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minas\Downloads\SPSS_2018_international\teacher workload\"/>
    </mc:Choice>
  </mc:AlternateContent>
  <xr:revisionPtr revIDLastSave="0" documentId="13_ncr:1_{7263FD62-1D07-457F-8B80-A44E2126BB3D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ISCED1 stats" sheetId="5" r:id="rId1"/>
    <sheet name="ISCED2 stats" sheetId="1" r:id="rId2"/>
    <sheet name="ISCED3 stats" sheetId="6" r:id="rId3"/>
    <sheet name="ISCED2 FTE hours" sheetId="2" r:id="rId4"/>
    <sheet name="ISCED2 FTE hours sorted" sheetId="11" r:id="rId5"/>
    <sheet name="All FTE hours" sheetId="9" r:id="rId6"/>
    <sheet name="All hours" sheetId="10" r:id="rId7"/>
  </sheets>
  <definedNames>
    <definedName name="_xlchart.v1.0" hidden="1">'ISCED2 FTE hours sorted'!$B$2:$B$48</definedName>
    <definedName name="_xlchart.v1.1" hidden="1">'ISCED2 FTE hours sorted'!$C$1</definedName>
    <definedName name="_xlchart.v1.10" hidden="1">'ISCED2 FTE hours sorted'!$B$2:$B$48</definedName>
    <definedName name="_xlchart.v1.11" hidden="1">'ISCED2 FTE hours sorted'!$C$1</definedName>
    <definedName name="_xlchart.v1.12" hidden="1">'ISCED2 FTE hours sorted'!$C$2:$C$48</definedName>
    <definedName name="_xlchart.v1.13" hidden="1">'ISCED2 FTE hours sorted'!$D$1</definedName>
    <definedName name="_xlchart.v1.14" hidden="1">'ISCED2 FTE hours sorted'!$D$2:$D$48</definedName>
    <definedName name="_xlchart.v1.15" hidden="1">'ISCED2 FTE hours sorted'!$E$1</definedName>
    <definedName name="_xlchart.v1.16" hidden="1">'ISCED2 FTE hours sorted'!$E$2:$E$48</definedName>
    <definedName name="_xlchart.v1.2" hidden="1">'ISCED2 FTE hours sorted'!$C$2:$C$48</definedName>
    <definedName name="_xlchart.v1.3" hidden="1">'ISCED2 FTE hours sorted'!$D$1</definedName>
    <definedName name="_xlchart.v1.4" hidden="1">'ISCED2 FTE hours sorted'!$D$2:$D$48</definedName>
    <definedName name="_xlchart.v1.5" hidden="1">'ISCED2 FTE hours sorted'!$E$1</definedName>
    <definedName name="_xlchart.v1.6" hidden="1">'ISCED2 FTE hours sorted'!$E$2:$E$48</definedName>
    <definedName name="_xlchart.v1.7" hidden="1">'ISCED2 FTE hours sorted'!$C$2:$C$48</definedName>
    <definedName name="_xlchart.v1.8" hidden="1">'ISCED2 FTE hours sorted'!$D$2:$D$48</definedName>
    <definedName name="_xlchart.v1.9" hidden="1">'ISCED2 FTE hours sorted'!$E$2:$E$48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" i="11" l="1" a="1"/>
  <c r="E39" i="11" s="1"/>
  <c r="D39" i="11" a="1"/>
  <c r="D39" i="11" s="1"/>
  <c r="F39" i="11" s="1"/>
  <c r="C39" i="11" a="1"/>
  <c r="C39" i="11" s="1"/>
  <c r="B39" i="11" a="1"/>
  <c r="B39" i="11" s="1"/>
  <c r="E15" i="11" a="1"/>
  <c r="E15" i="11" s="1"/>
  <c r="D15" i="11" a="1"/>
  <c r="D15" i="11" s="1"/>
  <c r="C15" i="11" a="1"/>
  <c r="C15" i="11" s="1"/>
  <c r="B15" i="11" a="1"/>
  <c r="B15" i="11" s="1"/>
  <c r="E13" i="11" a="1"/>
  <c r="E13" i="11" s="1"/>
  <c r="D13" i="11" a="1"/>
  <c r="D13" i="11" s="1"/>
  <c r="C13" i="11"/>
  <c r="C13" i="11" a="1"/>
  <c r="B13" i="11"/>
  <c r="B13" i="11" a="1"/>
  <c r="E45" i="11" a="1"/>
  <c r="E45" i="11" s="1"/>
  <c r="D45" i="11" a="1"/>
  <c r="D45" i="11" s="1"/>
  <c r="F45" i="11" s="1"/>
  <c r="C45" i="11" a="1"/>
  <c r="C45" i="11" s="1"/>
  <c r="B45" i="11" a="1"/>
  <c r="B45" i="11" s="1"/>
  <c r="E46" i="11"/>
  <c r="E46" i="11" a="1"/>
  <c r="D46" i="11" a="1"/>
  <c r="D46" i="11" s="1"/>
  <c r="F46" i="11" s="1"/>
  <c r="C46" i="11" a="1"/>
  <c r="C46" i="11" s="1"/>
  <c r="B46" i="11" a="1"/>
  <c r="B46" i="11" s="1"/>
  <c r="E41" i="11" a="1"/>
  <c r="E41" i="11" s="1"/>
  <c r="D41" i="11" a="1"/>
  <c r="D41" i="11" s="1"/>
  <c r="F41" i="11" s="1"/>
  <c r="C41" i="11" a="1"/>
  <c r="C41" i="11" s="1"/>
  <c r="B41" i="11" a="1"/>
  <c r="B41" i="11" s="1"/>
  <c r="E5" i="11" a="1"/>
  <c r="E5" i="11" s="1"/>
  <c r="D5" i="11" a="1"/>
  <c r="D5" i="11" s="1"/>
  <c r="C5" i="11" a="1"/>
  <c r="C5" i="11" s="1"/>
  <c r="B5" i="11"/>
  <c r="B5" i="11" a="1"/>
  <c r="E21" i="11" a="1"/>
  <c r="E21" i="11" s="1"/>
  <c r="D21" i="11" a="1"/>
  <c r="D21" i="11" s="1"/>
  <c r="C21" i="11" a="1"/>
  <c r="C21" i="11" s="1"/>
  <c r="B21" i="11" a="1"/>
  <c r="B21" i="11" s="1"/>
  <c r="E36" i="11"/>
  <c r="E36" i="11" a="1"/>
  <c r="D36" i="11" a="1"/>
  <c r="D36" i="11" s="1"/>
  <c r="C36" i="11" a="1"/>
  <c r="C36" i="11" s="1"/>
  <c r="B36" i="11" a="1"/>
  <c r="B36" i="11" s="1"/>
  <c r="E18" i="11" a="1"/>
  <c r="E18" i="11" s="1"/>
  <c r="D18" i="11" a="1"/>
  <c r="D18" i="11" s="1"/>
  <c r="F18" i="11" s="1"/>
  <c r="C18" i="11" a="1"/>
  <c r="C18" i="11" s="1"/>
  <c r="B18" i="11" a="1"/>
  <c r="B18" i="11" s="1"/>
  <c r="E7" i="11" a="1"/>
  <c r="E7" i="11" s="1"/>
  <c r="D7" i="11" a="1"/>
  <c r="D7" i="11" s="1"/>
  <c r="C7" i="11"/>
  <c r="C7" i="11" a="1"/>
  <c r="B7" i="11" a="1"/>
  <c r="B7" i="11" s="1"/>
  <c r="E23" i="11" a="1"/>
  <c r="E23" i="11" s="1"/>
  <c r="D23" i="11" a="1"/>
  <c r="D23" i="11" s="1"/>
  <c r="C23" i="11" a="1"/>
  <c r="C23" i="11" s="1"/>
  <c r="B23" i="11" a="1"/>
  <c r="B23" i="11" s="1"/>
  <c r="E43" i="11" a="1"/>
  <c r="E43" i="11" s="1"/>
  <c r="D43" i="11" a="1"/>
  <c r="D43" i="11" s="1"/>
  <c r="C43" i="11" a="1"/>
  <c r="C43" i="11" s="1"/>
  <c r="B43" i="11" a="1"/>
  <c r="B43" i="11" s="1"/>
  <c r="E17" i="11" a="1"/>
  <c r="E17" i="11" s="1"/>
  <c r="D17" i="11" a="1"/>
  <c r="D17" i="11" s="1"/>
  <c r="F17" i="11" s="1"/>
  <c r="C17" i="11" a="1"/>
  <c r="C17" i="11" s="1"/>
  <c r="B17" i="11" a="1"/>
  <c r="B17" i="11" s="1"/>
  <c r="E40" i="11" a="1"/>
  <c r="E40" i="11" s="1"/>
  <c r="D40" i="11" a="1"/>
  <c r="D40" i="11" s="1"/>
  <c r="C40" i="11"/>
  <c r="C40" i="11" a="1"/>
  <c r="B40" i="11"/>
  <c r="B40" i="11" a="1"/>
  <c r="E3" i="11" a="1"/>
  <c r="E3" i="11" s="1"/>
  <c r="D3" i="11" a="1"/>
  <c r="D3" i="11" s="1"/>
  <c r="C3" i="11" a="1"/>
  <c r="C3" i="11" s="1"/>
  <c r="B3" i="11" a="1"/>
  <c r="B3" i="11" s="1"/>
  <c r="E38" i="11"/>
  <c r="E38" i="11" a="1"/>
  <c r="D38" i="11" a="1"/>
  <c r="D38" i="11" s="1"/>
  <c r="F38" i="11" s="1"/>
  <c r="C38" i="11" a="1"/>
  <c r="C38" i="11" s="1"/>
  <c r="B38" i="11" a="1"/>
  <c r="B38" i="11" s="1"/>
  <c r="E27" i="11" a="1"/>
  <c r="E27" i="11" s="1"/>
  <c r="D27" i="11" a="1"/>
  <c r="D27" i="11" s="1"/>
  <c r="F27" i="11" s="1"/>
  <c r="C27" i="11" a="1"/>
  <c r="C27" i="11" s="1"/>
  <c r="B27" i="11" a="1"/>
  <c r="B27" i="11" s="1"/>
  <c r="E33" i="11" a="1"/>
  <c r="E33" i="11" s="1"/>
  <c r="D33" i="11" a="1"/>
  <c r="D33" i="11" s="1"/>
  <c r="C33" i="11" a="1"/>
  <c r="C33" i="11" s="1"/>
  <c r="B33" i="11"/>
  <c r="B33" i="11" a="1"/>
  <c r="E44" i="11" a="1"/>
  <c r="E44" i="11" s="1"/>
  <c r="D44" i="11" a="1"/>
  <c r="D44" i="11" s="1"/>
  <c r="C44" i="11" a="1"/>
  <c r="C44" i="11" s="1"/>
  <c r="B44" i="11" a="1"/>
  <c r="B44" i="11" s="1"/>
  <c r="E34" i="11"/>
  <c r="E34" i="11" a="1"/>
  <c r="D34" i="11" a="1"/>
  <c r="D34" i="11" s="1"/>
  <c r="C34" i="11" a="1"/>
  <c r="C34" i="11" s="1"/>
  <c r="B34" i="11" a="1"/>
  <c r="B34" i="11" s="1"/>
  <c r="E37" i="11" a="1"/>
  <c r="E37" i="11" s="1"/>
  <c r="D37" i="11" a="1"/>
  <c r="D37" i="11" s="1"/>
  <c r="C37" i="11" a="1"/>
  <c r="C37" i="11" s="1"/>
  <c r="B37" i="11" a="1"/>
  <c r="B37" i="11" s="1"/>
  <c r="E14" i="11" a="1"/>
  <c r="E14" i="11" s="1"/>
  <c r="D14" i="11" a="1"/>
  <c r="D14" i="11" s="1"/>
  <c r="C14" i="11"/>
  <c r="C14" i="11" a="1"/>
  <c r="B14" i="11" a="1"/>
  <c r="B14" i="11" s="1"/>
  <c r="E31" i="11" a="1"/>
  <c r="E31" i="11" s="1"/>
  <c r="D31" i="11" a="1"/>
  <c r="D31" i="11" s="1"/>
  <c r="C31" i="11" a="1"/>
  <c r="C31" i="11" s="1"/>
  <c r="B31" i="11" a="1"/>
  <c r="B31" i="11" s="1"/>
  <c r="E26" i="11" a="1"/>
  <c r="E26" i="11" s="1"/>
  <c r="D26" i="11" a="1"/>
  <c r="D26" i="11" s="1"/>
  <c r="C26" i="11" a="1"/>
  <c r="C26" i="11" s="1"/>
  <c r="B26" i="11" a="1"/>
  <c r="B26" i="11" s="1"/>
  <c r="E6" i="11" a="1"/>
  <c r="E6" i="11" s="1"/>
  <c r="D6" i="11" a="1"/>
  <c r="D6" i="11" s="1"/>
  <c r="F6" i="11" s="1"/>
  <c r="C6" i="11" a="1"/>
  <c r="C6" i="11" s="1"/>
  <c r="B6" i="11" a="1"/>
  <c r="B6" i="11" s="1"/>
  <c r="E47" i="11" a="1"/>
  <c r="E47" i="11" s="1"/>
  <c r="D47" i="11" a="1"/>
  <c r="D47" i="11" s="1"/>
  <c r="C47" i="11"/>
  <c r="C47" i="11" a="1"/>
  <c r="B47" i="11"/>
  <c r="B47" i="11" a="1"/>
  <c r="E48" i="11" a="1"/>
  <c r="E48" i="11" s="1"/>
  <c r="D48" i="11" a="1"/>
  <c r="D48" i="11" s="1"/>
  <c r="C48" i="11" a="1"/>
  <c r="C48" i="11" s="1"/>
  <c r="B48" i="11" a="1"/>
  <c r="B48" i="11" s="1"/>
  <c r="E4" i="11" a="1"/>
  <c r="E4" i="11" s="1"/>
  <c r="D4" i="11" a="1"/>
  <c r="D4" i="11" s="1"/>
  <c r="C4" i="11"/>
  <c r="C4" i="11" a="1"/>
  <c r="B4" i="11"/>
  <c r="B4" i="11" a="1"/>
  <c r="E12" i="11" a="1"/>
  <c r="E12" i="11" s="1"/>
  <c r="D12" i="11" a="1"/>
  <c r="D12" i="11" s="1"/>
  <c r="C12" i="11" a="1"/>
  <c r="C12" i="11" s="1"/>
  <c r="B12" i="11" a="1"/>
  <c r="B12" i="11" s="1"/>
  <c r="E32" i="11"/>
  <c r="E32" i="11" a="1"/>
  <c r="D32" i="11" a="1"/>
  <c r="D32" i="11" s="1"/>
  <c r="F32" i="11" s="1"/>
  <c r="C32" i="11" a="1"/>
  <c r="C32" i="11" s="1"/>
  <c r="B32" i="11" a="1"/>
  <c r="B32" i="11" s="1"/>
  <c r="E2" i="11" a="1"/>
  <c r="E2" i="11" s="1"/>
  <c r="D2" i="11" a="1"/>
  <c r="D2" i="11" s="1"/>
  <c r="C2" i="11" a="1"/>
  <c r="C2" i="11" s="1"/>
  <c r="B2" i="11" a="1"/>
  <c r="B2" i="11" s="1"/>
  <c r="E19" i="11" a="1"/>
  <c r="E19" i="11" s="1"/>
  <c r="D19" i="11" a="1"/>
  <c r="D19" i="11" s="1"/>
  <c r="C19" i="11"/>
  <c r="C19" i="11" a="1"/>
  <c r="B19" i="11"/>
  <c r="B19" i="11" a="1"/>
  <c r="E8" i="11" a="1"/>
  <c r="E8" i="11" s="1"/>
  <c r="D8" i="11" a="1"/>
  <c r="D8" i="11" s="1"/>
  <c r="C8" i="11" a="1"/>
  <c r="C8" i="11" s="1"/>
  <c r="B8" i="11" a="1"/>
  <c r="B8" i="11" s="1"/>
  <c r="E25" i="11" a="1"/>
  <c r="E25" i="11" s="1"/>
  <c r="D25" i="11" a="1"/>
  <c r="D25" i="11" s="1"/>
  <c r="C25" i="11"/>
  <c r="C25" i="11" a="1"/>
  <c r="B25" i="11"/>
  <c r="B25" i="11" a="1"/>
  <c r="E22" i="11" a="1"/>
  <c r="E22" i="11" s="1"/>
  <c r="D22" i="11" a="1"/>
  <c r="D22" i="11" s="1"/>
  <c r="C22" i="11" a="1"/>
  <c r="C22" i="11" s="1"/>
  <c r="B22" i="11" a="1"/>
  <c r="B22" i="11" s="1"/>
  <c r="E28" i="11" a="1"/>
  <c r="E28" i="11" s="1"/>
  <c r="D28" i="11" a="1"/>
  <c r="D28" i="11" s="1"/>
  <c r="C28" i="11"/>
  <c r="C28" i="11" a="1"/>
  <c r="B28" i="11"/>
  <c r="B28" i="11" a="1"/>
  <c r="E10" i="11" a="1"/>
  <c r="E10" i="11" s="1"/>
  <c r="D10" i="11" a="1"/>
  <c r="D10" i="11" s="1"/>
  <c r="C10" i="11" a="1"/>
  <c r="C10" i="11" s="1"/>
  <c r="B10" i="11" a="1"/>
  <c r="B10" i="11" s="1"/>
  <c r="E35" i="11" a="1"/>
  <c r="E35" i="11" s="1"/>
  <c r="D35" i="11" a="1"/>
  <c r="D35" i="11" s="1"/>
  <c r="C35" i="11"/>
  <c r="C35" i="11" a="1"/>
  <c r="B35" i="11"/>
  <c r="B35" i="11" a="1"/>
  <c r="E30" i="11" a="1"/>
  <c r="E30" i="11" s="1"/>
  <c r="D30" i="11" a="1"/>
  <c r="D30" i="11" s="1"/>
  <c r="C30" i="11" a="1"/>
  <c r="C30" i="11" s="1"/>
  <c r="B30" i="11" a="1"/>
  <c r="B30" i="11" s="1"/>
  <c r="E11" i="11" a="1"/>
  <c r="E11" i="11" s="1"/>
  <c r="D11" i="11" a="1"/>
  <c r="D11" i="11" s="1"/>
  <c r="C11" i="11"/>
  <c r="C11" i="11" a="1"/>
  <c r="B11" i="11"/>
  <c r="B11" i="11" a="1"/>
  <c r="E24" i="11" a="1"/>
  <c r="E24" i="11" s="1"/>
  <c r="D24" i="11" a="1"/>
  <c r="D24" i="11" s="1"/>
  <c r="C24" i="11" a="1"/>
  <c r="C24" i="11" s="1"/>
  <c r="B24" i="11" a="1"/>
  <c r="B24" i="11" s="1"/>
  <c r="E20" i="11" a="1"/>
  <c r="E20" i="11" s="1"/>
  <c r="D20" i="11" a="1"/>
  <c r="D20" i="11" s="1"/>
  <c r="C20" i="11" a="1"/>
  <c r="C20" i="11" s="1"/>
  <c r="B20" i="11" a="1"/>
  <c r="B20" i="11" s="1"/>
  <c r="E9" i="11" a="1"/>
  <c r="E9" i="11" s="1"/>
  <c r="D9" i="11" a="1"/>
  <c r="D9" i="11" s="1"/>
  <c r="C9" i="11" a="1"/>
  <c r="C9" i="11" s="1"/>
  <c r="B9" i="11" a="1"/>
  <c r="B9" i="11" s="1"/>
  <c r="E16" i="11" a="1"/>
  <c r="E16" i="11" s="1"/>
  <c r="D16" i="11" a="1"/>
  <c r="D16" i="11" s="1"/>
  <c r="C16" i="11"/>
  <c r="C16" i="11" a="1"/>
  <c r="B16" i="11" a="1"/>
  <c r="B16" i="11" s="1"/>
  <c r="E29" i="11" a="1"/>
  <c r="E29" i="11" s="1"/>
  <c r="D29" i="11" a="1"/>
  <c r="D29" i="11" s="1"/>
  <c r="C29" i="11" a="1"/>
  <c r="C29" i="11" s="1"/>
  <c r="B29" i="11" a="1"/>
  <c r="B29" i="11" s="1"/>
  <c r="E42" i="11" a="1"/>
  <c r="E42" i="11" s="1"/>
  <c r="D42" i="11" a="1"/>
  <c r="D42" i="11" s="1"/>
  <c r="C42" i="11"/>
  <c r="C42" i="11" a="1"/>
  <c r="B42" i="11" a="1"/>
  <c r="B42" i="11" s="1"/>
  <c r="J52" i="9"/>
  <c r="F52" i="9"/>
  <c r="B52" i="9"/>
  <c r="C4" i="10" a="1"/>
  <c r="C4" i="10" s="1"/>
  <c r="D4" i="10" a="1"/>
  <c r="D4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6" i="10" a="1"/>
  <c r="C6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C7" i="10" a="1"/>
  <c r="C7" i="10" s="1"/>
  <c r="D7" i="10" a="1"/>
  <c r="D7" i="10" s="1"/>
  <c r="E7" i="10" a="1"/>
  <c r="E7" i="10" s="1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K7" i="10" a="1"/>
  <c r="K7" i="10" s="1"/>
  <c r="C8" i="10" a="1"/>
  <c r="C8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C9" i="10" a="1"/>
  <c r="C9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K9" i="10" a="1"/>
  <c r="K9" i="10" s="1"/>
  <c r="C10" i="10" a="1"/>
  <c r="C10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 s="1"/>
  <c r="K10" i="10" a="1"/>
  <c r="K10" i="10" s="1"/>
  <c r="C11" i="10" a="1"/>
  <c r="C11" i="10" s="1"/>
  <c r="D11" i="10" a="1"/>
  <c r="D11" i="10" s="1"/>
  <c r="E11" i="10" a="1"/>
  <c r="E11" i="10" s="1"/>
  <c r="F11" i="10" a="1"/>
  <c r="F11" i="10" s="1"/>
  <c r="G11" i="10" a="1"/>
  <c r="G11" i="10" s="1"/>
  <c r="H11" i="10" a="1"/>
  <c r="H11" i="10" s="1"/>
  <c r="I11" i="10" a="1"/>
  <c r="I11" i="10" s="1"/>
  <c r="J11" i="10" a="1"/>
  <c r="J11" i="10" s="1"/>
  <c r="K11" i="10" a="1"/>
  <c r="K11" i="10" s="1"/>
  <c r="C12" i="10" a="1"/>
  <c r="C12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I12" i="10" a="1"/>
  <c r="I12" i="10" s="1"/>
  <c r="J12" i="10" a="1"/>
  <c r="J12" i="10" s="1"/>
  <c r="K12" i="10" a="1"/>
  <c r="K12" i="10" s="1"/>
  <c r="C13" i="10" a="1"/>
  <c r="C13" i="10" s="1"/>
  <c r="D13" i="10" a="1"/>
  <c r="D13" i="10" s="1"/>
  <c r="E13" i="10" a="1"/>
  <c r="E13" i="10" s="1"/>
  <c r="F13" i="10" a="1"/>
  <c r="F13" i="10" s="1"/>
  <c r="G13" i="10" a="1"/>
  <c r="G13" i="10" s="1"/>
  <c r="H13" i="10" a="1"/>
  <c r="H13" i="10" s="1"/>
  <c r="I13" i="10" a="1"/>
  <c r="I13" i="10" s="1"/>
  <c r="J13" i="10" a="1"/>
  <c r="J13" i="10" s="1"/>
  <c r="K13" i="10" a="1"/>
  <c r="K13" i="10" s="1"/>
  <c r="C14" i="10" a="1"/>
  <c r="C14" i="10" s="1"/>
  <c r="D14" i="10" a="1"/>
  <c r="D14" i="10" s="1"/>
  <c r="E14" i="10" a="1"/>
  <c r="E14" i="10" s="1"/>
  <c r="F14" i="10" a="1"/>
  <c r="F14" i="10" s="1"/>
  <c r="G14" i="10" a="1"/>
  <c r="G14" i="10" s="1"/>
  <c r="H14" i="10" a="1"/>
  <c r="H14" i="10" s="1"/>
  <c r="I14" i="10" a="1"/>
  <c r="I14" i="10" s="1"/>
  <c r="J14" i="10" a="1"/>
  <c r="J14" i="10" s="1"/>
  <c r="K14" i="10" a="1"/>
  <c r="K14" i="10" s="1"/>
  <c r="C15" i="10" a="1"/>
  <c r="C15" i="10" s="1"/>
  <c r="D15" i="10" a="1"/>
  <c r="D15" i="10" s="1"/>
  <c r="E15" i="10" a="1"/>
  <c r="E15" i="10" s="1"/>
  <c r="F15" i="10" a="1"/>
  <c r="F15" i="10" s="1"/>
  <c r="G15" i="10" a="1"/>
  <c r="G15" i="10" s="1"/>
  <c r="H15" i="10" a="1"/>
  <c r="H15" i="10" s="1"/>
  <c r="I15" i="10" a="1"/>
  <c r="I15" i="10" s="1"/>
  <c r="J15" i="10" a="1"/>
  <c r="J15" i="10" s="1"/>
  <c r="K15" i="10" a="1"/>
  <c r="K15" i="10" s="1"/>
  <c r="C16" i="10" a="1"/>
  <c r="C16" i="10" s="1"/>
  <c r="D16" i="10" a="1"/>
  <c r="D16" i="10" s="1"/>
  <c r="E16" i="10" a="1"/>
  <c r="E16" i="10" s="1"/>
  <c r="F16" i="10" a="1"/>
  <c r="F16" i="10" s="1"/>
  <c r="G16" i="10" a="1"/>
  <c r="G16" i="10" s="1"/>
  <c r="H16" i="10" a="1"/>
  <c r="H16" i="10" s="1"/>
  <c r="I16" i="10" a="1"/>
  <c r="I16" i="10" s="1"/>
  <c r="J16" i="10" a="1"/>
  <c r="J16" i="10" s="1"/>
  <c r="K16" i="10" a="1"/>
  <c r="K16" i="10" s="1"/>
  <c r="C17" i="10" a="1"/>
  <c r="C17" i="10" s="1"/>
  <c r="D17" i="10" a="1"/>
  <c r="D17" i="10" s="1"/>
  <c r="E17" i="10" a="1"/>
  <c r="E17" i="10" s="1"/>
  <c r="F17" i="10" a="1"/>
  <c r="F17" i="10" s="1"/>
  <c r="G17" i="10" a="1"/>
  <c r="G17" i="10" s="1"/>
  <c r="H17" i="10" a="1"/>
  <c r="H17" i="10" s="1"/>
  <c r="I17" i="10" a="1"/>
  <c r="I17" i="10" s="1"/>
  <c r="J17" i="10" a="1"/>
  <c r="J17" i="10" s="1"/>
  <c r="K17" i="10" a="1"/>
  <c r="K17" i="10" s="1"/>
  <c r="C18" i="10" a="1"/>
  <c r="C18" i="10" s="1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I18" i="10" a="1"/>
  <c r="I18" i="10" s="1"/>
  <c r="J18" i="10" a="1"/>
  <c r="J18" i="10" s="1"/>
  <c r="K18" i="10" a="1"/>
  <c r="K18" i="10" s="1"/>
  <c r="C19" i="10" a="1"/>
  <c r="C19" i="10" s="1"/>
  <c r="D19" i="10" a="1"/>
  <c r="D19" i="10" s="1"/>
  <c r="E19" i="10" a="1"/>
  <c r="E19" i="10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K19" i="10" a="1"/>
  <c r="K19" i="10" s="1"/>
  <c r="C20" i="10" a="1"/>
  <c r="C20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C21" i="10" a="1"/>
  <c r="C21" i="10" s="1"/>
  <c r="D21" i="10" a="1"/>
  <c r="D21" i="10" s="1"/>
  <c r="E21" i="10" a="1"/>
  <c r="E21" i="10" s="1"/>
  <c r="F21" i="10" a="1"/>
  <c r="F21" i="10" s="1"/>
  <c r="G21" i="10" a="1"/>
  <c r="G21" i="10" s="1"/>
  <c r="H21" i="10" a="1"/>
  <c r="H21" i="10" s="1"/>
  <c r="I21" i="10" a="1"/>
  <c r="I21" i="10" s="1"/>
  <c r="J21" i="10" a="1"/>
  <c r="J21" i="10" s="1"/>
  <c r="K21" i="10" a="1"/>
  <c r="K21" i="10" s="1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C23" i="10" a="1"/>
  <c r="C23" i="10" s="1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 s="1"/>
  <c r="J23" i="10" a="1"/>
  <c r="J23" i="10" s="1"/>
  <c r="K23" i="10" a="1"/>
  <c r="K23" i="10" s="1"/>
  <c r="C24" i="10" a="1"/>
  <c r="C24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 s="1"/>
  <c r="K24" i="10" a="1"/>
  <c r="K24" i="10" s="1"/>
  <c r="C25" i="10" a="1"/>
  <c r="C25" i="10" s="1"/>
  <c r="D25" i="10" a="1"/>
  <c r="D25" i="10" s="1"/>
  <c r="E25" i="10" a="1"/>
  <c r="E25" i="10" s="1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K25" i="10" a="1"/>
  <c r="K25" i="10" s="1"/>
  <c r="C26" i="10" a="1"/>
  <c r="C26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I26" i="10" a="1"/>
  <c r="I26" i="10" s="1"/>
  <c r="J26" i="10" a="1"/>
  <c r="J26" i="10" s="1"/>
  <c r="K26" i="10" a="1"/>
  <c r="K26" i="10" s="1"/>
  <c r="C27" i="10" a="1"/>
  <c r="C27" i="10" s="1"/>
  <c r="D27" i="10" a="1"/>
  <c r="D27" i="10" s="1"/>
  <c r="E27" i="10" a="1"/>
  <c r="E27" i="10" s="1"/>
  <c r="F27" i="10" a="1"/>
  <c r="F27" i="10" s="1"/>
  <c r="G27" i="10" a="1"/>
  <c r="G27" i="10" s="1"/>
  <c r="H27" i="10" a="1"/>
  <c r="H27" i="10" s="1"/>
  <c r="I27" i="10" a="1"/>
  <c r="I27" i="10" s="1"/>
  <c r="J27" i="10" a="1"/>
  <c r="J27" i="10" s="1"/>
  <c r="K27" i="10" a="1"/>
  <c r="K27" i="10" s="1"/>
  <c r="C28" i="10" a="1"/>
  <c r="C28" i="10" s="1"/>
  <c r="D28" i="10" a="1"/>
  <c r="D28" i="10" s="1"/>
  <c r="E28" i="10" a="1"/>
  <c r="E28" i="10" s="1"/>
  <c r="F28" i="10" a="1"/>
  <c r="F28" i="10" s="1"/>
  <c r="G28" i="10" a="1"/>
  <c r="G28" i="10" s="1"/>
  <c r="H28" i="10" a="1"/>
  <c r="H28" i="10" s="1"/>
  <c r="I28" i="10" a="1"/>
  <c r="I28" i="10" s="1"/>
  <c r="J28" i="10" a="1"/>
  <c r="J28" i="10" s="1"/>
  <c r="K28" i="10" a="1"/>
  <c r="K28" i="10" s="1"/>
  <c r="C29" i="10" a="1"/>
  <c r="C29" i="10" s="1"/>
  <c r="D29" i="10" a="1"/>
  <c r="D29" i="10" s="1"/>
  <c r="E29" i="10" a="1"/>
  <c r="E29" i="10" s="1"/>
  <c r="F29" i="10" a="1"/>
  <c r="F29" i="10" s="1"/>
  <c r="G29" i="10" a="1"/>
  <c r="G29" i="10" s="1"/>
  <c r="H29" i="10" a="1"/>
  <c r="H29" i="10" s="1"/>
  <c r="I29" i="10" a="1"/>
  <c r="I29" i="10" s="1"/>
  <c r="J29" i="10" a="1"/>
  <c r="J29" i="10" s="1"/>
  <c r="K29" i="10" a="1"/>
  <c r="K29" i="10" s="1"/>
  <c r="C30" i="10" a="1"/>
  <c r="C30" i="10" s="1"/>
  <c r="D30" i="10" a="1"/>
  <c r="D30" i="10" s="1"/>
  <c r="E30" i="10" a="1"/>
  <c r="E30" i="10" s="1"/>
  <c r="F30" i="10" a="1"/>
  <c r="F30" i="10" s="1"/>
  <c r="G30" i="10" a="1"/>
  <c r="G30" i="10" s="1"/>
  <c r="H30" i="10" a="1"/>
  <c r="H30" i="10" s="1"/>
  <c r="I30" i="10" a="1"/>
  <c r="I30" i="10" s="1"/>
  <c r="J30" i="10" a="1"/>
  <c r="J30" i="10" s="1"/>
  <c r="K30" i="10" a="1"/>
  <c r="K30" i="10" s="1"/>
  <c r="C31" i="10" a="1"/>
  <c r="C31" i="10" s="1"/>
  <c r="D31" i="10" a="1"/>
  <c r="D31" i="10" s="1"/>
  <c r="E31" i="10" a="1"/>
  <c r="E31" i="10" s="1"/>
  <c r="F31" i="10" a="1"/>
  <c r="F31" i="10" s="1"/>
  <c r="G31" i="10" a="1"/>
  <c r="G31" i="10" s="1"/>
  <c r="H31" i="10" a="1"/>
  <c r="H31" i="10" s="1"/>
  <c r="I31" i="10" a="1"/>
  <c r="I31" i="10" s="1"/>
  <c r="J31" i="10" a="1"/>
  <c r="J31" i="10" s="1"/>
  <c r="K31" i="10" a="1"/>
  <c r="K31" i="10" s="1"/>
  <c r="C32" i="10" a="1"/>
  <c r="C32" i="10" s="1"/>
  <c r="D32" i="10" a="1"/>
  <c r="D32" i="10" s="1"/>
  <c r="E32" i="10" a="1"/>
  <c r="E32" i="10" s="1"/>
  <c r="F32" i="10" a="1"/>
  <c r="F32" i="10" s="1"/>
  <c r="G32" i="10" a="1"/>
  <c r="G32" i="10" s="1"/>
  <c r="H32" i="10" a="1"/>
  <c r="H32" i="10" s="1"/>
  <c r="I32" i="10" a="1"/>
  <c r="I32" i="10" s="1"/>
  <c r="J32" i="10" a="1"/>
  <c r="J32" i="10" s="1"/>
  <c r="K32" i="10" a="1"/>
  <c r="K32" i="10" s="1"/>
  <c r="C33" i="10" a="1"/>
  <c r="C33" i="10" s="1"/>
  <c r="D33" i="10" a="1"/>
  <c r="D33" i="10" s="1"/>
  <c r="E33" i="10" a="1"/>
  <c r="E33" i="10"/>
  <c r="F33" i="10" a="1"/>
  <c r="F33" i="10" s="1"/>
  <c r="G33" i="10" a="1"/>
  <c r="G33" i="10" s="1"/>
  <c r="H33" i="10" a="1"/>
  <c r="H33" i="10"/>
  <c r="I33" i="10" a="1"/>
  <c r="I33" i="10" s="1"/>
  <c r="J33" i="10" a="1"/>
  <c r="J33" i="10" s="1"/>
  <c r="K33" i="10" a="1"/>
  <c r="K33" i="10" s="1"/>
  <c r="C34" i="10" a="1"/>
  <c r="C34" i="10" s="1"/>
  <c r="D34" i="10" a="1"/>
  <c r="D34" i="10" s="1"/>
  <c r="E34" i="10" a="1"/>
  <c r="E34" i="10"/>
  <c r="F34" i="10" a="1"/>
  <c r="F34" i="10" s="1"/>
  <c r="G34" i="10" a="1"/>
  <c r="G34" i="10" s="1"/>
  <c r="H34" i="10" a="1"/>
  <c r="H34" i="10" s="1"/>
  <c r="I34" i="10" a="1"/>
  <c r="I34" i="10"/>
  <c r="J34" i="10" a="1"/>
  <c r="J34" i="10" s="1"/>
  <c r="K34" i="10" a="1"/>
  <c r="K34" i="10" s="1"/>
  <c r="C35" i="10" a="1"/>
  <c r="C35" i="10"/>
  <c r="D35" i="10" a="1"/>
  <c r="D35" i="10" s="1"/>
  <c r="E35" i="10" a="1"/>
  <c r="E35" i="10"/>
  <c r="F35" i="10" a="1"/>
  <c r="F35" i="10" s="1"/>
  <c r="G35" i="10" a="1"/>
  <c r="G35" i="10" s="1"/>
  <c r="H35" i="10" a="1"/>
  <c r="H35" i="10" s="1"/>
  <c r="I35" i="10" a="1"/>
  <c r="I35" i="10"/>
  <c r="J35" i="10" a="1"/>
  <c r="J35" i="10" s="1"/>
  <c r="K35" i="10" a="1"/>
  <c r="K35" i="10"/>
  <c r="C36" i="10" a="1"/>
  <c r="C36" i="10"/>
  <c r="D36" i="10" a="1"/>
  <c r="D36" i="10" s="1"/>
  <c r="E36" i="10" a="1"/>
  <c r="E36" i="10"/>
  <c r="F36" i="10" a="1"/>
  <c r="F36" i="10" s="1"/>
  <c r="G36" i="10" a="1"/>
  <c r="G36" i="10" s="1"/>
  <c r="H36" i="10" a="1"/>
  <c r="H36" i="10" s="1"/>
  <c r="I36" i="10" a="1"/>
  <c r="I36" i="10"/>
  <c r="J36" i="10" a="1"/>
  <c r="J36" i="10" s="1"/>
  <c r="K36" i="10" a="1"/>
  <c r="K36" i="10"/>
  <c r="C37" i="10" a="1"/>
  <c r="C37" i="10"/>
  <c r="D37" i="10" a="1"/>
  <c r="D37" i="10" s="1"/>
  <c r="E37" i="10" a="1"/>
  <c r="E37" i="10"/>
  <c r="F37" i="10" a="1"/>
  <c r="F37" i="10" s="1"/>
  <c r="G37" i="10" a="1"/>
  <c r="G37" i="10" s="1"/>
  <c r="H37" i="10" a="1"/>
  <c r="H37" i="10" s="1"/>
  <c r="I37" i="10" a="1"/>
  <c r="I37" i="10"/>
  <c r="J37" i="10" a="1"/>
  <c r="J37" i="10" s="1"/>
  <c r="K37" i="10" a="1"/>
  <c r="K37" i="10"/>
  <c r="C38" i="10" a="1"/>
  <c r="C38" i="10"/>
  <c r="D38" i="10" a="1"/>
  <c r="D38" i="10" s="1"/>
  <c r="E38" i="10" a="1"/>
  <c r="E38" i="10"/>
  <c r="F38" i="10" a="1"/>
  <c r="F38" i="10" s="1"/>
  <c r="G38" i="10" a="1"/>
  <c r="G38" i="10" s="1"/>
  <c r="H38" i="10" a="1"/>
  <c r="H38" i="10" s="1"/>
  <c r="I38" i="10" a="1"/>
  <c r="I38" i="10"/>
  <c r="J38" i="10" a="1"/>
  <c r="J38" i="10" s="1"/>
  <c r="K38" i="10" a="1"/>
  <c r="K38" i="10"/>
  <c r="C39" i="10" a="1"/>
  <c r="C39" i="10"/>
  <c r="D39" i="10" a="1"/>
  <c r="D39" i="10" s="1"/>
  <c r="E39" i="10" a="1"/>
  <c r="E39" i="10"/>
  <c r="F39" i="10" a="1"/>
  <c r="F39" i="10" s="1"/>
  <c r="G39" i="10" a="1"/>
  <c r="G39" i="10" s="1"/>
  <c r="H39" i="10" a="1"/>
  <c r="H39" i="10" s="1"/>
  <c r="I39" i="10" a="1"/>
  <c r="I39" i="10"/>
  <c r="J39" i="10" a="1"/>
  <c r="J39" i="10" s="1"/>
  <c r="K39" i="10" a="1"/>
  <c r="K39" i="10"/>
  <c r="C40" i="10" a="1"/>
  <c r="C40" i="10"/>
  <c r="D40" i="10" a="1"/>
  <c r="D40" i="10" s="1"/>
  <c r="E40" i="10" a="1"/>
  <c r="E40" i="10"/>
  <c r="F40" i="10" a="1"/>
  <c r="F40" i="10" s="1"/>
  <c r="G40" i="10" a="1"/>
  <c r="G40" i="10" s="1"/>
  <c r="H40" i="10" a="1"/>
  <c r="H40" i="10" s="1"/>
  <c r="I40" i="10" a="1"/>
  <c r="I40" i="10"/>
  <c r="J40" i="10" a="1"/>
  <c r="J40" i="10" s="1"/>
  <c r="K40" i="10" a="1"/>
  <c r="K40" i="10"/>
  <c r="C41" i="10" a="1"/>
  <c r="C41" i="10"/>
  <c r="D41" i="10" a="1"/>
  <c r="D41" i="10" s="1"/>
  <c r="E41" i="10" a="1"/>
  <c r="E41" i="10"/>
  <c r="F41" i="10" a="1"/>
  <c r="F41" i="10" s="1"/>
  <c r="G41" i="10" a="1"/>
  <c r="G41" i="10" s="1"/>
  <c r="H41" i="10" a="1"/>
  <c r="H41" i="10" s="1"/>
  <c r="I41" i="10" a="1"/>
  <c r="I41" i="10"/>
  <c r="J41" i="10" a="1"/>
  <c r="J41" i="10" s="1"/>
  <c r="K41" i="10" a="1"/>
  <c r="K41" i="10"/>
  <c r="C42" i="10" a="1"/>
  <c r="C42" i="10"/>
  <c r="D42" i="10" a="1"/>
  <c r="D42" i="10" s="1"/>
  <c r="E42" i="10" a="1"/>
  <c r="E42" i="10"/>
  <c r="F42" i="10" a="1"/>
  <c r="F42" i="10" s="1"/>
  <c r="G42" i="10" a="1"/>
  <c r="G42" i="10" s="1"/>
  <c r="H42" i="10" a="1"/>
  <c r="H42" i="10" s="1"/>
  <c r="I42" i="10" a="1"/>
  <c r="I42" i="10"/>
  <c r="J42" i="10" a="1"/>
  <c r="J42" i="10" s="1"/>
  <c r="K42" i="10" a="1"/>
  <c r="K42" i="10"/>
  <c r="C43" i="10" a="1"/>
  <c r="C43" i="10"/>
  <c r="D43" i="10" a="1"/>
  <c r="D43" i="10" s="1"/>
  <c r="E43" i="10" a="1"/>
  <c r="E43" i="10"/>
  <c r="F43" i="10" a="1"/>
  <c r="F43" i="10" s="1"/>
  <c r="G43" i="10" a="1"/>
  <c r="G43" i="10" s="1"/>
  <c r="H43" i="10" a="1"/>
  <c r="H43" i="10" s="1"/>
  <c r="I43" i="10" a="1"/>
  <c r="I43" i="10"/>
  <c r="J43" i="10" a="1"/>
  <c r="J43" i="10" s="1"/>
  <c r="K43" i="10" a="1"/>
  <c r="K43" i="10"/>
  <c r="C44" i="10" a="1"/>
  <c r="C44" i="10"/>
  <c r="D44" i="10" a="1"/>
  <c r="D44" i="10" s="1"/>
  <c r="E44" i="10" a="1"/>
  <c r="E44" i="10"/>
  <c r="F44" i="10" a="1"/>
  <c r="F44" i="10" s="1"/>
  <c r="G44" i="10" a="1"/>
  <c r="G44" i="10" s="1"/>
  <c r="H44" i="10" a="1"/>
  <c r="H44" i="10" s="1"/>
  <c r="I44" i="10" a="1"/>
  <c r="I44" i="10"/>
  <c r="J44" i="10" a="1"/>
  <c r="J44" i="10" s="1"/>
  <c r="K44" i="10" a="1"/>
  <c r="K44" i="10"/>
  <c r="C45" i="10" a="1"/>
  <c r="C45" i="10"/>
  <c r="D45" i="10" a="1"/>
  <c r="D45" i="10" s="1"/>
  <c r="E45" i="10" a="1"/>
  <c r="E45" i="10"/>
  <c r="F45" i="10" a="1"/>
  <c r="F45" i="10" s="1"/>
  <c r="G45" i="10" a="1"/>
  <c r="G45" i="10" s="1"/>
  <c r="H45" i="10" a="1"/>
  <c r="H45" i="10" s="1"/>
  <c r="I45" i="10" a="1"/>
  <c r="I45" i="10"/>
  <c r="J45" i="10" a="1"/>
  <c r="J45" i="10" s="1"/>
  <c r="K45" i="10" a="1"/>
  <c r="K45" i="10"/>
  <c r="C46" i="10" a="1"/>
  <c r="C46" i="10"/>
  <c r="D46" i="10" a="1"/>
  <c r="D46" i="10" s="1"/>
  <c r="E46" i="10" a="1"/>
  <c r="E46" i="10"/>
  <c r="F46" i="10" a="1"/>
  <c r="F46" i="10" s="1"/>
  <c r="G46" i="10" a="1"/>
  <c r="G46" i="10" s="1"/>
  <c r="H46" i="10" a="1"/>
  <c r="H46" i="10" s="1"/>
  <c r="I46" i="10" a="1"/>
  <c r="I46" i="10"/>
  <c r="J46" i="10" a="1"/>
  <c r="J46" i="10" s="1"/>
  <c r="K46" i="10" a="1"/>
  <c r="K46" i="10"/>
  <c r="C47" i="10" a="1"/>
  <c r="C47" i="10"/>
  <c r="D47" i="10" a="1"/>
  <c r="D47" i="10" s="1"/>
  <c r="E47" i="10" a="1"/>
  <c r="E47" i="10"/>
  <c r="F47" i="10" a="1"/>
  <c r="F47" i="10" s="1"/>
  <c r="G47" i="10" a="1"/>
  <c r="G47" i="10" s="1"/>
  <c r="H47" i="10" a="1"/>
  <c r="H47" i="10" s="1"/>
  <c r="I47" i="10" a="1"/>
  <c r="I47" i="10"/>
  <c r="J47" i="10" a="1"/>
  <c r="J47" i="10" s="1"/>
  <c r="K47" i="10" a="1"/>
  <c r="K47" i="10"/>
  <c r="C48" i="10" a="1"/>
  <c r="C48" i="10"/>
  <c r="D48" i="10" a="1"/>
  <c r="D48" i="10" s="1"/>
  <c r="E48" i="10" a="1"/>
  <c r="E48" i="10"/>
  <c r="F48" i="10" a="1"/>
  <c r="F48" i="10" s="1"/>
  <c r="G48" i="10" a="1"/>
  <c r="G48" i="10" s="1"/>
  <c r="H48" i="10" a="1"/>
  <c r="H48" i="10" s="1"/>
  <c r="I48" i="10" a="1"/>
  <c r="I48" i="10"/>
  <c r="J48" i="10" a="1"/>
  <c r="J48" i="10" s="1"/>
  <c r="K48" i="10" a="1"/>
  <c r="K48" i="10" s="1"/>
  <c r="C49" i="10" a="1"/>
  <c r="C49" i="10"/>
  <c r="D49" i="10" a="1"/>
  <c r="D49" i="10" s="1"/>
  <c r="E49" i="10" a="1"/>
  <c r="E49" i="10"/>
  <c r="F49" i="10" a="1"/>
  <c r="F49" i="10" s="1"/>
  <c r="G49" i="10" a="1"/>
  <c r="G49" i="10" s="1"/>
  <c r="H49" i="10" a="1"/>
  <c r="H49" i="10" s="1"/>
  <c r="I49" i="10" a="1"/>
  <c r="I49" i="10"/>
  <c r="J49" i="10" a="1"/>
  <c r="J49" i="10" s="1"/>
  <c r="K49" i="10" a="1"/>
  <c r="K49" i="10"/>
  <c r="C50" i="10" a="1"/>
  <c r="C50" i="10"/>
  <c r="D50" i="10" a="1"/>
  <c r="D50" i="10" s="1"/>
  <c r="E50" i="10" a="1"/>
  <c r="E50" i="10"/>
  <c r="F50" i="10" a="1"/>
  <c r="F50" i="10" s="1"/>
  <c r="G50" i="10" a="1"/>
  <c r="G50" i="10" s="1"/>
  <c r="H50" i="10" a="1"/>
  <c r="H50" i="10" s="1"/>
  <c r="I50" i="10" a="1"/>
  <c r="I50" i="10"/>
  <c r="J50" i="10" a="1"/>
  <c r="J50" i="10" s="1"/>
  <c r="K50" i="10" a="1"/>
  <c r="K50" i="10"/>
  <c r="C51" i="10" a="1"/>
  <c r="C51" i="10"/>
  <c r="D51" i="10" a="1"/>
  <c r="D51" i="10" s="1"/>
  <c r="E51" i="10" a="1"/>
  <c r="E51" i="10"/>
  <c r="F51" i="10" a="1"/>
  <c r="F51" i="10" s="1"/>
  <c r="G51" i="10" a="1"/>
  <c r="G51" i="10" s="1"/>
  <c r="H51" i="10" a="1"/>
  <c r="H51" i="10" s="1"/>
  <c r="I51" i="10" a="1"/>
  <c r="I51" i="10" s="1"/>
  <c r="J51" i="10" a="1"/>
  <c r="J51" i="10" s="1"/>
  <c r="K51" i="10" a="1"/>
  <c r="K51" i="10"/>
  <c r="C52" i="10" a="1"/>
  <c r="C52" i="10"/>
  <c r="D52" i="10" a="1"/>
  <c r="D52" i="10" s="1"/>
  <c r="E52" i="10" a="1"/>
  <c r="E52" i="10"/>
  <c r="F52" i="10" a="1"/>
  <c r="F52" i="10" s="1"/>
  <c r="G52" i="10" a="1"/>
  <c r="G52" i="10" s="1"/>
  <c r="H52" i="10" a="1"/>
  <c r="H52" i="10" s="1"/>
  <c r="I52" i="10" a="1"/>
  <c r="I52" i="10"/>
  <c r="J52" i="10" a="1"/>
  <c r="J52" i="10" s="1"/>
  <c r="K52" i="10" a="1"/>
  <c r="K52" i="10"/>
  <c r="C53" i="10" a="1"/>
  <c r="C53" i="10"/>
  <c r="D53" i="10" a="1"/>
  <c r="D53" i="10" s="1"/>
  <c r="E53" i="10" a="1"/>
  <c r="E53" i="10"/>
  <c r="F53" i="10" a="1"/>
  <c r="F53" i="10" s="1"/>
  <c r="G53" i="10" a="1"/>
  <c r="G53" i="10" s="1"/>
  <c r="H53" i="10" a="1"/>
  <c r="H53" i="10" s="1"/>
  <c r="I53" i="10" a="1"/>
  <c r="I53" i="10"/>
  <c r="J53" i="10" a="1"/>
  <c r="J53" i="10" s="1"/>
  <c r="K53" i="10" a="1"/>
  <c r="K53" i="10" s="1"/>
  <c r="C54" i="10" a="1"/>
  <c r="C54" i="10"/>
  <c r="D54" i="10" a="1"/>
  <c r="D54" i="10" s="1"/>
  <c r="E54" i="10" a="1"/>
  <c r="E54" i="10"/>
  <c r="F54" i="10" a="1"/>
  <c r="F54" i="10" s="1"/>
  <c r="G54" i="10" a="1"/>
  <c r="G54" i="10" s="1"/>
  <c r="H54" i="10" a="1"/>
  <c r="H54" i="10" s="1"/>
  <c r="I54" i="10" a="1"/>
  <c r="I54" i="10" s="1"/>
  <c r="J54" i="10" a="1"/>
  <c r="J54" i="10" s="1"/>
  <c r="K54" i="10" a="1"/>
  <c r="K54" i="10" s="1"/>
  <c r="C55" i="10" a="1"/>
  <c r="C55" i="10"/>
  <c r="D55" i="10" a="1"/>
  <c r="D55" i="10" s="1"/>
  <c r="E55" i="10" a="1"/>
  <c r="E55" i="10"/>
  <c r="F55" i="10" a="1"/>
  <c r="F55" i="10" s="1"/>
  <c r="G55" i="10" a="1"/>
  <c r="G55" i="10" s="1"/>
  <c r="H55" i="10" a="1"/>
  <c r="H55" i="10" s="1"/>
  <c r="I55" i="10" a="1"/>
  <c r="I55" i="10"/>
  <c r="J55" i="10" a="1"/>
  <c r="J55" i="10" s="1"/>
  <c r="K55" i="10" a="1"/>
  <c r="K55" i="10" s="1"/>
  <c r="C56" i="10" a="1"/>
  <c r="C56" i="10"/>
  <c r="D56" i="10" a="1"/>
  <c r="D56" i="10" s="1"/>
  <c r="E56" i="10" a="1"/>
  <c r="E56" i="10"/>
  <c r="F56" i="10" a="1"/>
  <c r="F56" i="10" s="1"/>
  <c r="G56" i="10" a="1"/>
  <c r="G56" i="10" s="1"/>
  <c r="H56" i="10" a="1"/>
  <c r="H56" i="10" s="1"/>
  <c r="I56" i="10" a="1"/>
  <c r="I56" i="10"/>
  <c r="J56" i="10" a="1"/>
  <c r="J56" i="10" s="1"/>
  <c r="K56" i="10" a="1"/>
  <c r="K56" i="10"/>
  <c r="C57" i="10" a="1"/>
  <c r="C57" i="10"/>
  <c r="D57" i="10" a="1"/>
  <c r="D57" i="10" s="1"/>
  <c r="E57" i="10" a="1"/>
  <c r="E57" i="10"/>
  <c r="F57" i="10" a="1"/>
  <c r="F57" i="10" s="1"/>
  <c r="G57" i="10" a="1"/>
  <c r="G57" i="10" s="1"/>
  <c r="H57" i="10" a="1"/>
  <c r="H57" i="10" s="1"/>
  <c r="I57" i="10" a="1"/>
  <c r="I57" i="10" s="1"/>
  <c r="J57" i="10" a="1"/>
  <c r="J57" i="10" s="1"/>
  <c r="K57" i="10" a="1"/>
  <c r="K57" i="10" s="1"/>
  <c r="C58" i="10" a="1"/>
  <c r="C58" i="10"/>
  <c r="D58" i="10" a="1"/>
  <c r="D58" i="10" s="1"/>
  <c r="E58" i="10" a="1"/>
  <c r="E58" i="10"/>
  <c r="F58" i="10" a="1"/>
  <c r="F58" i="10" s="1"/>
  <c r="G58" i="10" a="1"/>
  <c r="G58" i="10" s="1"/>
  <c r="H58" i="10" a="1"/>
  <c r="H58" i="10" s="1"/>
  <c r="I58" i="10" a="1"/>
  <c r="I58" i="10"/>
  <c r="J58" i="10" a="1"/>
  <c r="J58" i="10" s="1"/>
  <c r="K58" i="10" a="1"/>
  <c r="K58" i="10" s="1"/>
  <c r="C59" i="10" a="1"/>
  <c r="C59" i="10"/>
  <c r="D59" i="10" a="1"/>
  <c r="D59" i="10" s="1"/>
  <c r="E59" i="10" a="1"/>
  <c r="E59" i="10"/>
  <c r="F59" i="10" a="1"/>
  <c r="F59" i="10" s="1"/>
  <c r="G59" i="10" a="1"/>
  <c r="G59" i="10" s="1"/>
  <c r="H59" i="10" a="1"/>
  <c r="H59" i="10" s="1"/>
  <c r="I59" i="10" a="1"/>
  <c r="I59" i="10"/>
  <c r="J59" i="10" a="1"/>
  <c r="J59" i="10" s="1"/>
  <c r="K59" i="10" a="1"/>
  <c r="K59" i="10" s="1"/>
  <c r="C60" i="10" a="1"/>
  <c r="C60" i="10"/>
  <c r="D60" i="10" a="1"/>
  <c r="D60" i="10" s="1"/>
  <c r="E60" i="10" a="1"/>
  <c r="E60" i="10"/>
  <c r="F60" i="10" a="1"/>
  <c r="F60" i="10" s="1"/>
  <c r="G60" i="10" a="1"/>
  <c r="G60" i="10" s="1"/>
  <c r="H60" i="10" a="1"/>
  <c r="H60" i="10" s="1"/>
  <c r="I60" i="10" a="1"/>
  <c r="I60" i="10"/>
  <c r="J60" i="10" a="1"/>
  <c r="J60" i="10" s="1"/>
  <c r="K60" i="10" a="1"/>
  <c r="K60" i="10" s="1"/>
  <c r="C61" i="10" a="1"/>
  <c r="C61" i="10" s="1"/>
  <c r="D61" i="10" a="1"/>
  <c r="D61" i="10" s="1"/>
  <c r="E61" i="10" a="1"/>
  <c r="E61" i="10" s="1"/>
  <c r="F61" i="10" a="1"/>
  <c r="F61" i="10"/>
  <c r="G61" i="10" a="1"/>
  <c r="G61" i="10"/>
  <c r="H61" i="10" a="1"/>
  <c r="H61" i="10" s="1"/>
  <c r="I61" i="10" a="1"/>
  <c r="I61" i="10"/>
  <c r="J61" i="10" a="1"/>
  <c r="J61" i="10" s="1"/>
  <c r="K61" i="10" a="1"/>
  <c r="K61" i="10" s="1"/>
  <c r="C62" i="10" a="1"/>
  <c r="C62" i="10" s="1"/>
  <c r="D62" i="10" a="1"/>
  <c r="D62" i="10"/>
  <c r="E62" i="10" a="1"/>
  <c r="E62" i="10" s="1"/>
  <c r="F62" i="10" a="1"/>
  <c r="F62" i="10" s="1"/>
  <c r="G62" i="10" a="1"/>
  <c r="G62" i="10"/>
  <c r="H62" i="10" a="1"/>
  <c r="H62" i="10" s="1"/>
  <c r="I62" i="10" a="1"/>
  <c r="I62" i="10"/>
  <c r="J62" i="10" a="1"/>
  <c r="J62" i="10" s="1"/>
  <c r="K62" i="10" a="1"/>
  <c r="K62" i="10" s="1"/>
  <c r="C63" i="10" a="1"/>
  <c r="C63" i="10" s="1"/>
  <c r="D63" i="10" a="1"/>
  <c r="D63" i="10" s="1"/>
  <c r="E63" i="10" a="1"/>
  <c r="E63" i="10" s="1"/>
  <c r="F63" i="10" a="1"/>
  <c r="F63" i="10"/>
  <c r="G63" i="10" a="1"/>
  <c r="G63" i="10"/>
  <c r="H63" i="10" a="1"/>
  <c r="H63" i="10" s="1"/>
  <c r="I63" i="10" a="1"/>
  <c r="I63" i="10" s="1"/>
  <c r="J63" i="10" a="1"/>
  <c r="J63" i="10" s="1"/>
  <c r="K63" i="10" a="1"/>
  <c r="K63" i="10" s="1"/>
  <c r="C64" i="10" a="1"/>
  <c r="C64" i="10"/>
  <c r="D64" i="10" a="1"/>
  <c r="D64" i="10"/>
  <c r="E64" i="10" a="1"/>
  <c r="E64" i="10" s="1"/>
  <c r="F64" i="10" a="1"/>
  <c r="F64" i="10" s="1"/>
  <c r="G64" i="10" a="1"/>
  <c r="G64" i="10" s="1"/>
  <c r="H64" i="10" a="1"/>
  <c r="H64" i="10" s="1"/>
  <c r="I64" i="10" a="1"/>
  <c r="I64" i="10"/>
  <c r="J64" i="10" a="1"/>
  <c r="J64" i="10"/>
  <c r="K64" i="10" a="1"/>
  <c r="K64" i="10" s="1"/>
  <c r="C65" i="10" a="1"/>
  <c r="C65" i="10" s="1"/>
  <c r="D65" i="10" a="1"/>
  <c r="D65" i="10" s="1"/>
  <c r="E65" i="10" a="1"/>
  <c r="E65" i="10" s="1"/>
  <c r="F65" i="10" a="1"/>
  <c r="F65" i="10"/>
  <c r="G65" i="10" a="1"/>
  <c r="G65" i="10"/>
  <c r="H65" i="10" a="1"/>
  <c r="H65" i="10" s="1"/>
  <c r="I65" i="10" a="1"/>
  <c r="I65" i="10" s="1"/>
  <c r="J65" i="10" a="1"/>
  <c r="J65" i="10" s="1"/>
  <c r="K65" i="10" a="1"/>
  <c r="K65" i="10" s="1"/>
  <c r="C66" i="10" a="1"/>
  <c r="C66" i="10"/>
  <c r="D66" i="10" a="1"/>
  <c r="D66" i="10"/>
  <c r="E66" i="10" a="1"/>
  <c r="E66" i="10" s="1"/>
  <c r="F66" i="10" a="1"/>
  <c r="F66" i="10" s="1"/>
  <c r="G66" i="10" a="1"/>
  <c r="G66" i="10" s="1"/>
  <c r="H66" i="10" a="1"/>
  <c r="H66" i="10" s="1"/>
  <c r="I66" i="10" a="1"/>
  <c r="I66" i="10"/>
  <c r="J66" i="10" a="1"/>
  <c r="J66" i="10"/>
  <c r="K66" i="10" a="1"/>
  <c r="K66" i="10" s="1"/>
  <c r="C67" i="10" a="1"/>
  <c r="C67" i="10" s="1"/>
  <c r="D67" i="10" a="1"/>
  <c r="D67" i="10" s="1"/>
  <c r="E67" i="10" a="1"/>
  <c r="E67" i="10" s="1"/>
  <c r="F67" i="10" a="1"/>
  <c r="F67" i="10"/>
  <c r="G67" i="10" a="1"/>
  <c r="G67" i="10"/>
  <c r="H67" i="10" a="1"/>
  <c r="H67" i="10" s="1"/>
  <c r="I67" i="10" a="1"/>
  <c r="I67" i="10" s="1"/>
  <c r="J67" i="10" a="1"/>
  <c r="J67" i="10" s="1"/>
  <c r="K67" i="10" a="1"/>
  <c r="K67" i="10" s="1"/>
  <c r="C68" i="10" a="1"/>
  <c r="C68" i="10"/>
  <c r="D68" i="10" a="1"/>
  <c r="D68" i="10"/>
  <c r="E68" i="10" a="1"/>
  <c r="E68" i="10" s="1"/>
  <c r="F68" i="10" a="1"/>
  <c r="F68" i="10" s="1"/>
  <c r="G68" i="10" a="1"/>
  <c r="G68" i="10" s="1"/>
  <c r="H68" i="10" a="1"/>
  <c r="H68" i="10" s="1"/>
  <c r="I68" i="10" a="1"/>
  <c r="I68" i="10"/>
  <c r="J68" i="10" a="1"/>
  <c r="J68" i="10"/>
  <c r="K68" i="10" a="1"/>
  <c r="K68" i="10" s="1"/>
  <c r="C69" i="10" a="1"/>
  <c r="C69" i="10" s="1"/>
  <c r="D69" i="10" a="1"/>
  <c r="D69" i="10" s="1"/>
  <c r="E69" i="10" a="1"/>
  <c r="E69" i="10" s="1"/>
  <c r="F69" i="10" a="1"/>
  <c r="F69" i="10"/>
  <c r="G69" i="10" a="1"/>
  <c r="G69" i="10"/>
  <c r="H69" i="10" a="1"/>
  <c r="H69" i="10" s="1"/>
  <c r="I69" i="10" a="1"/>
  <c r="I69" i="10" s="1"/>
  <c r="J69" i="10" a="1"/>
  <c r="J69" i="10" s="1"/>
  <c r="K69" i="10" a="1"/>
  <c r="K69" i="10" s="1"/>
  <c r="C70" i="10" a="1"/>
  <c r="C70" i="10"/>
  <c r="D70" i="10" a="1"/>
  <c r="D70" i="10"/>
  <c r="E70" i="10" a="1"/>
  <c r="E70" i="10" s="1"/>
  <c r="F70" i="10" a="1"/>
  <c r="F70" i="10" s="1"/>
  <c r="G70" i="10" a="1"/>
  <c r="G70" i="10" s="1"/>
  <c r="H70" i="10" a="1"/>
  <c r="H70" i="10" s="1"/>
  <c r="I70" i="10" a="1"/>
  <c r="I70" i="10"/>
  <c r="J70" i="10" a="1"/>
  <c r="J70" i="10"/>
  <c r="K70" i="10" a="1"/>
  <c r="K70" i="10" s="1"/>
  <c r="C71" i="10" a="1"/>
  <c r="C71" i="10" s="1"/>
  <c r="D71" i="10" a="1"/>
  <c r="D71" i="10" s="1"/>
  <c r="E71" i="10" a="1"/>
  <c r="E71" i="10" s="1"/>
  <c r="F71" i="10" a="1"/>
  <c r="F71" i="10"/>
  <c r="G71" i="10" a="1"/>
  <c r="G71" i="10"/>
  <c r="H71" i="10" a="1"/>
  <c r="H71" i="10" s="1"/>
  <c r="I71" i="10" a="1"/>
  <c r="I71" i="10" s="1"/>
  <c r="J71" i="10" a="1"/>
  <c r="J71" i="10" s="1"/>
  <c r="K71" i="10" a="1"/>
  <c r="K71" i="10" s="1"/>
  <c r="C72" i="10" a="1"/>
  <c r="C72" i="10"/>
  <c r="D72" i="10" a="1"/>
  <c r="D72" i="10"/>
  <c r="E72" i="10" a="1"/>
  <c r="E72" i="10" s="1"/>
  <c r="F72" i="10" a="1"/>
  <c r="F72" i="10" s="1"/>
  <c r="G72" i="10" a="1"/>
  <c r="G72" i="10" s="1"/>
  <c r="H72" i="10" a="1"/>
  <c r="H72" i="10" s="1"/>
  <c r="I72" i="10" a="1"/>
  <c r="I72" i="10"/>
  <c r="J72" i="10" a="1"/>
  <c r="J72" i="10"/>
  <c r="K72" i="10" a="1"/>
  <c r="K72" i="10" s="1"/>
  <c r="C73" i="10" a="1"/>
  <c r="C73" i="10" s="1"/>
  <c r="D73" i="10" a="1"/>
  <c r="D73" i="10" s="1"/>
  <c r="E73" i="10" a="1"/>
  <c r="E73" i="10" s="1"/>
  <c r="F73" i="10" a="1"/>
  <c r="F73" i="10"/>
  <c r="G73" i="10" a="1"/>
  <c r="G73" i="10"/>
  <c r="H73" i="10" a="1"/>
  <c r="H73" i="10" s="1"/>
  <c r="I73" i="10" a="1"/>
  <c r="I73" i="10" s="1"/>
  <c r="J73" i="10" a="1"/>
  <c r="J73" i="10" s="1"/>
  <c r="K73" i="10" a="1"/>
  <c r="K73" i="10" s="1"/>
  <c r="C74" i="10" a="1"/>
  <c r="C74" i="10"/>
  <c r="D74" i="10" a="1"/>
  <c r="D74" i="10"/>
  <c r="E74" i="10" a="1"/>
  <c r="E74" i="10" s="1"/>
  <c r="F74" i="10" a="1"/>
  <c r="F74" i="10" s="1"/>
  <c r="G74" i="10" a="1"/>
  <c r="G74" i="10" s="1"/>
  <c r="H74" i="10" a="1"/>
  <c r="H74" i="10" s="1"/>
  <c r="I74" i="10" a="1"/>
  <c r="I74" i="10"/>
  <c r="J74" i="10" a="1"/>
  <c r="J74" i="10"/>
  <c r="K74" i="10" a="1"/>
  <c r="K74" i="10" s="1"/>
  <c r="C75" i="10" a="1"/>
  <c r="C75" i="10" s="1"/>
  <c r="D75" i="10" a="1"/>
  <c r="D75" i="10" s="1"/>
  <c r="E75" i="10" a="1"/>
  <c r="E75" i="10" s="1"/>
  <c r="F75" i="10" a="1"/>
  <c r="F75" i="10"/>
  <c r="G75" i="10" a="1"/>
  <c r="G75" i="10"/>
  <c r="H75" i="10" a="1"/>
  <c r="H75" i="10" s="1"/>
  <c r="I75" i="10" a="1"/>
  <c r="I75" i="10" s="1"/>
  <c r="J75" i="10" a="1"/>
  <c r="J75" i="10" s="1"/>
  <c r="K75" i="10" a="1"/>
  <c r="K75" i="10" s="1"/>
  <c r="C76" i="10" a="1"/>
  <c r="C76" i="10"/>
  <c r="D76" i="10" a="1"/>
  <c r="D76" i="10"/>
  <c r="E76" i="10" a="1"/>
  <c r="E76" i="10" s="1"/>
  <c r="F76" i="10" a="1"/>
  <c r="F76" i="10" s="1"/>
  <c r="G76" i="10" a="1"/>
  <c r="G76" i="10" s="1"/>
  <c r="H76" i="10" a="1"/>
  <c r="H76" i="10" s="1"/>
  <c r="I76" i="10" a="1"/>
  <c r="I76" i="10"/>
  <c r="J76" i="10" a="1"/>
  <c r="J76" i="10"/>
  <c r="K76" i="10" a="1"/>
  <c r="K76" i="10" s="1"/>
  <c r="C77" i="10" a="1"/>
  <c r="C77" i="10" s="1"/>
  <c r="D77" i="10" a="1"/>
  <c r="D77" i="10" s="1"/>
  <c r="E77" i="10" a="1"/>
  <c r="E77" i="10" s="1"/>
  <c r="F77" i="10" a="1"/>
  <c r="F77" i="10"/>
  <c r="G77" i="10" a="1"/>
  <c r="G77" i="10"/>
  <c r="H77" i="10" a="1"/>
  <c r="H77" i="10" s="1"/>
  <c r="I77" i="10" a="1"/>
  <c r="I77" i="10" s="1"/>
  <c r="J77" i="10" a="1"/>
  <c r="J77" i="10" s="1"/>
  <c r="K77" i="10" a="1"/>
  <c r="K77" i="10" s="1"/>
  <c r="C78" i="10" a="1"/>
  <c r="C78" i="10"/>
  <c r="D78" i="10" a="1"/>
  <c r="D78" i="10"/>
  <c r="E78" i="10" a="1"/>
  <c r="E78" i="10" s="1"/>
  <c r="F78" i="10" a="1"/>
  <c r="F78" i="10" s="1"/>
  <c r="G78" i="10" a="1"/>
  <c r="G78" i="10" s="1"/>
  <c r="H78" i="10" a="1"/>
  <c r="H78" i="10" s="1"/>
  <c r="I78" i="10" a="1"/>
  <c r="I78" i="10"/>
  <c r="J78" i="10" a="1"/>
  <c r="J78" i="10"/>
  <c r="K78" i="10" a="1"/>
  <c r="K78" i="10" s="1"/>
  <c r="C79" i="10" a="1"/>
  <c r="C79" i="10" s="1"/>
  <c r="D79" i="10" a="1"/>
  <c r="D79" i="10" s="1"/>
  <c r="E79" i="10" a="1"/>
  <c r="E79" i="10" s="1"/>
  <c r="F79" i="10" a="1"/>
  <c r="F79" i="10"/>
  <c r="G79" i="10" a="1"/>
  <c r="G79" i="10"/>
  <c r="H79" i="10" a="1"/>
  <c r="H79" i="10" s="1"/>
  <c r="I79" i="10" a="1"/>
  <c r="I79" i="10" s="1"/>
  <c r="J79" i="10" a="1"/>
  <c r="J79" i="10" s="1"/>
  <c r="K79" i="10" a="1"/>
  <c r="K79" i="10" s="1"/>
  <c r="C80" i="10" a="1"/>
  <c r="C80" i="10"/>
  <c r="D80" i="10" a="1"/>
  <c r="D80" i="10"/>
  <c r="E80" i="10" a="1"/>
  <c r="E80" i="10" s="1"/>
  <c r="F80" i="10" a="1"/>
  <c r="F80" i="10" s="1"/>
  <c r="G80" i="10" a="1"/>
  <c r="G80" i="10" s="1"/>
  <c r="H80" i="10" a="1"/>
  <c r="H80" i="10" s="1"/>
  <c r="I80" i="10" a="1"/>
  <c r="I80" i="10"/>
  <c r="J80" i="10" a="1"/>
  <c r="J80" i="10"/>
  <c r="K80" i="10" a="1"/>
  <c r="K80" i="10" s="1"/>
  <c r="C81" i="10" a="1"/>
  <c r="C81" i="10" s="1"/>
  <c r="D81" i="10" a="1"/>
  <c r="D81" i="10" s="1"/>
  <c r="E81" i="10" a="1"/>
  <c r="E81" i="10" s="1"/>
  <c r="F81" i="10" a="1"/>
  <c r="F81" i="10"/>
  <c r="G81" i="10" a="1"/>
  <c r="G81" i="10"/>
  <c r="H81" i="10" a="1"/>
  <c r="H81" i="10" s="1"/>
  <c r="I81" i="10" a="1"/>
  <c r="I81" i="10" s="1"/>
  <c r="J81" i="10" a="1"/>
  <c r="J81" i="10" s="1"/>
  <c r="K81" i="10" a="1"/>
  <c r="K81" i="10" s="1"/>
  <c r="C82" i="10" a="1"/>
  <c r="C82" i="10"/>
  <c r="D82" i="10" a="1"/>
  <c r="D82" i="10"/>
  <c r="E82" i="10" a="1"/>
  <c r="E82" i="10" s="1"/>
  <c r="F82" i="10" a="1"/>
  <c r="F82" i="10" s="1"/>
  <c r="G82" i="10" a="1"/>
  <c r="G82" i="10" s="1"/>
  <c r="H82" i="10" a="1"/>
  <c r="H82" i="10" s="1"/>
  <c r="I82" i="10" a="1"/>
  <c r="I82" i="10"/>
  <c r="J82" i="10" a="1"/>
  <c r="J82" i="10"/>
  <c r="K82" i="10" a="1"/>
  <c r="K82" i="10" s="1"/>
  <c r="C83" i="10" a="1"/>
  <c r="C83" i="10" s="1"/>
  <c r="D83" i="10" a="1"/>
  <c r="D83" i="10" s="1"/>
  <c r="E83" i="10" a="1"/>
  <c r="E83" i="10" s="1"/>
  <c r="F83" i="10" a="1"/>
  <c r="F83" i="10"/>
  <c r="G83" i="10" a="1"/>
  <c r="G83" i="10"/>
  <c r="H83" i="10" a="1"/>
  <c r="H83" i="10" s="1"/>
  <c r="I83" i="10" a="1"/>
  <c r="I83" i="10" s="1"/>
  <c r="J83" i="10" a="1"/>
  <c r="J83" i="10" s="1"/>
  <c r="K83" i="10" a="1"/>
  <c r="K83" i="10" s="1"/>
  <c r="C84" i="10" a="1"/>
  <c r="C84" i="10"/>
  <c r="D84" i="10" a="1"/>
  <c r="D84" i="10"/>
  <c r="E84" i="10" a="1"/>
  <c r="E84" i="10" s="1"/>
  <c r="F84" i="10" a="1"/>
  <c r="F84" i="10" s="1"/>
  <c r="G84" i="10" a="1"/>
  <c r="G84" i="10" s="1"/>
  <c r="H84" i="10" a="1"/>
  <c r="H84" i="10" s="1"/>
  <c r="I84" i="10" a="1"/>
  <c r="I84" i="10"/>
  <c r="J84" i="10" a="1"/>
  <c r="J84" i="10"/>
  <c r="K84" i="10" a="1"/>
  <c r="K84" i="10" s="1"/>
  <c r="C85" i="10" a="1"/>
  <c r="C85" i="10" s="1"/>
  <c r="D85" i="10" a="1"/>
  <c r="D85" i="10" s="1"/>
  <c r="E85" i="10" a="1"/>
  <c r="E85" i="10" s="1"/>
  <c r="F85" i="10" a="1"/>
  <c r="F85" i="10"/>
  <c r="G85" i="10" a="1"/>
  <c r="G85" i="10"/>
  <c r="H85" i="10" a="1"/>
  <c r="H85" i="10" s="1"/>
  <c r="I85" i="10" a="1"/>
  <c r="I85" i="10" s="1"/>
  <c r="J85" i="10" a="1"/>
  <c r="J85" i="10" s="1"/>
  <c r="K85" i="10" a="1"/>
  <c r="K85" i="10" s="1"/>
  <c r="C86" i="10" a="1"/>
  <c r="C86" i="10"/>
  <c r="D86" i="10" a="1"/>
  <c r="D86" i="10"/>
  <c r="E86" i="10" a="1"/>
  <c r="E86" i="10" s="1"/>
  <c r="F86" i="10" a="1"/>
  <c r="F86" i="10" s="1"/>
  <c r="G86" i="10" a="1"/>
  <c r="G86" i="10" s="1"/>
  <c r="H86" i="10" a="1"/>
  <c r="H86" i="10" s="1"/>
  <c r="I86" i="10" a="1"/>
  <c r="I86" i="10"/>
  <c r="J86" i="10" a="1"/>
  <c r="J86" i="10"/>
  <c r="K86" i="10" a="1"/>
  <c r="K86" i="10" s="1"/>
  <c r="C87" i="10" a="1"/>
  <c r="C87" i="10" s="1"/>
  <c r="D87" i="10" a="1"/>
  <c r="D87" i="10" s="1"/>
  <c r="E87" i="10" a="1"/>
  <c r="E87" i="10" s="1"/>
  <c r="F87" i="10" a="1"/>
  <c r="F87" i="10"/>
  <c r="G87" i="10" a="1"/>
  <c r="G87" i="10"/>
  <c r="H87" i="10" a="1"/>
  <c r="H87" i="10" s="1"/>
  <c r="I87" i="10" a="1"/>
  <c r="I87" i="10" s="1"/>
  <c r="J87" i="10" a="1"/>
  <c r="J87" i="10" s="1"/>
  <c r="K87" i="10" a="1"/>
  <c r="K87" i="10" s="1"/>
  <c r="C88" i="10" a="1"/>
  <c r="C88" i="10"/>
  <c r="D88" i="10" a="1"/>
  <c r="D88" i="10"/>
  <c r="E88" i="10" a="1"/>
  <c r="E88" i="10" s="1"/>
  <c r="F88" i="10" a="1"/>
  <c r="F88" i="10" s="1"/>
  <c r="G88" i="10" a="1"/>
  <c r="G88" i="10" s="1"/>
  <c r="H88" i="10" a="1"/>
  <c r="H88" i="10" s="1"/>
  <c r="I88" i="10" a="1"/>
  <c r="I88" i="10"/>
  <c r="J88" i="10" a="1"/>
  <c r="J88" i="10"/>
  <c r="K88" i="10" a="1"/>
  <c r="K88" i="10" s="1"/>
  <c r="C89" i="10" a="1"/>
  <c r="C89" i="10" s="1"/>
  <c r="D89" i="10" a="1"/>
  <c r="D89" i="10" s="1"/>
  <c r="E89" i="10" a="1"/>
  <c r="E89" i="10" s="1"/>
  <c r="F89" i="10" a="1"/>
  <c r="F89" i="10"/>
  <c r="G89" i="10" a="1"/>
  <c r="G89" i="10"/>
  <c r="H89" i="10" a="1"/>
  <c r="H89" i="10" s="1"/>
  <c r="I89" i="10" a="1"/>
  <c r="I89" i="10" s="1"/>
  <c r="J89" i="10" a="1"/>
  <c r="J89" i="10" s="1"/>
  <c r="K89" i="10" a="1"/>
  <c r="K89" i="10" s="1"/>
  <c r="C90" i="10" a="1"/>
  <c r="C90" i="10"/>
  <c r="D90" i="10" a="1"/>
  <c r="D90" i="10"/>
  <c r="E90" i="10" a="1"/>
  <c r="E90" i="10" s="1"/>
  <c r="F90" i="10" a="1"/>
  <c r="F90" i="10" s="1"/>
  <c r="G90" i="10" a="1"/>
  <c r="G90" i="10" s="1"/>
  <c r="H90" i="10" a="1"/>
  <c r="H90" i="10" s="1"/>
  <c r="I90" i="10" a="1"/>
  <c r="I90" i="10"/>
  <c r="J90" i="10" a="1"/>
  <c r="J90" i="10"/>
  <c r="K90" i="10" a="1"/>
  <c r="K90" i="10" s="1"/>
  <c r="C91" i="10" a="1"/>
  <c r="C91" i="10" s="1"/>
  <c r="D91" i="10" a="1"/>
  <c r="D91" i="10" s="1"/>
  <c r="E91" i="10" a="1"/>
  <c r="E91" i="10" s="1"/>
  <c r="F91" i="10" a="1"/>
  <c r="F91" i="10"/>
  <c r="G91" i="10" a="1"/>
  <c r="G91" i="10"/>
  <c r="H91" i="10" a="1"/>
  <c r="H91" i="10" s="1"/>
  <c r="I91" i="10" a="1"/>
  <c r="I91" i="10" s="1"/>
  <c r="J91" i="10" a="1"/>
  <c r="J91" i="10" s="1"/>
  <c r="K91" i="10" a="1"/>
  <c r="K91" i="10" s="1"/>
  <c r="C92" i="10" a="1"/>
  <c r="C92" i="10"/>
  <c r="D92" i="10" a="1"/>
  <c r="D92" i="10"/>
  <c r="E92" i="10" a="1"/>
  <c r="E92" i="10" s="1"/>
  <c r="F92" i="10" a="1"/>
  <c r="F92" i="10" s="1"/>
  <c r="G92" i="10" a="1"/>
  <c r="G92" i="10" s="1"/>
  <c r="H92" i="10" a="1"/>
  <c r="H92" i="10" s="1"/>
  <c r="I92" i="10" a="1"/>
  <c r="I92" i="10"/>
  <c r="J92" i="10" a="1"/>
  <c r="J92" i="10"/>
  <c r="K92" i="10" a="1"/>
  <c r="K92" i="10" s="1"/>
  <c r="C93" i="10" a="1"/>
  <c r="C93" i="10" s="1"/>
  <c r="D93" i="10" a="1"/>
  <c r="D93" i="10" s="1"/>
  <c r="E93" i="10" a="1"/>
  <c r="E93" i="10" s="1"/>
  <c r="F93" i="10" a="1"/>
  <c r="F93" i="10"/>
  <c r="G93" i="10" a="1"/>
  <c r="G93" i="10"/>
  <c r="H93" i="10" a="1"/>
  <c r="H93" i="10" s="1"/>
  <c r="I93" i="10" a="1"/>
  <c r="I93" i="10" s="1"/>
  <c r="J93" i="10" a="1"/>
  <c r="J93" i="10" s="1"/>
  <c r="K93" i="10" a="1"/>
  <c r="K93" i="10" s="1"/>
  <c r="C94" i="10" a="1"/>
  <c r="C94" i="10"/>
  <c r="D94" i="10" a="1"/>
  <c r="D94" i="10"/>
  <c r="E94" i="10" a="1"/>
  <c r="E94" i="10" s="1"/>
  <c r="F94" i="10" a="1"/>
  <c r="F94" i="10" s="1"/>
  <c r="G94" i="10" a="1"/>
  <c r="G94" i="10" s="1"/>
  <c r="H94" i="10" a="1"/>
  <c r="H94" i="10" s="1"/>
  <c r="I94" i="10" a="1"/>
  <c r="I94" i="10"/>
  <c r="J94" i="10" a="1"/>
  <c r="J94" i="10"/>
  <c r="K94" i="10" a="1"/>
  <c r="K94" i="10" s="1"/>
  <c r="C95" i="10" a="1"/>
  <c r="C95" i="10" s="1"/>
  <c r="D95" i="10" a="1"/>
  <c r="D95" i="10" s="1"/>
  <c r="E95" i="10" a="1"/>
  <c r="E95" i="10" s="1"/>
  <c r="F95" i="10" a="1"/>
  <c r="F95" i="10"/>
  <c r="G95" i="10" a="1"/>
  <c r="G95" i="10"/>
  <c r="H95" i="10" a="1"/>
  <c r="H95" i="10" s="1"/>
  <c r="I95" i="10" a="1"/>
  <c r="I95" i="10" s="1"/>
  <c r="J95" i="10" a="1"/>
  <c r="J95" i="10" s="1"/>
  <c r="K95" i="10" a="1"/>
  <c r="K95" i="10" s="1"/>
  <c r="C96" i="10" a="1"/>
  <c r="C96" i="10"/>
  <c r="D96" i="10" a="1"/>
  <c r="D96" i="10"/>
  <c r="E96" i="10" a="1"/>
  <c r="E96" i="10" s="1"/>
  <c r="F96" i="10" a="1"/>
  <c r="F96" i="10" s="1"/>
  <c r="G96" i="10" a="1"/>
  <c r="G96" i="10" s="1"/>
  <c r="H96" i="10" a="1"/>
  <c r="H96" i="10" s="1"/>
  <c r="I96" i="10" a="1"/>
  <c r="I96" i="10"/>
  <c r="J96" i="10" a="1"/>
  <c r="J96" i="10"/>
  <c r="K96" i="10" a="1"/>
  <c r="K96" i="10" s="1"/>
  <c r="C97" i="10" a="1"/>
  <c r="C97" i="10" s="1"/>
  <c r="D97" i="10" a="1"/>
  <c r="D97" i="10" s="1"/>
  <c r="E97" i="10" a="1"/>
  <c r="E97" i="10" s="1"/>
  <c r="F97" i="10" a="1"/>
  <c r="F97" i="10"/>
  <c r="G97" i="10" a="1"/>
  <c r="G97" i="10"/>
  <c r="H97" i="10" a="1"/>
  <c r="H97" i="10" s="1"/>
  <c r="I97" i="10" a="1"/>
  <c r="I97" i="10" s="1"/>
  <c r="J97" i="10" a="1"/>
  <c r="J97" i="10" s="1"/>
  <c r="K97" i="10" a="1"/>
  <c r="K97" i="10" s="1"/>
  <c r="C98" i="10" a="1"/>
  <c r="C98" i="10"/>
  <c r="D98" i="10" a="1"/>
  <c r="D98" i="10"/>
  <c r="E98" i="10" a="1"/>
  <c r="E98" i="10" s="1"/>
  <c r="F98" i="10" a="1"/>
  <c r="F98" i="10" s="1"/>
  <c r="G98" i="10" a="1"/>
  <c r="G98" i="10" s="1"/>
  <c r="H98" i="10" a="1"/>
  <c r="H98" i="10" s="1"/>
  <c r="I98" i="10" a="1"/>
  <c r="I98" i="10"/>
  <c r="J98" i="10" a="1"/>
  <c r="J98" i="10"/>
  <c r="K98" i="10" a="1"/>
  <c r="K98" i="10" s="1"/>
  <c r="C99" i="10" a="1"/>
  <c r="C99" i="10" s="1"/>
  <c r="D99" i="10" a="1"/>
  <c r="D99" i="10" s="1"/>
  <c r="E99" i="10" a="1"/>
  <c r="E99" i="10" s="1"/>
  <c r="F99" i="10" a="1"/>
  <c r="F99" i="10"/>
  <c r="G99" i="10" a="1"/>
  <c r="G99" i="10"/>
  <c r="H99" i="10" a="1"/>
  <c r="H99" i="10" s="1"/>
  <c r="I99" i="10" a="1"/>
  <c r="I99" i="10" s="1"/>
  <c r="J99" i="10" a="1"/>
  <c r="J99" i="10" s="1"/>
  <c r="K99" i="10" a="1"/>
  <c r="K99" i="10" s="1"/>
  <c r="C100" i="10" a="1"/>
  <c r="C100" i="10"/>
  <c r="D100" i="10" a="1"/>
  <c r="D100" i="10"/>
  <c r="E100" i="10" a="1"/>
  <c r="E100" i="10" s="1"/>
  <c r="F100" i="10" a="1"/>
  <c r="F100" i="10" s="1"/>
  <c r="G100" i="10" a="1"/>
  <c r="G100" i="10" s="1"/>
  <c r="H100" i="10" a="1"/>
  <c r="H100" i="10" s="1"/>
  <c r="I100" i="10" a="1"/>
  <c r="I100" i="10"/>
  <c r="J100" i="10" a="1"/>
  <c r="J100" i="10"/>
  <c r="K100" i="10" a="1"/>
  <c r="K100" i="10" s="1"/>
  <c r="C101" i="10" a="1"/>
  <c r="C101" i="10" s="1"/>
  <c r="D101" i="10" a="1"/>
  <c r="D101" i="10" s="1"/>
  <c r="E101" i="10" a="1"/>
  <c r="E101" i="10" s="1"/>
  <c r="F101" i="10" a="1"/>
  <c r="F101" i="10"/>
  <c r="G101" i="10" a="1"/>
  <c r="G101" i="10"/>
  <c r="H101" i="10" a="1"/>
  <c r="H101" i="10" s="1"/>
  <c r="I101" i="10" a="1"/>
  <c r="I101" i="10" s="1"/>
  <c r="J101" i="10" a="1"/>
  <c r="J101" i="10" s="1"/>
  <c r="K101" i="10" a="1"/>
  <c r="K101" i="10" s="1"/>
  <c r="C102" i="10" a="1"/>
  <c r="C102" i="10"/>
  <c r="D102" i="10" a="1"/>
  <c r="D102" i="10"/>
  <c r="E102" i="10" a="1"/>
  <c r="E102" i="10" s="1"/>
  <c r="F102" i="10" a="1"/>
  <c r="F102" i="10" s="1"/>
  <c r="G102" i="10" a="1"/>
  <c r="G102" i="10" s="1"/>
  <c r="H102" i="10" a="1"/>
  <c r="H102" i="10" s="1"/>
  <c r="I102" i="10" a="1"/>
  <c r="I102" i="10"/>
  <c r="J102" i="10" a="1"/>
  <c r="J102" i="10"/>
  <c r="K102" i="10" a="1"/>
  <c r="K102" i="10" s="1"/>
  <c r="C103" i="10" a="1"/>
  <c r="C103" i="10" s="1"/>
  <c r="D103" i="10" a="1"/>
  <c r="D103" i="10" s="1"/>
  <c r="E103" i="10" a="1"/>
  <c r="E103" i="10" s="1"/>
  <c r="F103" i="10" a="1"/>
  <c r="F103" i="10"/>
  <c r="G103" i="10" a="1"/>
  <c r="G103" i="10"/>
  <c r="H103" i="10" a="1"/>
  <c r="H103" i="10" s="1"/>
  <c r="I103" i="10" a="1"/>
  <c r="I103" i="10" s="1"/>
  <c r="J103" i="10" a="1"/>
  <c r="J103" i="10" s="1"/>
  <c r="K103" i="10" a="1"/>
  <c r="K103" i="10" s="1"/>
  <c r="C104" i="10" a="1"/>
  <c r="C104" i="10"/>
  <c r="D104" i="10" a="1"/>
  <c r="D104" i="10"/>
  <c r="E104" i="10" a="1"/>
  <c r="E104" i="10" s="1"/>
  <c r="F104" i="10" a="1"/>
  <c r="F104" i="10" s="1"/>
  <c r="G104" i="10" a="1"/>
  <c r="G104" i="10" s="1"/>
  <c r="H104" i="10" a="1"/>
  <c r="H104" i="10" s="1"/>
  <c r="I104" i="10" a="1"/>
  <c r="I104" i="10"/>
  <c r="J104" i="10" a="1"/>
  <c r="J104" i="10"/>
  <c r="K104" i="10" a="1"/>
  <c r="K104" i="10" s="1"/>
  <c r="C105" i="10" a="1"/>
  <c r="C105" i="10" s="1"/>
  <c r="D105" i="10" a="1"/>
  <c r="D105" i="10" s="1"/>
  <c r="E105" i="10" a="1"/>
  <c r="E105" i="10" s="1"/>
  <c r="F105" i="10" a="1"/>
  <c r="F105" i="10"/>
  <c r="G105" i="10" a="1"/>
  <c r="G105" i="10"/>
  <c r="H105" i="10" a="1"/>
  <c r="H105" i="10" s="1"/>
  <c r="I105" i="10" a="1"/>
  <c r="I105" i="10" s="1"/>
  <c r="J105" i="10" a="1"/>
  <c r="J105" i="10" s="1"/>
  <c r="K105" i="10" a="1"/>
  <c r="K105" i="10" s="1"/>
  <c r="C106" i="10" a="1"/>
  <c r="C106" i="10"/>
  <c r="D106" i="10" a="1"/>
  <c r="D106" i="10"/>
  <c r="E106" i="10" a="1"/>
  <c r="E106" i="10" s="1"/>
  <c r="F106" i="10" a="1"/>
  <c r="F106" i="10" s="1"/>
  <c r="G106" i="10" a="1"/>
  <c r="G106" i="10" s="1"/>
  <c r="H106" i="10" a="1"/>
  <c r="H106" i="10" s="1"/>
  <c r="I106" i="10" a="1"/>
  <c r="I106" i="10"/>
  <c r="J106" i="10" a="1"/>
  <c r="J106" i="10" s="1"/>
  <c r="K106" i="10" a="1"/>
  <c r="K106" i="10" s="1"/>
  <c r="C107" i="10" a="1"/>
  <c r="C107" i="10" s="1"/>
  <c r="D107" i="10" a="1"/>
  <c r="D107" i="10"/>
  <c r="E107" i="10" a="1"/>
  <c r="E107" i="10" s="1"/>
  <c r="F107" i="10" a="1"/>
  <c r="F107" i="10"/>
  <c r="G107" i="10" a="1"/>
  <c r="G107" i="10"/>
  <c r="H107" i="10" a="1"/>
  <c r="H107" i="10" s="1"/>
  <c r="I107" i="10" a="1"/>
  <c r="I107" i="10" s="1"/>
  <c r="J107" i="10" a="1"/>
  <c r="J107" i="10" s="1"/>
  <c r="K107" i="10" a="1"/>
  <c r="K107" i="10"/>
  <c r="C108" i="10" a="1"/>
  <c r="C108" i="10" s="1"/>
  <c r="D108" i="10" a="1"/>
  <c r="D108" i="10"/>
  <c r="E108" i="10" a="1"/>
  <c r="E108" i="10"/>
  <c r="F108" i="10" a="1"/>
  <c r="F108" i="10" s="1"/>
  <c r="G108" i="10" a="1"/>
  <c r="G108" i="10" s="1"/>
  <c r="H108" i="10" a="1"/>
  <c r="H108" i="10" s="1"/>
  <c r="I108" i="10" a="1"/>
  <c r="I108" i="10" s="1"/>
  <c r="J108" i="10" a="1"/>
  <c r="J108" i="10"/>
  <c r="K108" i="10" a="1"/>
  <c r="K108" i="10"/>
  <c r="C109" i="10" a="1"/>
  <c r="C109" i="10" s="1"/>
  <c r="D109" i="10" a="1"/>
  <c r="D109" i="10"/>
  <c r="E109" i="10" a="1"/>
  <c r="E109" i="10" s="1"/>
  <c r="F109" i="10" a="1"/>
  <c r="F109" i="10" s="1"/>
  <c r="G109" i="10" a="1"/>
  <c r="G109" i="10" s="1"/>
  <c r="H109" i="10" a="1"/>
  <c r="H109" i="10"/>
  <c r="I109" i="10" a="1"/>
  <c r="I109" i="10" s="1"/>
  <c r="J109" i="10" a="1"/>
  <c r="J109" i="10" s="1"/>
  <c r="K109" i="10" a="1"/>
  <c r="K109" i="10"/>
  <c r="C110" i="10" a="1"/>
  <c r="C110" i="10" s="1"/>
  <c r="D110" i="10" a="1"/>
  <c r="D110" i="10"/>
  <c r="E110" i="10" a="1"/>
  <c r="E110" i="10" s="1"/>
  <c r="F110" i="10" a="1"/>
  <c r="F110" i="10" s="1"/>
  <c r="G110" i="10" a="1"/>
  <c r="G110" i="10" s="1"/>
  <c r="H110" i="10" a="1"/>
  <c r="H110" i="10" s="1"/>
  <c r="I110" i="10" a="1"/>
  <c r="I110" i="10" s="1"/>
  <c r="J110" i="10" a="1"/>
  <c r="J110" i="10"/>
  <c r="K110" i="10" a="1"/>
  <c r="K110" i="10"/>
  <c r="C111" i="10" a="1"/>
  <c r="C111" i="10" s="1"/>
  <c r="D111" i="10" a="1"/>
  <c r="D111" i="10"/>
  <c r="E111" i="10" a="1"/>
  <c r="E111" i="10" s="1"/>
  <c r="F111" i="10" a="1"/>
  <c r="F111" i="10" s="1"/>
  <c r="G111" i="10" a="1"/>
  <c r="G111" i="10" s="1"/>
  <c r="H111" i="10" a="1"/>
  <c r="H111" i="10"/>
  <c r="I111" i="10" a="1"/>
  <c r="I111" i="10" s="1"/>
  <c r="J111" i="10" a="1"/>
  <c r="J111" i="10" s="1"/>
  <c r="K111" i="10" a="1"/>
  <c r="K111" i="10"/>
  <c r="C112" i="10" a="1"/>
  <c r="C112" i="10" s="1"/>
  <c r="D112" i="10" a="1"/>
  <c r="D112" i="10"/>
  <c r="E112" i="10" a="1"/>
  <c r="E112" i="10" s="1"/>
  <c r="F112" i="10" a="1"/>
  <c r="F112" i="10" s="1"/>
  <c r="G112" i="10" a="1"/>
  <c r="G112" i="10" s="1"/>
  <c r="H112" i="10" a="1"/>
  <c r="H112" i="10" s="1"/>
  <c r="I112" i="10" a="1"/>
  <c r="I112" i="10" s="1"/>
  <c r="J112" i="10" a="1"/>
  <c r="J112" i="10"/>
  <c r="K112" i="10" a="1"/>
  <c r="K112" i="10"/>
  <c r="C113" i="10" a="1"/>
  <c r="C113" i="10" s="1"/>
  <c r="D113" i="10" a="1"/>
  <c r="D113" i="10"/>
  <c r="E113" i="10" a="1"/>
  <c r="E113" i="10" s="1"/>
  <c r="F113" i="10" a="1"/>
  <c r="F113" i="10" s="1"/>
  <c r="G113" i="10" a="1"/>
  <c r="G113" i="10" s="1"/>
  <c r="H113" i="10" a="1"/>
  <c r="H113" i="10"/>
  <c r="I113" i="10" a="1"/>
  <c r="I113" i="10" s="1"/>
  <c r="J113" i="10" a="1"/>
  <c r="J113" i="10" s="1"/>
  <c r="K113" i="10" a="1"/>
  <c r="K113" i="10"/>
  <c r="C114" i="10" a="1"/>
  <c r="C114" i="10" s="1"/>
  <c r="D114" i="10" a="1"/>
  <c r="D114" i="10"/>
  <c r="E114" i="10" a="1"/>
  <c r="E114" i="10" s="1"/>
  <c r="F114" i="10" a="1"/>
  <c r="F114" i="10" s="1"/>
  <c r="G114" i="10" a="1"/>
  <c r="G114" i="10" s="1"/>
  <c r="H114" i="10" a="1"/>
  <c r="H114" i="10" s="1"/>
  <c r="I114" i="10" a="1"/>
  <c r="I114" i="10" s="1"/>
  <c r="J114" i="10" a="1"/>
  <c r="J114" i="10"/>
  <c r="K114" i="10" a="1"/>
  <c r="K114" i="10"/>
  <c r="C115" i="10" a="1"/>
  <c r="C115" i="10" s="1"/>
  <c r="D115" i="10" a="1"/>
  <c r="D115" i="10"/>
  <c r="E115" i="10" a="1"/>
  <c r="E115" i="10" s="1"/>
  <c r="F115" i="10" a="1"/>
  <c r="F115" i="10" s="1"/>
  <c r="G115" i="10" a="1"/>
  <c r="G115" i="10" s="1"/>
  <c r="H115" i="10" a="1"/>
  <c r="H115" i="10" s="1"/>
  <c r="I115" i="10" a="1"/>
  <c r="I115" i="10" s="1"/>
  <c r="J115" i="10" a="1"/>
  <c r="J115" i="10" s="1"/>
  <c r="K115" i="10" a="1"/>
  <c r="K115" i="10"/>
  <c r="C116" i="10" a="1"/>
  <c r="C116" i="10" s="1"/>
  <c r="D116" i="10" a="1"/>
  <c r="D116" i="10"/>
  <c r="E116" i="10" a="1"/>
  <c r="E116" i="10" s="1"/>
  <c r="F116" i="10" a="1"/>
  <c r="F116" i="10" s="1"/>
  <c r="G116" i="10" a="1"/>
  <c r="G116" i="10" s="1"/>
  <c r="H116" i="10" a="1"/>
  <c r="H116" i="10" s="1"/>
  <c r="I116" i="10" a="1"/>
  <c r="I116" i="10" s="1"/>
  <c r="J116" i="10" a="1"/>
  <c r="J116" i="10"/>
  <c r="K116" i="10" a="1"/>
  <c r="K116" i="10"/>
  <c r="C117" i="10" a="1"/>
  <c r="C117" i="10" s="1"/>
  <c r="D117" i="10" a="1"/>
  <c r="D117" i="10"/>
  <c r="E117" i="10" a="1"/>
  <c r="E117" i="10" s="1"/>
  <c r="F117" i="10" a="1"/>
  <c r="F117" i="10" s="1"/>
  <c r="G117" i="10" a="1"/>
  <c r="G117" i="10" s="1"/>
  <c r="H117" i="10" a="1"/>
  <c r="H117" i="10" s="1"/>
  <c r="I117" i="10" a="1"/>
  <c r="I117" i="10" s="1"/>
  <c r="J117" i="10" a="1"/>
  <c r="J117" i="10" s="1"/>
  <c r="K117" i="10" a="1"/>
  <c r="K117" i="10"/>
  <c r="C118" i="10" a="1"/>
  <c r="C118" i="10" s="1"/>
  <c r="D118" i="10" a="1"/>
  <c r="D118" i="10"/>
  <c r="E118" i="10" a="1"/>
  <c r="E118" i="10" s="1"/>
  <c r="F118" i="10" a="1"/>
  <c r="F118" i="10" s="1"/>
  <c r="G118" i="10" a="1"/>
  <c r="G118" i="10" s="1"/>
  <c r="H118" i="10" a="1"/>
  <c r="H118" i="10" s="1"/>
  <c r="I118" i="10" a="1"/>
  <c r="I118" i="10" s="1"/>
  <c r="J118" i="10" a="1"/>
  <c r="J118" i="10"/>
  <c r="K118" i="10" a="1"/>
  <c r="K118" i="10"/>
  <c r="C119" i="10" a="1"/>
  <c r="C119" i="10" s="1"/>
  <c r="D119" i="10" a="1"/>
  <c r="D119" i="10"/>
  <c r="E119" i="10" a="1"/>
  <c r="E119" i="10" s="1"/>
  <c r="F119" i="10" a="1"/>
  <c r="F119" i="10" s="1"/>
  <c r="G119" i="10" a="1"/>
  <c r="G119" i="10" s="1"/>
  <c r="H119" i="10" a="1"/>
  <c r="H119" i="10" s="1"/>
  <c r="I119" i="10" a="1"/>
  <c r="I119" i="10" s="1"/>
  <c r="J119" i="10" a="1"/>
  <c r="J119" i="10"/>
  <c r="K119" i="10" a="1"/>
  <c r="K119" i="10"/>
  <c r="C120" i="10" a="1"/>
  <c r="C120" i="10" s="1"/>
  <c r="D120" i="10" a="1"/>
  <c r="D120" i="10"/>
  <c r="E120" i="10" a="1"/>
  <c r="E120" i="10" s="1"/>
  <c r="F120" i="10" a="1"/>
  <c r="F120" i="10" s="1"/>
  <c r="G120" i="10" a="1"/>
  <c r="G120" i="10" s="1"/>
  <c r="H120" i="10" a="1"/>
  <c r="H120" i="10" s="1"/>
  <c r="I120" i="10" a="1"/>
  <c r="I120" i="10" s="1"/>
  <c r="J120" i="10" a="1"/>
  <c r="J120" i="10"/>
  <c r="K120" i="10" a="1"/>
  <c r="K120" i="10"/>
  <c r="C121" i="10" a="1"/>
  <c r="C121" i="10" s="1"/>
  <c r="D121" i="10" a="1"/>
  <c r="D121" i="10"/>
  <c r="E121" i="10" a="1"/>
  <c r="E121" i="10" s="1"/>
  <c r="F121" i="10" a="1"/>
  <c r="F121" i="10" s="1"/>
  <c r="G121" i="10" a="1"/>
  <c r="G121" i="10"/>
  <c r="H121" i="10" a="1"/>
  <c r="H121" i="10" s="1"/>
  <c r="I121" i="10" a="1"/>
  <c r="I121" i="10" s="1"/>
  <c r="J121" i="10" a="1"/>
  <c r="J121" i="10"/>
  <c r="K121" i="10" a="1"/>
  <c r="K121" i="10" s="1"/>
  <c r="C122" i="10" a="1"/>
  <c r="C122" i="10"/>
  <c r="D122" i="10" a="1"/>
  <c r="D122" i="10"/>
  <c r="E122" i="10" a="1"/>
  <c r="E122" i="10" s="1"/>
  <c r="F122" i="10" a="1"/>
  <c r="F122" i="10"/>
  <c r="G122" i="10" a="1"/>
  <c r="G122" i="10"/>
  <c r="H122" i="10" a="1"/>
  <c r="H122" i="10" s="1"/>
  <c r="I122" i="10" a="1"/>
  <c r="I122" i="10"/>
  <c r="J122" i="10" a="1"/>
  <c r="J122" i="10"/>
  <c r="K122" i="10" a="1"/>
  <c r="K122" i="10" s="1"/>
  <c r="C123" i="10" a="1"/>
  <c r="C123" i="10" s="1"/>
  <c r="D123" i="10" a="1"/>
  <c r="D123" i="10"/>
  <c r="E123" i="10" a="1"/>
  <c r="E123" i="10" s="1"/>
  <c r="F123" i="10" a="1"/>
  <c r="F123" i="10" s="1"/>
  <c r="G123" i="10" a="1"/>
  <c r="G123" i="10"/>
  <c r="H123" i="10" a="1"/>
  <c r="H123" i="10" s="1"/>
  <c r="I123" i="10" a="1"/>
  <c r="I123" i="10" s="1"/>
  <c r="J123" i="10" a="1"/>
  <c r="J123" i="10"/>
  <c r="K123" i="10" a="1"/>
  <c r="K123" i="10" s="1"/>
  <c r="C124" i="10" a="1"/>
  <c r="C124" i="10"/>
  <c r="D124" i="10" a="1"/>
  <c r="D124" i="10" s="1"/>
  <c r="E124" i="10" a="1"/>
  <c r="E124" i="10" s="1"/>
  <c r="F124" i="10" a="1"/>
  <c r="F124" i="10"/>
  <c r="G124" i="10" a="1"/>
  <c r="G124" i="10" s="1"/>
  <c r="H124" i="10" a="1"/>
  <c r="H124" i="10" s="1"/>
  <c r="I124" i="10" a="1"/>
  <c r="I124" i="10"/>
  <c r="J124" i="10" a="1"/>
  <c r="J124" i="10"/>
  <c r="K124" i="10" a="1"/>
  <c r="K124" i="10" s="1"/>
  <c r="C125" i="10" a="1"/>
  <c r="C125" i="10" s="1"/>
  <c r="D125" i="10" a="1"/>
  <c r="D125" i="10"/>
  <c r="E125" i="10" a="1"/>
  <c r="E125" i="10" s="1"/>
  <c r="F125" i="10" a="1"/>
  <c r="F125" i="10" s="1"/>
  <c r="G125" i="10" a="1"/>
  <c r="G125" i="10"/>
  <c r="H125" i="10" a="1"/>
  <c r="H125" i="10" s="1"/>
  <c r="I125" i="10" a="1"/>
  <c r="I125" i="10" s="1"/>
  <c r="J125" i="10" a="1"/>
  <c r="J125" i="10" s="1"/>
  <c r="K125" i="10" a="1"/>
  <c r="K125" i="10" s="1"/>
  <c r="C126" i="10" a="1"/>
  <c r="C126" i="10"/>
  <c r="D126" i="10" a="1"/>
  <c r="D126" i="10" s="1"/>
  <c r="E126" i="10" a="1"/>
  <c r="E126" i="10" s="1"/>
  <c r="F126" i="10" a="1"/>
  <c r="F126" i="10"/>
  <c r="G126" i="10" a="1"/>
  <c r="G126" i="10" s="1"/>
  <c r="H126" i="10" a="1"/>
  <c r="H126" i="10" s="1"/>
  <c r="I126" i="10" a="1"/>
  <c r="I126" i="10" s="1"/>
  <c r="J126" i="10" a="1"/>
  <c r="J126" i="10"/>
  <c r="K126" i="10" a="1"/>
  <c r="K126" i="10" s="1"/>
  <c r="C127" i="10" a="1"/>
  <c r="C127" i="10"/>
  <c r="D127" i="10" a="1"/>
  <c r="D127" i="10"/>
  <c r="E127" i="10" a="1"/>
  <c r="E127" i="10" s="1"/>
  <c r="F127" i="10" a="1"/>
  <c r="F127" i="10" s="1"/>
  <c r="G127" i="10" a="1"/>
  <c r="G127" i="10" s="1"/>
  <c r="H127" i="10" a="1"/>
  <c r="H127" i="10" s="1"/>
  <c r="I127" i="10" a="1"/>
  <c r="I127" i="10" s="1"/>
  <c r="J127" i="10" a="1"/>
  <c r="J127" i="10"/>
  <c r="K127" i="10" a="1"/>
  <c r="K127" i="10" s="1"/>
  <c r="C128" i="10" a="1"/>
  <c r="C128" i="10"/>
  <c r="D128" i="10" a="1"/>
  <c r="D128" i="10" s="1"/>
  <c r="E128" i="10" a="1"/>
  <c r="E128" i="10" s="1"/>
  <c r="F128" i="10" a="1"/>
  <c r="F128" i="10"/>
  <c r="G128" i="10" a="1"/>
  <c r="G128" i="10" s="1"/>
  <c r="H128" i="10" a="1"/>
  <c r="H128" i="10" s="1"/>
  <c r="I128" i="10" a="1"/>
  <c r="I128" i="10" s="1"/>
  <c r="J128" i="10" a="1"/>
  <c r="J128" i="10"/>
  <c r="K128" i="10" a="1"/>
  <c r="K128" i="10" s="1"/>
  <c r="C129" i="10" a="1"/>
  <c r="C129" i="10"/>
  <c r="D129" i="10" a="1"/>
  <c r="D129" i="10"/>
  <c r="E129" i="10" a="1"/>
  <c r="E129" i="10" s="1"/>
  <c r="F129" i="10" a="1"/>
  <c r="F129" i="10" s="1"/>
  <c r="G129" i="10" a="1"/>
  <c r="G129" i="10" s="1"/>
  <c r="H129" i="10" a="1"/>
  <c r="H129" i="10" s="1"/>
  <c r="I129" i="10" a="1"/>
  <c r="I129" i="10" s="1"/>
  <c r="J129" i="10" a="1"/>
  <c r="J129" i="10"/>
  <c r="K129" i="10" a="1"/>
  <c r="K129" i="10" s="1"/>
  <c r="C130" i="10" a="1"/>
  <c r="C130" i="10"/>
  <c r="D130" i="10" a="1"/>
  <c r="D130" i="10" s="1"/>
  <c r="E130" i="10" a="1"/>
  <c r="E130" i="10" s="1"/>
  <c r="F130" i="10" a="1"/>
  <c r="F130" i="10"/>
  <c r="G130" i="10" a="1"/>
  <c r="G130" i="10" s="1"/>
  <c r="H130" i="10" a="1"/>
  <c r="H130" i="10" s="1"/>
  <c r="I130" i="10" a="1"/>
  <c r="I130" i="10" s="1"/>
  <c r="J130" i="10" a="1"/>
  <c r="J130" i="10"/>
  <c r="K130" i="10" a="1"/>
  <c r="K130" i="10" s="1"/>
  <c r="C131" i="10" a="1"/>
  <c r="C131" i="10"/>
  <c r="D131" i="10" a="1"/>
  <c r="D131" i="10"/>
  <c r="E131" i="10" a="1"/>
  <c r="E131" i="10" s="1"/>
  <c r="F131" i="10" a="1"/>
  <c r="F131" i="10" s="1"/>
  <c r="G131" i="10" a="1"/>
  <c r="G131" i="10" s="1"/>
  <c r="H131" i="10" a="1"/>
  <c r="H131" i="10" s="1"/>
  <c r="I131" i="10" a="1"/>
  <c r="I131" i="10" s="1"/>
  <c r="J131" i="10" a="1"/>
  <c r="J131" i="10"/>
  <c r="K131" i="10" a="1"/>
  <c r="K131" i="10" s="1"/>
  <c r="C132" i="10" a="1"/>
  <c r="C132" i="10"/>
  <c r="D132" i="10" a="1"/>
  <c r="D132" i="10" s="1"/>
  <c r="E132" i="10" a="1"/>
  <c r="E132" i="10" s="1"/>
  <c r="F132" i="10" a="1"/>
  <c r="F132" i="10"/>
  <c r="G132" i="10" a="1"/>
  <c r="G132" i="10" s="1"/>
  <c r="H132" i="10" a="1"/>
  <c r="H132" i="10" s="1"/>
  <c r="I132" i="10" a="1"/>
  <c r="I132" i="10" s="1"/>
  <c r="J132" i="10" a="1"/>
  <c r="J132" i="10"/>
  <c r="K132" i="10" a="1"/>
  <c r="K132" i="10" s="1"/>
  <c r="C133" i="10" a="1"/>
  <c r="C133" i="10"/>
  <c r="D133" i="10" a="1"/>
  <c r="D133" i="10"/>
  <c r="E133" i="10" a="1"/>
  <c r="E133" i="10" s="1"/>
  <c r="F133" i="10" a="1"/>
  <c r="F133" i="10" s="1"/>
  <c r="G133" i="10" a="1"/>
  <c r="G133" i="10" s="1"/>
  <c r="H133" i="10" a="1"/>
  <c r="H133" i="10" s="1"/>
  <c r="I133" i="10" a="1"/>
  <c r="I133" i="10" s="1"/>
  <c r="J133" i="10" a="1"/>
  <c r="J133" i="10"/>
  <c r="K133" i="10" a="1"/>
  <c r="K133" i="10" s="1"/>
  <c r="C134" i="10" a="1"/>
  <c r="C134" i="10"/>
  <c r="D134" i="10" a="1"/>
  <c r="D134" i="10" s="1"/>
  <c r="E134" i="10" a="1"/>
  <c r="E134" i="10" s="1"/>
  <c r="F134" i="10" a="1"/>
  <c r="F134" i="10"/>
  <c r="G134" i="10" a="1"/>
  <c r="G134" i="10" s="1"/>
  <c r="H134" i="10" a="1"/>
  <c r="H134" i="10" s="1"/>
  <c r="I134" i="10" a="1"/>
  <c r="I134" i="10" s="1"/>
  <c r="J134" i="10" a="1"/>
  <c r="J134" i="10"/>
  <c r="K134" i="10" a="1"/>
  <c r="K134" i="10" s="1"/>
  <c r="C135" i="10" a="1"/>
  <c r="C135" i="10"/>
  <c r="D135" i="10" a="1"/>
  <c r="D135" i="10"/>
  <c r="E135" i="10" a="1"/>
  <c r="E135" i="10" s="1"/>
  <c r="F135" i="10" a="1"/>
  <c r="F135" i="10" s="1"/>
  <c r="G135" i="10" a="1"/>
  <c r="G135" i="10" s="1"/>
  <c r="H135" i="10" a="1"/>
  <c r="H135" i="10" s="1"/>
  <c r="I135" i="10" a="1"/>
  <c r="I135" i="10" s="1"/>
  <c r="J135" i="10" a="1"/>
  <c r="J135" i="10"/>
  <c r="K135" i="10" a="1"/>
  <c r="K135" i="10" s="1"/>
  <c r="C136" i="10" a="1"/>
  <c r="C136" i="10"/>
  <c r="D136" i="10" a="1"/>
  <c r="D136" i="10" s="1"/>
  <c r="E136" i="10" a="1"/>
  <c r="E136" i="10" s="1"/>
  <c r="F136" i="10" a="1"/>
  <c r="F136" i="10"/>
  <c r="G136" i="10" a="1"/>
  <c r="G136" i="10" s="1"/>
  <c r="H136" i="10" a="1"/>
  <c r="H136" i="10" s="1"/>
  <c r="I136" i="10" a="1"/>
  <c r="I136" i="10" s="1"/>
  <c r="J136" i="10" a="1"/>
  <c r="J136" i="10"/>
  <c r="K136" i="10" a="1"/>
  <c r="K136" i="10" s="1"/>
  <c r="C137" i="10" a="1"/>
  <c r="C137" i="10"/>
  <c r="D137" i="10" a="1"/>
  <c r="D137" i="10"/>
  <c r="E137" i="10" a="1"/>
  <c r="E137" i="10" s="1"/>
  <c r="F137" i="10" a="1"/>
  <c r="F137" i="10" s="1"/>
  <c r="G137" i="10" a="1"/>
  <c r="G137" i="10" s="1"/>
  <c r="H137" i="10" a="1"/>
  <c r="H137" i="10" s="1"/>
  <c r="I137" i="10" a="1"/>
  <c r="I137" i="10" s="1"/>
  <c r="J137" i="10" a="1"/>
  <c r="J137" i="10"/>
  <c r="K137" i="10" a="1"/>
  <c r="K137" i="10" s="1"/>
  <c r="C138" i="10" a="1"/>
  <c r="C138" i="10"/>
  <c r="D138" i="10" a="1"/>
  <c r="D138" i="10" s="1"/>
  <c r="E138" i="10" a="1"/>
  <c r="E138" i="10" s="1"/>
  <c r="F138" i="10" a="1"/>
  <c r="F138" i="10"/>
  <c r="G138" i="10" a="1"/>
  <c r="G138" i="10" s="1"/>
  <c r="H138" i="10" a="1"/>
  <c r="H138" i="10" s="1"/>
  <c r="I138" i="10" a="1"/>
  <c r="I138" i="10" s="1"/>
  <c r="J138" i="10" a="1"/>
  <c r="J138" i="10"/>
  <c r="K138" i="10" a="1"/>
  <c r="K138" i="10" s="1"/>
  <c r="C139" i="10" a="1"/>
  <c r="C139" i="10"/>
  <c r="D139" i="10" a="1"/>
  <c r="D139" i="10"/>
  <c r="E139" i="10" a="1"/>
  <c r="E139" i="10" s="1"/>
  <c r="F139" i="10" a="1"/>
  <c r="F139" i="10" s="1"/>
  <c r="G139" i="10" a="1"/>
  <c r="G139" i="10" s="1"/>
  <c r="H139" i="10" a="1"/>
  <c r="H139" i="10" s="1"/>
  <c r="I139" i="10" a="1"/>
  <c r="I139" i="10" s="1"/>
  <c r="J139" i="10" a="1"/>
  <c r="J139" i="10"/>
  <c r="K139" i="10" a="1"/>
  <c r="K139" i="10" s="1"/>
  <c r="C140" i="10" a="1"/>
  <c r="C140" i="10"/>
  <c r="D140" i="10" a="1"/>
  <c r="D140" i="10" s="1"/>
  <c r="E140" i="10" a="1"/>
  <c r="E140" i="10" s="1"/>
  <c r="F140" i="10" a="1"/>
  <c r="F140" i="10"/>
  <c r="G140" i="10" a="1"/>
  <c r="G140" i="10" s="1"/>
  <c r="H140" i="10" a="1"/>
  <c r="H140" i="10" s="1"/>
  <c r="I140" i="10" a="1"/>
  <c r="I140" i="10" s="1"/>
  <c r="J140" i="10" a="1"/>
  <c r="J140" i="10"/>
  <c r="K140" i="10" a="1"/>
  <c r="K140" i="10" s="1"/>
  <c r="C141" i="10" a="1"/>
  <c r="C141" i="10"/>
  <c r="D141" i="10" a="1"/>
  <c r="D141" i="10"/>
  <c r="E141" i="10" a="1"/>
  <c r="E141" i="10" s="1"/>
  <c r="F141" i="10" a="1"/>
  <c r="F141" i="10" s="1"/>
  <c r="G141" i="10" a="1"/>
  <c r="G141" i="10" s="1"/>
  <c r="H141" i="10" a="1"/>
  <c r="H141" i="10" s="1"/>
  <c r="I141" i="10" a="1"/>
  <c r="I141" i="10" s="1"/>
  <c r="J141" i="10" a="1"/>
  <c r="J141" i="10"/>
  <c r="K141" i="10" a="1"/>
  <c r="K141" i="10" s="1"/>
  <c r="C142" i="10" a="1"/>
  <c r="C142" i="10" s="1"/>
  <c r="D142" i="10" a="1"/>
  <c r="D142" i="10" s="1"/>
  <c r="E142" i="10" a="1"/>
  <c r="E142" i="10" s="1"/>
  <c r="F142" i="10" a="1"/>
  <c r="F142" i="10"/>
  <c r="G142" i="10" a="1"/>
  <c r="G142" i="10" s="1"/>
  <c r="H142" i="10" a="1"/>
  <c r="H142" i="10" s="1"/>
  <c r="I142" i="10" a="1"/>
  <c r="I142" i="10" s="1"/>
  <c r="J142" i="10" a="1"/>
  <c r="J142" i="10"/>
  <c r="K142" i="10" a="1"/>
  <c r="K142" i="10" s="1"/>
  <c r="C143" i="10" a="1"/>
  <c r="C143" i="10"/>
  <c r="D143" i="10" a="1"/>
  <c r="D143" i="10"/>
  <c r="E143" i="10" a="1"/>
  <c r="E143" i="10" s="1"/>
  <c r="F143" i="10" a="1"/>
  <c r="F143" i="10" s="1"/>
  <c r="G143" i="10" a="1"/>
  <c r="G143" i="10" s="1"/>
  <c r="H143" i="10" a="1"/>
  <c r="H143" i="10" s="1"/>
  <c r="I143" i="10" a="1"/>
  <c r="I143" i="10" s="1"/>
  <c r="J143" i="10" a="1"/>
  <c r="J143" i="10"/>
  <c r="K143" i="10" a="1"/>
  <c r="K143" i="10" s="1"/>
  <c r="C144" i="10" a="1"/>
  <c r="C144" i="10" s="1"/>
  <c r="D144" i="10" a="1"/>
  <c r="D144" i="10" s="1"/>
  <c r="E144" i="10" a="1"/>
  <c r="E144" i="10" s="1"/>
  <c r="F144" i="10" a="1"/>
  <c r="F144" i="10"/>
  <c r="G144" i="10" a="1"/>
  <c r="G144" i="10" s="1"/>
  <c r="H144" i="10" a="1"/>
  <c r="H144" i="10"/>
  <c r="I144" i="10" a="1"/>
  <c r="I144" i="10"/>
  <c r="J144" i="10" a="1"/>
  <c r="J144" i="10" s="1"/>
  <c r="K144" i="10" a="1"/>
  <c r="K144" i="10"/>
  <c r="C145" i="10" a="1"/>
  <c r="C145" i="10"/>
  <c r="D145" i="10" a="1"/>
  <c r="D145" i="10" s="1"/>
  <c r="E145" i="10" a="1"/>
  <c r="E145" i="10"/>
  <c r="F145" i="10" a="1"/>
  <c r="F145" i="10"/>
  <c r="G145" i="10" a="1"/>
  <c r="G145" i="10" s="1"/>
  <c r="H145" i="10" a="1"/>
  <c r="H145" i="10"/>
  <c r="I145" i="10" a="1"/>
  <c r="I145" i="10"/>
  <c r="J145" i="10" a="1"/>
  <c r="J145" i="10" s="1"/>
  <c r="K145" i="10" a="1"/>
  <c r="K145" i="10"/>
  <c r="C146" i="10" a="1"/>
  <c r="C146" i="10"/>
  <c r="D146" i="10" a="1"/>
  <c r="D146" i="10" s="1"/>
  <c r="E146" i="10" a="1"/>
  <c r="E146" i="10" s="1"/>
  <c r="F146" i="10" a="1"/>
  <c r="F146" i="10"/>
  <c r="G146" i="10" a="1"/>
  <c r="G146" i="10" s="1"/>
  <c r="H146" i="10" a="1"/>
  <c r="H146" i="10" s="1"/>
  <c r="I146" i="10" a="1"/>
  <c r="I146" i="10"/>
  <c r="J146" i="10" a="1"/>
  <c r="J146" i="10" s="1"/>
  <c r="K146" i="10" a="1"/>
  <c r="K146" i="10" s="1"/>
  <c r="C147" i="10" a="1"/>
  <c r="C147" i="10"/>
  <c r="D147" i="10" a="1"/>
  <c r="D147" i="10" s="1"/>
  <c r="E147" i="10" a="1"/>
  <c r="E147" i="10" s="1"/>
  <c r="F147" i="10" a="1"/>
  <c r="F147" i="10"/>
  <c r="G147" i="10" a="1"/>
  <c r="G147" i="10" s="1"/>
  <c r="H147" i="10" a="1"/>
  <c r="H147" i="10" s="1"/>
  <c r="I147" i="10" a="1"/>
  <c r="I147" i="10"/>
  <c r="J147" i="10" a="1"/>
  <c r="J147" i="10" s="1"/>
  <c r="K147" i="10" a="1"/>
  <c r="K147" i="10" s="1"/>
  <c r="C148" i="10" a="1"/>
  <c r="C148" i="10"/>
  <c r="D148" i="10" a="1"/>
  <c r="D148" i="10" s="1"/>
  <c r="E148" i="10" a="1"/>
  <c r="E148" i="10" s="1"/>
  <c r="F148" i="10" a="1"/>
  <c r="F148" i="10"/>
  <c r="G148" i="10" a="1"/>
  <c r="G148" i="10" s="1"/>
  <c r="H148" i="10" a="1"/>
  <c r="H148" i="10" s="1"/>
  <c r="I148" i="10" a="1"/>
  <c r="I148" i="10"/>
  <c r="J148" i="10" a="1"/>
  <c r="J148" i="10" s="1"/>
  <c r="K148" i="10" a="1"/>
  <c r="K148" i="10" s="1"/>
  <c r="C149" i="10" a="1"/>
  <c r="C149" i="10"/>
  <c r="D149" i="10" a="1"/>
  <c r="D149" i="10" s="1"/>
  <c r="E149" i="10" a="1"/>
  <c r="E149" i="10" s="1"/>
  <c r="F149" i="10" a="1"/>
  <c r="F149" i="10"/>
  <c r="G149" i="10" a="1"/>
  <c r="G149" i="10" s="1"/>
  <c r="H149" i="10" a="1"/>
  <c r="H149" i="10" s="1"/>
  <c r="I149" i="10" a="1"/>
  <c r="I149" i="10"/>
  <c r="J149" i="10" a="1"/>
  <c r="J149" i="10" s="1"/>
  <c r="K149" i="10" a="1"/>
  <c r="K149" i="10" s="1"/>
  <c r="C150" i="10" a="1"/>
  <c r="C150" i="10"/>
  <c r="D150" i="10" a="1"/>
  <c r="D150" i="10" s="1"/>
  <c r="E150" i="10" a="1"/>
  <c r="E150" i="10" s="1"/>
  <c r="F150" i="10" a="1"/>
  <c r="F150" i="10"/>
  <c r="G150" i="10" a="1"/>
  <c r="G150" i="10" s="1"/>
  <c r="H150" i="10" a="1"/>
  <c r="H150" i="10" s="1"/>
  <c r="I150" i="10" a="1"/>
  <c r="I150" i="10"/>
  <c r="J150" i="10" a="1"/>
  <c r="J150" i="10" s="1"/>
  <c r="K150" i="10" a="1"/>
  <c r="K150" i="10" s="1"/>
  <c r="C151" i="10" a="1"/>
  <c r="C151" i="10"/>
  <c r="D151" i="10" a="1"/>
  <c r="D151" i="10" s="1"/>
  <c r="E151" i="10" a="1"/>
  <c r="E151" i="10" s="1"/>
  <c r="F151" i="10" a="1"/>
  <c r="F151" i="10"/>
  <c r="G151" i="10" a="1"/>
  <c r="G151" i="10" s="1"/>
  <c r="H151" i="10" a="1"/>
  <c r="H151" i="10" s="1"/>
  <c r="I151" i="10" a="1"/>
  <c r="I151" i="10"/>
  <c r="J151" i="10" a="1"/>
  <c r="J151" i="10" s="1"/>
  <c r="K151" i="10" a="1"/>
  <c r="K151" i="10" s="1"/>
  <c r="C152" i="10" a="1"/>
  <c r="C152" i="10"/>
  <c r="D152" i="10" a="1"/>
  <c r="D152" i="10" s="1"/>
  <c r="E152" i="10" a="1"/>
  <c r="E152" i="10" s="1"/>
  <c r="F152" i="10" a="1"/>
  <c r="F152" i="10"/>
  <c r="G152" i="10" a="1"/>
  <c r="G152" i="10" s="1"/>
  <c r="H152" i="10" a="1"/>
  <c r="H152" i="10" s="1"/>
  <c r="I152" i="10" a="1"/>
  <c r="I152" i="10"/>
  <c r="J152" i="10" a="1"/>
  <c r="J152" i="10" s="1"/>
  <c r="K152" i="10" a="1"/>
  <c r="K152" i="10" s="1"/>
  <c r="C153" i="10" a="1"/>
  <c r="C153" i="10"/>
  <c r="D153" i="10" a="1"/>
  <c r="D153" i="10" s="1"/>
  <c r="E153" i="10" a="1"/>
  <c r="E153" i="10" s="1"/>
  <c r="F153" i="10" a="1"/>
  <c r="F153" i="10"/>
  <c r="G153" i="10" a="1"/>
  <c r="G153" i="10" s="1"/>
  <c r="H153" i="10" a="1"/>
  <c r="H153" i="10" s="1"/>
  <c r="I153" i="10" a="1"/>
  <c r="I153" i="10"/>
  <c r="J153" i="10" a="1"/>
  <c r="J153" i="10" s="1"/>
  <c r="K153" i="10" a="1"/>
  <c r="K153" i="10" s="1"/>
  <c r="C154" i="10" a="1"/>
  <c r="C154" i="10"/>
  <c r="D154" i="10" a="1"/>
  <c r="D154" i="10" s="1"/>
  <c r="E154" i="10" a="1"/>
  <c r="E154" i="10" s="1"/>
  <c r="F154" i="10" a="1"/>
  <c r="F154" i="10" s="1"/>
  <c r="G154" i="10" a="1"/>
  <c r="G154" i="10" s="1"/>
  <c r="H154" i="10" a="1"/>
  <c r="H154" i="10" s="1"/>
  <c r="I154" i="10" a="1"/>
  <c r="I154" i="10"/>
  <c r="J154" i="10" a="1"/>
  <c r="J154" i="10" s="1"/>
  <c r="K154" i="10" a="1"/>
  <c r="K154" i="10" s="1"/>
  <c r="C155" i="10" a="1"/>
  <c r="C155" i="10"/>
  <c r="D155" i="10" a="1"/>
  <c r="D155" i="10" s="1"/>
  <c r="E155" i="10" a="1"/>
  <c r="E155" i="10" s="1"/>
  <c r="F155" i="10" a="1"/>
  <c r="F155" i="10" s="1"/>
  <c r="G155" i="10" a="1"/>
  <c r="G155" i="10" s="1"/>
  <c r="H155" i="10" a="1"/>
  <c r="H155" i="10" s="1"/>
  <c r="I155" i="10" a="1"/>
  <c r="I155" i="10" s="1"/>
  <c r="J155" i="10" a="1"/>
  <c r="J155" i="10" s="1"/>
  <c r="K155" i="10" a="1"/>
  <c r="K155" i="10" s="1"/>
  <c r="C156" i="10" a="1"/>
  <c r="C156" i="10"/>
  <c r="D156" i="10" a="1"/>
  <c r="D156" i="10" s="1"/>
  <c r="E156" i="10" a="1"/>
  <c r="E156" i="10" s="1"/>
  <c r="F156" i="10" a="1"/>
  <c r="F156" i="10" s="1"/>
  <c r="G156" i="10" a="1"/>
  <c r="G156" i="10" s="1"/>
  <c r="H156" i="10" a="1"/>
  <c r="H156" i="10" s="1"/>
  <c r="I156" i="10" a="1"/>
  <c r="I156" i="10" s="1"/>
  <c r="J156" i="10" a="1"/>
  <c r="J156" i="10" s="1"/>
  <c r="K156" i="10" a="1"/>
  <c r="K156" i="10" s="1"/>
  <c r="C157" i="10" a="1"/>
  <c r="C157" i="10"/>
  <c r="D157" i="10" a="1"/>
  <c r="D157" i="10" s="1"/>
  <c r="E157" i="10" a="1"/>
  <c r="E157" i="10" s="1"/>
  <c r="F157" i="10" a="1"/>
  <c r="F157" i="10" s="1"/>
  <c r="G157" i="10" a="1"/>
  <c r="G157" i="10" s="1"/>
  <c r="H157" i="10" a="1"/>
  <c r="H157" i="10" s="1"/>
  <c r="I157" i="10" a="1"/>
  <c r="I157" i="10" s="1"/>
  <c r="J157" i="10" a="1"/>
  <c r="J157" i="10" s="1"/>
  <c r="K157" i="10" a="1"/>
  <c r="K157" i="10" s="1"/>
  <c r="C158" i="10" a="1"/>
  <c r="C158" i="10"/>
  <c r="D158" i="10" a="1"/>
  <c r="D158" i="10" s="1"/>
  <c r="E158" i="10" a="1"/>
  <c r="E158" i="10" s="1"/>
  <c r="F158" i="10" a="1"/>
  <c r="F158" i="10" s="1"/>
  <c r="G158" i="10" a="1"/>
  <c r="G158" i="10" s="1"/>
  <c r="H158" i="10" a="1"/>
  <c r="H158" i="10" s="1"/>
  <c r="I158" i="10" a="1"/>
  <c r="I158" i="10" s="1"/>
  <c r="J158" i="10" a="1"/>
  <c r="J158" i="10" s="1"/>
  <c r="K158" i="10" a="1"/>
  <c r="K158" i="10" s="1"/>
  <c r="C159" i="10" a="1"/>
  <c r="C159" i="10"/>
  <c r="D159" i="10" a="1"/>
  <c r="D159" i="10" s="1"/>
  <c r="E159" i="10" a="1"/>
  <c r="E159" i="10" s="1"/>
  <c r="F159" i="10" a="1"/>
  <c r="F159" i="10" s="1"/>
  <c r="G159" i="10" a="1"/>
  <c r="G159" i="10" s="1"/>
  <c r="H159" i="10" a="1"/>
  <c r="H159" i="10" s="1"/>
  <c r="I159" i="10" a="1"/>
  <c r="I159" i="10" s="1"/>
  <c r="J159" i="10" a="1"/>
  <c r="J159" i="10" s="1"/>
  <c r="K159" i="10" a="1"/>
  <c r="K159" i="10" s="1"/>
  <c r="C160" i="10" a="1"/>
  <c r="C160" i="10"/>
  <c r="D160" i="10" a="1"/>
  <c r="D160" i="10" s="1"/>
  <c r="E160" i="10" a="1"/>
  <c r="E160" i="10" s="1"/>
  <c r="F160" i="10" a="1"/>
  <c r="F160" i="10" s="1"/>
  <c r="G160" i="10" a="1"/>
  <c r="G160" i="10" s="1"/>
  <c r="H160" i="10" a="1"/>
  <c r="H160" i="10" s="1"/>
  <c r="I160" i="10" a="1"/>
  <c r="I160" i="10" s="1"/>
  <c r="J160" i="10" a="1"/>
  <c r="J160" i="10" s="1"/>
  <c r="K160" i="10" a="1"/>
  <c r="K160" i="10" s="1"/>
  <c r="C161" i="10" a="1"/>
  <c r="C161" i="10"/>
  <c r="D161" i="10" a="1"/>
  <c r="D161" i="10" s="1"/>
  <c r="E161" i="10" a="1"/>
  <c r="E161" i="10" s="1"/>
  <c r="F161" i="10" a="1"/>
  <c r="F161" i="10" s="1"/>
  <c r="G161" i="10" a="1"/>
  <c r="G161" i="10" s="1"/>
  <c r="H161" i="10" a="1"/>
  <c r="H161" i="10" s="1"/>
  <c r="I161" i="10" a="1"/>
  <c r="I161" i="10" s="1"/>
  <c r="J161" i="10" a="1"/>
  <c r="J161" i="10" s="1"/>
  <c r="K161" i="10" a="1"/>
  <c r="K161" i="10" s="1"/>
  <c r="C162" i="10" a="1"/>
  <c r="C162" i="10"/>
  <c r="D162" i="10" a="1"/>
  <c r="D162" i="10" s="1"/>
  <c r="E162" i="10" a="1"/>
  <c r="E162" i="10" s="1"/>
  <c r="F162" i="10" a="1"/>
  <c r="F162" i="10" s="1"/>
  <c r="G162" i="10" a="1"/>
  <c r="G162" i="10" s="1"/>
  <c r="H162" i="10" a="1"/>
  <c r="H162" i="10" s="1"/>
  <c r="I162" i="10" a="1"/>
  <c r="I162" i="10" s="1"/>
  <c r="J162" i="10" a="1"/>
  <c r="J162" i="10" s="1"/>
  <c r="K162" i="10" a="1"/>
  <c r="K162" i="10" s="1"/>
  <c r="C163" i="10" a="1"/>
  <c r="C163" i="10" s="1"/>
  <c r="D163" i="10" a="1"/>
  <c r="D163" i="10" s="1"/>
  <c r="E163" i="10" a="1"/>
  <c r="E163" i="10" s="1"/>
  <c r="F163" i="10" a="1"/>
  <c r="F163" i="10" s="1"/>
  <c r="G163" i="10" a="1"/>
  <c r="G163" i="10" s="1"/>
  <c r="H163" i="10" a="1"/>
  <c r="H163" i="10" s="1"/>
  <c r="I163" i="10" a="1"/>
  <c r="I163" i="10" s="1"/>
  <c r="J163" i="10" a="1"/>
  <c r="J163" i="10" s="1"/>
  <c r="K163" i="10" a="1"/>
  <c r="K163" i="10" s="1"/>
  <c r="C164" i="10" a="1"/>
  <c r="C164" i="10" s="1"/>
  <c r="D164" i="10" a="1"/>
  <c r="D164" i="10" s="1"/>
  <c r="E164" i="10" a="1"/>
  <c r="E164" i="10" s="1"/>
  <c r="F164" i="10" a="1"/>
  <c r="F164" i="10" s="1"/>
  <c r="G164" i="10" a="1"/>
  <c r="G164" i="10" s="1"/>
  <c r="H164" i="10" a="1"/>
  <c r="H164" i="10" s="1"/>
  <c r="I164" i="10" a="1"/>
  <c r="I164" i="10" s="1"/>
  <c r="J164" i="10" a="1"/>
  <c r="J164" i="10" s="1"/>
  <c r="K164" i="10" a="1"/>
  <c r="K164" i="10" s="1"/>
  <c r="C165" i="10" a="1"/>
  <c r="C165" i="10"/>
  <c r="D165" i="10" a="1"/>
  <c r="D165" i="10" s="1"/>
  <c r="E165" i="10" a="1"/>
  <c r="E165" i="10" s="1"/>
  <c r="F165" i="10" a="1"/>
  <c r="F165" i="10" s="1"/>
  <c r="G165" i="10" a="1"/>
  <c r="G165" i="10"/>
  <c r="H165" i="10" a="1"/>
  <c r="H165" i="10" s="1"/>
  <c r="I165" i="10" a="1"/>
  <c r="I165" i="10"/>
  <c r="J165" i="10" a="1"/>
  <c r="J165" i="10"/>
  <c r="K165" i="10" a="1"/>
  <c r="K165" i="10" s="1"/>
  <c r="C166" i="10" a="1"/>
  <c r="C166" i="10" s="1"/>
  <c r="D166" i="10" a="1"/>
  <c r="D166" i="10" s="1"/>
  <c r="E166" i="10" a="1"/>
  <c r="E166" i="10" s="1"/>
  <c r="F166" i="10" a="1"/>
  <c r="F166" i="10" s="1"/>
  <c r="G166" i="10" a="1"/>
  <c r="G166" i="10"/>
  <c r="H166" i="10" a="1"/>
  <c r="H166" i="10" s="1"/>
  <c r="I166" i="10" a="1"/>
  <c r="I166" i="10"/>
  <c r="J166" i="10" a="1"/>
  <c r="J166" i="10" s="1"/>
  <c r="K166" i="10" a="1"/>
  <c r="K166" i="10" s="1"/>
  <c r="C167" i="10" a="1"/>
  <c r="C167" i="10"/>
  <c r="D167" i="10" a="1"/>
  <c r="D167" i="10" s="1"/>
  <c r="E167" i="10" a="1"/>
  <c r="E167" i="10" s="1"/>
  <c r="F167" i="10" a="1"/>
  <c r="F167" i="10" s="1"/>
  <c r="G167" i="10" a="1"/>
  <c r="G167" i="10"/>
  <c r="H167" i="10" a="1"/>
  <c r="H167" i="10" s="1"/>
  <c r="I167" i="10" a="1"/>
  <c r="I167" i="10"/>
  <c r="J167" i="10" a="1"/>
  <c r="J167" i="10"/>
  <c r="K167" i="10" a="1"/>
  <c r="K167" i="10" s="1"/>
  <c r="C168" i="10" a="1"/>
  <c r="C168" i="10" s="1"/>
  <c r="D168" i="10" a="1"/>
  <c r="D168" i="10" s="1"/>
  <c r="E168" i="10" a="1"/>
  <c r="E168" i="10" s="1"/>
  <c r="F168" i="10" a="1"/>
  <c r="F168" i="10" s="1"/>
  <c r="G168" i="10" a="1"/>
  <c r="G168" i="10"/>
  <c r="H168" i="10" a="1"/>
  <c r="H168" i="10" s="1"/>
  <c r="I168" i="10" a="1"/>
  <c r="I168" i="10"/>
  <c r="J168" i="10" a="1"/>
  <c r="J168" i="10" s="1"/>
  <c r="K168" i="10" a="1"/>
  <c r="K168" i="10" s="1"/>
  <c r="C169" i="10" a="1"/>
  <c r="C169" i="10"/>
  <c r="D169" i="10" a="1"/>
  <c r="D169" i="10" s="1"/>
  <c r="E169" i="10" a="1"/>
  <c r="E169" i="10" s="1"/>
  <c r="F169" i="10" a="1"/>
  <c r="F169" i="10" s="1"/>
  <c r="G169" i="10" a="1"/>
  <c r="G169" i="10"/>
  <c r="H169" i="10" a="1"/>
  <c r="H169" i="10" s="1"/>
  <c r="I169" i="10" a="1"/>
  <c r="I169" i="10"/>
  <c r="J169" i="10" a="1"/>
  <c r="J169" i="10"/>
  <c r="K169" i="10" a="1"/>
  <c r="K169" i="10" s="1"/>
  <c r="C170" i="10" a="1"/>
  <c r="C170" i="10" s="1"/>
  <c r="D170" i="10" a="1"/>
  <c r="D170" i="10" s="1"/>
  <c r="E170" i="10" a="1"/>
  <c r="E170" i="10" s="1"/>
  <c r="F170" i="10" a="1"/>
  <c r="F170" i="10" s="1"/>
  <c r="G170" i="10" a="1"/>
  <c r="G170" i="10"/>
  <c r="H170" i="10" a="1"/>
  <c r="H170" i="10" s="1"/>
  <c r="I170" i="10" a="1"/>
  <c r="I170" i="10"/>
  <c r="J170" i="10" a="1"/>
  <c r="J170" i="10" s="1"/>
  <c r="K170" i="10" a="1"/>
  <c r="K170" i="10" s="1"/>
  <c r="C171" i="10" a="1"/>
  <c r="C171" i="10"/>
  <c r="D171" i="10" a="1"/>
  <c r="D171" i="10" s="1"/>
  <c r="E171" i="10" a="1"/>
  <c r="E171" i="10" s="1"/>
  <c r="F171" i="10" a="1"/>
  <c r="F171" i="10" s="1"/>
  <c r="G171" i="10" a="1"/>
  <c r="G171" i="10"/>
  <c r="H171" i="10" a="1"/>
  <c r="H171" i="10" s="1"/>
  <c r="I171" i="10" a="1"/>
  <c r="I171" i="10"/>
  <c r="J171" i="10" a="1"/>
  <c r="J171" i="10"/>
  <c r="K171" i="10" a="1"/>
  <c r="K171" i="10" s="1"/>
  <c r="C172" i="10" a="1"/>
  <c r="C172" i="10" s="1"/>
  <c r="D172" i="10" a="1"/>
  <c r="D172" i="10" s="1"/>
  <c r="E172" i="10" a="1"/>
  <c r="E172" i="10" s="1"/>
  <c r="F172" i="10" a="1"/>
  <c r="F172" i="10" s="1"/>
  <c r="G172" i="10" a="1"/>
  <c r="G172" i="10"/>
  <c r="H172" i="10" a="1"/>
  <c r="H172" i="10" s="1"/>
  <c r="I172" i="10" a="1"/>
  <c r="I172" i="10"/>
  <c r="J172" i="10" a="1"/>
  <c r="J172" i="10" s="1"/>
  <c r="K172" i="10" a="1"/>
  <c r="K172" i="10" s="1"/>
  <c r="C173" i="10" a="1"/>
  <c r="C173" i="10"/>
  <c r="D173" i="10" a="1"/>
  <c r="D173" i="10" s="1"/>
  <c r="E173" i="10" a="1"/>
  <c r="E173" i="10" s="1"/>
  <c r="F173" i="10" a="1"/>
  <c r="F173" i="10" s="1"/>
  <c r="G173" i="10" a="1"/>
  <c r="G173" i="10"/>
  <c r="H173" i="10" a="1"/>
  <c r="H173" i="10" s="1"/>
  <c r="I173" i="10" a="1"/>
  <c r="I173" i="10"/>
  <c r="J173" i="10" a="1"/>
  <c r="J173" i="10"/>
  <c r="K173" i="10" a="1"/>
  <c r="K173" i="10" s="1"/>
  <c r="C174" i="10" a="1"/>
  <c r="C174" i="10" s="1"/>
  <c r="D174" i="10" a="1"/>
  <c r="D174" i="10" s="1"/>
  <c r="E174" i="10" a="1"/>
  <c r="E174" i="10" s="1"/>
  <c r="F174" i="10" a="1"/>
  <c r="F174" i="10" s="1"/>
  <c r="G174" i="10" a="1"/>
  <c r="G174" i="10"/>
  <c r="H174" i="10" a="1"/>
  <c r="H174" i="10" s="1"/>
  <c r="I174" i="10" a="1"/>
  <c r="I174" i="10"/>
  <c r="J174" i="10" a="1"/>
  <c r="J174" i="10" s="1"/>
  <c r="K174" i="10" a="1"/>
  <c r="K174" i="10" s="1"/>
  <c r="C175" i="10" a="1"/>
  <c r="C175" i="10"/>
  <c r="D175" i="10" a="1"/>
  <c r="D175" i="10" s="1"/>
  <c r="E175" i="10" a="1"/>
  <c r="E175" i="10" s="1"/>
  <c r="F175" i="10" a="1"/>
  <c r="F175" i="10" s="1"/>
  <c r="G175" i="10" a="1"/>
  <c r="G175" i="10"/>
  <c r="H175" i="10" a="1"/>
  <c r="H175" i="10" s="1"/>
  <c r="I175" i="10" a="1"/>
  <c r="I175" i="10"/>
  <c r="J175" i="10" a="1"/>
  <c r="J175" i="10"/>
  <c r="K175" i="10" a="1"/>
  <c r="K175" i="10" s="1"/>
  <c r="C176" i="10" a="1"/>
  <c r="C176" i="10" s="1"/>
  <c r="D176" i="10" a="1"/>
  <c r="D176" i="10" s="1"/>
  <c r="E176" i="10" a="1"/>
  <c r="E176" i="10" s="1"/>
  <c r="F176" i="10" a="1"/>
  <c r="F176" i="10" s="1"/>
  <c r="G176" i="10" a="1"/>
  <c r="G176" i="10"/>
  <c r="H176" i="10" a="1"/>
  <c r="H176" i="10" s="1"/>
  <c r="I176" i="10" a="1"/>
  <c r="I176" i="10"/>
  <c r="J176" i="10" a="1"/>
  <c r="J176" i="10" s="1"/>
  <c r="K176" i="10" a="1"/>
  <c r="K176" i="10" s="1"/>
  <c r="C177" i="10" a="1"/>
  <c r="C177" i="10"/>
  <c r="D177" i="10" a="1"/>
  <c r="D177" i="10" s="1"/>
  <c r="E177" i="10" a="1"/>
  <c r="E177" i="10" s="1"/>
  <c r="F177" i="10" a="1"/>
  <c r="F177" i="10" s="1"/>
  <c r="G177" i="10" a="1"/>
  <c r="G177" i="10"/>
  <c r="H177" i="10" a="1"/>
  <c r="H177" i="10" s="1"/>
  <c r="I177" i="10" a="1"/>
  <c r="I177" i="10"/>
  <c r="J177" i="10" a="1"/>
  <c r="J177" i="10"/>
  <c r="K177" i="10" a="1"/>
  <c r="K177" i="10" s="1"/>
  <c r="C178" i="10" a="1"/>
  <c r="C178" i="10" s="1"/>
  <c r="D178" i="10" a="1"/>
  <c r="D178" i="10" s="1"/>
  <c r="E178" i="10" a="1"/>
  <c r="E178" i="10" s="1"/>
  <c r="F178" i="10" a="1"/>
  <c r="F178" i="10" s="1"/>
  <c r="G178" i="10" a="1"/>
  <c r="G178" i="10"/>
  <c r="H178" i="10" a="1"/>
  <c r="H178" i="10" s="1"/>
  <c r="I178" i="10" a="1"/>
  <c r="I178" i="10"/>
  <c r="J178" i="10" a="1"/>
  <c r="J178" i="10" s="1"/>
  <c r="K178" i="10" a="1"/>
  <c r="K178" i="10" s="1"/>
  <c r="C179" i="10" a="1"/>
  <c r="C179" i="10"/>
  <c r="D179" i="10" a="1"/>
  <c r="D179" i="10" s="1"/>
  <c r="E179" i="10" a="1"/>
  <c r="E179" i="10" s="1"/>
  <c r="F179" i="10" a="1"/>
  <c r="F179" i="10" s="1"/>
  <c r="G179" i="10" a="1"/>
  <c r="G179" i="10"/>
  <c r="H179" i="10" a="1"/>
  <c r="H179" i="10" s="1"/>
  <c r="I179" i="10" a="1"/>
  <c r="I179" i="10"/>
  <c r="J179" i="10" a="1"/>
  <c r="J179" i="10"/>
  <c r="K179" i="10" a="1"/>
  <c r="K179" i="10" s="1"/>
  <c r="C180" i="10" a="1"/>
  <c r="C180" i="10" s="1"/>
  <c r="D180" i="10" a="1"/>
  <c r="D180" i="10" s="1"/>
  <c r="E180" i="10" a="1"/>
  <c r="E180" i="10" s="1"/>
  <c r="F180" i="10" a="1"/>
  <c r="F180" i="10" s="1"/>
  <c r="G180" i="10" a="1"/>
  <c r="G180" i="10"/>
  <c r="H180" i="10" a="1"/>
  <c r="H180" i="10" s="1"/>
  <c r="I180" i="10" a="1"/>
  <c r="I180" i="10"/>
  <c r="J180" i="10" a="1"/>
  <c r="J180" i="10" s="1"/>
  <c r="K180" i="10" a="1"/>
  <c r="K180" i="10" s="1"/>
  <c r="C181" i="10" a="1"/>
  <c r="C181" i="10"/>
  <c r="D181" i="10" a="1"/>
  <c r="D181" i="10" s="1"/>
  <c r="E181" i="10" a="1"/>
  <c r="E181" i="10" s="1"/>
  <c r="F181" i="10" a="1"/>
  <c r="F181" i="10" s="1"/>
  <c r="G181" i="10" a="1"/>
  <c r="G181" i="10"/>
  <c r="H181" i="10" a="1"/>
  <c r="H181" i="10" s="1"/>
  <c r="I181" i="10" a="1"/>
  <c r="I181" i="10"/>
  <c r="J181" i="10" a="1"/>
  <c r="J181" i="10"/>
  <c r="K181" i="10" a="1"/>
  <c r="K181" i="10" s="1"/>
  <c r="C182" i="10" a="1"/>
  <c r="C182" i="10" s="1"/>
  <c r="D182" i="10" a="1"/>
  <c r="D182" i="10" s="1"/>
  <c r="E182" i="10" a="1"/>
  <c r="E182" i="10" s="1"/>
  <c r="F182" i="10" a="1"/>
  <c r="F182" i="10" s="1"/>
  <c r="G182" i="10" a="1"/>
  <c r="G182" i="10"/>
  <c r="H182" i="10" a="1"/>
  <c r="H182" i="10" s="1"/>
  <c r="I182" i="10" a="1"/>
  <c r="I182" i="10"/>
  <c r="J182" i="10" a="1"/>
  <c r="J182" i="10" s="1"/>
  <c r="K182" i="10" a="1"/>
  <c r="K182" i="10" s="1"/>
  <c r="C183" i="10" a="1"/>
  <c r="C183" i="10"/>
  <c r="D183" i="10" a="1"/>
  <c r="D183" i="10" s="1"/>
  <c r="E183" i="10" a="1"/>
  <c r="E183" i="10" s="1"/>
  <c r="F183" i="10" a="1"/>
  <c r="F183" i="10" s="1"/>
  <c r="G183" i="10" a="1"/>
  <c r="G183" i="10"/>
  <c r="H183" i="10" a="1"/>
  <c r="H183" i="10" s="1"/>
  <c r="I183" i="10" a="1"/>
  <c r="I183" i="10"/>
  <c r="J183" i="10" a="1"/>
  <c r="J183" i="10"/>
  <c r="K183" i="10" a="1"/>
  <c r="K183" i="10" s="1"/>
  <c r="C184" i="10" a="1"/>
  <c r="C184" i="10" s="1"/>
  <c r="D184" i="10" a="1"/>
  <c r="D184" i="10" s="1"/>
  <c r="E184" i="10" a="1"/>
  <c r="E184" i="10" s="1"/>
  <c r="F184" i="10" a="1"/>
  <c r="F184" i="10" s="1"/>
  <c r="G184" i="10" a="1"/>
  <c r="G184" i="10"/>
  <c r="H184" i="10" a="1"/>
  <c r="H184" i="10" s="1"/>
  <c r="I184" i="10" a="1"/>
  <c r="I184" i="10"/>
  <c r="J184" i="10" a="1"/>
  <c r="J184" i="10" s="1"/>
  <c r="K184" i="10" a="1"/>
  <c r="K184" i="10" s="1"/>
  <c r="C185" i="10" a="1"/>
  <c r="C185" i="10"/>
  <c r="D185" i="10" a="1"/>
  <c r="D185" i="10" s="1"/>
  <c r="E185" i="10" a="1"/>
  <c r="E185" i="10" s="1"/>
  <c r="F185" i="10" a="1"/>
  <c r="F185" i="10" s="1"/>
  <c r="G185" i="10" a="1"/>
  <c r="G185" i="10"/>
  <c r="H185" i="10" a="1"/>
  <c r="H185" i="10" s="1"/>
  <c r="I185" i="10" a="1"/>
  <c r="I185" i="10"/>
  <c r="J185" i="10" a="1"/>
  <c r="J185" i="10"/>
  <c r="K185" i="10" a="1"/>
  <c r="K185" i="10" s="1"/>
  <c r="C186" i="10" a="1"/>
  <c r="C186" i="10" s="1"/>
  <c r="D186" i="10" a="1"/>
  <c r="D186" i="10" s="1"/>
  <c r="E186" i="10" a="1"/>
  <c r="E186" i="10" s="1"/>
  <c r="F186" i="10" a="1"/>
  <c r="F186" i="10" s="1"/>
  <c r="G186" i="10" a="1"/>
  <c r="G186" i="10"/>
  <c r="H186" i="10" a="1"/>
  <c r="H186" i="10" s="1"/>
  <c r="I186" i="10" a="1"/>
  <c r="I186" i="10"/>
  <c r="J186" i="10" a="1"/>
  <c r="J186" i="10" s="1"/>
  <c r="K186" i="10" a="1"/>
  <c r="K186" i="10" s="1"/>
  <c r="C187" i="10" a="1"/>
  <c r="C187" i="10"/>
  <c r="D187" i="10" a="1"/>
  <c r="D187" i="10" s="1"/>
  <c r="E187" i="10" a="1"/>
  <c r="E187" i="10" s="1"/>
  <c r="F187" i="10" a="1"/>
  <c r="F187" i="10" s="1"/>
  <c r="G187" i="10" a="1"/>
  <c r="G187" i="10"/>
  <c r="H187" i="10" a="1"/>
  <c r="H187" i="10" s="1"/>
  <c r="I187" i="10" a="1"/>
  <c r="I187" i="10"/>
  <c r="J187" i="10" a="1"/>
  <c r="J187" i="10"/>
  <c r="K187" i="10" a="1"/>
  <c r="K187" i="10" s="1"/>
  <c r="C188" i="10" a="1"/>
  <c r="C188" i="10" s="1"/>
  <c r="D188" i="10" a="1"/>
  <c r="D188" i="10" s="1"/>
  <c r="E188" i="10" a="1"/>
  <c r="E188" i="10" s="1"/>
  <c r="F188" i="10" a="1"/>
  <c r="F188" i="10" s="1"/>
  <c r="G188" i="10" a="1"/>
  <c r="G188" i="10"/>
  <c r="H188" i="10" a="1"/>
  <c r="H188" i="10" s="1"/>
  <c r="I188" i="10" a="1"/>
  <c r="I188" i="10"/>
  <c r="J188" i="10" a="1"/>
  <c r="J188" i="10" s="1"/>
  <c r="K188" i="10" a="1"/>
  <c r="K188" i="10" s="1"/>
  <c r="C189" i="10" a="1"/>
  <c r="C189" i="10"/>
  <c r="D189" i="10" a="1"/>
  <c r="D189" i="10" s="1"/>
  <c r="E189" i="10" a="1"/>
  <c r="E189" i="10" s="1"/>
  <c r="F189" i="10" a="1"/>
  <c r="F189" i="10" s="1"/>
  <c r="G189" i="10" a="1"/>
  <c r="G189" i="10"/>
  <c r="H189" i="10" a="1"/>
  <c r="H189" i="10" s="1"/>
  <c r="I189" i="10" a="1"/>
  <c r="I189" i="10"/>
  <c r="J189" i="10" a="1"/>
  <c r="J189" i="10"/>
  <c r="K189" i="10" a="1"/>
  <c r="K189" i="10" s="1"/>
  <c r="C190" i="10" a="1"/>
  <c r="C190" i="10" s="1"/>
  <c r="D190" i="10" a="1"/>
  <c r="D190" i="10" s="1"/>
  <c r="E190" i="10" a="1"/>
  <c r="E190" i="10" s="1"/>
  <c r="F190" i="10" a="1"/>
  <c r="F190" i="10" s="1"/>
  <c r="G190" i="10" a="1"/>
  <c r="G190" i="10"/>
  <c r="H190" i="10" a="1"/>
  <c r="H190" i="10" s="1"/>
  <c r="I190" i="10" a="1"/>
  <c r="I190" i="10"/>
  <c r="J190" i="10" a="1"/>
  <c r="J190" i="10" s="1"/>
  <c r="K190" i="10" a="1"/>
  <c r="K190" i="10" s="1"/>
  <c r="K3" i="10" a="1"/>
  <c r="K3" i="10" s="1"/>
  <c r="J3" i="10" a="1"/>
  <c r="J3" i="10" s="1"/>
  <c r="H3" i="10" a="1"/>
  <c r="H3" i="10" s="1"/>
  <c r="G3" i="10" a="1"/>
  <c r="G3" i="10" s="1"/>
  <c r="E3" i="10" a="1"/>
  <c r="E3" i="10" s="1"/>
  <c r="D3" i="10" a="1"/>
  <c r="D3" i="10" s="1"/>
  <c r="I3" i="10" a="1"/>
  <c r="I3" i="10"/>
  <c r="F3" i="10" a="1"/>
  <c r="F3" i="10" s="1"/>
  <c r="C3" i="10" a="1"/>
  <c r="C3" i="10" s="1"/>
  <c r="I9" i="9"/>
  <c r="I10" i="9"/>
  <c r="I15" i="9"/>
  <c r="I16" i="9"/>
  <c r="I21" i="9"/>
  <c r="I22" i="9"/>
  <c r="I27" i="9"/>
  <c r="I28" i="9"/>
  <c r="I33" i="9"/>
  <c r="I34" i="9"/>
  <c r="I39" i="9"/>
  <c r="I40" i="9"/>
  <c r="I45" i="9"/>
  <c r="I46" i="9"/>
  <c r="I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4" i="9"/>
  <c r="K11" i="9"/>
  <c r="K12" i="9"/>
  <c r="K13" i="9"/>
  <c r="K14" i="9"/>
  <c r="M14" i="9" s="1"/>
  <c r="K15" i="9"/>
  <c r="K16" i="9"/>
  <c r="K17" i="9"/>
  <c r="K18" i="9"/>
  <c r="M18" i="9" s="1"/>
  <c r="K19" i="9"/>
  <c r="K20" i="9"/>
  <c r="M20" i="9" s="1"/>
  <c r="K21" i="9"/>
  <c r="K22" i="9"/>
  <c r="K23" i="9"/>
  <c r="K24" i="9"/>
  <c r="M24" i="9" s="1"/>
  <c r="K25" i="9"/>
  <c r="K26" i="9"/>
  <c r="M26" i="9" s="1"/>
  <c r="K27" i="9"/>
  <c r="K28" i="9"/>
  <c r="K29" i="9"/>
  <c r="K30" i="9"/>
  <c r="M30" i="9" s="1"/>
  <c r="K31" i="9"/>
  <c r="K32" i="9"/>
  <c r="M32" i="9" s="1"/>
  <c r="K33" i="9"/>
  <c r="K34" i="9"/>
  <c r="K35" i="9"/>
  <c r="K36" i="9"/>
  <c r="M36" i="9" s="1"/>
  <c r="K37" i="9"/>
  <c r="K38" i="9"/>
  <c r="K39" i="9"/>
  <c r="K40" i="9"/>
  <c r="K41" i="9"/>
  <c r="K42" i="9"/>
  <c r="K43" i="9"/>
  <c r="K44" i="9"/>
  <c r="K45" i="9"/>
  <c r="K46" i="9"/>
  <c r="K47" i="9"/>
  <c r="K48" i="9"/>
  <c r="M48" i="9" s="1"/>
  <c r="K49" i="9"/>
  <c r="K50" i="9"/>
  <c r="M50" i="9" s="1"/>
  <c r="K5" i="9"/>
  <c r="K6" i="9"/>
  <c r="M6" i="9" s="1"/>
  <c r="K7" i="9"/>
  <c r="K8" i="9"/>
  <c r="M8" i="9" s="1"/>
  <c r="K9" i="9"/>
  <c r="K10" i="9"/>
  <c r="K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4" i="9"/>
  <c r="G5" i="9"/>
  <c r="I5" i="9" s="1"/>
  <c r="G6" i="9"/>
  <c r="I6" i="9" s="1"/>
  <c r="G7" i="9"/>
  <c r="I7" i="9" s="1"/>
  <c r="G8" i="9"/>
  <c r="I8" i="9" s="1"/>
  <c r="G9" i="9"/>
  <c r="G10" i="9"/>
  <c r="G11" i="9"/>
  <c r="I11" i="9" s="1"/>
  <c r="G12" i="9"/>
  <c r="I12" i="9" s="1"/>
  <c r="G13" i="9"/>
  <c r="I13" i="9" s="1"/>
  <c r="G14" i="9"/>
  <c r="I14" i="9" s="1"/>
  <c r="G15" i="9"/>
  <c r="G16" i="9"/>
  <c r="G17" i="9"/>
  <c r="I17" i="9" s="1"/>
  <c r="G18" i="9"/>
  <c r="I18" i="9" s="1"/>
  <c r="G19" i="9"/>
  <c r="I19" i="9" s="1"/>
  <c r="G20" i="9"/>
  <c r="I20" i="9" s="1"/>
  <c r="G21" i="9"/>
  <c r="G22" i="9"/>
  <c r="G23" i="9"/>
  <c r="I23" i="9" s="1"/>
  <c r="G24" i="9"/>
  <c r="I24" i="9" s="1"/>
  <c r="G25" i="9"/>
  <c r="I25" i="9" s="1"/>
  <c r="G26" i="9"/>
  <c r="I26" i="9" s="1"/>
  <c r="G27" i="9"/>
  <c r="G28" i="9"/>
  <c r="G29" i="9"/>
  <c r="I29" i="9" s="1"/>
  <c r="G30" i="9"/>
  <c r="I30" i="9" s="1"/>
  <c r="G31" i="9"/>
  <c r="I31" i="9" s="1"/>
  <c r="G32" i="9"/>
  <c r="I32" i="9" s="1"/>
  <c r="G33" i="9"/>
  <c r="G34" i="9"/>
  <c r="G35" i="9"/>
  <c r="I35" i="9" s="1"/>
  <c r="G36" i="9"/>
  <c r="I36" i="9" s="1"/>
  <c r="G37" i="9"/>
  <c r="I37" i="9" s="1"/>
  <c r="G38" i="9"/>
  <c r="I38" i="9" s="1"/>
  <c r="G39" i="9"/>
  <c r="G40" i="9"/>
  <c r="G41" i="9"/>
  <c r="I41" i="9" s="1"/>
  <c r="G42" i="9"/>
  <c r="I42" i="9" s="1"/>
  <c r="G43" i="9"/>
  <c r="I43" i="9" s="1"/>
  <c r="G44" i="9"/>
  <c r="I44" i="9" s="1"/>
  <c r="G45" i="9"/>
  <c r="G46" i="9"/>
  <c r="G47" i="9"/>
  <c r="I47" i="9" s="1"/>
  <c r="G48" i="9"/>
  <c r="I48" i="9" s="1"/>
  <c r="G49" i="9"/>
  <c r="I49" i="9" s="1"/>
  <c r="G50" i="9"/>
  <c r="I50" i="9" s="1"/>
  <c r="G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4" i="9"/>
  <c r="C3" i="2" a="1"/>
  <c r="C3" i="2"/>
  <c r="C4" i="2" a="1"/>
  <c r="C4" i="2"/>
  <c r="C5" i="2" a="1"/>
  <c r="C5" i="2" s="1"/>
  <c r="C6" i="2" a="1"/>
  <c r="C6" i="2"/>
  <c r="C7" i="2" a="1"/>
  <c r="C7" i="2"/>
  <c r="C8" i="2" a="1"/>
  <c r="C8" i="2" s="1"/>
  <c r="C9" i="2" a="1"/>
  <c r="C9" i="2"/>
  <c r="C10" i="2" a="1"/>
  <c r="C10" i="2"/>
  <c r="C11" i="2" a="1"/>
  <c r="C11" i="2" s="1"/>
  <c r="C12" i="2" a="1"/>
  <c r="C12" i="2"/>
  <c r="C13" i="2" a="1"/>
  <c r="C13" i="2"/>
  <c r="C14" i="2" a="1"/>
  <c r="C14" i="2" s="1"/>
  <c r="C15" i="2" a="1"/>
  <c r="C15" i="2"/>
  <c r="C16" i="2" a="1"/>
  <c r="C16" i="2"/>
  <c r="C17" i="2" a="1"/>
  <c r="C17" i="2" s="1"/>
  <c r="C18" i="2" a="1"/>
  <c r="C18" i="2"/>
  <c r="C19" i="2" a="1"/>
  <c r="C19" i="2"/>
  <c r="C20" i="2" a="1"/>
  <c r="C20" i="2" s="1"/>
  <c r="C21" i="2" a="1"/>
  <c r="C21" i="2"/>
  <c r="C22" i="2" a="1"/>
  <c r="C22" i="2"/>
  <c r="C23" i="2" a="1"/>
  <c r="C23" i="2" s="1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 s="1"/>
  <c r="C30" i="2" a="1"/>
  <c r="C30" i="2"/>
  <c r="C31" i="2" a="1"/>
  <c r="C31" i="2"/>
  <c r="C32" i="2" a="1"/>
  <c r="C32" i="2" s="1"/>
  <c r="C33" i="2" a="1"/>
  <c r="C33" i="2"/>
  <c r="C34" i="2" a="1"/>
  <c r="C34" i="2"/>
  <c r="C35" i="2" a="1"/>
  <c r="C35" i="2" s="1"/>
  <c r="C36" i="2" a="1"/>
  <c r="C36" i="2"/>
  <c r="C37" i="2" a="1"/>
  <c r="C37" i="2"/>
  <c r="C38" i="2" a="1"/>
  <c r="C38" i="2" s="1"/>
  <c r="C39" i="2" a="1"/>
  <c r="C39" i="2"/>
  <c r="C40" i="2" a="1"/>
  <c r="C40" i="2"/>
  <c r="C41" i="2" a="1"/>
  <c r="C41" i="2" s="1"/>
  <c r="C42" i="2" a="1"/>
  <c r="C42" i="2"/>
  <c r="C43" i="2" a="1"/>
  <c r="C43" i="2"/>
  <c r="C44" i="2" a="1"/>
  <c r="C44" i="2" s="1"/>
  <c r="C45" i="2" a="1"/>
  <c r="C45" i="2"/>
  <c r="C46" i="2" a="1"/>
  <c r="C46" i="2"/>
  <c r="C47" i="2" a="1"/>
  <c r="C47" i="2" s="1"/>
  <c r="C48" i="2" a="1"/>
  <c r="C48" i="2"/>
  <c r="C2" i="2" a="1"/>
  <c r="C2" i="2" s="1"/>
  <c r="B2" i="2" a="1"/>
  <c r="B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2" i="2" a="1"/>
  <c r="E2" i="2" s="1"/>
  <c r="D3" i="2" a="1"/>
  <c r="D3" i="2" s="1"/>
  <c r="F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F8" i="2" s="1"/>
  <c r="D9" i="2" a="1"/>
  <c r="D9" i="2" s="1"/>
  <c r="F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F14" i="2" s="1"/>
  <c r="D15" i="2" a="1"/>
  <c r="D15" i="2" s="1"/>
  <c r="F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F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F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F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F42" i="2" s="1"/>
  <c r="D43" i="2" a="1"/>
  <c r="D43" i="2" s="1"/>
  <c r="D44" i="2" a="1"/>
  <c r="D44" i="2" s="1"/>
  <c r="F44" i="2" s="1"/>
  <c r="D45" i="2" a="1"/>
  <c r="D45" i="2" s="1"/>
  <c r="D46" i="2" a="1"/>
  <c r="D46" i="2" s="1"/>
  <c r="D47" i="2" a="1"/>
  <c r="D47" i="2" s="1"/>
  <c r="D48" i="2" a="1"/>
  <c r="D48" i="2" s="1"/>
  <c r="D2" i="2" a="1"/>
  <c r="D2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F42" i="11" l="1"/>
  <c r="F16" i="11"/>
  <c r="F11" i="11"/>
  <c r="F35" i="11"/>
  <c r="F28" i="11"/>
  <c r="F25" i="11"/>
  <c r="F19" i="11"/>
  <c r="F4" i="11"/>
  <c r="F47" i="11"/>
  <c r="F13" i="11"/>
  <c r="F20" i="11"/>
  <c r="F8" i="11"/>
  <c r="F26" i="11"/>
  <c r="F40" i="11"/>
  <c r="F44" i="11"/>
  <c r="F33" i="11"/>
  <c r="F21" i="11"/>
  <c r="F5" i="11"/>
  <c r="F43" i="11"/>
  <c r="F34" i="11"/>
  <c r="F36" i="11"/>
  <c r="F29" i="11"/>
  <c r="F14" i="11"/>
  <c r="F23" i="11"/>
  <c r="F7" i="11"/>
  <c r="F15" i="11"/>
  <c r="F30" i="11"/>
  <c r="F48" i="11"/>
  <c r="F10" i="11"/>
  <c r="F3" i="11"/>
  <c r="F22" i="11"/>
  <c r="F9" i="11"/>
  <c r="F2" i="11"/>
  <c r="F37" i="11"/>
  <c r="F24" i="11"/>
  <c r="F12" i="11"/>
  <c r="F31" i="11"/>
  <c r="M44" i="9"/>
  <c r="M38" i="9"/>
  <c r="M7" i="9"/>
  <c r="M10" i="9"/>
  <c r="M9" i="9"/>
  <c r="M42" i="9"/>
  <c r="M12" i="9"/>
  <c r="M47" i="9"/>
  <c r="M41" i="9"/>
  <c r="M35" i="9"/>
  <c r="M29" i="9"/>
  <c r="M23" i="9"/>
  <c r="M17" i="9"/>
  <c r="M11" i="9"/>
  <c r="M5" i="9"/>
  <c r="M46" i="9"/>
  <c r="M40" i="9"/>
  <c r="M34" i="9"/>
  <c r="M28" i="9"/>
  <c r="M22" i="9"/>
  <c r="M16" i="9"/>
  <c r="M4" i="9"/>
  <c r="M45" i="9"/>
  <c r="M39" i="9"/>
  <c r="M33" i="9"/>
  <c r="M27" i="9"/>
  <c r="M21" i="9"/>
  <c r="M15" i="9"/>
  <c r="M49" i="9"/>
  <c r="M43" i="9"/>
  <c r="M37" i="9"/>
  <c r="M31" i="9"/>
  <c r="M25" i="9"/>
  <c r="M19" i="9"/>
  <c r="M13" i="9"/>
  <c r="E40" i="9"/>
  <c r="E28" i="9"/>
  <c r="E22" i="9"/>
  <c r="E16" i="9"/>
  <c r="E34" i="9"/>
  <c r="E49" i="9"/>
  <c r="E43" i="9"/>
  <c r="E37" i="9"/>
  <c r="E31" i="9"/>
  <c r="E25" i="9"/>
  <c r="E19" i="9"/>
  <c r="E13" i="9"/>
  <c r="E7" i="9"/>
  <c r="E47" i="9"/>
  <c r="E35" i="9"/>
  <c r="E29" i="9"/>
  <c r="E17" i="9"/>
  <c r="E11" i="9"/>
  <c r="E5" i="9"/>
  <c r="E4" i="9"/>
  <c r="E39" i="9"/>
  <c r="E27" i="9"/>
  <c r="E15" i="9"/>
  <c r="E45" i="9"/>
  <c r="E33" i="9"/>
  <c r="E21" i="9"/>
  <c r="E9" i="9"/>
  <c r="E48" i="9"/>
  <c r="E36" i="9"/>
  <c r="E24" i="9"/>
  <c r="E12" i="9"/>
  <c r="E6" i="9"/>
  <c r="E46" i="9"/>
  <c r="E10" i="9"/>
  <c r="E50" i="9"/>
  <c r="E38" i="9"/>
  <c r="E26" i="9"/>
  <c r="E14" i="9"/>
  <c r="E44" i="9"/>
  <c r="E32" i="9"/>
  <c r="E20" i="9"/>
  <c r="E8" i="9"/>
  <c r="E42" i="9"/>
  <c r="E30" i="9"/>
  <c r="E18" i="9"/>
  <c r="E41" i="9"/>
  <c r="E23" i="9"/>
  <c r="F48" i="2"/>
  <c r="F23" i="2"/>
  <c r="F35" i="2"/>
  <c r="F41" i="2"/>
  <c r="F29" i="2"/>
  <c r="F4" i="2"/>
  <c r="F7" i="2"/>
  <c r="F30" i="2"/>
  <c r="F12" i="2"/>
  <c r="F17" i="2"/>
  <c r="F38" i="2"/>
  <c r="F19" i="2"/>
  <c r="F2" i="2"/>
  <c r="F43" i="2"/>
  <c r="F37" i="2"/>
  <c r="F45" i="2"/>
  <c r="F39" i="2"/>
  <c r="F34" i="2"/>
  <c r="F28" i="2"/>
  <c r="F33" i="2"/>
  <c r="F27" i="2"/>
  <c r="F22" i="2"/>
  <c r="F16" i="2"/>
  <c r="F10" i="2"/>
  <c r="F5" i="2"/>
  <c r="F46" i="2"/>
  <c r="F18" i="2"/>
  <c r="F25" i="2"/>
  <c r="F13" i="2"/>
  <c r="F40" i="2"/>
  <c r="F36" i="2"/>
  <c r="F24" i="2"/>
  <c r="F11" i="2"/>
  <c r="F21" i="2"/>
  <c r="F47" i="2"/>
  <c r="F31" i="2"/>
  <c r="F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<sst xmlns="http://schemas.openxmlformats.org/spreadsheetml/2006/main" count="1075" uniqueCount="72">
  <si>
    <t>N</t>
  </si>
  <si>
    <t>Minimum</t>
  </si>
  <si>
    <t>Maximum</t>
  </si>
  <si>
    <t>Mean</t>
  </si>
  <si>
    <t>Std. Deviation</t>
  </si>
  <si>
    <t>Australia</t>
  </si>
  <si>
    <t>Full-time (more than 90% of full-time hours)</t>
  </si>
  <si>
    <t>Part-time (71-90% of full-time hours)</t>
  </si>
  <si>
    <t>Part-time (50-70% of full-time hours)</t>
  </si>
  <si>
    <t>Part-time (less than 50% of full-time hours)</t>
  </si>
  <si>
    <t>Austria</t>
  </si>
  <si>
    <t>Belgium</t>
  </si>
  <si>
    <t>Brazil</t>
  </si>
  <si>
    <t>Bulgaria</t>
  </si>
  <si>
    <t>Chile</t>
  </si>
  <si>
    <t>Chinese Taipei</t>
  </si>
  <si>
    <t>Colombia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</si>
  <si>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</si>
  <si>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</si>
  <si>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</si>
  <si>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</si>
  <si>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</si>
  <si>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</si>
  <si>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</si>
  <si>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</si>
  <si>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Hungary</t>
  </si>
  <si>
    <t>Israel</t>
  </si>
  <si>
    <t>Italy</t>
  </si>
  <si>
    <t>Japan</t>
  </si>
  <si>
    <t>Kazakhstan</t>
  </si>
  <si>
    <t>Korea</t>
  </si>
  <si>
    <t>Latvia</t>
  </si>
  <si>
    <t>Lithuania</t>
  </si>
  <si>
    <t>Malta</t>
  </si>
  <si>
    <t>Mexico</t>
  </si>
  <si>
    <t>Netherlands</t>
  </si>
  <si>
    <t>New Zealand</t>
  </si>
  <si>
    <t>Norway</t>
  </si>
  <si>
    <t>Portugal</t>
  </si>
  <si>
    <t>Russian Federation</t>
  </si>
  <si>
    <t>Saudi Arabia</t>
  </si>
  <si>
    <t>Singapore</t>
  </si>
  <si>
    <t>Slovak Republic</t>
  </si>
  <si>
    <t>Viet Nam</t>
  </si>
  <si>
    <t>Slovenia</t>
  </si>
  <si>
    <t>South Africa</t>
  </si>
  <si>
    <t>Spain</t>
  </si>
  <si>
    <t>Sweden</t>
  </si>
  <si>
    <t>United Arab Emirates</t>
  </si>
  <si>
    <t>Turkey</t>
  </si>
  <si>
    <t>United States</t>
  </si>
  <si>
    <t>England (United Kingdom)</t>
  </si>
  <si>
    <t>Alberta (Canada)</t>
  </si>
  <si>
    <t>Romania</t>
  </si>
  <si>
    <t>Ciudad Autónoma de Buenos Aires (Argentina)</t>
  </si>
  <si>
    <t>Shanghai (China)</t>
  </si>
  <si>
    <t>Country</t>
  </si>
  <si>
    <t>Descriptive Statistics - Total hours spent on tasks at this school</t>
  </si>
  <si>
    <t>Teacher employment status at this school</t>
  </si>
  <si>
    <t>Standard Deviation</t>
  </si>
  <si>
    <t>Index</t>
  </si>
  <si>
    <t>Labels</t>
  </si>
  <si>
    <t>Std. Dev.</t>
  </si>
  <si>
    <t>Descriptive Statistics</t>
  </si>
  <si>
    <t>Flemish Community (Belgium)</t>
  </si>
  <si>
    <t>ISCED1</t>
  </si>
  <si>
    <t>ISCED2</t>
  </si>
  <si>
    <t>ISCED3</t>
  </si>
  <si>
    <t xml:space="preserve">Employment status = </t>
  </si>
  <si>
    <t>&lt;- currently relying on VLOOKUP to find this as first value</t>
  </si>
  <si>
    <t>Label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</si>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</sst>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"/>
    <numFmt numFmtId="166" formatCode="###0.000"/>
    <numFmt numFmtId="167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4"/>
      <color indexed="60"/>
      <name val="Arial Bold"/>
    </font>
    <font>
      <sz val="12"/>
      <color indexed="62"/>
      <name val="Arial"/>
    </font>
    <font>
      <sz val="12"/>
      <color indexed="60"/>
      <name val="Arial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 style="thin">
        <color indexed="63"/>
      </right>
      <top style="thin">
        <color indexed="61"/>
      </top>
      <bottom/>
      <diagonal/>
    </border>
    <border>
      <left style="thin">
        <color indexed="63"/>
      </left>
      <right style="thin">
        <color indexed="63"/>
      </right>
      <top style="thin">
        <color indexed="61"/>
      </top>
      <bottom/>
      <diagonal/>
    </border>
    <border>
      <left style="thin">
        <color indexed="63"/>
      </left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4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3"/>
    <xf numFmtId="0" fontId="4" fillId="2" borderId="3"/>
    <xf numFmtId="0" fontId="4" fillId="2" borderId="3"/>
    <xf numFmtId="0" fontId="4" fillId="2" borderId="3"/>
    <xf numFmtId="0" fontId="6" fillId="2" borderId="3"/>
    <xf numFmtId="0" fontId="6" fillId="2" borderId="3"/>
    <xf numFmtId="0" fontId="6" fillId="2" borderId="3"/>
    <xf numFmtId="0" fontId="6" fillId="2" borderId="3"/>
  </cellStyleXfs>
  <cellXfs count="71">
    <xf numFmtId="0" fontId="0" fillId="0" borderId="0" xfId="0"/>
    <xf numFmtId="0" fontId="2" fillId="2" borderId="4" xfId="5" applyFont="1" applyFill="1" applyBorder="1" applyAlignment="1">
      <alignment horizontal="left" wrapText="1"/>
    </xf>
    <xf numFmtId="0" fontId="2" fillId="2" borderId="6" xfId="9" applyFont="1" applyFill="1" applyBorder="1" applyAlignment="1">
      <alignment horizontal="center" wrapText="1"/>
    </xf>
    <xf numFmtId="0" fontId="2" fillId="2" borderId="7" xfId="10" applyFont="1" applyFill="1" applyBorder="1" applyAlignment="1">
      <alignment horizontal="center" wrapText="1"/>
    </xf>
    <xf numFmtId="0" fontId="2" fillId="3" borderId="10" xfId="15" applyFont="1" applyFill="1" applyBorder="1" applyAlignment="1">
      <alignment horizontal="left" vertical="top" wrapText="1"/>
    </xf>
    <xf numFmtId="0" fontId="2" fillId="3" borderId="11" xfId="17" applyFont="1" applyFill="1" applyBorder="1" applyAlignment="1">
      <alignment horizontal="left" vertical="top" wrapText="1"/>
    </xf>
    <xf numFmtId="0" fontId="2" fillId="3" borderId="12" xfId="20" applyFont="1" applyFill="1" applyBorder="1" applyAlignment="1">
      <alignment horizontal="left" vertical="top" wrapText="1"/>
    </xf>
    <xf numFmtId="164" fontId="3" fillId="4" borderId="14" xfId="23" applyNumberFormat="1" applyFont="1" applyFill="1" applyBorder="1" applyAlignment="1">
      <alignment horizontal="right" vertical="top"/>
    </xf>
    <xf numFmtId="165" fontId="3" fillId="4" borderId="14" xfId="24" applyNumberFormat="1" applyFont="1" applyFill="1" applyBorder="1" applyAlignment="1">
      <alignment horizontal="right" vertical="top"/>
    </xf>
    <xf numFmtId="166" fontId="3" fillId="4" borderId="15" xfId="25" applyNumberFormat="1" applyFont="1" applyFill="1" applyBorder="1" applyAlignment="1">
      <alignment horizontal="right" vertical="top"/>
    </xf>
    <xf numFmtId="164" fontId="3" fillId="4" borderId="17" xfId="27" applyNumberFormat="1" applyFont="1" applyFill="1" applyBorder="1" applyAlignment="1">
      <alignment horizontal="right" vertical="top"/>
    </xf>
    <xf numFmtId="165" fontId="3" fillId="4" borderId="17" xfId="28" applyNumberFormat="1" applyFont="1" applyFill="1" applyBorder="1" applyAlignment="1">
      <alignment horizontal="right" vertical="top"/>
    </xf>
    <xf numFmtId="166" fontId="3" fillId="4" borderId="18" xfId="29" applyNumberFormat="1" applyFont="1" applyFill="1" applyBorder="1" applyAlignment="1">
      <alignment horizontal="right" vertical="top"/>
    </xf>
    <xf numFmtId="164" fontId="3" fillId="4" borderId="20" xfId="31" applyNumberFormat="1" applyFont="1" applyFill="1" applyBorder="1" applyAlignment="1">
      <alignment horizontal="right" vertical="top"/>
    </xf>
    <xf numFmtId="165" fontId="3" fillId="4" borderId="20" xfId="32" applyNumberFormat="1" applyFont="1" applyFill="1" applyBorder="1" applyAlignment="1">
      <alignment horizontal="right" vertical="top"/>
    </xf>
    <xf numFmtId="166" fontId="3" fillId="4" borderId="21" xfId="33" applyNumberFormat="1" applyFont="1" applyFill="1" applyBorder="1" applyAlignment="1">
      <alignment horizontal="right" vertical="top"/>
    </xf>
    <xf numFmtId="0" fontId="2" fillId="2" borderId="5" xfId="34" applyFont="1" applyBorder="1" applyAlignment="1">
      <alignment horizontal="center" wrapText="1"/>
    </xf>
    <xf numFmtId="164" fontId="3" fillId="4" borderId="13" xfId="35" applyNumberFormat="1" applyFont="1" applyFill="1" applyBorder="1" applyAlignment="1">
      <alignment horizontal="right" vertical="top"/>
    </xf>
    <xf numFmtId="164" fontId="3" fillId="4" borderId="16" xfId="36" applyNumberFormat="1" applyFont="1" applyFill="1" applyBorder="1" applyAlignment="1">
      <alignment horizontal="right" vertical="top"/>
    </xf>
    <xf numFmtId="164" fontId="3" fillId="4" borderId="19" xfId="37" applyNumberFormat="1" applyFont="1" applyFill="1" applyBorder="1" applyAlignment="1">
      <alignment horizontal="right" vertical="top"/>
    </xf>
    <xf numFmtId="0" fontId="2" fillId="3" borderId="8" xfId="13" applyFont="1" applyFill="1" applyBorder="1" applyAlignment="1">
      <alignment horizontal="left" vertical="top" wrapText="1"/>
    </xf>
    <xf numFmtId="0" fontId="2" fillId="3" borderId="9" xfId="14" applyFont="1" applyFill="1" applyBorder="1" applyAlignment="1">
      <alignment horizontal="left" vertical="top" wrapText="1"/>
    </xf>
    <xf numFmtId="167" fontId="0" fillId="0" borderId="0" xfId="0" applyNumberFormat="1"/>
    <xf numFmtId="0" fontId="6" fillId="2" borderId="3" xfId="38"/>
    <xf numFmtId="0" fontId="8" fillId="2" borderId="23" xfId="38" applyFont="1" applyBorder="1" applyAlignment="1">
      <alignment horizontal="center" wrapText="1"/>
    </xf>
    <xf numFmtId="0" fontId="8" fillId="2" borderId="24" xfId="38" applyFont="1" applyBorder="1" applyAlignment="1">
      <alignment horizontal="center" wrapText="1"/>
    </xf>
    <xf numFmtId="0" fontId="8" fillId="2" borderId="25" xfId="38" applyFont="1" applyBorder="1" applyAlignment="1">
      <alignment horizontal="center" wrapText="1"/>
    </xf>
    <xf numFmtId="0" fontId="8" fillId="5" borderId="26" xfId="38" applyFont="1" applyFill="1" applyBorder="1" applyAlignment="1">
      <alignment horizontal="left" vertical="top" wrapText="1"/>
    </xf>
    <xf numFmtId="164" fontId="9" fillId="6" borderId="28" xfId="38" applyNumberFormat="1" applyFont="1" applyFill="1" applyBorder="1" applyAlignment="1">
      <alignment horizontal="right" vertical="top"/>
    </xf>
    <xf numFmtId="165" fontId="9" fillId="6" borderId="28" xfId="38" applyNumberFormat="1" applyFont="1" applyFill="1" applyBorder="1" applyAlignment="1">
      <alignment horizontal="right" vertical="top"/>
    </xf>
    <xf numFmtId="166" fontId="9" fillId="6" borderId="29" xfId="38" applyNumberFormat="1" applyFont="1" applyFill="1" applyBorder="1" applyAlignment="1">
      <alignment horizontal="right" vertical="top"/>
    </xf>
    <xf numFmtId="0" fontId="8" fillId="5" borderId="30" xfId="38" applyFont="1" applyFill="1" applyBorder="1" applyAlignment="1">
      <alignment horizontal="left" vertical="top" wrapText="1"/>
    </xf>
    <xf numFmtId="164" fontId="9" fillId="6" borderId="32" xfId="38" applyNumberFormat="1" applyFont="1" applyFill="1" applyBorder="1" applyAlignment="1">
      <alignment horizontal="right" vertical="top"/>
    </xf>
    <xf numFmtId="165" fontId="9" fillId="6" borderId="32" xfId="38" applyNumberFormat="1" applyFont="1" applyFill="1" applyBorder="1" applyAlignment="1">
      <alignment horizontal="right" vertical="top"/>
    </xf>
    <xf numFmtId="166" fontId="9" fillId="6" borderId="33" xfId="38" applyNumberFormat="1" applyFont="1" applyFill="1" applyBorder="1" applyAlignment="1">
      <alignment horizontal="right" vertical="top"/>
    </xf>
    <xf numFmtId="0" fontId="8" fillId="5" borderId="34" xfId="38" applyFont="1" applyFill="1" applyBorder="1" applyAlignment="1">
      <alignment horizontal="left" vertical="top" wrapText="1"/>
    </xf>
    <xf numFmtId="164" fontId="9" fillId="6" borderId="36" xfId="38" applyNumberFormat="1" applyFont="1" applyFill="1" applyBorder="1" applyAlignment="1">
      <alignment horizontal="right" vertical="top"/>
    </xf>
    <xf numFmtId="165" fontId="9" fillId="6" borderId="36" xfId="38" applyNumberFormat="1" applyFont="1" applyFill="1" applyBorder="1" applyAlignment="1">
      <alignment horizontal="right" vertical="top"/>
    </xf>
    <xf numFmtId="166" fontId="9" fillId="6" borderId="37" xfId="38" applyNumberFormat="1" applyFont="1" applyFill="1" applyBorder="1" applyAlignment="1">
      <alignment horizontal="right" vertical="top"/>
    </xf>
    <xf numFmtId="0" fontId="6" fillId="2" borderId="3" xfId="39"/>
    <xf numFmtId="0" fontId="8" fillId="2" borderId="23" xfId="39" applyFont="1" applyBorder="1" applyAlignment="1">
      <alignment horizontal="center" wrapText="1"/>
    </xf>
    <xf numFmtId="0" fontId="8" fillId="2" borderId="24" xfId="39" applyFont="1" applyBorder="1" applyAlignment="1">
      <alignment horizontal="center" wrapText="1"/>
    </xf>
    <xf numFmtId="0" fontId="8" fillId="2" borderId="25" xfId="39" applyFont="1" applyBorder="1" applyAlignment="1">
      <alignment horizontal="center" wrapText="1"/>
    </xf>
    <xf numFmtId="0" fontId="8" fillId="5" borderId="26" xfId="39" applyFont="1" applyFill="1" applyBorder="1" applyAlignment="1">
      <alignment horizontal="left" vertical="top" wrapText="1"/>
    </xf>
    <xf numFmtId="164" fontId="9" fillId="6" borderId="28" xfId="39" applyNumberFormat="1" applyFont="1" applyFill="1" applyBorder="1" applyAlignment="1">
      <alignment horizontal="right" vertical="top"/>
    </xf>
    <xf numFmtId="165" fontId="9" fillId="6" borderId="28" xfId="39" applyNumberFormat="1" applyFont="1" applyFill="1" applyBorder="1" applyAlignment="1">
      <alignment horizontal="right" vertical="top"/>
    </xf>
    <xf numFmtId="166" fontId="9" fillId="6" borderId="29" xfId="39" applyNumberFormat="1" applyFont="1" applyFill="1" applyBorder="1" applyAlignment="1">
      <alignment horizontal="right" vertical="top"/>
    </xf>
    <xf numFmtId="0" fontId="8" fillId="5" borderId="30" xfId="39" applyFont="1" applyFill="1" applyBorder="1" applyAlignment="1">
      <alignment horizontal="left" vertical="top" wrapText="1"/>
    </xf>
    <xf numFmtId="164" fontId="9" fillId="6" borderId="32" xfId="39" applyNumberFormat="1" applyFont="1" applyFill="1" applyBorder="1" applyAlignment="1">
      <alignment horizontal="right" vertical="top"/>
    </xf>
    <xf numFmtId="165" fontId="9" fillId="6" borderId="32" xfId="39" applyNumberFormat="1" applyFont="1" applyFill="1" applyBorder="1" applyAlignment="1">
      <alignment horizontal="right" vertical="top"/>
    </xf>
    <xf numFmtId="166" fontId="9" fillId="6" borderId="33" xfId="39" applyNumberFormat="1" applyFont="1" applyFill="1" applyBorder="1" applyAlignment="1">
      <alignment horizontal="right" vertical="top"/>
    </xf>
    <xf numFmtId="0" fontId="8" fillId="5" borderId="34" xfId="39" applyFont="1" applyFill="1" applyBorder="1" applyAlignment="1">
      <alignment horizontal="left" vertical="top" wrapText="1"/>
    </xf>
    <xf numFmtId="164" fontId="9" fillId="6" borderId="36" xfId="39" applyNumberFormat="1" applyFont="1" applyFill="1" applyBorder="1" applyAlignment="1">
      <alignment horizontal="right" vertical="top"/>
    </xf>
    <xf numFmtId="165" fontId="9" fillId="6" borderId="36" xfId="39" applyNumberFormat="1" applyFont="1" applyFill="1" applyBorder="1" applyAlignment="1">
      <alignment horizontal="right" vertical="top"/>
    </xf>
    <xf numFmtId="166" fontId="9" fillId="6" borderId="37" xfId="39" applyNumberFormat="1" applyFont="1" applyFill="1" applyBorder="1" applyAlignment="1">
      <alignment horizontal="right" vertical="top"/>
    </xf>
    <xf numFmtId="164" fontId="9" fillId="6" borderId="27" xfId="40" applyNumberFormat="1" applyFont="1" applyFill="1" applyBorder="1" applyAlignment="1">
      <alignment horizontal="right" vertical="top"/>
    </xf>
    <xf numFmtId="164" fontId="9" fillId="6" borderId="31" xfId="40" applyNumberFormat="1" applyFont="1" applyFill="1" applyBorder="1" applyAlignment="1">
      <alignment horizontal="right" vertical="top"/>
    </xf>
    <xf numFmtId="164" fontId="9" fillId="6" borderId="35" xfId="40" applyNumberFormat="1" applyFont="1" applyFill="1" applyBorder="1" applyAlignment="1">
      <alignment horizontal="right" vertical="top"/>
    </xf>
    <xf numFmtId="164" fontId="9" fillId="6" borderId="27" xfId="41" applyNumberFormat="1" applyFont="1" applyFill="1" applyBorder="1" applyAlignment="1">
      <alignment horizontal="right" vertical="top"/>
    </xf>
    <xf numFmtId="164" fontId="9" fillId="6" borderId="31" xfId="41" applyNumberFormat="1" applyFont="1" applyFill="1" applyBorder="1" applyAlignment="1">
      <alignment horizontal="right" vertical="top"/>
    </xf>
    <xf numFmtId="164" fontId="9" fillId="6" borderId="35" xfId="41" applyNumberFormat="1" applyFont="1" applyFill="1" applyBorder="1" applyAlignment="1">
      <alignment horizontal="right" vertical="top"/>
    </xf>
    <xf numFmtId="0" fontId="5" fillId="0" borderId="0" xfId="0" applyFont="1"/>
    <xf numFmtId="0" fontId="8" fillId="5" borderId="30" xfId="38" applyFont="1" applyFill="1" applyBorder="1" applyAlignment="1">
      <alignment vertical="top" wrapText="1"/>
    </xf>
    <xf numFmtId="0" fontId="8" fillId="5" borderId="30" xfId="39" applyFont="1" applyFill="1" applyBorder="1" applyAlignment="1">
      <alignment vertical="top" wrapText="1"/>
    </xf>
    <xf numFmtId="0" fontId="7" fillId="2" borderId="3" xfId="38" applyFont="1" applyBorder="1" applyAlignment="1">
      <alignment horizontal="center" vertical="center" wrapText="1"/>
    </xf>
    <xf numFmtId="0" fontId="8" fillId="2" borderId="22" xfId="38" applyFont="1" applyBorder="1" applyAlignment="1">
      <alignment horizontal="left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7" fillId="2" borderId="3" xfId="39" applyFont="1" applyBorder="1" applyAlignment="1">
      <alignment horizontal="center" vertical="center" wrapText="1"/>
    </xf>
    <xf numFmtId="0" fontId="8" fillId="2" borderId="22" xfId="39" applyFont="1" applyBorder="1" applyAlignment="1">
      <alignment horizontal="left" wrapText="1"/>
    </xf>
  </cellXfs>
  <cellStyles count="42">
    <cellStyle name="Normal" xfId="0" builtinId="0"/>
    <cellStyle name="Normal_ISCED1 stats" xfId="38" xr:uid="{2D8C3238-C377-4FAD-92D5-247D7926307C}"/>
    <cellStyle name="Normal_ISCED3 stats" xfId="39" xr:uid="{1AD25797-0A63-49CE-B1E5-C3320523E8E5}"/>
    <cellStyle name="Normal_Sheet5" xfId="40" xr:uid="{EFD1F22F-5909-47C4-A324-1FDF46DA8822}"/>
    <cellStyle name="Normal_Sheet6" xfId="41" xr:uid="{3F150DBC-7B4C-4B7C-B013-5A569338623D}"/>
    <cellStyle name="style1647701391948" xfId="1" xr:uid="{00000000-0005-0000-0000-000001000000}"/>
    <cellStyle name="style1647701392001" xfId="2" xr:uid="{00000000-0005-0000-0000-000002000000}"/>
    <cellStyle name="style1647701392044" xfId="3" xr:uid="{00000000-0005-0000-0000-000003000000}"/>
    <cellStyle name="style1647701392084" xfId="4" xr:uid="{00000000-0005-0000-0000-000004000000}"/>
    <cellStyle name="style1647701392125" xfId="5" xr:uid="{00000000-0005-0000-0000-000005000000}"/>
    <cellStyle name="style1647701392164" xfId="6" xr:uid="{00000000-0005-0000-0000-000006000000}"/>
    <cellStyle name="style1647701392203" xfId="7" xr:uid="{00000000-0005-0000-0000-000007000000}"/>
    <cellStyle name="style1647701392240" xfId="8" xr:uid="{00000000-0005-0000-0000-000008000000}"/>
    <cellStyle name="style1647701392276" xfId="9" xr:uid="{00000000-0005-0000-0000-000009000000}"/>
    <cellStyle name="style1647701392315" xfId="10" xr:uid="{00000000-0005-0000-0000-00000A000000}"/>
    <cellStyle name="style1647701392353" xfId="11" xr:uid="{00000000-0005-0000-0000-00000B000000}"/>
    <cellStyle name="style1647701392407" xfId="12" xr:uid="{00000000-0005-0000-0000-00000C000000}"/>
    <cellStyle name="style1647701392458" xfId="13" xr:uid="{00000000-0005-0000-0000-00000D000000}"/>
    <cellStyle name="style1647701392503" xfId="14" xr:uid="{00000000-0005-0000-0000-00000E000000}"/>
    <cellStyle name="style1647701392544" xfId="15" xr:uid="{00000000-0005-0000-0000-00000F000000}"/>
    <cellStyle name="style1647701392581" xfId="16" xr:uid="{00000000-0005-0000-0000-000010000000}"/>
    <cellStyle name="style1647701392617" xfId="17" xr:uid="{00000000-0005-0000-0000-000011000000}"/>
    <cellStyle name="style1647701392654" xfId="18" xr:uid="{00000000-0005-0000-0000-000012000000}"/>
    <cellStyle name="style1647701392773" xfId="19" xr:uid="{00000000-0005-0000-0000-000013000000}"/>
    <cellStyle name="style1647701392812" xfId="20" xr:uid="{00000000-0005-0000-0000-000014000000}"/>
    <cellStyle name="style1647701392847" xfId="21" xr:uid="{00000000-0005-0000-0000-000015000000}"/>
    <cellStyle name="style1647701392883" xfId="22" xr:uid="{00000000-0005-0000-0000-000016000000}"/>
    <cellStyle name="style1647701392926" xfId="23" xr:uid="{00000000-0005-0000-0000-000017000000}"/>
    <cellStyle name="style1647701392962" xfId="24" xr:uid="{00000000-0005-0000-0000-000018000000}"/>
    <cellStyle name="style1647701392994" xfId="25" xr:uid="{00000000-0005-0000-0000-000019000000}"/>
    <cellStyle name="style1647701393032" xfId="26" xr:uid="{00000000-0005-0000-0000-00001A000000}"/>
    <cellStyle name="style1647701393071" xfId="27" xr:uid="{00000000-0005-0000-0000-00001B000000}"/>
    <cellStyle name="style1647701393110" xfId="28" xr:uid="{00000000-0005-0000-0000-00001C000000}"/>
    <cellStyle name="style1647701393136" xfId="29" xr:uid="{00000000-0005-0000-0000-00001D000000}"/>
    <cellStyle name="style1647701393253" xfId="30" xr:uid="{00000000-0005-0000-0000-00001E000000}"/>
    <cellStyle name="style1647701393289" xfId="31" xr:uid="{00000000-0005-0000-0000-00001F000000}"/>
    <cellStyle name="style1647701393326" xfId="32" xr:uid="{00000000-0005-0000-0000-000020000000}"/>
    <cellStyle name="style1647701393354" xfId="33" xr:uid="{00000000-0005-0000-0000-000021000000}"/>
    <cellStyle name="style1647701420326" xfId="34" xr:uid="{D9494356-3C82-4A5B-8FE3-940DD07CC687}"/>
    <cellStyle name="style1647701420876" xfId="35" xr:uid="{2C529845-0953-4368-9EE4-CFD176D83D2A}"/>
    <cellStyle name="style1647701421017" xfId="36" xr:uid="{A8BA6874-4849-42D1-8583-9AC5821E49E3}"/>
    <cellStyle name="style1647701421247" xfId="37" xr:uid="{24BA4A4E-C77D-41D5-9588-5F302FD500A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Mean ± 1 Standard Deviation</c:v>
          </c:tx>
          <c:spPr>
            <a:solidFill>
              <a:schemeClr val="accent1"/>
            </a:solidFill>
            <a:ln w="12700" cap="rnd" cmpd="sng">
              <a:solidFill>
                <a:schemeClr val="accent1"/>
              </a:solidFill>
              <a:prstDash val="solid"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3DF7099-F112-4E63-8492-1A141FCFCDF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DC9-4F2E-9B13-140C602EA49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6E5A27-CF89-4A32-93DC-7ADB4722FD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DC9-4F2E-9B13-140C602EA4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18D1D13-0B89-47C0-894C-3950F771BE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DC9-4F2E-9B13-140C602EA49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01CC57B-E1E5-4CDC-A445-EB8E63B60E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DC9-4F2E-9B13-140C602EA49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45E668E-104B-4921-85EC-A5F7C49804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DC9-4F2E-9B13-140C602EA49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5AAD126-77A2-4E0D-AE6A-B669A07AD4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DC9-4F2E-9B13-140C602EA49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BD7EDF2-B271-4421-A3B9-D35C924526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DC9-4F2E-9B13-140C602EA49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768B789-FB00-497D-99C9-530EEF8459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DC9-4F2E-9B13-140C602EA49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AD04C70-F370-4B5E-9EB8-B60F8AEAF6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DC9-4F2E-9B13-140C602EA49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9EEBCBC-3F91-47E9-BB26-034302B96F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DC9-4F2E-9B13-140C602EA49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C12DC1E-EAC4-42BC-A6F8-4322CDA9D0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DC9-4F2E-9B13-140C602EA49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869B3B9-F0C5-4DAF-A798-E55463729F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DC9-4F2E-9B13-140C602EA49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E86BF72-AF61-45C6-9DF4-A758BE8ECE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DC9-4F2E-9B13-140C602EA49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24FD83B-FAC3-4F7E-85AA-4FC9449462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DC9-4F2E-9B13-140C602EA49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8B70A08-6D9F-4D32-849D-1F004755A3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DC9-4F2E-9B13-140C602EA49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EA31878-4ADE-457D-BE65-0ED0841DD5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DC9-4F2E-9B13-140C602EA49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DE82FC8-7606-4916-9560-5252C9C64C5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DC9-4F2E-9B13-140C602EA49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7751087-52D8-42F8-95D3-3A3CCF400E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DC9-4F2E-9B13-140C602EA49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A14D05F-BA3F-4388-9B42-0B5DDBF499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DC9-4F2E-9B13-140C602EA49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5CA2199-66DB-41E1-A4E6-6340D90B0F0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DC9-4F2E-9B13-140C602EA49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5FB3940-03C8-41E5-8C6F-69F7CF6845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DC9-4F2E-9B13-140C602EA49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75117E0-4468-40EA-986C-78837592B4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DC9-4F2E-9B13-140C602EA49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7DA3E48-C1E9-4DC2-9697-D1C8E07819B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DC9-4F2E-9B13-140C602EA49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3305E91-C94C-41B1-91E3-BC332284E2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DC9-4F2E-9B13-140C602EA49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CB4BF36-F675-4068-B133-6174D624DE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DC9-4F2E-9B13-140C602EA49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A0CEACD-B68B-484A-AABA-91E0AB05E6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DC9-4F2E-9B13-140C602EA49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D43BDF5-99D7-45A2-858D-A8D1722675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DC9-4F2E-9B13-140C602EA49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2F6E96E-5B00-4FFB-B766-4FD49398A8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DC9-4F2E-9B13-140C602EA49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06B6BA8-0785-4AC2-96EB-6DF4878C16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DC9-4F2E-9B13-140C602EA49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8C56B76-2A0D-451F-A0EF-9DE46FD060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DC9-4F2E-9B13-140C602EA49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9F28726-5948-4F58-B0C8-43F9F400DD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DC9-4F2E-9B13-140C602EA49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D89F720-3B98-4815-A568-0AC2A2AF19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DC9-4F2E-9B13-140C602EA49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133B9E5-3C8C-4060-90D3-38AD28B86C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DC9-4F2E-9B13-140C602EA49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B0CC745-1D42-4931-9264-A58F6C2EA3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DC9-4F2E-9B13-140C602EA49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519A0BF-FBC8-4CFE-8FC4-86CC9BBD90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DC9-4F2E-9B13-140C602EA49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A2F1BB26-E6B2-4CB9-A00B-0350A6948B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DC9-4F2E-9B13-140C602EA49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05557C81-F476-4AB4-9310-449D970769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DC9-4F2E-9B13-140C602EA49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54BE317-CD92-4094-B72F-4ED66FD833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DC9-4F2E-9B13-140C602EA49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C0ACB14-D74B-4B37-A816-5666E0017E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DC9-4F2E-9B13-140C602EA49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9D5E6A4-36DB-44F6-A16C-7FAE25B60F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DC9-4F2E-9B13-140C602EA49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3DA60FA-B002-4E59-8EEB-2EE8752AFD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DC9-4F2E-9B13-140C602EA49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2942645-2595-4DD3-80A3-6F75B9BB12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DC9-4F2E-9B13-140C602EA49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29A1E28-6117-4186-AA36-E6E7793970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DC9-4F2E-9B13-140C602EA49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17BE07C-F06A-42B0-BD0A-D0688DC2E8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DC9-4F2E-9B13-140C602EA49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4EEA973-ACFC-4D98-8C0F-3E0BEF1368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DC9-4F2E-9B13-140C602EA49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AE38AB5-EF07-44D0-ABCD-170FB7533E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DC9-4F2E-9B13-140C602EA49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AE73E0C-676A-47C8-997C-7336B009D19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DC9-4F2E-9B13-140C602EA497}"/>
                </c:ext>
              </c:extLst>
            </c:dLbl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6000" tIns="19050" rIns="360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'ISCED2 FTE hours'!$E$2:$E$48</c:f>
                <c:numCache>
                  <c:formatCode>General</c:formatCode>
                  <c:ptCount val="47"/>
                  <c:pt idx="0">
                    <c:v>15.49300821060651</c:v>
                  </c:pt>
                  <c:pt idx="1">
                    <c:v>12.109562810023714</c:v>
                  </c:pt>
                  <c:pt idx="2">
                    <c:v>12.309356420811197</c:v>
                  </c:pt>
                  <c:pt idx="3">
                    <c:v>15.761048554144901</c:v>
                  </c:pt>
                  <c:pt idx="4">
                    <c:v>14.973655326334073</c:v>
                  </c:pt>
                  <c:pt idx="5">
                    <c:v>18.455176673258148</c:v>
                  </c:pt>
                  <c:pt idx="6">
                    <c:v>17.742848359735103</c:v>
                  </c:pt>
                  <c:pt idx="7">
                    <c:v>17.91701756250092</c:v>
                  </c:pt>
                  <c:pt idx="8">
                    <c:v>14.159179358234125</c:v>
                  </c:pt>
                  <c:pt idx="9">
                    <c:v>16.968490450228618</c:v>
                  </c:pt>
                  <c:pt idx="10">
                    <c:v>14.629200824970299</c:v>
                  </c:pt>
                  <c:pt idx="11">
                    <c:v>9.4979335851531204</c:v>
                  </c:pt>
                  <c:pt idx="12">
                    <c:v>12.444909738251734</c:v>
                  </c:pt>
                  <c:pt idx="13">
                    <c:v>10.822301570374135</c:v>
                  </c:pt>
                  <c:pt idx="14">
                    <c:v>8.7262145646273233</c:v>
                  </c:pt>
                  <c:pt idx="15">
                    <c:v>15.079746422662112</c:v>
                  </c:pt>
                  <c:pt idx="16">
                    <c:v>12.380723489112041</c:v>
                  </c:pt>
                  <c:pt idx="17">
                    <c:v>18.61012597678716</c:v>
                  </c:pt>
                  <c:pt idx="18">
                    <c:v>10.146147053505668</c:v>
                  </c:pt>
                  <c:pt idx="19">
                    <c:v>15.040679325505996</c:v>
                  </c:pt>
                  <c:pt idx="20">
                    <c:v>20.030132000078172</c:v>
                  </c:pt>
                  <c:pt idx="21">
                    <c:v>17.440954929535746</c:v>
                  </c:pt>
                  <c:pt idx="22">
                    <c:v>18.152306023107677</c:v>
                  </c:pt>
                  <c:pt idx="23">
                    <c:v>16.589889655577032</c:v>
                  </c:pt>
                  <c:pt idx="24">
                    <c:v>15.200238186871065</c:v>
                  </c:pt>
                  <c:pt idx="25">
                    <c:v>19.817237588499381</c:v>
                  </c:pt>
                  <c:pt idx="26">
                    <c:v>11.012681361816874</c:v>
                  </c:pt>
                  <c:pt idx="27">
                    <c:v>13.75056536315747</c:v>
                  </c:pt>
                  <c:pt idx="28">
                    <c:v>8.2858839464118272</c:v>
                  </c:pt>
                  <c:pt idx="29">
                    <c:v>14.831261569458912</c:v>
                  </c:pt>
                  <c:pt idx="30">
                    <c:v>17.687636492075725</c:v>
                  </c:pt>
                  <c:pt idx="31">
                    <c:v>17.223769767797414</c:v>
                  </c:pt>
                  <c:pt idx="32">
                    <c:v>17.310382766459849</c:v>
                  </c:pt>
                  <c:pt idx="33">
                    <c:v>17.156156410211945</c:v>
                  </c:pt>
                  <c:pt idx="34">
                    <c:v>13.386128016638061</c:v>
                  </c:pt>
                  <c:pt idx="35">
                    <c:v>10.694420438166377</c:v>
                  </c:pt>
                  <c:pt idx="36">
                    <c:v>20.158209344799292</c:v>
                  </c:pt>
                  <c:pt idx="37">
                    <c:v>12.832743457951619</c:v>
                  </c:pt>
                  <c:pt idx="38">
                    <c:v>8.944262142931084</c:v>
                  </c:pt>
                  <c:pt idx="39">
                    <c:v>16.533980157457918</c:v>
                  </c:pt>
                  <c:pt idx="40">
                    <c:v>13.798930264885129</c:v>
                  </c:pt>
                  <c:pt idx="41">
                    <c:v>16.514063639995499</c:v>
                  </c:pt>
                  <c:pt idx="42">
                    <c:v>14.958094234178382</c:v>
                  </c:pt>
                  <c:pt idx="43">
                    <c:v>14.334518804492017</c:v>
                  </c:pt>
                  <c:pt idx="44">
                    <c:v>15.350378420235449</c:v>
                  </c:pt>
                  <c:pt idx="45">
                    <c:v>17.146832759622093</c:v>
                  </c:pt>
                  <c:pt idx="46">
                    <c:v>14.27220421578558</c:v>
                  </c:pt>
                </c:numCache>
              </c:numRef>
            </c:plus>
            <c:minus>
              <c:numRef>
                <c:f>'ISCED2 FTE hours'!$E$2:$E$48</c:f>
                <c:numCache>
                  <c:formatCode>General</c:formatCode>
                  <c:ptCount val="47"/>
                  <c:pt idx="0">
                    <c:v>15.49300821060651</c:v>
                  </c:pt>
                  <c:pt idx="1">
                    <c:v>12.109562810023714</c:v>
                  </c:pt>
                  <c:pt idx="2">
                    <c:v>12.309356420811197</c:v>
                  </c:pt>
                  <c:pt idx="3">
                    <c:v>15.761048554144901</c:v>
                  </c:pt>
                  <c:pt idx="4">
                    <c:v>14.973655326334073</c:v>
                  </c:pt>
                  <c:pt idx="5">
                    <c:v>18.455176673258148</c:v>
                  </c:pt>
                  <c:pt idx="6">
                    <c:v>17.742848359735103</c:v>
                  </c:pt>
                  <c:pt idx="7">
                    <c:v>17.91701756250092</c:v>
                  </c:pt>
                  <c:pt idx="8">
                    <c:v>14.159179358234125</c:v>
                  </c:pt>
                  <c:pt idx="9">
                    <c:v>16.968490450228618</c:v>
                  </c:pt>
                  <c:pt idx="10">
                    <c:v>14.629200824970299</c:v>
                  </c:pt>
                  <c:pt idx="11">
                    <c:v>9.4979335851531204</c:v>
                  </c:pt>
                  <c:pt idx="12">
                    <c:v>12.444909738251734</c:v>
                  </c:pt>
                  <c:pt idx="13">
                    <c:v>10.822301570374135</c:v>
                  </c:pt>
                  <c:pt idx="14">
                    <c:v>8.7262145646273233</c:v>
                  </c:pt>
                  <c:pt idx="15">
                    <c:v>15.079746422662112</c:v>
                  </c:pt>
                  <c:pt idx="16">
                    <c:v>12.380723489112041</c:v>
                  </c:pt>
                  <c:pt idx="17">
                    <c:v>18.61012597678716</c:v>
                  </c:pt>
                  <c:pt idx="18">
                    <c:v>10.146147053505668</c:v>
                  </c:pt>
                  <c:pt idx="19">
                    <c:v>15.040679325505996</c:v>
                  </c:pt>
                  <c:pt idx="20">
                    <c:v>20.030132000078172</c:v>
                  </c:pt>
                  <c:pt idx="21">
                    <c:v>17.440954929535746</c:v>
                  </c:pt>
                  <c:pt idx="22">
                    <c:v>18.152306023107677</c:v>
                  </c:pt>
                  <c:pt idx="23">
                    <c:v>16.589889655577032</c:v>
                  </c:pt>
                  <c:pt idx="24">
                    <c:v>15.200238186871065</c:v>
                  </c:pt>
                  <c:pt idx="25">
                    <c:v>19.817237588499381</c:v>
                  </c:pt>
                  <c:pt idx="26">
                    <c:v>11.012681361816874</c:v>
                  </c:pt>
                  <c:pt idx="27">
                    <c:v>13.75056536315747</c:v>
                  </c:pt>
                  <c:pt idx="28">
                    <c:v>8.2858839464118272</c:v>
                  </c:pt>
                  <c:pt idx="29">
                    <c:v>14.831261569458912</c:v>
                  </c:pt>
                  <c:pt idx="30">
                    <c:v>17.687636492075725</c:v>
                  </c:pt>
                  <c:pt idx="31">
                    <c:v>17.223769767797414</c:v>
                  </c:pt>
                  <c:pt idx="32">
                    <c:v>17.310382766459849</c:v>
                  </c:pt>
                  <c:pt idx="33">
                    <c:v>17.156156410211945</c:v>
                  </c:pt>
                  <c:pt idx="34">
                    <c:v>13.386128016638061</c:v>
                  </c:pt>
                  <c:pt idx="35">
                    <c:v>10.694420438166377</c:v>
                  </c:pt>
                  <c:pt idx="36">
                    <c:v>20.158209344799292</c:v>
                  </c:pt>
                  <c:pt idx="37">
                    <c:v>12.832743457951619</c:v>
                  </c:pt>
                  <c:pt idx="38">
                    <c:v>8.944262142931084</c:v>
                  </c:pt>
                  <c:pt idx="39">
                    <c:v>16.533980157457918</c:v>
                  </c:pt>
                  <c:pt idx="40">
                    <c:v>13.798930264885129</c:v>
                  </c:pt>
                  <c:pt idx="41">
                    <c:v>16.514063639995499</c:v>
                  </c:pt>
                  <c:pt idx="42">
                    <c:v>14.958094234178382</c:v>
                  </c:pt>
                  <c:pt idx="43">
                    <c:v>14.334518804492017</c:v>
                  </c:pt>
                  <c:pt idx="44">
                    <c:v>15.350378420235449</c:v>
                  </c:pt>
                  <c:pt idx="45">
                    <c:v>17.146832759622093</c:v>
                  </c:pt>
                  <c:pt idx="46">
                    <c:v>14.27220421578558</c:v>
                  </c:pt>
                </c:numCache>
              </c:numRef>
            </c:minus>
            <c:spPr>
              <a:noFill/>
              <a:ln w="22225" cmpd="sng">
                <a:solidFill>
                  <a:srgbClr val="FF0000"/>
                </a:solidFill>
                <a:round/>
              </a:ln>
              <a:effectLst/>
            </c:spPr>
          </c:errBars>
          <c:cat>
            <c:strRef>
              <c:f>'ISCED2 FTE hours'!$B$2:$B$48</c:f>
              <c:strCache>
                <c:ptCount val="47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Bulgaria</c:v>
                </c:pt>
                <c:pt idx="5">
                  <c:v>Chile</c:v>
                </c:pt>
                <c:pt idx="6">
                  <c:v>Chinese Taipei</c:v>
                </c:pt>
                <c:pt idx="7">
                  <c:v>Colombia</c:v>
                </c:pt>
                <c:pt idx="8">
                  <c:v>Croatia</c:v>
                </c:pt>
                <c:pt idx="9">
                  <c:v>Cyprus</c:v>
                </c:pt>
                <c:pt idx="10">
                  <c:v>Czech Republic</c:v>
                </c:pt>
                <c:pt idx="11">
                  <c:v>Denmark</c:v>
                </c:pt>
                <c:pt idx="12">
                  <c:v>Estonia</c:v>
                </c:pt>
                <c:pt idx="13">
                  <c:v>Finland</c:v>
                </c:pt>
                <c:pt idx="14">
                  <c:v>France</c:v>
                </c:pt>
                <c:pt idx="15">
                  <c:v>Georgia</c:v>
                </c:pt>
                <c:pt idx="16">
                  <c:v>Hungary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Kazakhstan</c:v>
                </c:pt>
                <c:pt idx="21">
                  <c:v>Korea</c:v>
                </c:pt>
                <c:pt idx="22">
                  <c:v>Latvia</c:v>
                </c:pt>
                <c:pt idx="23">
                  <c:v>Lithuania</c:v>
                </c:pt>
                <c:pt idx="24">
                  <c:v>Malta</c:v>
                </c:pt>
                <c:pt idx="25">
                  <c:v>Mexico</c:v>
                </c:pt>
                <c:pt idx="26">
                  <c:v>Netherlands</c:v>
                </c:pt>
                <c:pt idx="27">
                  <c:v>New Zealand</c:v>
                </c:pt>
                <c:pt idx="28">
                  <c:v>Norway</c:v>
                </c:pt>
                <c:pt idx="29">
                  <c:v>Portugal</c:v>
                </c:pt>
                <c:pt idx="30">
                  <c:v>Russian Federation</c:v>
                </c:pt>
                <c:pt idx="31">
                  <c:v>Saudi Arabia</c:v>
                </c:pt>
                <c:pt idx="32">
                  <c:v>Singapore</c:v>
                </c:pt>
                <c:pt idx="33">
                  <c:v>Slovak Republic</c:v>
                </c:pt>
                <c:pt idx="34">
                  <c:v>Viet Nam</c:v>
                </c:pt>
                <c:pt idx="35">
                  <c:v>Slovenia</c:v>
                </c:pt>
                <c:pt idx="36">
                  <c:v>South Africa</c:v>
                </c:pt>
                <c:pt idx="37">
                  <c:v>Spain</c:v>
                </c:pt>
                <c:pt idx="38">
                  <c:v>Sweden</c:v>
                </c:pt>
                <c:pt idx="39">
                  <c:v>United Arab Emirates</c:v>
                </c:pt>
                <c:pt idx="40">
                  <c:v>Turkey</c:v>
                </c:pt>
                <c:pt idx="41">
                  <c:v>United States</c:v>
                </c:pt>
                <c:pt idx="42">
                  <c:v>England (United Kingdom)</c:v>
                </c:pt>
                <c:pt idx="43">
                  <c:v>Alberta (Canada)</c:v>
                </c:pt>
                <c:pt idx="44">
                  <c:v>Romania</c:v>
                </c:pt>
                <c:pt idx="45">
                  <c:v>Ciudad Autónoma de Buenos Aires (Argentina)</c:v>
                </c:pt>
                <c:pt idx="46">
                  <c:v>Shanghai (China)</c:v>
                </c:pt>
              </c:strCache>
            </c:strRef>
          </c:cat>
          <c:val>
            <c:numRef>
              <c:f>'ISCED2 FTE hours'!$D$2:$D$48</c:f>
              <c:numCache>
                <c:formatCode>0.0</c:formatCode>
                <c:ptCount val="47"/>
                <c:pt idx="0">
                  <c:v>46.865471043107554</c:v>
                </c:pt>
                <c:pt idx="1">
                  <c:v>41.081973176193003</c:v>
                </c:pt>
                <c:pt idx="2">
                  <c:v>37.450710813809849</c:v>
                </c:pt>
                <c:pt idx="3">
                  <c:v>35.698750904826355</c:v>
                </c:pt>
                <c:pt idx="4">
                  <c:v>39.442238777337536</c:v>
                </c:pt>
                <c:pt idx="5">
                  <c:v>40.295247960550512</c:v>
                </c:pt>
                <c:pt idx="6">
                  <c:v>35.964925745629287</c:v>
                </c:pt>
                <c:pt idx="7">
                  <c:v>41.216149274825547</c:v>
                </c:pt>
                <c:pt idx="8">
                  <c:v>42.572764358682036</c:v>
                </c:pt>
                <c:pt idx="9">
                  <c:v>35.842267714145514</c:v>
                </c:pt>
                <c:pt idx="10">
                  <c:v>41.06820486080381</c:v>
                </c:pt>
                <c:pt idx="11">
                  <c:v>40.093737886617767</c:v>
                </c:pt>
                <c:pt idx="12">
                  <c:v>40.552570323288641</c:v>
                </c:pt>
                <c:pt idx="13">
                  <c:v>35.1241551115438</c:v>
                </c:pt>
                <c:pt idx="14">
                  <c:v>38.870558514075896</c:v>
                </c:pt>
                <c:pt idx="15">
                  <c:v>28.092128316680075</c:v>
                </c:pt>
                <c:pt idx="16">
                  <c:v>41.621228978825322</c:v>
                </c:pt>
                <c:pt idx="17">
                  <c:v>36.050549225066007</c:v>
                </c:pt>
                <c:pt idx="18">
                  <c:v>31.664164478052431</c:v>
                </c:pt>
                <c:pt idx="19">
                  <c:v>59.055734803321378</c:v>
                </c:pt>
                <c:pt idx="20">
                  <c:v>50.419412456044874</c:v>
                </c:pt>
                <c:pt idx="21">
                  <c:v>34.167565668364134</c:v>
                </c:pt>
                <c:pt idx="22">
                  <c:v>40.946464278083361</c:v>
                </c:pt>
                <c:pt idx="23">
                  <c:v>41.558406337460923</c:v>
                </c:pt>
                <c:pt idx="24">
                  <c:v>37.174015247174857</c:v>
                </c:pt>
                <c:pt idx="25">
                  <c:v>44.478474029447568</c:v>
                </c:pt>
                <c:pt idx="26">
                  <c:v>42.204041154417439</c:v>
                </c:pt>
                <c:pt idx="27">
                  <c:v>47.789626864221226</c:v>
                </c:pt>
                <c:pt idx="28">
                  <c:v>42.070166436327163</c:v>
                </c:pt>
                <c:pt idx="29">
                  <c:v>40.947330290275133</c:v>
                </c:pt>
                <c:pt idx="30">
                  <c:v>44.537959706360397</c:v>
                </c:pt>
                <c:pt idx="31">
                  <c:v>28.573079478578705</c:v>
                </c:pt>
                <c:pt idx="32">
                  <c:v>46.311403926583424</c:v>
                </c:pt>
                <c:pt idx="33">
                  <c:v>38.473464207887666</c:v>
                </c:pt>
                <c:pt idx="34">
                  <c:v>47.003996212665349</c:v>
                </c:pt>
                <c:pt idx="35">
                  <c:v>40.262486117626224</c:v>
                </c:pt>
                <c:pt idx="36">
                  <c:v>35.057211458332631</c:v>
                </c:pt>
                <c:pt idx="37">
                  <c:v>38.578019102058981</c:v>
                </c:pt>
                <c:pt idx="38">
                  <c:v>43.987628544179337</c:v>
                </c:pt>
                <c:pt idx="39">
                  <c:v>40.087349196787613</c:v>
                </c:pt>
                <c:pt idx="40">
                  <c:v>32.385623691212793</c:v>
                </c:pt>
                <c:pt idx="41">
                  <c:v>46.652423803949233</c:v>
                </c:pt>
                <c:pt idx="42">
                  <c:v>50.261998175325694</c:v>
                </c:pt>
                <c:pt idx="43">
                  <c:v>48.680967239345826</c:v>
                </c:pt>
                <c:pt idx="44">
                  <c:v>37.101475939657448</c:v>
                </c:pt>
                <c:pt idx="45">
                  <c:v>37.175616861779424</c:v>
                </c:pt>
                <c:pt idx="46">
                  <c:v>45.472296458980004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'ISCED2 FTE hours'!$F$2:$F$48</c15:f>
                <c15:dlblRangeCache>
                  <c:ptCount val="47"/>
                  <c:pt idx="0">
                    <c:v>46.9 ± 15.5</c:v>
                  </c:pt>
                  <c:pt idx="1">
                    <c:v>41.1 ± 12.1</c:v>
                  </c:pt>
                  <c:pt idx="2">
                    <c:v>37.5 ± 12.3</c:v>
                  </c:pt>
                  <c:pt idx="3">
                    <c:v>35.7 ± 15.8</c:v>
                  </c:pt>
                  <c:pt idx="4">
                    <c:v>39.4 ± 15</c:v>
                  </c:pt>
                  <c:pt idx="5">
                    <c:v>40.3 ± 18.5</c:v>
                  </c:pt>
                  <c:pt idx="6">
                    <c:v>36 ± 17.7</c:v>
                  </c:pt>
                  <c:pt idx="7">
                    <c:v>41.2 ± 17.9</c:v>
                  </c:pt>
                  <c:pt idx="8">
                    <c:v>42.6 ± 14.2</c:v>
                  </c:pt>
                  <c:pt idx="9">
                    <c:v>35.8 ± 17</c:v>
                  </c:pt>
                  <c:pt idx="10">
                    <c:v>41.1 ± 14.6</c:v>
                  </c:pt>
                  <c:pt idx="11">
                    <c:v>40.1 ± 9.5</c:v>
                  </c:pt>
                  <c:pt idx="12">
                    <c:v>40.6 ± 12.4</c:v>
                  </c:pt>
                  <c:pt idx="13">
                    <c:v>35.1 ± 10.8</c:v>
                  </c:pt>
                  <c:pt idx="14">
                    <c:v>38.9 ± 8.7</c:v>
                  </c:pt>
                  <c:pt idx="15">
                    <c:v>28.1 ± 15.1</c:v>
                  </c:pt>
                  <c:pt idx="16">
                    <c:v>41.6 ± 12.4</c:v>
                  </c:pt>
                  <c:pt idx="17">
                    <c:v>36.1 ± 18.6</c:v>
                  </c:pt>
                  <c:pt idx="18">
                    <c:v>31.7 ± 10.1</c:v>
                  </c:pt>
                  <c:pt idx="19">
                    <c:v>59.1 ± 15</c:v>
                  </c:pt>
                  <c:pt idx="20">
                    <c:v>50.4 ± 20</c:v>
                  </c:pt>
                  <c:pt idx="21">
                    <c:v>34.2 ± 17.4</c:v>
                  </c:pt>
                  <c:pt idx="22">
                    <c:v>40.9 ± 18.2</c:v>
                  </c:pt>
                  <c:pt idx="23">
                    <c:v>41.6 ± 16.6</c:v>
                  </c:pt>
                  <c:pt idx="24">
                    <c:v>37.2 ± 15.2</c:v>
                  </c:pt>
                  <c:pt idx="25">
                    <c:v>44.5 ± 19.8</c:v>
                  </c:pt>
                  <c:pt idx="26">
                    <c:v>42.2 ± 11</c:v>
                  </c:pt>
                  <c:pt idx="27">
                    <c:v>47.8 ± 13.8</c:v>
                  </c:pt>
                  <c:pt idx="28">
                    <c:v>42.1 ± 8.3</c:v>
                  </c:pt>
                  <c:pt idx="29">
                    <c:v>40.9 ± 14.8</c:v>
                  </c:pt>
                  <c:pt idx="30">
                    <c:v>44.5 ± 17.7</c:v>
                  </c:pt>
                  <c:pt idx="31">
                    <c:v>28.6 ± 17.2</c:v>
                  </c:pt>
                  <c:pt idx="32">
                    <c:v>46.3 ± 17.3</c:v>
                  </c:pt>
                  <c:pt idx="33">
                    <c:v>38.5 ± 17.2</c:v>
                  </c:pt>
                  <c:pt idx="34">
                    <c:v>47 ± 13.4</c:v>
                  </c:pt>
                  <c:pt idx="35">
                    <c:v>40.3 ± 10.7</c:v>
                  </c:pt>
                  <c:pt idx="36">
                    <c:v>35.1 ± 20.2</c:v>
                  </c:pt>
                  <c:pt idx="37">
                    <c:v>38.6 ± 12.8</c:v>
                  </c:pt>
                  <c:pt idx="38">
                    <c:v>44 ± 8.9</c:v>
                  </c:pt>
                  <c:pt idx="39">
                    <c:v>40.1 ± 16.5</c:v>
                  </c:pt>
                  <c:pt idx="40">
                    <c:v>32.4 ± 13.8</c:v>
                  </c:pt>
                  <c:pt idx="41">
                    <c:v>46.7 ± 16.5</c:v>
                  </c:pt>
                  <c:pt idx="42">
                    <c:v>50.3 ± 15</c:v>
                  </c:pt>
                  <c:pt idx="43">
                    <c:v>48.7 ± 14.3</c:v>
                  </c:pt>
                  <c:pt idx="44">
                    <c:v>37.1 ± 15.4</c:v>
                  </c:pt>
                  <c:pt idx="45">
                    <c:v>37.2 ± 17.1</c:v>
                  </c:pt>
                  <c:pt idx="46">
                    <c:v>45.5 ± 14.3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DC9-4F2E-9B13-140C602EA4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986057855"/>
        <c:axId val="986077823"/>
      </c:barChart>
      <c:catAx>
        <c:axId val="986057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77823"/>
        <c:crosses val="autoZero"/>
        <c:auto val="1"/>
        <c:lblAlgn val="ctr"/>
        <c:lblOffset val="100"/>
        <c:noMultiLvlLbl val="0"/>
      </c:catAx>
      <c:valAx>
        <c:axId val="98607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5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Mean ± 1 Standard Deviation</c:v>
          </c:tx>
          <c:spPr>
            <a:solidFill>
              <a:schemeClr val="accent1"/>
            </a:solidFill>
            <a:ln w="12700" cap="rnd" cmpd="sng">
              <a:solidFill>
                <a:schemeClr val="accent1"/>
              </a:solidFill>
              <a:prstDash val="solid"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7B19476-C607-48EB-882D-C4D96AFB7B1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6B3-4C98-A435-3C5DC6C708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B0EF1C-5A8E-4094-BAA8-1B48353E9B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B3-4C98-A435-3C5DC6C708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0E8856-6583-4BF5-8129-5CDDBD83AD5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6B3-4C98-A435-3C5DC6C708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2411DBC-D550-4513-9989-647A5F461C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B3-4C98-A435-3C5DC6C708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B85F67E-FC0F-4F6B-B619-E854A49DFC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6B3-4C98-A435-3C5DC6C708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D18DD50-C9C4-450D-A8B0-58221C4A6D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B3-4C98-A435-3C5DC6C708E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9F84BFC-6E91-4140-A9F7-F20819CFD9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6B3-4C98-A435-3C5DC6C708E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36FC0DE-2ED5-4D2A-BCAF-0706BDE58A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B3-4C98-A435-3C5DC6C708E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CC49955-CF39-4C4E-925E-D51351622A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6B3-4C98-A435-3C5DC6C708E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05F5A97-C6FE-4A7D-AE34-9EB22693A9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6B3-4C98-A435-3C5DC6C708E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73899B3-9118-4A46-85BA-2C966D915D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6B3-4C98-A435-3C5DC6C708E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11437A7-5AD3-418F-A3D7-92FE99C508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B3-4C98-A435-3C5DC6C708E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C5701F1-8259-49B6-B2C2-F26CC66B6D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6B3-4C98-A435-3C5DC6C708E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317B5B7-8571-4AA8-B830-8F0FA4CBEF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6B3-4C98-A435-3C5DC6C708E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3EE10E4-9B14-4316-9DAF-6366C1FF515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6B3-4C98-A435-3C5DC6C708E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9FE9415-B5C3-4863-ACEE-A99EEF2BDB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6B3-4C98-A435-3C5DC6C708E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23D62BA-A5AE-4E8B-8ED8-2293D9B578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6B3-4C98-A435-3C5DC6C708E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3AD0246-256F-4C5E-A719-7D1D945CC2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6B3-4C98-A435-3C5DC6C708E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A910E15-D4B3-4C85-9915-B02D52505B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6B3-4C98-A435-3C5DC6C708E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40A7A32-BE87-492B-B914-406CD62CBA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6B3-4C98-A435-3C5DC6C708E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A68CB69-19F3-4C93-820D-347E5DD312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6B3-4C98-A435-3C5DC6C708E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DE7F22E-4FA9-44AF-BBDE-1943B0F133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6B3-4C98-A435-3C5DC6C708E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AE45AED-7EE2-4FCA-85B1-1F9A0D2C27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6B3-4C98-A435-3C5DC6C708E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C370E70-F2DD-4FFA-8DD4-0543BE2262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6B3-4C98-A435-3C5DC6C708E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212A18D-06AF-447B-A62D-EFB51853E4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6B3-4C98-A435-3C5DC6C708E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FEC33E8-932C-4C28-8ADA-FD44F34299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6B3-4C98-A435-3C5DC6C708E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50E35BB-56A8-4B1D-A1E2-F87D588BD9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6B3-4C98-A435-3C5DC6C708E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51C9596-04D2-48B3-9B26-0D2ED7527C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6B3-4C98-A435-3C5DC6C708E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BBE81D0-99A2-4F90-BC5A-D8CC07BD2A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6B3-4C98-A435-3C5DC6C708E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C76124A-73B5-46DB-B853-0B3979359A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6B3-4C98-A435-3C5DC6C708E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5FB22A3-23B8-4A55-BB5F-6FB5C89E05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6B3-4C98-A435-3C5DC6C708E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4184317-991B-460D-BB67-760D0F8E4A2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6B3-4C98-A435-3C5DC6C708E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3018B60-7AAC-4468-893B-0CA4C602C2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6B3-4C98-A435-3C5DC6C708E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6372829-1763-4F2A-9F70-905AA95E55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6B3-4C98-A435-3C5DC6C708E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76C2E29-AD20-42E5-BD6D-4AB6A69A3E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6B3-4C98-A435-3C5DC6C708E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0CA0996-F772-446F-A82A-DE79C98374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6B3-4C98-A435-3C5DC6C708E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27EF255-62A2-4409-BF95-5241AB3D7D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6B3-4C98-A435-3C5DC6C708E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FF72885-E9F5-4A7D-8EDF-F4441D2FB7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6B3-4C98-A435-3C5DC6C708E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B20EF82-6091-4836-B5A9-7811F3164B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6B3-4C98-A435-3C5DC6C708E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C97F5C2-35AE-478E-9F0A-58384D5B5C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6B3-4C98-A435-3C5DC6C708E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64B94AB-9CCB-4454-8C01-38221F8729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6B3-4C98-A435-3C5DC6C708E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78E837A-7A3C-459F-A879-3F1C330BE3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6B3-4C98-A435-3C5DC6C708E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E6807AC-39A6-4846-AEAB-F5DA4FA5FB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6B3-4C98-A435-3C5DC6C708E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52C0FE1-A223-4597-A394-5DE570D0A0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6B3-4C98-A435-3C5DC6C708E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61B3CB0-5E82-4062-A1AB-A26F8E03FA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6B3-4C98-A435-3C5DC6C708E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016C28D-217F-4E33-B1B8-BDFB73DDD8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6B3-4C98-A435-3C5DC6C708E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E3A8D02-6864-40E9-AE2F-66FFD950C7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6B3-4C98-A435-3C5DC6C708EF}"/>
                </c:ext>
              </c:extLst>
            </c:dLbl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6000" tIns="19050" rIns="360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'ISCED2 FTE hours sorted'!$E$2:$E$48</c:f>
                <c:numCache>
                  <c:formatCode>General</c:formatCode>
                  <c:ptCount val="47"/>
                  <c:pt idx="0">
                    <c:v>15.079746422662112</c:v>
                  </c:pt>
                  <c:pt idx="1">
                    <c:v>17.223769767797414</c:v>
                  </c:pt>
                  <c:pt idx="2">
                    <c:v>10.146147053505668</c:v>
                  </c:pt>
                  <c:pt idx="3">
                    <c:v>13.798930264885129</c:v>
                  </c:pt>
                  <c:pt idx="4">
                    <c:v>17.440954929535746</c:v>
                  </c:pt>
                  <c:pt idx="5">
                    <c:v>20.158209344799292</c:v>
                  </c:pt>
                  <c:pt idx="6">
                    <c:v>10.822301570374135</c:v>
                  </c:pt>
                  <c:pt idx="7">
                    <c:v>15.761048554144901</c:v>
                  </c:pt>
                  <c:pt idx="8">
                    <c:v>16.968490450228618</c:v>
                  </c:pt>
                  <c:pt idx="9">
                    <c:v>17.742848359735103</c:v>
                  </c:pt>
                  <c:pt idx="10">
                    <c:v>18.61012597678716</c:v>
                  </c:pt>
                  <c:pt idx="11">
                    <c:v>15.350378420235449</c:v>
                  </c:pt>
                  <c:pt idx="12">
                    <c:v>15.200238186871065</c:v>
                  </c:pt>
                  <c:pt idx="13">
                    <c:v>17.146832759622093</c:v>
                  </c:pt>
                  <c:pt idx="14">
                    <c:v>12.309356420811197</c:v>
                  </c:pt>
                  <c:pt idx="15">
                    <c:v>17.156156410211945</c:v>
                  </c:pt>
                  <c:pt idx="16">
                    <c:v>12.832743457951619</c:v>
                  </c:pt>
                  <c:pt idx="17">
                    <c:v>8.7262145646273233</c:v>
                  </c:pt>
                  <c:pt idx="18">
                    <c:v>14.973655326334073</c:v>
                  </c:pt>
                  <c:pt idx="19">
                    <c:v>16.533980157457918</c:v>
                  </c:pt>
                  <c:pt idx="20">
                    <c:v>9.4979335851531204</c:v>
                  </c:pt>
                  <c:pt idx="21">
                    <c:v>10.694420438166377</c:v>
                  </c:pt>
                  <c:pt idx="22">
                    <c:v>18.455176673258148</c:v>
                  </c:pt>
                  <c:pt idx="23">
                    <c:v>12.444909738251734</c:v>
                  </c:pt>
                  <c:pt idx="24">
                    <c:v>18.152306023107677</c:v>
                  </c:pt>
                  <c:pt idx="25">
                    <c:v>14.831261569458912</c:v>
                  </c:pt>
                  <c:pt idx="26">
                    <c:v>14.629200824970299</c:v>
                  </c:pt>
                  <c:pt idx="27">
                    <c:v>12.109562810023714</c:v>
                  </c:pt>
                  <c:pt idx="28">
                    <c:v>17.91701756250092</c:v>
                  </c:pt>
                  <c:pt idx="29">
                    <c:v>16.589889655577032</c:v>
                  </c:pt>
                  <c:pt idx="30">
                    <c:v>12.380723489112041</c:v>
                  </c:pt>
                  <c:pt idx="31">
                    <c:v>8.2858839464118272</c:v>
                  </c:pt>
                  <c:pt idx="32">
                    <c:v>11.012681361816874</c:v>
                  </c:pt>
                  <c:pt idx="33">
                    <c:v>14.159179358234125</c:v>
                  </c:pt>
                  <c:pt idx="34">
                    <c:v>8.944262142931084</c:v>
                  </c:pt>
                  <c:pt idx="35">
                    <c:v>19.817237588499381</c:v>
                  </c:pt>
                  <c:pt idx="36">
                    <c:v>17.687636492075725</c:v>
                  </c:pt>
                  <c:pt idx="37">
                    <c:v>14.27220421578558</c:v>
                  </c:pt>
                  <c:pt idx="38">
                    <c:v>17.310382766459849</c:v>
                  </c:pt>
                  <c:pt idx="39">
                    <c:v>16.514063639995499</c:v>
                  </c:pt>
                  <c:pt idx="40">
                    <c:v>15.49300821060651</c:v>
                  </c:pt>
                  <c:pt idx="41">
                    <c:v>13.386128016638061</c:v>
                  </c:pt>
                  <c:pt idx="42">
                    <c:v>13.75056536315747</c:v>
                  </c:pt>
                  <c:pt idx="43">
                    <c:v>14.334518804492017</c:v>
                  </c:pt>
                  <c:pt idx="44">
                    <c:v>14.958094234178382</c:v>
                  </c:pt>
                  <c:pt idx="45">
                    <c:v>20.030132000078172</c:v>
                  </c:pt>
                  <c:pt idx="46">
                    <c:v>15.040679325505996</c:v>
                  </c:pt>
                </c:numCache>
              </c:numRef>
            </c:plus>
            <c:minus>
              <c:numRef>
                <c:f>'ISCED2 FTE hours sorted'!$E$2:$E$48</c:f>
                <c:numCache>
                  <c:formatCode>General</c:formatCode>
                  <c:ptCount val="47"/>
                  <c:pt idx="0">
                    <c:v>15.079746422662112</c:v>
                  </c:pt>
                  <c:pt idx="1">
                    <c:v>17.223769767797414</c:v>
                  </c:pt>
                  <c:pt idx="2">
                    <c:v>10.146147053505668</c:v>
                  </c:pt>
                  <c:pt idx="3">
                    <c:v>13.798930264885129</c:v>
                  </c:pt>
                  <c:pt idx="4">
                    <c:v>17.440954929535746</c:v>
                  </c:pt>
                  <c:pt idx="5">
                    <c:v>20.158209344799292</c:v>
                  </c:pt>
                  <c:pt idx="6">
                    <c:v>10.822301570374135</c:v>
                  </c:pt>
                  <c:pt idx="7">
                    <c:v>15.761048554144901</c:v>
                  </c:pt>
                  <c:pt idx="8">
                    <c:v>16.968490450228618</c:v>
                  </c:pt>
                  <c:pt idx="9">
                    <c:v>17.742848359735103</c:v>
                  </c:pt>
                  <c:pt idx="10">
                    <c:v>18.61012597678716</c:v>
                  </c:pt>
                  <c:pt idx="11">
                    <c:v>15.350378420235449</c:v>
                  </c:pt>
                  <c:pt idx="12">
                    <c:v>15.200238186871065</c:v>
                  </c:pt>
                  <c:pt idx="13">
                    <c:v>17.146832759622093</c:v>
                  </c:pt>
                  <c:pt idx="14">
                    <c:v>12.309356420811197</c:v>
                  </c:pt>
                  <c:pt idx="15">
                    <c:v>17.156156410211945</c:v>
                  </c:pt>
                  <c:pt idx="16">
                    <c:v>12.832743457951619</c:v>
                  </c:pt>
                  <c:pt idx="17">
                    <c:v>8.7262145646273233</c:v>
                  </c:pt>
                  <c:pt idx="18">
                    <c:v>14.973655326334073</c:v>
                  </c:pt>
                  <c:pt idx="19">
                    <c:v>16.533980157457918</c:v>
                  </c:pt>
                  <c:pt idx="20">
                    <c:v>9.4979335851531204</c:v>
                  </c:pt>
                  <c:pt idx="21">
                    <c:v>10.694420438166377</c:v>
                  </c:pt>
                  <c:pt idx="22">
                    <c:v>18.455176673258148</c:v>
                  </c:pt>
                  <c:pt idx="23">
                    <c:v>12.444909738251734</c:v>
                  </c:pt>
                  <c:pt idx="24">
                    <c:v>18.152306023107677</c:v>
                  </c:pt>
                  <c:pt idx="25">
                    <c:v>14.831261569458912</c:v>
                  </c:pt>
                  <c:pt idx="26">
                    <c:v>14.629200824970299</c:v>
                  </c:pt>
                  <c:pt idx="27">
                    <c:v>12.109562810023714</c:v>
                  </c:pt>
                  <c:pt idx="28">
                    <c:v>17.91701756250092</c:v>
                  </c:pt>
                  <c:pt idx="29">
                    <c:v>16.589889655577032</c:v>
                  </c:pt>
                  <c:pt idx="30">
                    <c:v>12.380723489112041</c:v>
                  </c:pt>
                  <c:pt idx="31">
                    <c:v>8.2858839464118272</c:v>
                  </c:pt>
                  <c:pt idx="32">
                    <c:v>11.012681361816874</c:v>
                  </c:pt>
                  <c:pt idx="33">
                    <c:v>14.159179358234125</c:v>
                  </c:pt>
                  <c:pt idx="34">
                    <c:v>8.944262142931084</c:v>
                  </c:pt>
                  <c:pt idx="35">
                    <c:v>19.817237588499381</c:v>
                  </c:pt>
                  <c:pt idx="36">
                    <c:v>17.687636492075725</c:v>
                  </c:pt>
                  <c:pt idx="37">
                    <c:v>14.27220421578558</c:v>
                  </c:pt>
                  <c:pt idx="38">
                    <c:v>17.310382766459849</c:v>
                  </c:pt>
                  <c:pt idx="39">
                    <c:v>16.514063639995499</c:v>
                  </c:pt>
                  <c:pt idx="40">
                    <c:v>15.49300821060651</c:v>
                  </c:pt>
                  <c:pt idx="41">
                    <c:v>13.386128016638061</c:v>
                  </c:pt>
                  <c:pt idx="42">
                    <c:v>13.75056536315747</c:v>
                  </c:pt>
                  <c:pt idx="43">
                    <c:v>14.334518804492017</c:v>
                  </c:pt>
                  <c:pt idx="44">
                    <c:v>14.958094234178382</c:v>
                  </c:pt>
                  <c:pt idx="45">
                    <c:v>20.030132000078172</c:v>
                  </c:pt>
                  <c:pt idx="46">
                    <c:v>15.040679325505996</c:v>
                  </c:pt>
                </c:numCache>
              </c:numRef>
            </c:minus>
            <c:spPr>
              <a:noFill/>
              <a:ln w="22225" cmpd="sng">
                <a:solidFill>
                  <a:srgbClr val="FF0000"/>
                </a:solidFill>
                <a:round/>
              </a:ln>
              <a:effectLst/>
            </c:spPr>
          </c:errBars>
          <c:cat>
            <c:strRef>
              <c:f>'ISCED2 FTE hours sorted'!$B$2:$B$48</c:f>
              <c:strCache>
                <c:ptCount val="47"/>
                <c:pt idx="0">
                  <c:v>Georgia</c:v>
                </c:pt>
                <c:pt idx="1">
                  <c:v>Saudi Arabia</c:v>
                </c:pt>
                <c:pt idx="2">
                  <c:v>Italy</c:v>
                </c:pt>
                <c:pt idx="3">
                  <c:v>Turkey</c:v>
                </c:pt>
                <c:pt idx="4">
                  <c:v>Korea</c:v>
                </c:pt>
                <c:pt idx="5">
                  <c:v>South Africa</c:v>
                </c:pt>
                <c:pt idx="6">
                  <c:v>Finland</c:v>
                </c:pt>
                <c:pt idx="7">
                  <c:v>Brazil</c:v>
                </c:pt>
                <c:pt idx="8">
                  <c:v>Cyprus</c:v>
                </c:pt>
                <c:pt idx="9">
                  <c:v>Chinese Taipei</c:v>
                </c:pt>
                <c:pt idx="10">
                  <c:v>Israel</c:v>
                </c:pt>
                <c:pt idx="11">
                  <c:v>Romania</c:v>
                </c:pt>
                <c:pt idx="12">
                  <c:v>Malta</c:v>
                </c:pt>
                <c:pt idx="13">
                  <c:v>Ciudad Autónoma de Buenos Aires (Argentina)</c:v>
                </c:pt>
                <c:pt idx="14">
                  <c:v>Belgium</c:v>
                </c:pt>
                <c:pt idx="15">
                  <c:v>Slovak Republic</c:v>
                </c:pt>
                <c:pt idx="16">
                  <c:v>Spain</c:v>
                </c:pt>
                <c:pt idx="17">
                  <c:v>France</c:v>
                </c:pt>
                <c:pt idx="18">
                  <c:v>Bulgaria</c:v>
                </c:pt>
                <c:pt idx="19">
                  <c:v>United Arab Emirates</c:v>
                </c:pt>
                <c:pt idx="20">
                  <c:v>Denmark</c:v>
                </c:pt>
                <c:pt idx="21">
                  <c:v>Slovenia</c:v>
                </c:pt>
                <c:pt idx="22">
                  <c:v>Chile</c:v>
                </c:pt>
                <c:pt idx="23">
                  <c:v>Estonia</c:v>
                </c:pt>
                <c:pt idx="24">
                  <c:v>Latvia</c:v>
                </c:pt>
                <c:pt idx="25">
                  <c:v>Portugal</c:v>
                </c:pt>
                <c:pt idx="26">
                  <c:v>Czech Republic</c:v>
                </c:pt>
                <c:pt idx="27">
                  <c:v>Austria</c:v>
                </c:pt>
                <c:pt idx="28">
                  <c:v>Colombia</c:v>
                </c:pt>
                <c:pt idx="29">
                  <c:v>Lithuania</c:v>
                </c:pt>
                <c:pt idx="30">
                  <c:v>Hungary</c:v>
                </c:pt>
                <c:pt idx="31">
                  <c:v>Norway</c:v>
                </c:pt>
                <c:pt idx="32">
                  <c:v>Netherlands</c:v>
                </c:pt>
                <c:pt idx="33">
                  <c:v>Croatia</c:v>
                </c:pt>
                <c:pt idx="34">
                  <c:v>Sweden</c:v>
                </c:pt>
                <c:pt idx="35">
                  <c:v>Mexico</c:v>
                </c:pt>
                <c:pt idx="36">
                  <c:v>Russian Federation</c:v>
                </c:pt>
                <c:pt idx="37">
                  <c:v>Shanghai (China)</c:v>
                </c:pt>
                <c:pt idx="38">
                  <c:v>Singapore</c:v>
                </c:pt>
                <c:pt idx="39">
                  <c:v>United States</c:v>
                </c:pt>
                <c:pt idx="40">
                  <c:v>Australia</c:v>
                </c:pt>
                <c:pt idx="41">
                  <c:v>Viet Nam</c:v>
                </c:pt>
                <c:pt idx="42">
                  <c:v>New Zealand</c:v>
                </c:pt>
                <c:pt idx="43">
                  <c:v>Alberta (Canada)</c:v>
                </c:pt>
                <c:pt idx="44">
                  <c:v>England (United Kingdom)</c:v>
                </c:pt>
                <c:pt idx="45">
                  <c:v>Kazakhstan</c:v>
                </c:pt>
                <c:pt idx="46">
                  <c:v>Japan</c:v>
                </c:pt>
              </c:strCache>
            </c:strRef>
          </c:cat>
          <c:val>
            <c:numRef>
              <c:f>'ISCED2 FTE hours sorted'!$D$2:$D$48</c:f>
              <c:numCache>
                <c:formatCode>0.0</c:formatCode>
                <c:ptCount val="47"/>
                <c:pt idx="0">
                  <c:v>28.092128316680075</c:v>
                </c:pt>
                <c:pt idx="1">
                  <c:v>28.573079478578705</c:v>
                </c:pt>
                <c:pt idx="2">
                  <c:v>31.664164478052431</c:v>
                </c:pt>
                <c:pt idx="3">
                  <c:v>32.385623691212793</c:v>
                </c:pt>
                <c:pt idx="4">
                  <c:v>34.167565668364134</c:v>
                </c:pt>
                <c:pt idx="5">
                  <c:v>35.057211458332631</c:v>
                </c:pt>
                <c:pt idx="6">
                  <c:v>35.1241551115438</c:v>
                </c:pt>
                <c:pt idx="7">
                  <c:v>35.698750904826355</c:v>
                </c:pt>
                <c:pt idx="8">
                  <c:v>35.842267714145514</c:v>
                </c:pt>
                <c:pt idx="9">
                  <c:v>35.964925745629287</c:v>
                </c:pt>
                <c:pt idx="10">
                  <c:v>36.050549225066007</c:v>
                </c:pt>
                <c:pt idx="11">
                  <c:v>37.101475939657448</c:v>
                </c:pt>
                <c:pt idx="12">
                  <c:v>37.174015247174857</c:v>
                </c:pt>
                <c:pt idx="13">
                  <c:v>37.175616861779424</c:v>
                </c:pt>
                <c:pt idx="14">
                  <c:v>37.450710813809849</c:v>
                </c:pt>
                <c:pt idx="15">
                  <c:v>38.473464207887666</c:v>
                </c:pt>
                <c:pt idx="16">
                  <c:v>38.578019102058981</c:v>
                </c:pt>
                <c:pt idx="17">
                  <c:v>38.870558514075896</c:v>
                </c:pt>
                <c:pt idx="18">
                  <c:v>39.442238777337536</c:v>
                </c:pt>
                <c:pt idx="19">
                  <c:v>40.087349196787613</c:v>
                </c:pt>
                <c:pt idx="20">
                  <c:v>40.093737886617767</c:v>
                </c:pt>
                <c:pt idx="21">
                  <c:v>40.262486117626224</c:v>
                </c:pt>
                <c:pt idx="22">
                  <c:v>40.295247960550512</c:v>
                </c:pt>
                <c:pt idx="23">
                  <c:v>40.552570323288641</c:v>
                </c:pt>
                <c:pt idx="24">
                  <c:v>40.946464278083361</c:v>
                </c:pt>
                <c:pt idx="25">
                  <c:v>40.947330290275133</c:v>
                </c:pt>
                <c:pt idx="26">
                  <c:v>41.06820486080381</c:v>
                </c:pt>
                <c:pt idx="27">
                  <c:v>41.081973176193003</c:v>
                </c:pt>
                <c:pt idx="28">
                  <c:v>41.216149274825547</c:v>
                </c:pt>
                <c:pt idx="29">
                  <c:v>41.558406337460923</c:v>
                </c:pt>
                <c:pt idx="30">
                  <c:v>41.621228978825322</c:v>
                </c:pt>
                <c:pt idx="31">
                  <c:v>42.070166436327163</c:v>
                </c:pt>
                <c:pt idx="32">
                  <c:v>42.204041154417439</c:v>
                </c:pt>
                <c:pt idx="33">
                  <c:v>42.572764358682036</c:v>
                </c:pt>
                <c:pt idx="34">
                  <c:v>43.987628544179337</c:v>
                </c:pt>
                <c:pt idx="35">
                  <c:v>44.478474029447568</c:v>
                </c:pt>
                <c:pt idx="36">
                  <c:v>44.537959706360397</c:v>
                </c:pt>
                <c:pt idx="37">
                  <c:v>45.472296458980004</c:v>
                </c:pt>
                <c:pt idx="38">
                  <c:v>46.311403926583424</c:v>
                </c:pt>
                <c:pt idx="39">
                  <c:v>46.652423803949233</c:v>
                </c:pt>
                <c:pt idx="40">
                  <c:v>46.865471043107554</c:v>
                </c:pt>
                <c:pt idx="41">
                  <c:v>47.003996212665349</c:v>
                </c:pt>
                <c:pt idx="42">
                  <c:v>47.789626864221226</c:v>
                </c:pt>
                <c:pt idx="43">
                  <c:v>48.680967239345826</c:v>
                </c:pt>
                <c:pt idx="44">
                  <c:v>50.261998175325694</c:v>
                </c:pt>
                <c:pt idx="45">
                  <c:v>50.419412456044874</c:v>
                </c:pt>
                <c:pt idx="46">
                  <c:v>59.055734803321378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'ISCED2 FTE hours sorted'!$F$2:$F$48</c15:f>
                <c15:dlblRangeCache>
                  <c:ptCount val="47"/>
                  <c:pt idx="0">
                    <c:v>28.1 ± 15.1</c:v>
                  </c:pt>
                  <c:pt idx="1">
                    <c:v>28.6 ± 17.2</c:v>
                  </c:pt>
                  <c:pt idx="2">
                    <c:v>31.7 ± 10.1</c:v>
                  </c:pt>
                  <c:pt idx="3">
                    <c:v>32.4 ± 13.8</c:v>
                  </c:pt>
                  <c:pt idx="4">
                    <c:v>34.2 ± 17.4</c:v>
                  </c:pt>
                  <c:pt idx="5">
                    <c:v>35.1 ± 20.2</c:v>
                  </c:pt>
                  <c:pt idx="6">
                    <c:v>35.1 ± 10.8</c:v>
                  </c:pt>
                  <c:pt idx="7">
                    <c:v>35.7 ± 15.8</c:v>
                  </c:pt>
                  <c:pt idx="8">
                    <c:v>35.8 ± 17</c:v>
                  </c:pt>
                  <c:pt idx="9">
                    <c:v>36 ± 17.7</c:v>
                  </c:pt>
                  <c:pt idx="10">
                    <c:v>36.1 ± 18.6</c:v>
                  </c:pt>
                  <c:pt idx="11">
                    <c:v>37.1 ± 15.4</c:v>
                  </c:pt>
                  <c:pt idx="12">
                    <c:v>37.2 ± 15.2</c:v>
                  </c:pt>
                  <c:pt idx="13">
                    <c:v>37.2 ± 17.1</c:v>
                  </c:pt>
                  <c:pt idx="14">
                    <c:v>37.5 ± 12.3</c:v>
                  </c:pt>
                  <c:pt idx="15">
                    <c:v>38.5 ± 17.2</c:v>
                  </c:pt>
                  <c:pt idx="16">
                    <c:v>38.6 ± 12.8</c:v>
                  </c:pt>
                  <c:pt idx="17">
                    <c:v>38.9 ± 8.7</c:v>
                  </c:pt>
                  <c:pt idx="18">
                    <c:v>39.4 ± 15</c:v>
                  </c:pt>
                  <c:pt idx="19">
                    <c:v>40.1 ± 16.5</c:v>
                  </c:pt>
                  <c:pt idx="20">
                    <c:v>40.1 ± 9.5</c:v>
                  </c:pt>
                  <c:pt idx="21">
                    <c:v>40.3 ± 10.7</c:v>
                  </c:pt>
                  <c:pt idx="22">
                    <c:v>40.3 ± 18.5</c:v>
                  </c:pt>
                  <c:pt idx="23">
                    <c:v>40.6 ± 12.4</c:v>
                  </c:pt>
                  <c:pt idx="24">
                    <c:v>40.9 ± 18.2</c:v>
                  </c:pt>
                  <c:pt idx="25">
                    <c:v>40.9 ± 14.8</c:v>
                  </c:pt>
                  <c:pt idx="26">
                    <c:v>41.1 ± 14.6</c:v>
                  </c:pt>
                  <c:pt idx="27">
                    <c:v>41.1 ± 12.1</c:v>
                  </c:pt>
                  <c:pt idx="28">
                    <c:v>41.2 ± 17.9</c:v>
                  </c:pt>
                  <c:pt idx="29">
                    <c:v>41.6 ± 16.6</c:v>
                  </c:pt>
                  <c:pt idx="30">
                    <c:v>41.6 ± 12.4</c:v>
                  </c:pt>
                  <c:pt idx="31">
                    <c:v>42.1 ± 8.3</c:v>
                  </c:pt>
                  <c:pt idx="32">
                    <c:v>42.2 ± 11</c:v>
                  </c:pt>
                  <c:pt idx="33">
                    <c:v>42.6 ± 14.2</c:v>
                  </c:pt>
                  <c:pt idx="34">
                    <c:v>44 ± 8.9</c:v>
                  </c:pt>
                  <c:pt idx="35">
                    <c:v>44.5 ± 19.8</c:v>
                  </c:pt>
                  <c:pt idx="36">
                    <c:v>44.5 ± 17.7</c:v>
                  </c:pt>
                  <c:pt idx="37">
                    <c:v>45.5 ± 14.3</c:v>
                  </c:pt>
                  <c:pt idx="38">
                    <c:v>46.3 ± 17.3</c:v>
                  </c:pt>
                  <c:pt idx="39">
                    <c:v>46.7 ± 16.5</c:v>
                  </c:pt>
                  <c:pt idx="40">
                    <c:v>46.9 ± 15.5</c:v>
                  </c:pt>
                  <c:pt idx="41">
                    <c:v>47 ± 13.4</c:v>
                  </c:pt>
                  <c:pt idx="42">
                    <c:v>47.8 ± 13.8</c:v>
                  </c:pt>
                  <c:pt idx="43">
                    <c:v>48.7 ± 14.3</c:v>
                  </c:pt>
                  <c:pt idx="44">
                    <c:v>50.3 ± 15</c:v>
                  </c:pt>
                  <c:pt idx="45">
                    <c:v>50.4 ± 20</c:v>
                  </c:pt>
                  <c:pt idx="46">
                    <c:v>59.1 ± 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F-C6B3-4C98-A435-3C5DC6C708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986057855"/>
        <c:axId val="986077823"/>
      </c:barChart>
      <c:catAx>
        <c:axId val="986057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77823"/>
        <c:crosses val="autoZero"/>
        <c:auto val="1"/>
        <c:lblAlgn val="ctr"/>
        <c:lblOffset val="100"/>
        <c:noMultiLvlLbl val="0"/>
      </c:catAx>
      <c:valAx>
        <c:axId val="98607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5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ISCED 1 Mean ± Standard Deviation</c:v>
          </c:tx>
          <c:spPr>
            <a:solidFill>
              <a:schemeClr val="accent1"/>
            </a:solidFill>
            <a:ln w="12700" cap="rnd" cmpd="sng">
              <a:solidFill>
                <a:schemeClr val="accent1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FTE hours'!$D$4:$D$50</c:f>
                <c:numCache>
                  <c:formatCode>General</c:formatCode>
                  <c:ptCount val="47"/>
                  <c:pt idx="0">
                    <c:v>15.095267150880984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17.156175774867666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8.7727246905547389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8.2163701664075681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12.416594924256305</c:v>
                  </c:pt>
                  <c:pt idx="20">
                    <c:v>#N/A</c:v>
                  </c:pt>
                  <c:pt idx="21">
                    <c:v>16.790439455757866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10.175461334578996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11.04096564901055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12.875993551997434</c:v>
                  </c:pt>
                  <c:pt idx="38">
                    <c:v>8.6600548816858591</c:v>
                  </c:pt>
                  <c:pt idx="39">
                    <c:v>17.116117132681328</c:v>
                  </c:pt>
                  <c:pt idx="40">
                    <c:v>12.813127423121337</c:v>
                  </c:pt>
                  <c:pt idx="41">
                    <c:v>#N/A</c:v>
                  </c:pt>
                  <c:pt idx="42">
                    <c:v>13.742074206766038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17.11301085188979</c:v>
                  </c:pt>
                  <c:pt idx="46">
                    <c:v>#N/A</c:v>
                  </c:pt>
                </c:numCache>
              </c:numRef>
            </c:plus>
            <c:minus>
              <c:numRef>
                <c:f>'All FTE hours'!$D$4:$D$50</c:f>
                <c:numCache>
                  <c:formatCode>General</c:formatCode>
                  <c:ptCount val="47"/>
                  <c:pt idx="0">
                    <c:v>15.095267150880984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17.156175774867666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8.7727246905547389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8.2163701664075681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12.416594924256305</c:v>
                  </c:pt>
                  <c:pt idx="20">
                    <c:v>#N/A</c:v>
                  </c:pt>
                  <c:pt idx="21">
                    <c:v>16.790439455757866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10.175461334578996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11.04096564901055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12.875993551997434</c:v>
                  </c:pt>
                  <c:pt idx="38">
                    <c:v>8.6600548816858591</c:v>
                  </c:pt>
                  <c:pt idx="39">
                    <c:v>17.116117132681328</c:v>
                  </c:pt>
                  <c:pt idx="40">
                    <c:v>12.813127423121337</c:v>
                  </c:pt>
                  <c:pt idx="41">
                    <c:v>#N/A</c:v>
                  </c:pt>
                  <c:pt idx="42">
                    <c:v>13.742074206766038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17.11301085188979</c:v>
                  </c:pt>
                  <c:pt idx="46">
                    <c:v>#N/A</c:v>
                  </c:pt>
                </c:numCache>
              </c:numRef>
            </c:minus>
            <c:spPr>
              <a:noFill/>
              <a:ln w="22225" cmpd="sng">
                <a:solidFill>
                  <a:srgbClr val="0070C0"/>
                </a:solidFill>
                <a:round/>
              </a:ln>
              <a:effectLst/>
            </c:spPr>
          </c:errBars>
          <c:cat>
            <c:strRef>
              <c:f>'ISCED2 FTE hours'!$B$2:$B$48</c:f>
              <c:strCache>
                <c:ptCount val="47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Bulgaria</c:v>
                </c:pt>
                <c:pt idx="5">
                  <c:v>Chile</c:v>
                </c:pt>
                <c:pt idx="6">
                  <c:v>Chinese Taipei</c:v>
                </c:pt>
                <c:pt idx="7">
                  <c:v>Colombia</c:v>
                </c:pt>
                <c:pt idx="8">
                  <c:v>Croatia</c:v>
                </c:pt>
                <c:pt idx="9">
                  <c:v>Cyprus</c:v>
                </c:pt>
                <c:pt idx="10">
                  <c:v>Czech Republic</c:v>
                </c:pt>
                <c:pt idx="11">
                  <c:v>Denmark</c:v>
                </c:pt>
                <c:pt idx="12">
                  <c:v>Estonia</c:v>
                </c:pt>
                <c:pt idx="13">
                  <c:v>Finland</c:v>
                </c:pt>
                <c:pt idx="14">
                  <c:v>France</c:v>
                </c:pt>
                <c:pt idx="15">
                  <c:v>Georgia</c:v>
                </c:pt>
                <c:pt idx="16">
                  <c:v>Hungary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Kazakhstan</c:v>
                </c:pt>
                <c:pt idx="21">
                  <c:v>Korea</c:v>
                </c:pt>
                <c:pt idx="22">
                  <c:v>Latvia</c:v>
                </c:pt>
                <c:pt idx="23">
                  <c:v>Lithuania</c:v>
                </c:pt>
                <c:pt idx="24">
                  <c:v>Malta</c:v>
                </c:pt>
                <c:pt idx="25">
                  <c:v>Mexico</c:v>
                </c:pt>
                <c:pt idx="26">
                  <c:v>Netherlands</c:v>
                </c:pt>
                <c:pt idx="27">
                  <c:v>New Zealand</c:v>
                </c:pt>
                <c:pt idx="28">
                  <c:v>Norway</c:v>
                </c:pt>
                <c:pt idx="29">
                  <c:v>Portugal</c:v>
                </c:pt>
                <c:pt idx="30">
                  <c:v>Russian Federation</c:v>
                </c:pt>
                <c:pt idx="31">
                  <c:v>Saudi Arabia</c:v>
                </c:pt>
                <c:pt idx="32">
                  <c:v>Singapore</c:v>
                </c:pt>
                <c:pt idx="33">
                  <c:v>Slovak Republic</c:v>
                </c:pt>
                <c:pt idx="34">
                  <c:v>Viet Nam</c:v>
                </c:pt>
                <c:pt idx="35">
                  <c:v>Slovenia</c:v>
                </c:pt>
                <c:pt idx="36">
                  <c:v>South Africa</c:v>
                </c:pt>
                <c:pt idx="37">
                  <c:v>Spain</c:v>
                </c:pt>
                <c:pt idx="38">
                  <c:v>Sweden</c:v>
                </c:pt>
                <c:pt idx="39">
                  <c:v>United Arab Emirates</c:v>
                </c:pt>
                <c:pt idx="40">
                  <c:v>Turkey</c:v>
                </c:pt>
                <c:pt idx="41">
                  <c:v>United States</c:v>
                </c:pt>
                <c:pt idx="42">
                  <c:v>England (United Kingdom)</c:v>
                </c:pt>
                <c:pt idx="43">
                  <c:v>Alberta (Canada)</c:v>
                </c:pt>
                <c:pt idx="44">
                  <c:v>Romania</c:v>
                </c:pt>
                <c:pt idx="45">
                  <c:v>Ciudad Autónoma de Buenos Aires (Argentina)</c:v>
                </c:pt>
                <c:pt idx="46">
                  <c:v>Shanghai (China)</c:v>
                </c:pt>
              </c:strCache>
            </c:strRef>
          </c:cat>
          <c:val>
            <c:numRef>
              <c:f>'All FTE hours'!$C$4:$C$50</c:f>
              <c:numCache>
                <c:formatCode>General</c:formatCode>
                <c:ptCount val="47"/>
                <c:pt idx="0">
                  <c:v>48.050440008002241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38.852200807150517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39.877091232702959</c:v>
                </c:pt>
                <c:pt idx="12">
                  <c:v>#N/A</c:v>
                </c:pt>
                <c:pt idx="13">
                  <c:v>#N/A</c:v>
                </c:pt>
                <c:pt idx="14">
                  <c:v>42.728563077791968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56.065450221310606</c:v>
                </c:pt>
                <c:pt idx="20">
                  <c:v>#N/A</c:v>
                </c:pt>
                <c:pt idx="21">
                  <c:v>32.533541113573925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45.516805911336611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44.279232529846368</c:v>
                </c:pt>
                <c:pt idx="35">
                  <c:v>#N/A</c:v>
                </c:pt>
                <c:pt idx="36">
                  <c:v>#N/A</c:v>
                </c:pt>
                <c:pt idx="37">
                  <c:v>36.590337983506508</c:v>
                </c:pt>
                <c:pt idx="38">
                  <c:v>44.295757936218457</c:v>
                </c:pt>
                <c:pt idx="39">
                  <c:v>39.4204143335336</c:v>
                </c:pt>
                <c:pt idx="40">
                  <c:v>32.221467786604521</c:v>
                </c:pt>
                <c:pt idx="41">
                  <c:v>#N/A</c:v>
                </c:pt>
                <c:pt idx="42">
                  <c:v>53.281578444517713</c:v>
                </c:pt>
                <c:pt idx="43">
                  <c:v>#N/A</c:v>
                </c:pt>
                <c:pt idx="44">
                  <c:v>#N/A</c:v>
                </c:pt>
                <c:pt idx="45">
                  <c:v>43.308321151574312</c:v>
                </c:pt>
                <c:pt idx="4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7D5-4F65-882D-C497925D06A4}"/>
            </c:ext>
          </c:extLst>
        </c:ser>
        <c:ser>
          <c:idx val="1"/>
          <c:order val="1"/>
          <c:tx>
            <c:v>ISCED 2 Mean ± Standard Deviation</c:v>
          </c:tx>
          <c:invertIfNegative val="0"/>
          <c:errBars>
            <c:errBarType val="both"/>
            <c:errValType val="cust"/>
            <c:noEndCap val="0"/>
            <c:plus>
              <c:numRef>
                <c:f>'All FTE hours'!$H$4:$H$50</c:f>
                <c:numCache>
                  <c:formatCode>General</c:formatCode>
                  <c:ptCount val="47"/>
                  <c:pt idx="0">
                    <c:v>15.49300821060651</c:v>
                  </c:pt>
                  <c:pt idx="1">
                    <c:v>12.109562810023714</c:v>
                  </c:pt>
                  <c:pt idx="2">
                    <c:v>12.309356420811197</c:v>
                  </c:pt>
                  <c:pt idx="3">
                    <c:v>15.761048554144901</c:v>
                  </c:pt>
                  <c:pt idx="4">
                    <c:v>14.973655326334073</c:v>
                  </c:pt>
                  <c:pt idx="5">
                    <c:v>18.455176673258148</c:v>
                  </c:pt>
                  <c:pt idx="6">
                    <c:v>17.742848359735103</c:v>
                  </c:pt>
                  <c:pt idx="7">
                    <c:v>17.91701756250092</c:v>
                  </c:pt>
                  <c:pt idx="8">
                    <c:v>14.159179358234125</c:v>
                  </c:pt>
                  <c:pt idx="9">
                    <c:v>16.968490450228618</c:v>
                  </c:pt>
                  <c:pt idx="10">
                    <c:v>14.629200824970299</c:v>
                  </c:pt>
                  <c:pt idx="11">
                    <c:v>9.4979335851531204</c:v>
                  </c:pt>
                  <c:pt idx="12">
                    <c:v>12.444909738251734</c:v>
                  </c:pt>
                  <c:pt idx="13">
                    <c:v>10.822301570374135</c:v>
                  </c:pt>
                  <c:pt idx="14">
                    <c:v>8.7262145646273233</c:v>
                  </c:pt>
                  <c:pt idx="15">
                    <c:v>15.079746422662112</c:v>
                  </c:pt>
                  <c:pt idx="16">
                    <c:v>12.380723489112041</c:v>
                  </c:pt>
                  <c:pt idx="17">
                    <c:v>18.61012597678716</c:v>
                  </c:pt>
                  <c:pt idx="18">
                    <c:v>10.146147053505668</c:v>
                  </c:pt>
                  <c:pt idx="19">
                    <c:v>15.040679325505996</c:v>
                  </c:pt>
                  <c:pt idx="20">
                    <c:v>20.030132000078172</c:v>
                  </c:pt>
                  <c:pt idx="21">
                    <c:v>17.440954929535746</c:v>
                  </c:pt>
                  <c:pt idx="22">
                    <c:v>18.152306023107677</c:v>
                  </c:pt>
                  <c:pt idx="23">
                    <c:v>16.589889655577032</c:v>
                  </c:pt>
                  <c:pt idx="24">
                    <c:v>15.200238186871065</c:v>
                  </c:pt>
                  <c:pt idx="25">
                    <c:v>19.817237588499381</c:v>
                  </c:pt>
                  <c:pt idx="26">
                    <c:v>11.012681361816874</c:v>
                  </c:pt>
                  <c:pt idx="27">
                    <c:v>13.75056536315747</c:v>
                  </c:pt>
                  <c:pt idx="28">
                    <c:v>8.2858839464118272</c:v>
                  </c:pt>
                  <c:pt idx="29">
                    <c:v>14.831261569458912</c:v>
                  </c:pt>
                  <c:pt idx="30">
                    <c:v>17.687636492075725</c:v>
                  </c:pt>
                  <c:pt idx="31">
                    <c:v>17.223769767797414</c:v>
                  </c:pt>
                  <c:pt idx="32">
                    <c:v>17.310382766459849</c:v>
                  </c:pt>
                  <c:pt idx="33">
                    <c:v>17.156156410211945</c:v>
                  </c:pt>
                  <c:pt idx="34">
                    <c:v>13.386128016638061</c:v>
                  </c:pt>
                  <c:pt idx="35">
                    <c:v>10.694420438166377</c:v>
                  </c:pt>
                  <c:pt idx="36">
                    <c:v>20.158209344799292</c:v>
                  </c:pt>
                  <c:pt idx="37">
                    <c:v>12.832743457951619</c:v>
                  </c:pt>
                  <c:pt idx="38">
                    <c:v>8.944262142931084</c:v>
                  </c:pt>
                  <c:pt idx="39">
                    <c:v>16.533980157457918</c:v>
                  </c:pt>
                  <c:pt idx="40">
                    <c:v>13.798930264885129</c:v>
                  </c:pt>
                  <c:pt idx="41">
                    <c:v>16.514063639995499</c:v>
                  </c:pt>
                  <c:pt idx="42">
                    <c:v>14.958094234178382</c:v>
                  </c:pt>
                  <c:pt idx="43">
                    <c:v>14.334518804492017</c:v>
                  </c:pt>
                  <c:pt idx="44">
                    <c:v>15.350378420235449</c:v>
                  </c:pt>
                  <c:pt idx="45">
                    <c:v>17.146832759622093</c:v>
                  </c:pt>
                  <c:pt idx="46">
                    <c:v>14.27220421578558</c:v>
                  </c:pt>
                </c:numCache>
              </c:numRef>
            </c:plus>
            <c:minus>
              <c:numRef>
                <c:f>'All FTE hours'!$H$4:$H$50</c:f>
                <c:numCache>
                  <c:formatCode>General</c:formatCode>
                  <c:ptCount val="47"/>
                  <c:pt idx="0">
                    <c:v>15.49300821060651</c:v>
                  </c:pt>
                  <c:pt idx="1">
                    <c:v>12.109562810023714</c:v>
                  </c:pt>
                  <c:pt idx="2">
                    <c:v>12.309356420811197</c:v>
                  </c:pt>
                  <c:pt idx="3">
                    <c:v>15.761048554144901</c:v>
                  </c:pt>
                  <c:pt idx="4">
                    <c:v>14.973655326334073</c:v>
                  </c:pt>
                  <c:pt idx="5">
                    <c:v>18.455176673258148</c:v>
                  </c:pt>
                  <c:pt idx="6">
                    <c:v>17.742848359735103</c:v>
                  </c:pt>
                  <c:pt idx="7">
                    <c:v>17.91701756250092</c:v>
                  </c:pt>
                  <c:pt idx="8">
                    <c:v>14.159179358234125</c:v>
                  </c:pt>
                  <c:pt idx="9">
                    <c:v>16.968490450228618</c:v>
                  </c:pt>
                  <c:pt idx="10">
                    <c:v>14.629200824970299</c:v>
                  </c:pt>
                  <c:pt idx="11">
                    <c:v>9.4979335851531204</c:v>
                  </c:pt>
                  <c:pt idx="12">
                    <c:v>12.444909738251734</c:v>
                  </c:pt>
                  <c:pt idx="13">
                    <c:v>10.822301570374135</c:v>
                  </c:pt>
                  <c:pt idx="14">
                    <c:v>8.7262145646273233</c:v>
                  </c:pt>
                  <c:pt idx="15">
                    <c:v>15.079746422662112</c:v>
                  </c:pt>
                  <c:pt idx="16">
                    <c:v>12.380723489112041</c:v>
                  </c:pt>
                  <c:pt idx="17">
                    <c:v>18.61012597678716</c:v>
                  </c:pt>
                  <c:pt idx="18">
                    <c:v>10.146147053505668</c:v>
                  </c:pt>
                  <c:pt idx="19">
                    <c:v>15.040679325505996</c:v>
                  </c:pt>
                  <c:pt idx="20">
                    <c:v>20.030132000078172</c:v>
                  </c:pt>
                  <c:pt idx="21">
                    <c:v>17.440954929535746</c:v>
                  </c:pt>
                  <c:pt idx="22">
                    <c:v>18.152306023107677</c:v>
                  </c:pt>
                  <c:pt idx="23">
                    <c:v>16.589889655577032</c:v>
                  </c:pt>
                  <c:pt idx="24">
                    <c:v>15.200238186871065</c:v>
                  </c:pt>
                  <c:pt idx="25">
                    <c:v>19.817237588499381</c:v>
                  </c:pt>
                  <c:pt idx="26">
                    <c:v>11.012681361816874</c:v>
                  </c:pt>
                  <c:pt idx="27">
                    <c:v>13.75056536315747</c:v>
                  </c:pt>
                  <c:pt idx="28">
                    <c:v>8.2858839464118272</c:v>
                  </c:pt>
                  <c:pt idx="29">
                    <c:v>14.831261569458912</c:v>
                  </c:pt>
                  <c:pt idx="30">
                    <c:v>17.687636492075725</c:v>
                  </c:pt>
                  <c:pt idx="31">
                    <c:v>17.223769767797414</c:v>
                  </c:pt>
                  <c:pt idx="32">
                    <c:v>17.310382766459849</c:v>
                  </c:pt>
                  <c:pt idx="33">
                    <c:v>17.156156410211945</c:v>
                  </c:pt>
                  <c:pt idx="34">
                    <c:v>13.386128016638061</c:v>
                  </c:pt>
                  <c:pt idx="35">
                    <c:v>10.694420438166377</c:v>
                  </c:pt>
                  <c:pt idx="36">
                    <c:v>20.158209344799292</c:v>
                  </c:pt>
                  <c:pt idx="37">
                    <c:v>12.832743457951619</c:v>
                  </c:pt>
                  <c:pt idx="38">
                    <c:v>8.944262142931084</c:v>
                  </c:pt>
                  <c:pt idx="39">
                    <c:v>16.533980157457918</c:v>
                  </c:pt>
                  <c:pt idx="40">
                    <c:v>13.798930264885129</c:v>
                  </c:pt>
                  <c:pt idx="41">
                    <c:v>16.514063639995499</c:v>
                  </c:pt>
                  <c:pt idx="42">
                    <c:v>14.958094234178382</c:v>
                  </c:pt>
                  <c:pt idx="43">
                    <c:v>14.334518804492017</c:v>
                  </c:pt>
                  <c:pt idx="44">
                    <c:v>15.350378420235449</c:v>
                  </c:pt>
                  <c:pt idx="45">
                    <c:v>17.146832759622093</c:v>
                  </c:pt>
                  <c:pt idx="46">
                    <c:v>14.27220421578558</c:v>
                  </c:pt>
                </c:numCache>
              </c:numRef>
            </c:minus>
            <c:spPr>
              <a:ln w="22225">
                <a:solidFill>
                  <a:srgbClr val="C00000"/>
                </a:solidFill>
              </a:ln>
            </c:spPr>
          </c:errBars>
          <c:val>
            <c:numRef>
              <c:f>'All FTE hours'!$G$4:$G$50</c:f>
              <c:numCache>
                <c:formatCode>General</c:formatCode>
                <c:ptCount val="47"/>
                <c:pt idx="0">
                  <c:v>46.865471043107554</c:v>
                </c:pt>
                <c:pt idx="1">
                  <c:v>41.081973176193003</c:v>
                </c:pt>
                <c:pt idx="2">
                  <c:v>37.450710813809849</c:v>
                </c:pt>
                <c:pt idx="3">
                  <c:v>35.698750904826355</c:v>
                </c:pt>
                <c:pt idx="4">
                  <c:v>39.442238777337536</c:v>
                </c:pt>
                <c:pt idx="5">
                  <c:v>40.295247960550512</c:v>
                </c:pt>
                <c:pt idx="6">
                  <c:v>35.964925745629287</c:v>
                </c:pt>
                <c:pt idx="7">
                  <c:v>41.216149274825547</c:v>
                </c:pt>
                <c:pt idx="8">
                  <c:v>42.572764358682036</c:v>
                </c:pt>
                <c:pt idx="9">
                  <c:v>35.842267714145514</c:v>
                </c:pt>
                <c:pt idx="10">
                  <c:v>41.06820486080381</c:v>
                </c:pt>
                <c:pt idx="11">
                  <c:v>40.093737886617767</c:v>
                </c:pt>
                <c:pt idx="12">
                  <c:v>40.552570323288641</c:v>
                </c:pt>
                <c:pt idx="13">
                  <c:v>35.1241551115438</c:v>
                </c:pt>
                <c:pt idx="14">
                  <c:v>38.870558514075896</c:v>
                </c:pt>
                <c:pt idx="15">
                  <c:v>28.092128316680075</c:v>
                </c:pt>
                <c:pt idx="16">
                  <c:v>41.621228978825322</c:v>
                </c:pt>
                <c:pt idx="17">
                  <c:v>36.050549225066007</c:v>
                </c:pt>
                <c:pt idx="18">
                  <c:v>31.664164478052431</c:v>
                </c:pt>
                <c:pt idx="19">
                  <c:v>59.055734803321378</c:v>
                </c:pt>
                <c:pt idx="20">
                  <c:v>50.419412456044874</c:v>
                </c:pt>
                <c:pt idx="21">
                  <c:v>34.167565668364134</c:v>
                </c:pt>
                <c:pt idx="22">
                  <c:v>40.946464278083361</c:v>
                </c:pt>
                <c:pt idx="23">
                  <c:v>41.558406337460923</c:v>
                </c:pt>
                <c:pt idx="24">
                  <c:v>37.174015247174857</c:v>
                </c:pt>
                <c:pt idx="25">
                  <c:v>44.478474029447568</c:v>
                </c:pt>
                <c:pt idx="26">
                  <c:v>42.204041154417439</c:v>
                </c:pt>
                <c:pt idx="27">
                  <c:v>47.789626864221226</c:v>
                </c:pt>
                <c:pt idx="28">
                  <c:v>42.070166436327163</c:v>
                </c:pt>
                <c:pt idx="29">
                  <c:v>40.947330290275133</c:v>
                </c:pt>
                <c:pt idx="30">
                  <c:v>44.537959706360397</c:v>
                </c:pt>
                <c:pt idx="31">
                  <c:v>28.573079478578705</c:v>
                </c:pt>
                <c:pt idx="32">
                  <c:v>46.311403926583424</c:v>
                </c:pt>
                <c:pt idx="33">
                  <c:v>38.473464207887666</c:v>
                </c:pt>
                <c:pt idx="34">
                  <c:v>47.003996212665349</c:v>
                </c:pt>
                <c:pt idx="35">
                  <c:v>40.262486117626224</c:v>
                </c:pt>
                <c:pt idx="36">
                  <c:v>35.057211458332631</c:v>
                </c:pt>
                <c:pt idx="37">
                  <c:v>38.578019102058981</c:v>
                </c:pt>
                <c:pt idx="38">
                  <c:v>43.987628544179337</c:v>
                </c:pt>
                <c:pt idx="39">
                  <c:v>40.087349196787613</c:v>
                </c:pt>
                <c:pt idx="40">
                  <c:v>32.385623691212793</c:v>
                </c:pt>
                <c:pt idx="41">
                  <c:v>46.652423803949233</c:v>
                </c:pt>
                <c:pt idx="42">
                  <c:v>50.261998175325694</c:v>
                </c:pt>
                <c:pt idx="43">
                  <c:v>48.680967239345826</c:v>
                </c:pt>
                <c:pt idx="44">
                  <c:v>37.101475939657448</c:v>
                </c:pt>
                <c:pt idx="45">
                  <c:v>37.175616861779424</c:v>
                </c:pt>
                <c:pt idx="46">
                  <c:v>45.472296458980004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7D5-4F65-882D-C497925D06A4}"/>
            </c:ext>
          </c:extLst>
        </c:ser>
        <c:ser>
          <c:idx val="2"/>
          <c:order val="2"/>
          <c:tx>
            <c:v>ISCED 3 Mean ± Standard Deviation</c:v>
          </c:tx>
          <c:invertIfNegative val="0"/>
          <c:errBars>
            <c:errBarType val="both"/>
            <c:errValType val="cust"/>
            <c:noEndCap val="0"/>
            <c:plus>
              <c:numRef>
                <c:f>'All FTE hours'!$L$4:$L$50</c:f>
                <c:numCache>
                  <c:formatCode>General</c:formatCode>
                  <c:ptCount val="47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14.795390562756619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18.920406491083767</c:v>
                  </c:pt>
                  <c:pt idx="7">
                    <c:v>#N/A</c:v>
                  </c:pt>
                  <c:pt idx="8">
                    <c:v>14.400361241953847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9.0870857554954139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14.76070136181427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13.745216805808537</c:v>
                  </c:pt>
                  <c:pt idx="35">
                    <c:v>10.793251311907543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8.2812457027774684</c:v>
                  </c:pt>
                  <c:pt idx="39">
                    <c:v>16.240915591503438</c:v>
                  </c:pt>
                  <c:pt idx="40">
                    <c:v>14.36475844667709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14.4551447720551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</c:numCache>
              </c:numRef>
            </c:plus>
            <c:minus>
              <c:numRef>
                <c:f>'All FTE hours'!$L$4:$L$50</c:f>
                <c:numCache>
                  <c:formatCode>General</c:formatCode>
                  <c:ptCount val="47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14.795390562756619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18.920406491083767</c:v>
                  </c:pt>
                  <c:pt idx="7">
                    <c:v>#N/A</c:v>
                  </c:pt>
                  <c:pt idx="8">
                    <c:v>14.400361241953847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9.0870857554954139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14.76070136181427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13.745216805808537</c:v>
                  </c:pt>
                  <c:pt idx="35">
                    <c:v>10.793251311907543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8.2812457027774684</c:v>
                  </c:pt>
                  <c:pt idx="39">
                    <c:v>16.240915591503438</c:v>
                  </c:pt>
                  <c:pt idx="40">
                    <c:v>14.36475844667709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14.4551447720551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</c:numCache>
              </c:numRef>
            </c:minus>
            <c:spPr>
              <a:ln w="22225">
                <a:solidFill>
                  <a:srgbClr val="00B050"/>
                </a:solidFill>
              </a:ln>
            </c:spPr>
          </c:errBars>
          <c:val>
            <c:numRef>
              <c:f>'All FTE hours'!$K$4:$K$50</c:f>
              <c:numCache>
                <c:formatCode>General</c:formatCode>
                <c:ptCount val="4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39.586589514115211</c:v>
                </c:pt>
                <c:pt idx="4">
                  <c:v>#N/A</c:v>
                </c:pt>
                <c:pt idx="5">
                  <c:v>#N/A</c:v>
                </c:pt>
                <c:pt idx="6">
                  <c:v>37.367555945840053</c:v>
                </c:pt>
                <c:pt idx="7">
                  <c:v>#N/A</c:v>
                </c:pt>
                <c:pt idx="8">
                  <c:v>41.229613942584145</c:v>
                </c:pt>
                <c:pt idx="9">
                  <c:v>#N/A</c:v>
                </c:pt>
                <c:pt idx="10">
                  <c:v>#N/A</c:v>
                </c:pt>
                <c:pt idx="11">
                  <c:v>40.722537540432114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40.549268347756893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45.264915385724549</c:v>
                </c:pt>
                <c:pt idx="35">
                  <c:v>39.808476793780535</c:v>
                </c:pt>
                <c:pt idx="36">
                  <c:v>#N/A</c:v>
                </c:pt>
                <c:pt idx="37">
                  <c:v>#N/A</c:v>
                </c:pt>
                <c:pt idx="38">
                  <c:v>44.113507377953844</c:v>
                </c:pt>
                <c:pt idx="39">
                  <c:v>40.147824620615175</c:v>
                </c:pt>
                <c:pt idx="40">
                  <c:v>33.168589939069044</c:v>
                </c:pt>
                <c:pt idx="41">
                  <c:v>#N/A</c:v>
                </c:pt>
                <c:pt idx="42">
                  <c:v>#N/A</c:v>
                </c:pt>
                <c:pt idx="43">
                  <c:v>48.566163582834776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7D5-4F65-882D-C497925D0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986057855"/>
        <c:axId val="986077823"/>
      </c:barChart>
      <c:catAx>
        <c:axId val="9860578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77823"/>
        <c:crosses val="autoZero"/>
        <c:auto val="1"/>
        <c:lblAlgn val="ctr"/>
        <c:lblOffset val="100"/>
        <c:noMultiLvlLbl val="0"/>
      </c:catAx>
      <c:valAx>
        <c:axId val="98607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05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66675</xdr:rowOff>
    </xdr:from>
    <xdr:to>
      <xdr:col>18</xdr:col>
      <xdr:colOff>564066</xdr:colOff>
      <xdr:row>66</xdr:row>
      <xdr:rowOff>47729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03522B-EE60-4872-8024-EA0FEE7EB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25800"/>
          <a:ext cx="14984916" cy="743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66675</xdr:rowOff>
    </xdr:from>
    <xdr:to>
      <xdr:col>18</xdr:col>
      <xdr:colOff>583119</xdr:colOff>
      <xdr:row>71</xdr:row>
      <xdr:rowOff>133492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F2B30F-018D-4C5A-9FF0-414D07E09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687800"/>
          <a:ext cx="15003969" cy="1019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191</xdr:row>
      <xdr:rowOff>95250</xdr:rowOff>
    </xdr:from>
    <xdr:to>
      <xdr:col>17</xdr:col>
      <xdr:colOff>221126</xdr:colOff>
      <xdr:row>195</xdr:row>
      <xdr:rowOff>28672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8DF21-69D6-45F1-B04A-C7655874D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28375"/>
          <a:ext cx="14699126" cy="695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17</xdr:col>
      <xdr:colOff>440232</xdr:colOff>
      <xdr:row>199</xdr:row>
      <xdr:rowOff>104896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D9229-0E4B-42EA-AA97-326B015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195125"/>
          <a:ext cx="14918232" cy="866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47</xdr:row>
      <xdr:rowOff>171450</xdr:rowOff>
    </xdr:from>
    <xdr:to>
      <xdr:col>19</xdr:col>
      <xdr:colOff>116362</xdr:colOff>
      <xdr:row>52</xdr:row>
      <xdr:rowOff>9635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90E006-62EB-467B-8140-1CBCBB3E8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172575"/>
          <a:ext cx="14775337" cy="79068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51</xdr:row>
      <xdr:rowOff>180975</xdr:rowOff>
    </xdr:from>
    <xdr:to>
      <xdr:col>21</xdr:col>
      <xdr:colOff>21265</xdr:colOff>
      <xdr:row>58</xdr:row>
      <xdr:rowOff>66845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DF46CC-2AE1-45F2-B60E-4AC80D531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9944100"/>
          <a:ext cx="15870865" cy="1219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2</xdr:row>
      <xdr:rowOff>142874</xdr:rowOff>
    </xdr:from>
    <xdr:to>
      <xdr:col>17</xdr:col>
      <xdr:colOff>47626</xdr:colOff>
      <xdr:row>50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8F431-EB26-4A6E-AECA-0CD6ADB66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2</xdr:row>
      <xdr:rowOff>142874</xdr:rowOff>
    </xdr:from>
    <xdr:to>
      <xdr:col>17</xdr:col>
      <xdr:colOff>47626</xdr:colOff>
      <xdr:row>50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FE942-5452-4A38-81A4-AA5A0F59B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228599</xdr:colOff>
      <xdr:row>1</xdr:row>
      <xdr:rowOff>171449</xdr:rowOff>
    </xdr:from>
    <xdr:to>
      <xdr:col>26</xdr:col>
      <xdr:colOff>200024</xdr:colOff>
      <xdr:row>52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45AC0-C53D-4592-ACFB-9176E1351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3292-6C5F-4813-93D7-25D7EBAE0CBB}">
  <dimension ref="A1:H62"/>
  <sheetViews>
    <sheetView topLeftCell="A44" workbookViewId="0">
      <selection activeCell="A3" sqref="A3:A62"/>
    </sheetView>
  </sheetViews>
  <sheetFormatPr defaultRowHeight="15" x14ac:dyDescent="0.25"/>
  <cols>
    <col min="1" max="1" width="17.85546875" customWidth="1"/>
    <col min="2" max="2" width="45.28515625" customWidth="1"/>
    <col min="3" max="3" width="9" bestFit="1" customWidth="1"/>
    <col min="4" max="4" width="10.28515625" bestFit="1" customWidth="1"/>
    <col min="5" max="5" width="10.85546875" bestFit="1" customWidth="1"/>
    <col min="6" max="6" width="7" bestFit="1" customWidth="1"/>
    <col min="7" max="7" width="15.42578125" bestFit="1" customWidth="1"/>
  </cols>
  <sheetData>
    <row r="1" spans="1:8" ht="18" customHeight="1" x14ac:dyDescent="0.25">
      <c r="A1" s="64" t="s">
        <v>63</v>
      </c>
      <c r="B1" s="64"/>
      <c r="C1" s="64"/>
      <c r="D1" s="64"/>
      <c r="E1" s="64"/>
      <c r="F1" s="64"/>
      <c r="G1" s="64"/>
      <c r="H1" s="23"/>
    </row>
    <row r="2" spans="1:8" ht="15.75" x14ac:dyDescent="0.25">
      <c r="A2" s="65" t="s">
        <v>56</v>
      </c>
      <c r="B2" s="65"/>
      <c r="C2" s="24" t="s">
        <v>0</v>
      </c>
      <c r="D2" s="25" t="s">
        <v>1</v>
      </c>
      <c r="E2" s="25" t="s">
        <v>2</v>
      </c>
      <c r="F2" s="25" t="s">
        <v>3</v>
      </c>
      <c r="G2" s="26" t="s">
        <v>4</v>
      </c>
      <c r="H2" s="23"/>
    </row>
    <row r="3" spans="1:8" x14ac:dyDescent="0.25">
      <c r="A3" s="62" t="s">
        <v>5</v>
      </c>
      <c r="B3" s="27" t="s">
        <v>6</v>
      </c>
      <c r="C3" s="58">
        <v>2213</v>
      </c>
      <c r="D3" s="28">
        <v>0</v>
      </c>
      <c r="E3" s="28">
        <v>96</v>
      </c>
      <c r="F3" s="29">
        <v>48.050440008002241</v>
      </c>
      <c r="G3" s="30">
        <v>15.095267150880984</v>
      </c>
      <c r="H3" s="23"/>
    </row>
    <row r="4" spans="1:8" x14ac:dyDescent="0.25">
      <c r="A4" s="62" t="s">
        <v>5</v>
      </c>
      <c r="B4" s="31" t="s">
        <v>7</v>
      </c>
      <c r="C4" s="59">
        <v>247</v>
      </c>
      <c r="D4" s="32">
        <v>4</v>
      </c>
      <c r="E4" s="32">
        <v>90</v>
      </c>
      <c r="F4" s="33">
        <v>39.372507764110154</v>
      </c>
      <c r="G4" s="34">
        <v>15.21423207820348</v>
      </c>
      <c r="H4" s="23"/>
    </row>
    <row r="5" spans="1:8" x14ac:dyDescent="0.25">
      <c r="A5" s="62" t="s">
        <v>5</v>
      </c>
      <c r="B5" s="31" t="s">
        <v>8</v>
      </c>
      <c r="C5" s="59">
        <v>255</v>
      </c>
      <c r="D5" s="32">
        <v>0</v>
      </c>
      <c r="E5" s="32">
        <v>80</v>
      </c>
      <c r="F5" s="33">
        <v>30.150018503212177</v>
      </c>
      <c r="G5" s="34">
        <v>12.672237433200198</v>
      </c>
      <c r="H5" s="23"/>
    </row>
    <row r="6" spans="1:8" x14ac:dyDescent="0.25">
      <c r="A6" s="62" t="s">
        <v>5</v>
      </c>
      <c r="B6" s="31" t="s">
        <v>9</v>
      </c>
      <c r="C6" s="59">
        <v>167</v>
      </c>
      <c r="D6" s="32">
        <v>0</v>
      </c>
      <c r="E6" s="32">
        <v>65</v>
      </c>
      <c r="F6" s="33">
        <v>18.245261147435997</v>
      </c>
      <c r="G6" s="34">
        <v>11.804554770003007</v>
      </c>
      <c r="H6" s="23"/>
    </row>
    <row r="7" spans="1:8" x14ac:dyDescent="0.25">
      <c r="A7" s="62" t="s">
        <v>15</v>
      </c>
      <c r="B7" s="31" t="s">
        <v>6</v>
      </c>
      <c r="C7" s="59">
        <v>3387</v>
      </c>
      <c r="D7" s="32">
        <v>0</v>
      </c>
      <c r="E7" s="32">
        <v>96</v>
      </c>
      <c r="F7" s="33">
        <v>38.852200807150517</v>
      </c>
      <c r="G7" s="34">
        <v>17.156175774867666</v>
      </c>
      <c r="H7" s="23"/>
    </row>
    <row r="8" spans="1:8" x14ac:dyDescent="0.25">
      <c r="A8" s="62" t="s">
        <v>15</v>
      </c>
      <c r="B8" s="31" t="s">
        <v>7</v>
      </c>
      <c r="C8" s="59">
        <v>57</v>
      </c>
      <c r="D8" s="32">
        <v>1</v>
      </c>
      <c r="E8" s="32">
        <v>90</v>
      </c>
      <c r="F8" s="33">
        <v>32.110324257784612</v>
      </c>
      <c r="G8" s="34">
        <v>19.303275772060335</v>
      </c>
      <c r="H8" s="23"/>
    </row>
    <row r="9" spans="1:8" x14ac:dyDescent="0.25">
      <c r="A9" s="62" t="s">
        <v>15</v>
      </c>
      <c r="B9" s="31" t="s">
        <v>8</v>
      </c>
      <c r="C9" s="59">
        <v>19</v>
      </c>
      <c r="D9" s="32">
        <v>2</v>
      </c>
      <c r="E9" s="32">
        <v>62</v>
      </c>
      <c r="F9" s="33">
        <v>26.531495841479707</v>
      </c>
      <c r="G9" s="34">
        <v>17.22662524990708</v>
      </c>
      <c r="H9" s="23"/>
    </row>
    <row r="10" spans="1:8" x14ac:dyDescent="0.25">
      <c r="A10" s="62" t="s">
        <v>15</v>
      </c>
      <c r="B10" s="31" t="s">
        <v>9</v>
      </c>
      <c r="C10" s="59">
        <v>14</v>
      </c>
      <c r="D10" s="32">
        <v>3</v>
      </c>
      <c r="E10" s="32">
        <v>60</v>
      </c>
      <c r="F10" s="33">
        <v>22.633757271705413</v>
      </c>
      <c r="G10" s="34">
        <v>15.96579527547819</v>
      </c>
      <c r="H10" s="23"/>
    </row>
    <row r="11" spans="1:8" x14ac:dyDescent="0.25">
      <c r="A11" s="62" t="s">
        <v>20</v>
      </c>
      <c r="B11" s="31" t="s">
        <v>6</v>
      </c>
      <c r="C11" s="59">
        <v>2097</v>
      </c>
      <c r="D11" s="32">
        <v>0</v>
      </c>
      <c r="E11" s="32">
        <v>90</v>
      </c>
      <c r="F11" s="33">
        <v>39.877091232702959</v>
      </c>
      <c r="G11" s="34">
        <v>8.7727246905547389</v>
      </c>
      <c r="H11" s="23"/>
    </row>
    <row r="12" spans="1:8" x14ac:dyDescent="0.25">
      <c r="A12" s="62" t="s">
        <v>20</v>
      </c>
      <c r="B12" s="31" t="s">
        <v>7</v>
      </c>
      <c r="C12" s="59">
        <v>346</v>
      </c>
      <c r="D12" s="32">
        <v>0</v>
      </c>
      <c r="E12" s="32">
        <v>77</v>
      </c>
      <c r="F12" s="33">
        <v>34.88878640295043</v>
      </c>
      <c r="G12" s="34">
        <v>7.4380659437502805</v>
      </c>
      <c r="H12" s="23"/>
    </row>
    <row r="13" spans="1:8" x14ac:dyDescent="0.25">
      <c r="A13" s="62" t="s">
        <v>20</v>
      </c>
      <c r="B13" s="31" t="s">
        <v>8</v>
      </c>
      <c r="C13" s="59">
        <v>52</v>
      </c>
      <c r="D13" s="32">
        <v>6</v>
      </c>
      <c r="E13" s="32">
        <v>50</v>
      </c>
      <c r="F13" s="33">
        <v>26.332410039429405</v>
      </c>
      <c r="G13" s="34">
        <v>8.9172548769683004</v>
      </c>
      <c r="H13" s="23"/>
    </row>
    <row r="14" spans="1:8" x14ac:dyDescent="0.25">
      <c r="A14" s="62" t="s">
        <v>20</v>
      </c>
      <c r="B14" s="31" t="s">
        <v>9</v>
      </c>
      <c r="C14" s="59">
        <v>34</v>
      </c>
      <c r="D14" s="32">
        <v>1</v>
      </c>
      <c r="E14" s="32">
        <v>35</v>
      </c>
      <c r="F14" s="33">
        <v>15.632356404834377</v>
      </c>
      <c r="G14" s="34">
        <v>7.1937582946302339</v>
      </c>
      <c r="H14" s="23"/>
    </row>
    <row r="15" spans="1:8" x14ac:dyDescent="0.25">
      <c r="A15" s="62" t="s">
        <v>23</v>
      </c>
      <c r="B15" s="31" t="s">
        <v>6</v>
      </c>
      <c r="C15" s="59">
        <v>1098</v>
      </c>
      <c r="D15" s="32">
        <v>3</v>
      </c>
      <c r="E15" s="32">
        <v>90</v>
      </c>
      <c r="F15" s="33">
        <v>42.728563077791968</v>
      </c>
      <c r="G15" s="34">
        <v>8.2163701664075681</v>
      </c>
      <c r="H15" s="23"/>
    </row>
    <row r="16" spans="1:8" x14ac:dyDescent="0.25">
      <c r="A16" s="62" t="s">
        <v>23</v>
      </c>
      <c r="B16" s="31" t="s">
        <v>7</v>
      </c>
      <c r="C16" s="59">
        <v>129</v>
      </c>
      <c r="D16" s="32">
        <v>6</v>
      </c>
      <c r="E16" s="32">
        <v>65</v>
      </c>
      <c r="F16" s="33">
        <v>36.445866042484262</v>
      </c>
      <c r="G16" s="34">
        <v>8.1875080548285553</v>
      </c>
      <c r="H16" s="23"/>
    </row>
    <row r="17" spans="1:8" x14ac:dyDescent="0.25">
      <c r="A17" s="62" t="s">
        <v>23</v>
      </c>
      <c r="B17" s="31" t="s">
        <v>8</v>
      </c>
      <c r="C17" s="59">
        <v>135</v>
      </c>
      <c r="D17" s="32">
        <v>15</v>
      </c>
      <c r="E17" s="32">
        <v>80</v>
      </c>
      <c r="F17" s="33">
        <v>31.570500676569452</v>
      </c>
      <c r="G17" s="34">
        <v>11.179264496546924</v>
      </c>
      <c r="H17" s="23"/>
    </row>
    <row r="18" spans="1:8" x14ac:dyDescent="0.25">
      <c r="A18" s="62" t="s">
        <v>23</v>
      </c>
      <c r="B18" s="31" t="s">
        <v>9</v>
      </c>
      <c r="C18" s="59">
        <v>38</v>
      </c>
      <c r="D18" s="32">
        <v>9</v>
      </c>
      <c r="E18" s="32">
        <v>65</v>
      </c>
      <c r="F18" s="33">
        <v>31.854095257709375</v>
      </c>
      <c r="G18" s="34">
        <v>13.652996933715384</v>
      </c>
      <c r="H18" s="23"/>
    </row>
    <row r="19" spans="1:8" x14ac:dyDescent="0.25">
      <c r="A19" s="62" t="s">
        <v>28</v>
      </c>
      <c r="B19" s="31" t="s">
        <v>6</v>
      </c>
      <c r="C19" s="59">
        <v>3023</v>
      </c>
      <c r="D19" s="32">
        <v>1</v>
      </c>
      <c r="E19" s="32">
        <v>104</v>
      </c>
      <c r="F19" s="33">
        <v>56.065450221310606</v>
      </c>
      <c r="G19" s="34">
        <v>12.416594924256305</v>
      </c>
      <c r="H19" s="23"/>
    </row>
    <row r="20" spans="1:8" x14ac:dyDescent="0.25">
      <c r="A20" s="62" t="s">
        <v>28</v>
      </c>
      <c r="B20" s="31" t="s">
        <v>7</v>
      </c>
      <c r="C20" s="59">
        <v>51</v>
      </c>
      <c r="D20" s="32">
        <v>1</v>
      </c>
      <c r="E20" s="32">
        <v>70</v>
      </c>
      <c r="F20" s="33">
        <v>41.130430423840572</v>
      </c>
      <c r="G20" s="34">
        <v>14.540808794637222</v>
      </c>
      <c r="H20" s="23"/>
    </row>
    <row r="21" spans="1:8" x14ac:dyDescent="0.25">
      <c r="A21" s="62" t="s">
        <v>28</v>
      </c>
      <c r="B21" s="31" t="s">
        <v>8</v>
      </c>
      <c r="C21" s="59">
        <v>67</v>
      </c>
      <c r="D21" s="32">
        <v>15</v>
      </c>
      <c r="E21" s="32">
        <v>72</v>
      </c>
      <c r="F21" s="33">
        <v>29.291168468528443</v>
      </c>
      <c r="G21" s="34">
        <v>12.709509818632224</v>
      </c>
      <c r="H21" s="23"/>
    </row>
    <row r="22" spans="1:8" x14ac:dyDescent="0.25">
      <c r="A22" s="62" t="s">
        <v>28</v>
      </c>
      <c r="B22" s="31" t="s">
        <v>9</v>
      </c>
      <c r="C22" s="59">
        <v>82</v>
      </c>
      <c r="D22" s="32">
        <v>2</v>
      </c>
      <c r="E22" s="32">
        <v>70</v>
      </c>
      <c r="F22" s="33">
        <v>19.679698349217873</v>
      </c>
      <c r="G22" s="34">
        <v>15.554293381450851</v>
      </c>
      <c r="H22" s="23"/>
    </row>
    <row r="23" spans="1:8" x14ac:dyDescent="0.25">
      <c r="A23" s="62" t="s">
        <v>30</v>
      </c>
      <c r="B23" s="31" t="s">
        <v>6</v>
      </c>
      <c r="C23" s="59">
        <v>3134</v>
      </c>
      <c r="D23" s="32">
        <v>0</v>
      </c>
      <c r="E23" s="32">
        <v>91</v>
      </c>
      <c r="F23" s="33">
        <v>32.533541113573925</v>
      </c>
      <c r="G23" s="34">
        <v>16.790439455757866</v>
      </c>
      <c r="H23" s="23"/>
    </row>
    <row r="24" spans="1:8" x14ac:dyDescent="0.25">
      <c r="A24" s="62" t="s">
        <v>30</v>
      </c>
      <c r="B24" s="31" t="s">
        <v>7</v>
      </c>
      <c r="C24" s="59">
        <v>27</v>
      </c>
      <c r="D24" s="32">
        <v>4</v>
      </c>
      <c r="E24" s="32">
        <v>60</v>
      </c>
      <c r="F24" s="33">
        <v>33.954396601093322</v>
      </c>
      <c r="G24" s="34">
        <v>15.483181993945287</v>
      </c>
      <c r="H24" s="23"/>
    </row>
    <row r="25" spans="1:8" x14ac:dyDescent="0.25">
      <c r="A25" s="62" t="s">
        <v>30</v>
      </c>
      <c r="B25" s="31" t="s">
        <v>8</v>
      </c>
      <c r="C25" s="59">
        <v>9</v>
      </c>
      <c r="D25" s="32">
        <v>3</v>
      </c>
      <c r="E25" s="32">
        <v>60</v>
      </c>
      <c r="F25" s="33">
        <v>29.612649704847364</v>
      </c>
      <c r="G25" s="34">
        <v>21.286877602111289</v>
      </c>
      <c r="H25" s="23"/>
    </row>
    <row r="26" spans="1:8" x14ac:dyDescent="0.25">
      <c r="A26" s="62" t="s">
        <v>30</v>
      </c>
      <c r="B26" s="31" t="s">
        <v>9</v>
      </c>
      <c r="C26" s="59">
        <v>2</v>
      </c>
      <c r="D26" s="32">
        <v>6</v>
      </c>
      <c r="E26" s="32">
        <v>50</v>
      </c>
      <c r="F26" s="33">
        <v>31.698972994720286</v>
      </c>
      <c r="G26" s="34">
        <v>21.83410218393686</v>
      </c>
      <c r="H26" s="23"/>
    </row>
    <row r="27" spans="1:8" x14ac:dyDescent="0.25">
      <c r="A27" s="62" t="s">
        <v>35</v>
      </c>
      <c r="B27" s="31" t="s">
        <v>6</v>
      </c>
      <c r="C27" s="59">
        <v>463</v>
      </c>
      <c r="D27" s="32">
        <v>2</v>
      </c>
      <c r="E27" s="32">
        <v>80</v>
      </c>
      <c r="F27" s="33">
        <v>45.516805911336611</v>
      </c>
      <c r="G27" s="34">
        <v>10.175461334578996</v>
      </c>
      <c r="H27" s="23"/>
    </row>
    <row r="28" spans="1:8" x14ac:dyDescent="0.25">
      <c r="A28" s="62" t="s">
        <v>35</v>
      </c>
      <c r="B28" s="31" t="s">
        <v>7</v>
      </c>
      <c r="C28" s="59">
        <v>298</v>
      </c>
      <c r="D28" s="32">
        <v>4</v>
      </c>
      <c r="E28" s="32">
        <v>63</v>
      </c>
      <c r="F28" s="33">
        <v>38.562164040021045</v>
      </c>
      <c r="G28" s="34">
        <v>10.466464839816039</v>
      </c>
      <c r="H28" s="23"/>
    </row>
    <row r="29" spans="1:8" x14ac:dyDescent="0.25">
      <c r="A29" s="62" t="s">
        <v>35</v>
      </c>
      <c r="B29" s="31" t="s">
        <v>8</v>
      </c>
      <c r="C29" s="59">
        <v>510</v>
      </c>
      <c r="D29" s="32">
        <v>2</v>
      </c>
      <c r="E29" s="32">
        <v>76</v>
      </c>
      <c r="F29" s="33">
        <v>30.329903504274196</v>
      </c>
      <c r="G29" s="34">
        <v>7.9925983299550589</v>
      </c>
      <c r="H29" s="23"/>
    </row>
    <row r="30" spans="1:8" x14ac:dyDescent="0.25">
      <c r="A30" s="62" t="s">
        <v>35</v>
      </c>
      <c r="B30" s="31" t="s">
        <v>9</v>
      </c>
      <c r="C30" s="59">
        <v>199</v>
      </c>
      <c r="D30" s="32">
        <v>1</v>
      </c>
      <c r="E30" s="32">
        <v>60</v>
      </c>
      <c r="F30" s="33">
        <v>22.550850935332438</v>
      </c>
      <c r="G30" s="34">
        <v>9.5448221592014146</v>
      </c>
      <c r="H30" s="23"/>
    </row>
    <row r="31" spans="1:8" x14ac:dyDescent="0.25">
      <c r="A31" s="62" t="s">
        <v>43</v>
      </c>
      <c r="B31" s="31" t="s">
        <v>6</v>
      </c>
      <c r="C31" s="59">
        <v>2807</v>
      </c>
      <c r="D31" s="32">
        <v>3</v>
      </c>
      <c r="E31" s="32">
        <v>90</v>
      </c>
      <c r="F31" s="33">
        <v>44.279232529846368</v>
      </c>
      <c r="G31" s="34">
        <v>11.04096564901055</v>
      </c>
      <c r="H31" s="23"/>
    </row>
    <row r="32" spans="1:8" x14ac:dyDescent="0.25">
      <c r="A32" s="62" t="s">
        <v>43</v>
      </c>
      <c r="B32" s="31" t="s">
        <v>7</v>
      </c>
      <c r="C32" s="59">
        <v>697</v>
      </c>
      <c r="D32" s="32">
        <v>5</v>
      </c>
      <c r="E32" s="32">
        <v>96</v>
      </c>
      <c r="F32" s="33">
        <v>43.019384232824528</v>
      </c>
      <c r="G32" s="34">
        <v>12.371760545791428</v>
      </c>
      <c r="H32" s="23"/>
    </row>
    <row r="33" spans="1:8" x14ac:dyDescent="0.25">
      <c r="A33" s="62" t="s">
        <v>43</v>
      </c>
      <c r="B33" s="31" t="s">
        <v>8</v>
      </c>
      <c r="C33" s="59">
        <v>414</v>
      </c>
      <c r="D33" s="32">
        <v>4</v>
      </c>
      <c r="E33" s="32">
        <v>95</v>
      </c>
      <c r="F33" s="33">
        <v>40.758594767731985</v>
      </c>
      <c r="G33" s="34">
        <v>11.236745918213545</v>
      </c>
      <c r="H33" s="23"/>
    </row>
    <row r="34" spans="1:8" x14ac:dyDescent="0.25">
      <c r="A34" s="62" t="s">
        <v>43</v>
      </c>
      <c r="B34" s="31" t="s">
        <v>9</v>
      </c>
      <c r="C34" s="59">
        <v>66</v>
      </c>
      <c r="D34" s="32">
        <v>9</v>
      </c>
      <c r="E34" s="32">
        <v>65</v>
      </c>
      <c r="F34" s="33">
        <v>41.22132311071401</v>
      </c>
      <c r="G34" s="34">
        <v>10.9641647445939</v>
      </c>
      <c r="H34" s="23"/>
    </row>
    <row r="35" spans="1:8" x14ac:dyDescent="0.25">
      <c r="A35" s="62" t="s">
        <v>46</v>
      </c>
      <c r="B35" s="31" t="s">
        <v>6</v>
      </c>
      <c r="C35" s="59">
        <v>6279</v>
      </c>
      <c r="D35" s="32">
        <v>0</v>
      </c>
      <c r="E35" s="32">
        <v>95</v>
      </c>
      <c r="F35" s="33">
        <v>36.590337983506508</v>
      </c>
      <c r="G35" s="34">
        <v>12.875993551997434</v>
      </c>
      <c r="H35" s="23"/>
    </row>
    <row r="36" spans="1:8" x14ac:dyDescent="0.25">
      <c r="A36" s="62" t="s">
        <v>46</v>
      </c>
      <c r="B36" s="31" t="s">
        <v>7</v>
      </c>
      <c r="C36" s="59">
        <v>288</v>
      </c>
      <c r="D36" s="32">
        <v>3</v>
      </c>
      <c r="E36" s="32">
        <v>90</v>
      </c>
      <c r="F36" s="33">
        <v>31.618474334923704</v>
      </c>
      <c r="G36" s="34">
        <v>13.313611473928628</v>
      </c>
      <c r="H36" s="23"/>
    </row>
    <row r="37" spans="1:8" x14ac:dyDescent="0.25">
      <c r="A37" s="62" t="s">
        <v>46</v>
      </c>
      <c r="B37" s="31" t="s">
        <v>8</v>
      </c>
      <c r="C37" s="59">
        <v>359</v>
      </c>
      <c r="D37" s="32">
        <v>0</v>
      </c>
      <c r="E37" s="32">
        <v>90</v>
      </c>
      <c r="F37" s="33">
        <v>24.768920251438054</v>
      </c>
      <c r="G37" s="34">
        <v>12.252774627300465</v>
      </c>
      <c r="H37" s="23"/>
    </row>
    <row r="38" spans="1:8" x14ac:dyDescent="0.25">
      <c r="A38" s="62" t="s">
        <v>46</v>
      </c>
      <c r="B38" s="31" t="s">
        <v>9</v>
      </c>
      <c r="C38" s="59">
        <v>258</v>
      </c>
      <c r="D38" s="32">
        <v>0</v>
      </c>
      <c r="E38" s="32">
        <v>60</v>
      </c>
      <c r="F38" s="33">
        <v>16.590351248720861</v>
      </c>
      <c r="G38" s="34">
        <v>12.277084195761395</v>
      </c>
      <c r="H38" s="23"/>
    </row>
    <row r="39" spans="1:8" x14ac:dyDescent="0.25">
      <c r="A39" s="62" t="s">
        <v>47</v>
      </c>
      <c r="B39" s="31" t="s">
        <v>6</v>
      </c>
      <c r="C39" s="59">
        <v>1977</v>
      </c>
      <c r="D39" s="32">
        <v>0</v>
      </c>
      <c r="E39" s="32">
        <v>80</v>
      </c>
      <c r="F39" s="33">
        <v>44.295757936218457</v>
      </c>
      <c r="G39" s="34">
        <v>8.6600548816858591</v>
      </c>
      <c r="H39" s="23"/>
    </row>
    <row r="40" spans="1:8" x14ac:dyDescent="0.25">
      <c r="A40" s="62" t="s">
        <v>47</v>
      </c>
      <c r="B40" s="31" t="s">
        <v>7</v>
      </c>
      <c r="C40" s="59">
        <v>215</v>
      </c>
      <c r="D40" s="32">
        <v>3</v>
      </c>
      <c r="E40" s="32">
        <v>60</v>
      </c>
      <c r="F40" s="33">
        <v>37.562137037136466</v>
      </c>
      <c r="G40" s="34">
        <v>7.7171445580682327</v>
      </c>
      <c r="H40" s="23"/>
    </row>
    <row r="41" spans="1:8" x14ac:dyDescent="0.25">
      <c r="A41" s="62" t="s">
        <v>47</v>
      </c>
      <c r="B41" s="31" t="s">
        <v>8</v>
      </c>
      <c r="C41" s="59">
        <v>79</v>
      </c>
      <c r="D41" s="32">
        <v>0</v>
      </c>
      <c r="E41" s="32">
        <v>45</v>
      </c>
      <c r="F41" s="33">
        <v>25.889582519203678</v>
      </c>
      <c r="G41" s="34">
        <v>8.8389221322986629</v>
      </c>
      <c r="H41" s="23"/>
    </row>
    <row r="42" spans="1:8" x14ac:dyDescent="0.25">
      <c r="A42" s="62" t="s">
        <v>47</v>
      </c>
      <c r="B42" s="31" t="s">
        <v>9</v>
      </c>
      <c r="C42" s="59">
        <v>33</v>
      </c>
      <c r="D42" s="32">
        <v>3</v>
      </c>
      <c r="E42" s="32">
        <v>80</v>
      </c>
      <c r="F42" s="33">
        <v>16.813623718336821</v>
      </c>
      <c r="G42" s="34">
        <v>18.04534757318115</v>
      </c>
      <c r="H42" s="23"/>
    </row>
    <row r="43" spans="1:8" ht="15" customHeight="1" x14ac:dyDescent="0.25">
      <c r="A43" s="62" t="s">
        <v>48</v>
      </c>
      <c r="B43" s="31" t="s">
        <v>6</v>
      </c>
      <c r="C43" s="59">
        <v>8338</v>
      </c>
      <c r="D43" s="32">
        <v>0</v>
      </c>
      <c r="E43" s="32">
        <v>96</v>
      </c>
      <c r="F43" s="33">
        <v>39.4204143335336</v>
      </c>
      <c r="G43" s="34">
        <v>17.116117132681328</v>
      </c>
      <c r="H43" s="23"/>
    </row>
    <row r="44" spans="1:8" ht="30" x14ac:dyDescent="0.25">
      <c r="A44" s="62" t="s">
        <v>48</v>
      </c>
      <c r="B44" s="31" t="s">
        <v>7</v>
      </c>
      <c r="C44" s="59">
        <v>402</v>
      </c>
      <c r="D44" s="32">
        <v>1</v>
      </c>
      <c r="E44" s="32">
        <v>95</v>
      </c>
      <c r="F44" s="33">
        <v>33.319996896261245</v>
      </c>
      <c r="G44" s="34">
        <v>18.83473330141787</v>
      </c>
      <c r="H44" s="23"/>
    </row>
    <row r="45" spans="1:8" ht="30" x14ac:dyDescent="0.25">
      <c r="A45" s="62" t="s">
        <v>48</v>
      </c>
      <c r="B45" s="31" t="s">
        <v>8</v>
      </c>
      <c r="C45" s="59">
        <v>187</v>
      </c>
      <c r="D45" s="32">
        <v>4</v>
      </c>
      <c r="E45" s="32">
        <v>90</v>
      </c>
      <c r="F45" s="33">
        <v>32.444734094422273</v>
      </c>
      <c r="G45" s="34">
        <v>16.870196599995769</v>
      </c>
      <c r="H45" s="23"/>
    </row>
    <row r="46" spans="1:8" ht="30" x14ac:dyDescent="0.25">
      <c r="A46" s="62" t="s">
        <v>48</v>
      </c>
      <c r="B46" s="31" t="s">
        <v>9</v>
      </c>
      <c r="C46" s="59">
        <v>33</v>
      </c>
      <c r="D46" s="32">
        <v>4</v>
      </c>
      <c r="E46" s="32">
        <v>80</v>
      </c>
      <c r="F46" s="33">
        <v>28.096728113624827</v>
      </c>
      <c r="G46" s="34">
        <v>19.342617701864786</v>
      </c>
      <c r="H46" s="23"/>
    </row>
    <row r="47" spans="1:8" x14ac:dyDescent="0.25">
      <c r="A47" s="62" t="s">
        <v>49</v>
      </c>
      <c r="B47" s="31" t="s">
        <v>6</v>
      </c>
      <c r="C47" s="59">
        <v>2637</v>
      </c>
      <c r="D47" s="32">
        <v>0</v>
      </c>
      <c r="E47" s="32">
        <v>90</v>
      </c>
      <c r="F47" s="33">
        <v>32.221467786604521</v>
      </c>
      <c r="G47" s="34">
        <v>12.813127423121337</v>
      </c>
      <c r="H47" s="23"/>
    </row>
    <row r="48" spans="1:8" x14ac:dyDescent="0.25">
      <c r="A48" s="62" t="s">
        <v>49</v>
      </c>
      <c r="B48" s="31" t="s">
        <v>7</v>
      </c>
      <c r="C48" s="59">
        <v>268</v>
      </c>
      <c r="D48" s="32">
        <v>0</v>
      </c>
      <c r="E48" s="32">
        <v>74</v>
      </c>
      <c r="F48" s="33">
        <v>28.855977626641941</v>
      </c>
      <c r="G48" s="34">
        <v>11.914649150619219</v>
      </c>
      <c r="H48" s="23"/>
    </row>
    <row r="49" spans="1:8" x14ac:dyDescent="0.25">
      <c r="A49" s="62" t="s">
        <v>49</v>
      </c>
      <c r="B49" s="31" t="s">
        <v>8</v>
      </c>
      <c r="C49" s="59">
        <v>194</v>
      </c>
      <c r="D49" s="32">
        <v>0</v>
      </c>
      <c r="E49" s="32">
        <v>80</v>
      </c>
      <c r="F49" s="33">
        <v>28.746381145905833</v>
      </c>
      <c r="G49" s="34">
        <v>12.584151948610989</v>
      </c>
      <c r="H49" s="23"/>
    </row>
    <row r="50" spans="1:8" x14ac:dyDescent="0.25">
      <c r="A50" s="62" t="s">
        <v>49</v>
      </c>
      <c r="B50" s="31" t="s">
        <v>9</v>
      </c>
      <c r="C50" s="59">
        <v>33</v>
      </c>
      <c r="D50" s="32">
        <v>2</v>
      </c>
      <c r="E50" s="32">
        <v>60</v>
      </c>
      <c r="F50" s="33">
        <v>26.013457100834824</v>
      </c>
      <c r="G50" s="34">
        <v>18.65567615232392</v>
      </c>
      <c r="H50" s="23"/>
    </row>
    <row r="51" spans="1:8" ht="15" customHeight="1" x14ac:dyDescent="0.25">
      <c r="A51" s="62" t="s">
        <v>51</v>
      </c>
      <c r="B51" s="31" t="s">
        <v>6</v>
      </c>
      <c r="C51" s="59">
        <v>1520</v>
      </c>
      <c r="D51" s="32">
        <v>2</v>
      </c>
      <c r="E51" s="32">
        <v>96</v>
      </c>
      <c r="F51" s="33">
        <v>53.281578444517713</v>
      </c>
      <c r="G51" s="34">
        <v>13.742074206766038</v>
      </c>
      <c r="H51" s="23"/>
    </row>
    <row r="52" spans="1:8" ht="30" x14ac:dyDescent="0.25">
      <c r="A52" s="62" t="s">
        <v>51</v>
      </c>
      <c r="B52" s="31" t="s">
        <v>7</v>
      </c>
      <c r="C52" s="59">
        <v>126</v>
      </c>
      <c r="D52" s="32">
        <v>5</v>
      </c>
      <c r="E52" s="32">
        <v>77</v>
      </c>
      <c r="F52" s="33">
        <v>43.445450107047705</v>
      </c>
      <c r="G52" s="34">
        <v>15.119237683388866</v>
      </c>
      <c r="H52" s="23"/>
    </row>
    <row r="53" spans="1:8" ht="30" x14ac:dyDescent="0.25">
      <c r="A53" s="62" t="s">
        <v>51</v>
      </c>
      <c r="B53" s="31" t="s">
        <v>8</v>
      </c>
      <c r="C53" s="59">
        <v>211</v>
      </c>
      <c r="D53" s="32">
        <v>1</v>
      </c>
      <c r="E53" s="32">
        <v>66</v>
      </c>
      <c r="F53" s="33">
        <v>31.91392179780102</v>
      </c>
      <c r="G53" s="34">
        <v>10.499006691806137</v>
      </c>
      <c r="H53" s="23"/>
    </row>
    <row r="54" spans="1:8" ht="30" x14ac:dyDescent="0.25">
      <c r="A54" s="62" t="s">
        <v>51</v>
      </c>
      <c r="B54" s="31" t="s">
        <v>9</v>
      </c>
      <c r="C54" s="59">
        <v>103</v>
      </c>
      <c r="D54" s="32">
        <v>1</v>
      </c>
      <c r="E54" s="32">
        <v>52</v>
      </c>
      <c r="F54" s="33">
        <v>18.989636653481355</v>
      </c>
      <c r="G54" s="34">
        <v>9.9922266869900493</v>
      </c>
      <c r="H54" s="23"/>
    </row>
    <row r="55" spans="1:8" ht="15" customHeight="1" x14ac:dyDescent="0.25">
      <c r="A55" s="62" t="s">
        <v>64</v>
      </c>
      <c r="B55" s="31" t="s">
        <v>6</v>
      </c>
      <c r="C55" s="59">
        <v>1762</v>
      </c>
      <c r="D55" s="32">
        <v>2</v>
      </c>
      <c r="E55" s="32">
        <v>95</v>
      </c>
      <c r="F55" s="33">
        <v>44.649423858284024</v>
      </c>
      <c r="G55" s="34">
        <v>12.577181259487652</v>
      </c>
      <c r="H55" s="23"/>
    </row>
    <row r="56" spans="1:8" ht="45" x14ac:dyDescent="0.25">
      <c r="A56" s="62" t="s">
        <v>64</v>
      </c>
      <c r="B56" s="31" t="s">
        <v>7</v>
      </c>
      <c r="C56" s="59">
        <v>401</v>
      </c>
      <c r="D56" s="32">
        <v>3</v>
      </c>
      <c r="E56" s="32">
        <v>90</v>
      </c>
      <c r="F56" s="33">
        <v>40.598142404553627</v>
      </c>
      <c r="G56" s="34">
        <v>12.713153422861808</v>
      </c>
      <c r="H56" s="23"/>
    </row>
    <row r="57" spans="1:8" ht="45" x14ac:dyDescent="0.25">
      <c r="A57" s="62" t="s">
        <v>64</v>
      </c>
      <c r="B57" s="31" t="s">
        <v>8</v>
      </c>
      <c r="C57" s="59">
        <v>363</v>
      </c>
      <c r="D57" s="32">
        <v>2</v>
      </c>
      <c r="E57" s="32">
        <v>70</v>
      </c>
      <c r="F57" s="33">
        <v>30.014907366289037</v>
      </c>
      <c r="G57" s="34">
        <v>12.048557871227915</v>
      </c>
      <c r="H57" s="23"/>
    </row>
    <row r="58" spans="1:8" ht="45" x14ac:dyDescent="0.25">
      <c r="A58" s="62" t="s">
        <v>64</v>
      </c>
      <c r="B58" s="31" t="s">
        <v>9</v>
      </c>
      <c r="C58" s="59">
        <v>83</v>
      </c>
      <c r="D58" s="32">
        <v>2</v>
      </c>
      <c r="E58" s="32">
        <v>60</v>
      </c>
      <c r="F58" s="33">
        <v>22.919015181691773</v>
      </c>
      <c r="G58" s="34">
        <v>13.45558181438653</v>
      </c>
      <c r="H58" s="23"/>
    </row>
    <row r="59" spans="1:8" ht="15" customHeight="1" x14ac:dyDescent="0.25">
      <c r="A59" s="62" t="s">
        <v>54</v>
      </c>
      <c r="B59" s="31" t="s">
        <v>6</v>
      </c>
      <c r="C59" s="59">
        <v>963</v>
      </c>
      <c r="D59" s="32">
        <v>0</v>
      </c>
      <c r="E59" s="32">
        <v>98</v>
      </c>
      <c r="F59" s="33">
        <v>43.308321151574312</v>
      </c>
      <c r="G59" s="34">
        <v>17.11301085188979</v>
      </c>
      <c r="H59" s="23"/>
    </row>
    <row r="60" spans="1:8" ht="60" x14ac:dyDescent="0.25">
      <c r="A60" s="62" t="s">
        <v>54</v>
      </c>
      <c r="B60" s="31" t="s">
        <v>7</v>
      </c>
      <c r="C60" s="59">
        <v>256</v>
      </c>
      <c r="D60" s="32">
        <v>0</v>
      </c>
      <c r="E60" s="32">
        <v>98</v>
      </c>
      <c r="F60" s="33">
        <v>38.813275527888244</v>
      </c>
      <c r="G60" s="34">
        <v>18.273146955864441</v>
      </c>
      <c r="H60" s="23"/>
    </row>
    <row r="61" spans="1:8" ht="60" x14ac:dyDescent="0.25">
      <c r="A61" s="62" t="s">
        <v>54</v>
      </c>
      <c r="B61" s="31" t="s">
        <v>8</v>
      </c>
      <c r="C61" s="59">
        <v>659</v>
      </c>
      <c r="D61" s="32">
        <v>2</v>
      </c>
      <c r="E61" s="32">
        <v>98</v>
      </c>
      <c r="F61" s="33">
        <v>31.34833621306635</v>
      </c>
      <c r="G61" s="34">
        <v>16.057882325609572</v>
      </c>
      <c r="H61" s="23"/>
    </row>
    <row r="62" spans="1:8" ht="60" x14ac:dyDescent="0.25">
      <c r="A62" s="62" t="s">
        <v>54</v>
      </c>
      <c r="B62" s="35" t="s">
        <v>9</v>
      </c>
      <c r="C62" s="60">
        <v>381</v>
      </c>
      <c r="D62" s="36">
        <v>0</v>
      </c>
      <c r="E62" s="36">
        <v>98</v>
      </c>
      <c r="F62" s="37">
        <v>21.823175984303116</v>
      </c>
      <c r="G62" s="38">
        <v>17.545506646779284</v>
      </c>
      <c r="H62" s="23"/>
    </row>
  </sheetData>
  <mergeCells count="2">
    <mergeCell ref="A1:G1"/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0"/>
  <sheetViews>
    <sheetView workbookViewId="0">
      <selection activeCell="B188" sqref="B188"/>
    </sheetView>
  </sheetViews>
  <sheetFormatPr defaultRowHeight="15" x14ac:dyDescent="0.25"/>
  <cols>
    <col min="1" max="1" width="31" customWidth="1"/>
    <col min="2" max="2" width="44.7109375" customWidth="1"/>
    <col min="3" max="3" width="6.42578125" bestFit="1" customWidth="1"/>
    <col min="4" max="4" width="10.28515625" bestFit="1" customWidth="1"/>
    <col min="5" max="5" width="10.85546875" bestFit="1" customWidth="1"/>
    <col min="6" max="6" width="7" bestFit="1" customWidth="1"/>
    <col min="7" max="7" width="15.42578125" bestFit="1" customWidth="1"/>
  </cols>
  <sheetData>
    <row r="1" spans="1:7" ht="18" x14ac:dyDescent="0.25">
      <c r="A1" s="66" t="s">
        <v>57</v>
      </c>
      <c r="B1" s="67"/>
      <c r="C1" s="67"/>
      <c r="D1" s="67"/>
      <c r="E1" s="67"/>
      <c r="F1" s="67"/>
      <c r="G1" s="68"/>
    </row>
    <row r="2" spans="1:7" ht="15.75" x14ac:dyDescent="0.25">
      <c r="A2" s="1" t="s">
        <v>56</v>
      </c>
      <c r="B2" s="1" t="s">
        <v>58</v>
      </c>
      <c r="C2" s="16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1:7" x14ac:dyDescent="0.25">
      <c r="A3" s="21" t="s">
        <v>5</v>
      </c>
      <c r="B3" s="4" t="s">
        <v>6</v>
      </c>
      <c r="C3" s="17">
        <v>2894</v>
      </c>
      <c r="D3" s="7">
        <v>0</v>
      </c>
      <c r="E3" s="7">
        <v>96</v>
      </c>
      <c r="F3" s="8">
        <v>46.865471043107554</v>
      </c>
      <c r="G3" s="9">
        <v>15.49300821060651</v>
      </c>
    </row>
    <row r="4" spans="1:7" x14ac:dyDescent="0.25">
      <c r="A4" s="21" t="s">
        <v>5</v>
      </c>
      <c r="B4" s="5" t="s">
        <v>7</v>
      </c>
      <c r="C4" s="18">
        <v>279</v>
      </c>
      <c r="D4" s="10">
        <v>3</v>
      </c>
      <c r="E4" s="10">
        <v>94</v>
      </c>
      <c r="F4" s="11">
        <v>39.82461071420439</v>
      </c>
      <c r="G4" s="12">
        <v>14.186252027780183</v>
      </c>
    </row>
    <row r="5" spans="1:7" x14ac:dyDescent="0.25">
      <c r="A5" s="21" t="s">
        <v>5</v>
      </c>
      <c r="B5" s="5" t="s">
        <v>8</v>
      </c>
      <c r="C5" s="18">
        <v>196</v>
      </c>
      <c r="D5" s="10">
        <v>2</v>
      </c>
      <c r="E5" s="10">
        <v>65</v>
      </c>
      <c r="F5" s="11">
        <v>29.007775272122931</v>
      </c>
      <c r="G5" s="12">
        <v>12.183159384979222</v>
      </c>
    </row>
    <row r="6" spans="1:7" x14ac:dyDescent="0.25">
      <c r="A6" s="21" t="s">
        <v>5</v>
      </c>
      <c r="B6" s="5" t="s">
        <v>9</v>
      </c>
      <c r="C6" s="18">
        <v>59</v>
      </c>
      <c r="D6" s="10">
        <v>2</v>
      </c>
      <c r="E6" s="10">
        <v>50</v>
      </c>
      <c r="F6" s="11">
        <v>18.526071171237479</v>
      </c>
      <c r="G6" s="12">
        <v>9.010753729840598</v>
      </c>
    </row>
    <row r="7" spans="1:7" x14ac:dyDescent="0.25">
      <c r="A7" s="20" t="s">
        <v>10</v>
      </c>
      <c r="B7" s="5" t="s">
        <v>6</v>
      </c>
      <c r="C7" s="18">
        <v>2905</v>
      </c>
      <c r="D7" s="10">
        <v>2</v>
      </c>
      <c r="E7" s="10">
        <v>95</v>
      </c>
      <c r="F7" s="11">
        <v>41.081973176193003</v>
      </c>
      <c r="G7" s="12">
        <v>12.109562810023714</v>
      </c>
    </row>
    <row r="8" spans="1:7" x14ac:dyDescent="0.25">
      <c r="A8" s="20" t="s">
        <v>10</v>
      </c>
      <c r="B8" s="5" t="s">
        <v>7</v>
      </c>
      <c r="C8" s="18">
        <v>483</v>
      </c>
      <c r="D8" s="10">
        <v>0</v>
      </c>
      <c r="E8" s="10">
        <v>70</v>
      </c>
      <c r="F8" s="11">
        <v>34.4076533197792</v>
      </c>
      <c r="G8" s="12">
        <v>11.282631782196392</v>
      </c>
    </row>
    <row r="9" spans="1:7" x14ac:dyDescent="0.25">
      <c r="A9" s="20" t="s">
        <v>10</v>
      </c>
      <c r="B9" s="5" t="s">
        <v>8</v>
      </c>
      <c r="C9" s="18">
        <v>483</v>
      </c>
      <c r="D9" s="10">
        <v>3</v>
      </c>
      <c r="E9" s="10">
        <v>70</v>
      </c>
      <c r="F9" s="11">
        <v>26.51487579758362</v>
      </c>
      <c r="G9" s="12">
        <v>10.662317579792884</v>
      </c>
    </row>
    <row r="10" spans="1:7" x14ac:dyDescent="0.25">
      <c r="A10" s="20" t="s">
        <v>10</v>
      </c>
      <c r="B10" s="5" t="s">
        <v>9</v>
      </c>
      <c r="C10" s="18">
        <v>278</v>
      </c>
      <c r="D10" s="10">
        <v>1</v>
      </c>
      <c r="E10" s="10">
        <v>55</v>
      </c>
      <c r="F10" s="11">
        <v>16.934715552333525</v>
      </c>
      <c r="G10" s="12">
        <v>11.502596449204118</v>
      </c>
    </row>
    <row r="11" spans="1:7" x14ac:dyDescent="0.25">
      <c r="A11" s="20" t="s">
        <v>11</v>
      </c>
      <c r="B11" s="5" t="s">
        <v>6</v>
      </c>
      <c r="C11" s="18">
        <v>3543</v>
      </c>
      <c r="D11" s="10">
        <v>1</v>
      </c>
      <c r="E11" s="10">
        <v>96</v>
      </c>
      <c r="F11" s="11">
        <v>37.450710813809849</v>
      </c>
      <c r="G11" s="12">
        <v>12.309356420811197</v>
      </c>
    </row>
    <row r="12" spans="1:7" x14ac:dyDescent="0.25">
      <c r="A12" s="20" t="s">
        <v>11</v>
      </c>
      <c r="B12" s="5" t="s">
        <v>7</v>
      </c>
      <c r="C12" s="18">
        <v>763</v>
      </c>
      <c r="D12" s="10">
        <v>3</v>
      </c>
      <c r="E12" s="10">
        <v>80</v>
      </c>
      <c r="F12" s="11">
        <v>34.229429878469119</v>
      </c>
      <c r="G12" s="12">
        <v>11.265031366912783</v>
      </c>
    </row>
    <row r="13" spans="1:7" x14ac:dyDescent="0.25">
      <c r="A13" s="20" t="s">
        <v>11</v>
      </c>
      <c r="B13" s="5" t="s">
        <v>8</v>
      </c>
      <c r="C13" s="18">
        <v>548</v>
      </c>
      <c r="D13" s="10">
        <v>0</v>
      </c>
      <c r="E13" s="10">
        <v>75</v>
      </c>
      <c r="F13" s="11">
        <v>26.034861975603651</v>
      </c>
      <c r="G13" s="12">
        <v>10.784621339897193</v>
      </c>
    </row>
    <row r="14" spans="1:7" x14ac:dyDescent="0.25">
      <c r="A14" s="20" t="s">
        <v>11</v>
      </c>
      <c r="B14" s="5" t="s">
        <v>9</v>
      </c>
      <c r="C14" s="18">
        <v>294</v>
      </c>
      <c r="D14" s="10">
        <v>0</v>
      </c>
      <c r="E14" s="10">
        <v>65</v>
      </c>
      <c r="F14" s="11">
        <v>19.710974391166392</v>
      </c>
      <c r="G14" s="12">
        <v>14.243010710862553</v>
      </c>
    </row>
    <row r="15" spans="1:7" x14ac:dyDescent="0.25">
      <c r="A15" s="20" t="s">
        <v>12</v>
      </c>
      <c r="B15" s="5" t="s">
        <v>6</v>
      </c>
      <c r="C15" s="18">
        <v>540</v>
      </c>
      <c r="D15" s="10">
        <v>1</v>
      </c>
      <c r="E15" s="10">
        <v>95</v>
      </c>
      <c r="F15" s="11">
        <v>35.698750904826355</v>
      </c>
      <c r="G15" s="12">
        <v>15.761048554144901</v>
      </c>
    </row>
    <row r="16" spans="1:7" x14ac:dyDescent="0.25">
      <c r="A16" s="20" t="s">
        <v>12</v>
      </c>
      <c r="B16" s="5" t="s">
        <v>7</v>
      </c>
      <c r="C16" s="18">
        <v>276</v>
      </c>
      <c r="D16" s="10">
        <v>0</v>
      </c>
      <c r="E16" s="10">
        <v>90</v>
      </c>
      <c r="F16" s="11">
        <v>33.490138735085743</v>
      </c>
      <c r="G16" s="12">
        <v>15.895437977754366</v>
      </c>
    </row>
    <row r="17" spans="1:7" x14ac:dyDescent="0.25">
      <c r="A17" s="20" t="s">
        <v>12</v>
      </c>
      <c r="B17" s="5" t="s">
        <v>8</v>
      </c>
      <c r="C17" s="18">
        <v>773</v>
      </c>
      <c r="D17" s="10">
        <v>2</v>
      </c>
      <c r="E17" s="10">
        <v>90</v>
      </c>
      <c r="F17" s="11">
        <v>29.301259241672327</v>
      </c>
      <c r="G17" s="12">
        <v>14.514643998745534</v>
      </c>
    </row>
    <row r="18" spans="1:7" x14ac:dyDescent="0.25">
      <c r="A18" s="20" t="s">
        <v>12</v>
      </c>
      <c r="B18" s="5" t="s">
        <v>9</v>
      </c>
      <c r="C18" s="18">
        <v>771</v>
      </c>
      <c r="D18" s="10">
        <v>0</v>
      </c>
      <c r="E18" s="10">
        <v>90</v>
      </c>
      <c r="F18" s="11">
        <v>23.56096896561122</v>
      </c>
      <c r="G18" s="12">
        <v>14.934523927453391</v>
      </c>
    </row>
    <row r="19" spans="1:7" x14ac:dyDescent="0.25">
      <c r="A19" s="20" t="s">
        <v>13</v>
      </c>
      <c r="B19" s="5" t="s">
        <v>6</v>
      </c>
      <c r="C19" s="18">
        <v>2407</v>
      </c>
      <c r="D19" s="10">
        <v>0</v>
      </c>
      <c r="E19" s="10">
        <v>90</v>
      </c>
      <c r="F19" s="11">
        <v>39.442238777337536</v>
      </c>
      <c r="G19" s="12">
        <v>14.973655326334073</v>
      </c>
    </row>
    <row r="20" spans="1:7" x14ac:dyDescent="0.25">
      <c r="A20" s="20" t="s">
        <v>13</v>
      </c>
      <c r="B20" s="5" t="s">
        <v>7</v>
      </c>
      <c r="C20" s="18">
        <v>167</v>
      </c>
      <c r="D20" s="10">
        <v>2</v>
      </c>
      <c r="E20" s="10">
        <v>82</v>
      </c>
      <c r="F20" s="11">
        <v>36.323704400047212</v>
      </c>
      <c r="G20" s="12">
        <v>14.323515206608189</v>
      </c>
    </row>
    <row r="21" spans="1:7" x14ac:dyDescent="0.25">
      <c r="A21" s="20" t="s">
        <v>13</v>
      </c>
      <c r="B21" s="5" t="s">
        <v>8</v>
      </c>
      <c r="C21" s="18">
        <v>120</v>
      </c>
      <c r="D21" s="10">
        <v>2</v>
      </c>
      <c r="E21" s="10">
        <v>70</v>
      </c>
      <c r="F21" s="11">
        <v>28.302665441369598</v>
      </c>
      <c r="G21" s="12">
        <v>12.963615346088948</v>
      </c>
    </row>
    <row r="22" spans="1:7" x14ac:dyDescent="0.25">
      <c r="A22" s="20" t="s">
        <v>13</v>
      </c>
      <c r="B22" s="5" t="s">
        <v>9</v>
      </c>
      <c r="C22" s="18">
        <v>30</v>
      </c>
      <c r="D22" s="10">
        <v>3</v>
      </c>
      <c r="E22" s="10">
        <v>35</v>
      </c>
      <c r="F22" s="11">
        <v>13.211416160096134</v>
      </c>
      <c r="G22" s="12">
        <v>9.1425412369125318</v>
      </c>
    </row>
    <row r="23" spans="1:7" x14ac:dyDescent="0.25">
      <c r="A23" s="20" t="s">
        <v>14</v>
      </c>
      <c r="B23" s="5" t="s">
        <v>6</v>
      </c>
      <c r="C23" s="18">
        <v>1097</v>
      </c>
      <c r="D23" s="10">
        <v>1</v>
      </c>
      <c r="E23" s="10">
        <v>96</v>
      </c>
      <c r="F23" s="11">
        <v>40.295247960550512</v>
      </c>
      <c r="G23" s="12">
        <v>18.455176673258148</v>
      </c>
    </row>
    <row r="24" spans="1:7" x14ac:dyDescent="0.25">
      <c r="A24" s="20" t="s">
        <v>14</v>
      </c>
      <c r="B24" s="5" t="s">
        <v>7</v>
      </c>
      <c r="C24" s="18">
        <v>411</v>
      </c>
      <c r="D24" s="10">
        <v>2</v>
      </c>
      <c r="E24" s="10">
        <v>90</v>
      </c>
      <c r="F24" s="11">
        <v>37.953130978903829</v>
      </c>
      <c r="G24" s="12">
        <v>17.097334814638049</v>
      </c>
    </row>
    <row r="25" spans="1:7" x14ac:dyDescent="0.25">
      <c r="A25" s="20" t="s">
        <v>14</v>
      </c>
      <c r="B25" s="5" t="s">
        <v>8</v>
      </c>
      <c r="C25" s="18">
        <v>289</v>
      </c>
      <c r="D25" s="10">
        <v>1</v>
      </c>
      <c r="E25" s="10">
        <v>90</v>
      </c>
      <c r="F25" s="11">
        <v>35.166895468011681</v>
      </c>
      <c r="G25" s="12">
        <v>16.80893758027516</v>
      </c>
    </row>
    <row r="26" spans="1:7" x14ac:dyDescent="0.25">
      <c r="A26" s="20" t="s">
        <v>14</v>
      </c>
      <c r="B26" s="5" t="s">
        <v>9</v>
      </c>
      <c r="C26" s="18">
        <v>137</v>
      </c>
      <c r="D26" s="10">
        <v>2</v>
      </c>
      <c r="E26" s="10">
        <v>75</v>
      </c>
      <c r="F26" s="11">
        <v>23.963551939769367</v>
      </c>
      <c r="G26" s="12">
        <v>14.260202077859304</v>
      </c>
    </row>
    <row r="27" spans="1:7" x14ac:dyDescent="0.25">
      <c r="A27" s="20" t="s">
        <v>15</v>
      </c>
      <c r="B27" s="5" t="s">
        <v>6</v>
      </c>
      <c r="C27" s="18">
        <v>3713</v>
      </c>
      <c r="D27" s="10">
        <v>0</v>
      </c>
      <c r="E27" s="10">
        <v>96</v>
      </c>
      <c r="F27" s="11">
        <v>35.964925745629287</v>
      </c>
      <c r="G27" s="12">
        <v>17.742848359735103</v>
      </c>
    </row>
    <row r="28" spans="1:7" x14ac:dyDescent="0.25">
      <c r="A28" s="20" t="s">
        <v>15</v>
      </c>
      <c r="B28" s="5" t="s">
        <v>7</v>
      </c>
      <c r="C28" s="18">
        <v>66</v>
      </c>
      <c r="D28" s="10">
        <v>0</v>
      </c>
      <c r="E28" s="10">
        <v>60</v>
      </c>
      <c r="F28" s="11">
        <v>26.593730311887217</v>
      </c>
      <c r="G28" s="12">
        <v>16.049879748491392</v>
      </c>
    </row>
    <row r="29" spans="1:7" x14ac:dyDescent="0.25">
      <c r="A29" s="20" t="s">
        <v>15</v>
      </c>
      <c r="B29" s="5" t="s">
        <v>8</v>
      </c>
      <c r="C29" s="18">
        <v>20</v>
      </c>
      <c r="D29" s="10">
        <v>2</v>
      </c>
      <c r="E29" s="10">
        <v>90</v>
      </c>
      <c r="F29" s="11">
        <v>31.526402381739665</v>
      </c>
      <c r="G29" s="12">
        <v>16.925037650945637</v>
      </c>
    </row>
    <row r="30" spans="1:7" x14ac:dyDescent="0.25">
      <c r="A30" s="20" t="s">
        <v>15</v>
      </c>
      <c r="B30" s="5" t="s">
        <v>9</v>
      </c>
      <c r="C30" s="18">
        <v>11</v>
      </c>
      <c r="D30" s="10">
        <v>0</v>
      </c>
      <c r="E30" s="10">
        <v>58</v>
      </c>
      <c r="F30" s="11">
        <v>26.102255253745227</v>
      </c>
      <c r="G30" s="12">
        <v>22.312257413811135</v>
      </c>
    </row>
    <row r="31" spans="1:7" x14ac:dyDescent="0.25">
      <c r="A31" s="20" t="s">
        <v>16</v>
      </c>
      <c r="B31" s="5" t="s">
        <v>6</v>
      </c>
      <c r="C31" s="18">
        <v>1939</v>
      </c>
      <c r="D31" s="10">
        <v>0</v>
      </c>
      <c r="E31" s="10">
        <v>96</v>
      </c>
      <c r="F31" s="11">
        <v>41.216149274825547</v>
      </c>
      <c r="G31" s="12">
        <v>17.91701756250092</v>
      </c>
    </row>
    <row r="32" spans="1:7" x14ac:dyDescent="0.25">
      <c r="A32" s="20" t="s">
        <v>16</v>
      </c>
      <c r="B32" s="5" t="s">
        <v>7</v>
      </c>
      <c r="C32" s="18">
        <v>261</v>
      </c>
      <c r="D32" s="10">
        <v>4</v>
      </c>
      <c r="E32" s="10">
        <v>91</v>
      </c>
      <c r="F32" s="11">
        <v>39.927874088459973</v>
      </c>
      <c r="G32" s="12">
        <v>17.989839834928357</v>
      </c>
    </row>
    <row r="33" spans="1:7" x14ac:dyDescent="0.25">
      <c r="A33" s="20" t="s">
        <v>16</v>
      </c>
      <c r="B33" s="5" t="s">
        <v>8</v>
      </c>
      <c r="C33" s="18">
        <v>131</v>
      </c>
      <c r="D33" s="10">
        <v>3</v>
      </c>
      <c r="E33" s="10">
        <v>86</v>
      </c>
      <c r="F33" s="11">
        <v>32.978740304770092</v>
      </c>
      <c r="G33" s="12">
        <v>18.563427597877695</v>
      </c>
    </row>
    <row r="34" spans="1:7" x14ac:dyDescent="0.25">
      <c r="A34" s="20" t="s">
        <v>16</v>
      </c>
      <c r="B34" s="5" t="s">
        <v>9</v>
      </c>
      <c r="C34" s="18">
        <v>33</v>
      </c>
      <c r="D34" s="10">
        <v>4</v>
      </c>
      <c r="E34" s="10">
        <v>60</v>
      </c>
      <c r="F34" s="11">
        <v>26.356723336314307</v>
      </c>
      <c r="G34" s="12">
        <v>15.124340755138812</v>
      </c>
    </row>
    <row r="35" spans="1:7" x14ac:dyDescent="0.25">
      <c r="A35" s="20" t="s">
        <v>17</v>
      </c>
      <c r="B35" s="5" t="s">
        <v>6</v>
      </c>
      <c r="C35" s="18">
        <v>2445</v>
      </c>
      <c r="D35" s="10">
        <v>1</v>
      </c>
      <c r="E35" s="10">
        <v>95</v>
      </c>
      <c r="F35" s="11">
        <v>42.572764358682036</v>
      </c>
      <c r="G35" s="12">
        <v>14.159179358234125</v>
      </c>
    </row>
    <row r="36" spans="1:7" x14ac:dyDescent="0.25">
      <c r="A36" s="20" t="s">
        <v>17</v>
      </c>
      <c r="B36" s="5" t="s">
        <v>7</v>
      </c>
      <c r="C36" s="18">
        <v>144</v>
      </c>
      <c r="D36" s="10">
        <v>5</v>
      </c>
      <c r="E36" s="10">
        <v>90</v>
      </c>
      <c r="F36" s="11">
        <v>37.345371009233638</v>
      </c>
      <c r="G36" s="12">
        <v>15.933227632291405</v>
      </c>
    </row>
    <row r="37" spans="1:7" x14ac:dyDescent="0.25">
      <c r="A37" s="20" t="s">
        <v>17</v>
      </c>
      <c r="B37" s="5" t="s">
        <v>8</v>
      </c>
      <c r="C37" s="18">
        <v>372</v>
      </c>
      <c r="D37" s="10">
        <v>1</v>
      </c>
      <c r="E37" s="10">
        <v>90</v>
      </c>
      <c r="F37" s="11">
        <v>31.146723037123699</v>
      </c>
      <c r="G37" s="12">
        <v>14.860629259364902</v>
      </c>
    </row>
    <row r="38" spans="1:7" x14ac:dyDescent="0.25">
      <c r="A38" s="20" t="s">
        <v>17</v>
      </c>
      <c r="B38" s="5" t="s">
        <v>9</v>
      </c>
      <c r="C38" s="18">
        <v>321</v>
      </c>
      <c r="D38" s="10">
        <v>1</v>
      </c>
      <c r="E38" s="10">
        <v>90</v>
      </c>
      <c r="F38" s="11">
        <v>23.988592669177706</v>
      </c>
      <c r="G38" s="12">
        <v>16.76004657647502</v>
      </c>
    </row>
    <row r="39" spans="1:7" x14ac:dyDescent="0.25">
      <c r="A39" s="20" t="s">
        <v>18</v>
      </c>
      <c r="B39" s="5" t="s">
        <v>6</v>
      </c>
      <c r="C39" s="18">
        <v>1318</v>
      </c>
      <c r="D39" s="10">
        <v>0</v>
      </c>
      <c r="E39" s="10">
        <v>96</v>
      </c>
      <c r="F39" s="11">
        <v>35.842267714145514</v>
      </c>
      <c r="G39" s="12">
        <v>16.968490450228618</v>
      </c>
    </row>
    <row r="40" spans="1:7" x14ac:dyDescent="0.25">
      <c r="A40" s="20" t="s">
        <v>18</v>
      </c>
      <c r="B40" s="5" t="s">
        <v>7</v>
      </c>
      <c r="C40" s="18">
        <v>89</v>
      </c>
      <c r="D40" s="10">
        <v>3</v>
      </c>
      <c r="E40" s="10">
        <v>60</v>
      </c>
      <c r="F40" s="11">
        <v>29.983376286153064</v>
      </c>
      <c r="G40" s="12">
        <v>15.864667950825249</v>
      </c>
    </row>
    <row r="41" spans="1:7" x14ac:dyDescent="0.25">
      <c r="A41" s="20" t="s">
        <v>18</v>
      </c>
      <c r="B41" s="5" t="s">
        <v>8</v>
      </c>
      <c r="C41" s="18">
        <v>92</v>
      </c>
      <c r="D41" s="10">
        <v>2</v>
      </c>
      <c r="E41" s="10">
        <v>70</v>
      </c>
      <c r="F41" s="11">
        <v>26.453904822939457</v>
      </c>
      <c r="G41" s="12">
        <v>14.408690661246036</v>
      </c>
    </row>
    <row r="42" spans="1:7" x14ac:dyDescent="0.25">
      <c r="A42" s="20" t="s">
        <v>18</v>
      </c>
      <c r="B42" s="5" t="s">
        <v>9</v>
      </c>
      <c r="C42" s="18">
        <v>78</v>
      </c>
      <c r="D42" s="10">
        <v>2</v>
      </c>
      <c r="E42" s="10">
        <v>90</v>
      </c>
      <c r="F42" s="11">
        <v>15.85278899162217</v>
      </c>
      <c r="G42" s="12">
        <v>16.430604098083215</v>
      </c>
    </row>
    <row r="43" spans="1:7" x14ac:dyDescent="0.25">
      <c r="A43" s="20" t="s">
        <v>19</v>
      </c>
      <c r="B43" s="5" t="s">
        <v>6</v>
      </c>
      <c r="C43" s="18">
        <v>2804</v>
      </c>
      <c r="D43" s="10">
        <v>0</v>
      </c>
      <c r="E43" s="10">
        <v>93</v>
      </c>
      <c r="F43" s="11">
        <v>41.06820486080381</v>
      </c>
      <c r="G43" s="12">
        <v>14.629200824970299</v>
      </c>
    </row>
    <row r="44" spans="1:7" x14ac:dyDescent="0.25">
      <c r="A44" s="20" t="s">
        <v>19</v>
      </c>
      <c r="B44" s="5" t="s">
        <v>7</v>
      </c>
      <c r="C44" s="18">
        <v>233</v>
      </c>
      <c r="D44" s="10">
        <v>2</v>
      </c>
      <c r="E44" s="10">
        <v>90</v>
      </c>
      <c r="F44" s="11">
        <v>32.639072129975112</v>
      </c>
      <c r="G44" s="12">
        <v>13.726173585403988</v>
      </c>
    </row>
    <row r="45" spans="1:7" x14ac:dyDescent="0.25">
      <c r="A45" s="20" t="s">
        <v>19</v>
      </c>
      <c r="B45" s="5" t="s">
        <v>8</v>
      </c>
      <c r="C45" s="18">
        <v>179</v>
      </c>
      <c r="D45" s="10">
        <v>1</v>
      </c>
      <c r="E45" s="10">
        <v>90</v>
      </c>
      <c r="F45" s="11">
        <v>27.687875940684989</v>
      </c>
      <c r="G45" s="12">
        <v>14.404804483520177</v>
      </c>
    </row>
    <row r="46" spans="1:7" x14ac:dyDescent="0.25">
      <c r="A46" s="20" t="s">
        <v>19</v>
      </c>
      <c r="B46" s="5" t="s">
        <v>9</v>
      </c>
      <c r="C46" s="18">
        <v>196</v>
      </c>
      <c r="D46" s="10">
        <v>1</v>
      </c>
      <c r="E46" s="10">
        <v>80</v>
      </c>
      <c r="F46" s="11">
        <v>15.622455909003829</v>
      </c>
      <c r="G46" s="12">
        <v>12.437639093477413</v>
      </c>
    </row>
    <row r="47" spans="1:7" x14ac:dyDescent="0.25">
      <c r="A47" s="20" t="s">
        <v>20</v>
      </c>
      <c r="B47" s="5" t="s">
        <v>6</v>
      </c>
      <c r="C47" s="18">
        <v>1706</v>
      </c>
      <c r="D47" s="10">
        <v>0</v>
      </c>
      <c r="E47" s="10">
        <v>88</v>
      </c>
      <c r="F47" s="11">
        <v>40.093737886617767</v>
      </c>
      <c r="G47" s="12">
        <v>9.4979335851531204</v>
      </c>
    </row>
    <row r="48" spans="1:7" x14ac:dyDescent="0.25">
      <c r="A48" s="20" t="s">
        <v>20</v>
      </c>
      <c r="B48" s="5" t="s">
        <v>7</v>
      </c>
      <c r="C48" s="18">
        <v>175</v>
      </c>
      <c r="D48" s="10">
        <v>0</v>
      </c>
      <c r="E48" s="10">
        <v>55</v>
      </c>
      <c r="F48" s="11">
        <v>35.423102248956056</v>
      </c>
      <c r="G48" s="12">
        <v>7.8063957739673926</v>
      </c>
    </row>
    <row r="49" spans="1:7" x14ac:dyDescent="0.25">
      <c r="A49" s="20" t="s">
        <v>20</v>
      </c>
      <c r="B49" s="5" t="s">
        <v>8</v>
      </c>
      <c r="C49" s="18">
        <v>37</v>
      </c>
      <c r="D49" s="10">
        <v>2</v>
      </c>
      <c r="E49" s="10">
        <v>60</v>
      </c>
      <c r="F49" s="11">
        <v>24.649697293427394</v>
      </c>
      <c r="G49" s="12">
        <v>12.916354288315468</v>
      </c>
    </row>
    <row r="50" spans="1:7" x14ac:dyDescent="0.25">
      <c r="A50" s="20" t="s">
        <v>20</v>
      </c>
      <c r="B50" s="5" t="s">
        <v>9</v>
      </c>
      <c r="C50" s="18">
        <v>31</v>
      </c>
      <c r="D50" s="10">
        <v>1</v>
      </c>
      <c r="E50" s="10">
        <v>60</v>
      </c>
      <c r="F50" s="11">
        <v>18.459065080548733</v>
      </c>
      <c r="G50" s="12">
        <v>10.460561557947923</v>
      </c>
    </row>
    <row r="51" spans="1:7" x14ac:dyDescent="0.25">
      <c r="A51" s="20" t="s">
        <v>21</v>
      </c>
      <c r="B51" s="5" t="s">
        <v>6</v>
      </c>
      <c r="C51" s="18">
        <v>1858</v>
      </c>
      <c r="D51" s="10">
        <v>0</v>
      </c>
      <c r="E51" s="10">
        <v>95</v>
      </c>
      <c r="F51" s="11">
        <v>40.552570323288641</v>
      </c>
      <c r="G51" s="12">
        <v>12.444909738251734</v>
      </c>
    </row>
    <row r="52" spans="1:7" x14ac:dyDescent="0.25">
      <c r="A52" s="20" t="s">
        <v>21</v>
      </c>
      <c r="B52" s="5" t="s">
        <v>7</v>
      </c>
      <c r="C52" s="18">
        <v>321</v>
      </c>
      <c r="D52" s="10">
        <v>0</v>
      </c>
      <c r="E52" s="10">
        <v>92</v>
      </c>
      <c r="F52" s="11">
        <v>34.194649995933133</v>
      </c>
      <c r="G52" s="12">
        <v>12.317074347323729</v>
      </c>
    </row>
    <row r="53" spans="1:7" x14ac:dyDescent="0.25">
      <c r="A53" s="20" t="s">
        <v>21</v>
      </c>
      <c r="B53" s="5" t="s">
        <v>8</v>
      </c>
      <c r="C53" s="18">
        <v>397</v>
      </c>
      <c r="D53" s="10">
        <v>2</v>
      </c>
      <c r="E53" s="10">
        <v>96</v>
      </c>
      <c r="F53" s="11">
        <v>26.434515274436428</v>
      </c>
      <c r="G53" s="12">
        <v>12.495525968329886</v>
      </c>
    </row>
    <row r="54" spans="1:7" x14ac:dyDescent="0.25">
      <c r="A54" s="20" t="s">
        <v>21</v>
      </c>
      <c r="B54" s="5" t="s">
        <v>9</v>
      </c>
      <c r="C54" s="18">
        <v>382</v>
      </c>
      <c r="D54" s="10">
        <v>1</v>
      </c>
      <c r="E54" s="10">
        <v>72</v>
      </c>
      <c r="F54" s="11">
        <v>15.865207096281125</v>
      </c>
      <c r="G54" s="12">
        <v>11.884338498349804</v>
      </c>
    </row>
    <row r="55" spans="1:7" x14ac:dyDescent="0.25">
      <c r="A55" s="20" t="s">
        <v>22</v>
      </c>
      <c r="B55" s="5" t="s">
        <v>6</v>
      </c>
      <c r="C55" s="18">
        <v>2419</v>
      </c>
      <c r="D55" s="10">
        <v>0</v>
      </c>
      <c r="E55" s="10">
        <v>90</v>
      </c>
      <c r="F55" s="11">
        <v>35.1241551115438</v>
      </c>
      <c r="G55" s="12">
        <v>10.822301570374135</v>
      </c>
    </row>
    <row r="56" spans="1:7" x14ac:dyDescent="0.25">
      <c r="A56" s="20" t="s">
        <v>22</v>
      </c>
      <c r="B56" s="5" t="s">
        <v>7</v>
      </c>
      <c r="C56" s="18">
        <v>134</v>
      </c>
      <c r="D56" s="10">
        <v>3</v>
      </c>
      <c r="E56" s="10">
        <v>55</v>
      </c>
      <c r="F56" s="11">
        <v>29.253165537075862</v>
      </c>
      <c r="G56" s="12">
        <v>9.8742174715281124</v>
      </c>
    </row>
    <row r="57" spans="1:7" x14ac:dyDescent="0.25">
      <c r="A57" s="20" t="s">
        <v>22</v>
      </c>
      <c r="B57" s="5" t="s">
        <v>8</v>
      </c>
      <c r="C57" s="18">
        <v>91</v>
      </c>
      <c r="D57" s="10">
        <v>0</v>
      </c>
      <c r="E57" s="10">
        <v>48</v>
      </c>
      <c r="F57" s="11">
        <v>22.053001325577561</v>
      </c>
      <c r="G57" s="12">
        <v>10.27500982081593</v>
      </c>
    </row>
    <row r="58" spans="1:7" x14ac:dyDescent="0.25">
      <c r="A58" s="20" t="s">
        <v>22</v>
      </c>
      <c r="B58" s="5" t="s">
        <v>9</v>
      </c>
      <c r="C58" s="18">
        <v>175</v>
      </c>
      <c r="D58" s="10">
        <v>0</v>
      </c>
      <c r="E58" s="10">
        <v>90</v>
      </c>
      <c r="F58" s="11">
        <v>9.2188000211726617</v>
      </c>
      <c r="G58" s="12">
        <v>8.7101951180682597</v>
      </c>
    </row>
    <row r="59" spans="1:7" x14ac:dyDescent="0.25">
      <c r="A59" s="20" t="s">
        <v>23</v>
      </c>
      <c r="B59" s="5" t="s">
        <v>6</v>
      </c>
      <c r="C59" s="18">
        <v>2391</v>
      </c>
      <c r="D59" s="10">
        <v>2</v>
      </c>
      <c r="E59" s="10">
        <v>89</v>
      </c>
      <c r="F59" s="11">
        <v>38.870558514075896</v>
      </c>
      <c r="G59" s="12">
        <v>8.7262145646273233</v>
      </c>
    </row>
    <row r="60" spans="1:7" x14ac:dyDescent="0.25">
      <c r="A60" s="20" t="s">
        <v>23</v>
      </c>
      <c r="B60" s="5" t="s">
        <v>7</v>
      </c>
      <c r="C60" s="18">
        <v>245</v>
      </c>
      <c r="D60" s="10">
        <v>5</v>
      </c>
      <c r="E60" s="10">
        <v>60</v>
      </c>
      <c r="F60" s="11">
        <v>34.800684171211429</v>
      </c>
      <c r="G60" s="12">
        <v>9.2223581808225177</v>
      </c>
    </row>
    <row r="61" spans="1:7" x14ac:dyDescent="0.25">
      <c r="A61" s="20" t="s">
        <v>23</v>
      </c>
      <c r="B61" s="5" t="s">
        <v>8</v>
      </c>
      <c r="C61" s="18">
        <v>195</v>
      </c>
      <c r="D61" s="10">
        <v>4</v>
      </c>
      <c r="E61" s="10">
        <v>60</v>
      </c>
      <c r="F61" s="11">
        <v>27.717496030527577</v>
      </c>
      <c r="G61" s="12">
        <v>10.996439559234684</v>
      </c>
    </row>
    <row r="62" spans="1:7" x14ac:dyDescent="0.25">
      <c r="A62" s="20" t="s">
        <v>23</v>
      </c>
      <c r="B62" s="5" t="s">
        <v>9</v>
      </c>
      <c r="C62" s="18">
        <v>78</v>
      </c>
      <c r="D62" s="10">
        <v>1</v>
      </c>
      <c r="E62" s="10">
        <v>50</v>
      </c>
      <c r="F62" s="11">
        <v>18.4801822719981</v>
      </c>
      <c r="G62" s="12">
        <v>12.531955223965772</v>
      </c>
    </row>
    <row r="63" spans="1:7" x14ac:dyDescent="0.25">
      <c r="A63" s="20" t="s">
        <v>24</v>
      </c>
      <c r="B63" s="5" t="s">
        <v>6</v>
      </c>
      <c r="C63" s="18">
        <v>1516</v>
      </c>
      <c r="D63" s="10">
        <v>0</v>
      </c>
      <c r="E63" s="10">
        <v>95</v>
      </c>
      <c r="F63" s="11">
        <v>28.092128316680075</v>
      </c>
      <c r="G63" s="12">
        <v>15.079746422662112</v>
      </c>
    </row>
    <row r="64" spans="1:7" x14ac:dyDescent="0.25">
      <c r="A64" s="20" t="s">
        <v>24</v>
      </c>
      <c r="B64" s="5" t="s">
        <v>7</v>
      </c>
      <c r="C64" s="18">
        <v>624</v>
      </c>
      <c r="D64" s="10">
        <v>0</v>
      </c>
      <c r="E64" s="10">
        <v>89</v>
      </c>
      <c r="F64" s="11">
        <v>24.743466281503853</v>
      </c>
      <c r="G64" s="12">
        <v>14.878004921708776</v>
      </c>
    </row>
    <row r="65" spans="1:7" x14ac:dyDescent="0.25">
      <c r="A65" s="20" t="s">
        <v>24</v>
      </c>
      <c r="B65" s="5" t="s">
        <v>8</v>
      </c>
      <c r="C65" s="18">
        <v>550</v>
      </c>
      <c r="D65" s="10">
        <v>0</v>
      </c>
      <c r="E65" s="10">
        <v>90</v>
      </c>
      <c r="F65" s="11">
        <v>21.776005798701824</v>
      </c>
      <c r="G65" s="12">
        <v>14.299320676103708</v>
      </c>
    </row>
    <row r="66" spans="1:7" x14ac:dyDescent="0.25">
      <c r="A66" s="20" t="s">
        <v>24</v>
      </c>
      <c r="B66" s="5" t="s">
        <v>9</v>
      </c>
      <c r="C66" s="18">
        <v>233</v>
      </c>
      <c r="D66" s="10">
        <v>0</v>
      </c>
      <c r="E66" s="10">
        <v>90</v>
      </c>
      <c r="F66" s="11">
        <v>17.92021028485696</v>
      </c>
      <c r="G66" s="12">
        <v>15.059593940087796</v>
      </c>
    </row>
    <row r="67" spans="1:7" x14ac:dyDescent="0.25">
      <c r="A67" s="20" t="s">
        <v>25</v>
      </c>
      <c r="B67" s="5" t="s">
        <v>6</v>
      </c>
      <c r="C67" s="18">
        <v>2804</v>
      </c>
      <c r="D67" s="10">
        <v>0</v>
      </c>
      <c r="E67" s="10">
        <v>96</v>
      </c>
      <c r="F67" s="11">
        <v>41.621228978825322</v>
      </c>
      <c r="G67" s="12">
        <v>12.380723489112041</v>
      </c>
    </row>
    <row r="68" spans="1:7" x14ac:dyDescent="0.25">
      <c r="A68" s="20" t="s">
        <v>25</v>
      </c>
      <c r="B68" s="5" t="s">
        <v>7</v>
      </c>
      <c r="C68" s="18">
        <v>60</v>
      </c>
      <c r="D68" s="10">
        <v>0</v>
      </c>
      <c r="E68" s="10">
        <v>70</v>
      </c>
      <c r="F68" s="11">
        <v>35.569802961665012</v>
      </c>
      <c r="G68" s="12">
        <v>10.052604885294112</v>
      </c>
    </row>
    <row r="69" spans="1:7" x14ac:dyDescent="0.25">
      <c r="A69" s="20" t="s">
        <v>25</v>
      </c>
      <c r="B69" s="5" t="s">
        <v>8</v>
      </c>
      <c r="C69" s="18">
        <v>120</v>
      </c>
      <c r="D69" s="10">
        <v>0</v>
      </c>
      <c r="E69" s="10">
        <v>70</v>
      </c>
      <c r="F69" s="11">
        <v>24.469497552448153</v>
      </c>
      <c r="G69" s="12">
        <v>12.878840392551698</v>
      </c>
    </row>
    <row r="70" spans="1:7" x14ac:dyDescent="0.25">
      <c r="A70" s="20" t="s">
        <v>25</v>
      </c>
      <c r="B70" s="5" t="s">
        <v>9</v>
      </c>
      <c r="C70" s="18">
        <v>219</v>
      </c>
      <c r="D70" s="10">
        <v>0</v>
      </c>
      <c r="E70" s="10">
        <v>70</v>
      </c>
      <c r="F70" s="11">
        <v>12.380077574904867</v>
      </c>
      <c r="G70" s="12">
        <v>10.893785397482119</v>
      </c>
    </row>
    <row r="71" spans="1:7" x14ac:dyDescent="0.25">
      <c r="A71" s="20" t="s">
        <v>26</v>
      </c>
      <c r="B71" s="5" t="s">
        <v>6</v>
      </c>
      <c r="C71" s="18">
        <v>1736</v>
      </c>
      <c r="D71" s="10">
        <v>0</v>
      </c>
      <c r="E71" s="10">
        <v>96</v>
      </c>
      <c r="F71" s="11">
        <v>36.050549225066007</v>
      </c>
      <c r="G71" s="12">
        <v>18.61012597678716</v>
      </c>
    </row>
    <row r="72" spans="1:7" x14ac:dyDescent="0.25">
      <c r="A72" s="20" t="s">
        <v>26</v>
      </c>
      <c r="B72" s="5" t="s">
        <v>7</v>
      </c>
      <c r="C72" s="18">
        <v>286</v>
      </c>
      <c r="D72" s="10">
        <v>0</v>
      </c>
      <c r="E72" s="10">
        <v>90</v>
      </c>
      <c r="F72" s="11">
        <v>29.210108227970025</v>
      </c>
      <c r="G72" s="12">
        <v>16.410083685252427</v>
      </c>
    </row>
    <row r="73" spans="1:7" x14ac:dyDescent="0.25">
      <c r="A73" s="20" t="s">
        <v>26</v>
      </c>
      <c r="B73" s="5" t="s">
        <v>8</v>
      </c>
      <c r="C73" s="18">
        <v>260</v>
      </c>
      <c r="D73" s="10">
        <v>0</v>
      </c>
      <c r="E73" s="10">
        <v>70</v>
      </c>
      <c r="F73" s="11">
        <v>23.468738794881386</v>
      </c>
      <c r="G73" s="12">
        <v>15.006818132649334</v>
      </c>
    </row>
    <row r="74" spans="1:7" x14ac:dyDescent="0.25">
      <c r="A74" s="20" t="s">
        <v>26</v>
      </c>
      <c r="B74" s="5" t="s">
        <v>9</v>
      </c>
      <c r="C74" s="18">
        <v>180</v>
      </c>
      <c r="D74" s="10">
        <v>0</v>
      </c>
      <c r="E74" s="10">
        <v>90</v>
      </c>
      <c r="F74" s="11">
        <v>17.584159316206662</v>
      </c>
      <c r="G74" s="12">
        <v>13.702903643413059</v>
      </c>
    </row>
    <row r="75" spans="1:7" x14ac:dyDescent="0.25">
      <c r="A75" s="20" t="s">
        <v>27</v>
      </c>
      <c r="B75" s="5" t="s">
        <v>6</v>
      </c>
      <c r="C75" s="18">
        <v>2914</v>
      </c>
      <c r="D75" s="10">
        <v>0</v>
      </c>
      <c r="E75" s="10">
        <v>70</v>
      </c>
      <c r="F75" s="11">
        <v>31.664164478052431</v>
      </c>
      <c r="G75" s="12">
        <v>10.146147053505668</v>
      </c>
    </row>
    <row r="76" spans="1:7" x14ac:dyDescent="0.25">
      <c r="A76" s="20" t="s">
        <v>27</v>
      </c>
      <c r="B76" s="5" t="s">
        <v>7</v>
      </c>
      <c r="C76" s="18">
        <v>130</v>
      </c>
      <c r="D76" s="10">
        <v>4</v>
      </c>
      <c r="E76" s="10">
        <v>70</v>
      </c>
      <c r="F76" s="11">
        <v>27.556431764208323</v>
      </c>
      <c r="G76" s="12">
        <v>12.089782158119109</v>
      </c>
    </row>
    <row r="77" spans="1:7" x14ac:dyDescent="0.25">
      <c r="A77" s="20" t="s">
        <v>27</v>
      </c>
      <c r="B77" s="5" t="s">
        <v>8</v>
      </c>
      <c r="C77" s="18">
        <v>223</v>
      </c>
      <c r="D77" s="10">
        <v>2</v>
      </c>
      <c r="E77" s="10">
        <v>70</v>
      </c>
      <c r="F77" s="11">
        <v>21.164212072545808</v>
      </c>
      <c r="G77" s="12">
        <v>9.2455106005039909</v>
      </c>
    </row>
    <row r="78" spans="1:7" x14ac:dyDescent="0.25">
      <c r="A78" s="20" t="s">
        <v>27</v>
      </c>
      <c r="B78" s="5" t="s">
        <v>9</v>
      </c>
      <c r="C78" s="18">
        <v>232</v>
      </c>
      <c r="D78" s="10">
        <v>1</v>
      </c>
      <c r="E78" s="10">
        <v>50</v>
      </c>
      <c r="F78" s="11">
        <v>13.663019580667273</v>
      </c>
      <c r="G78" s="12">
        <v>9.1997283086567734</v>
      </c>
    </row>
    <row r="79" spans="1:7" x14ac:dyDescent="0.25">
      <c r="A79" s="20" t="s">
        <v>28</v>
      </c>
      <c r="B79" s="5" t="s">
        <v>6</v>
      </c>
      <c r="C79" s="18">
        <v>3105</v>
      </c>
      <c r="D79" s="10">
        <v>2</v>
      </c>
      <c r="E79" s="10">
        <v>120</v>
      </c>
      <c r="F79" s="11">
        <v>59.055734803321378</v>
      </c>
      <c r="G79" s="12">
        <v>15.040679325505996</v>
      </c>
    </row>
    <row r="80" spans="1:7" x14ac:dyDescent="0.25">
      <c r="A80" s="20" t="s">
        <v>28</v>
      </c>
      <c r="B80" s="5" t="s">
        <v>7</v>
      </c>
      <c r="C80" s="18">
        <v>76</v>
      </c>
      <c r="D80" s="10">
        <v>4</v>
      </c>
      <c r="E80" s="10">
        <v>80</v>
      </c>
      <c r="F80" s="11">
        <v>36.322618518896732</v>
      </c>
      <c r="G80" s="12">
        <v>16.490079750869192</v>
      </c>
    </row>
    <row r="81" spans="1:7" x14ac:dyDescent="0.25">
      <c r="A81" s="20" t="s">
        <v>28</v>
      </c>
      <c r="B81" s="5" t="s">
        <v>8</v>
      </c>
      <c r="C81" s="18">
        <v>97</v>
      </c>
      <c r="D81" s="10">
        <v>4</v>
      </c>
      <c r="E81" s="10">
        <v>80</v>
      </c>
      <c r="F81" s="11">
        <v>31.758577690332977</v>
      </c>
      <c r="G81" s="12">
        <v>16.799096478726419</v>
      </c>
    </row>
    <row r="82" spans="1:7" x14ac:dyDescent="0.25">
      <c r="A82" s="20" t="s">
        <v>28</v>
      </c>
      <c r="B82" s="5" t="s">
        <v>9</v>
      </c>
      <c r="C82" s="18">
        <v>160</v>
      </c>
      <c r="D82" s="10">
        <v>0</v>
      </c>
      <c r="E82" s="10">
        <v>70</v>
      </c>
      <c r="F82" s="11">
        <v>16.366625564584727</v>
      </c>
      <c r="G82" s="12">
        <v>12.080610585681281</v>
      </c>
    </row>
    <row r="83" spans="1:7" x14ac:dyDescent="0.25">
      <c r="A83" s="20" t="s">
        <v>29</v>
      </c>
      <c r="B83" s="5" t="s">
        <v>6</v>
      </c>
      <c r="C83" s="18">
        <v>5165</v>
      </c>
      <c r="D83" s="10">
        <v>0</v>
      </c>
      <c r="E83" s="10">
        <v>96</v>
      </c>
      <c r="F83" s="11">
        <v>50.419412456044874</v>
      </c>
      <c r="G83" s="12">
        <v>20.030132000078172</v>
      </c>
    </row>
    <row r="84" spans="1:7" x14ac:dyDescent="0.25">
      <c r="A84" s="20" t="s">
        <v>29</v>
      </c>
      <c r="B84" s="5" t="s">
        <v>7</v>
      </c>
      <c r="C84" s="18">
        <v>475</v>
      </c>
      <c r="D84" s="10">
        <v>2</v>
      </c>
      <c r="E84" s="10">
        <v>96</v>
      </c>
      <c r="F84" s="11">
        <v>45.143099399113041</v>
      </c>
      <c r="G84" s="12">
        <v>19.463828901665952</v>
      </c>
    </row>
    <row r="85" spans="1:7" x14ac:dyDescent="0.25">
      <c r="A85" s="20" t="s">
        <v>29</v>
      </c>
      <c r="B85" s="5" t="s">
        <v>8</v>
      </c>
      <c r="C85" s="18">
        <v>555</v>
      </c>
      <c r="D85" s="10">
        <v>6</v>
      </c>
      <c r="E85" s="10">
        <v>96</v>
      </c>
      <c r="F85" s="11">
        <v>42.19422909795572</v>
      </c>
      <c r="G85" s="12">
        <v>19.990004119360506</v>
      </c>
    </row>
    <row r="86" spans="1:7" x14ac:dyDescent="0.25">
      <c r="A86" s="20" t="s">
        <v>29</v>
      </c>
      <c r="B86" s="5" t="s">
        <v>9</v>
      </c>
      <c r="C86" s="18">
        <v>343</v>
      </c>
      <c r="D86" s="10">
        <v>3</v>
      </c>
      <c r="E86" s="10">
        <v>96</v>
      </c>
      <c r="F86" s="11">
        <v>40.914534116959878</v>
      </c>
      <c r="G86" s="12">
        <v>23.228721368620697</v>
      </c>
    </row>
    <row r="87" spans="1:7" x14ac:dyDescent="0.25">
      <c r="A87" s="20" t="s">
        <v>30</v>
      </c>
      <c r="B87" s="5" t="s">
        <v>6</v>
      </c>
      <c r="C87" s="18">
        <v>2806</v>
      </c>
      <c r="D87" s="10">
        <v>0</v>
      </c>
      <c r="E87" s="10">
        <v>90</v>
      </c>
      <c r="F87" s="11">
        <v>34.167565668364134</v>
      </c>
      <c r="G87" s="12">
        <v>17.440954929535746</v>
      </c>
    </row>
    <row r="88" spans="1:7" x14ac:dyDescent="0.25">
      <c r="A88" s="20" t="s">
        <v>30</v>
      </c>
      <c r="B88" s="5" t="s">
        <v>7</v>
      </c>
      <c r="C88" s="18">
        <v>43</v>
      </c>
      <c r="D88" s="10">
        <v>2</v>
      </c>
      <c r="E88" s="10">
        <v>60</v>
      </c>
      <c r="F88" s="11">
        <v>27.046988766250607</v>
      </c>
      <c r="G88" s="12">
        <v>17.147407928413163</v>
      </c>
    </row>
    <row r="89" spans="1:7" x14ac:dyDescent="0.25">
      <c r="A89" s="20" t="s">
        <v>30</v>
      </c>
      <c r="B89" s="5" t="s">
        <v>8</v>
      </c>
      <c r="C89" s="18">
        <v>14</v>
      </c>
      <c r="D89" s="10">
        <v>6</v>
      </c>
      <c r="E89" s="10">
        <v>90</v>
      </c>
      <c r="F89" s="11">
        <v>32.915469854522655</v>
      </c>
      <c r="G89" s="12">
        <v>22.586692599953125</v>
      </c>
    </row>
    <row r="90" spans="1:7" x14ac:dyDescent="0.25">
      <c r="A90" s="20" t="s">
        <v>30</v>
      </c>
      <c r="B90" s="5" t="s">
        <v>9</v>
      </c>
      <c r="C90" s="18">
        <v>11</v>
      </c>
      <c r="D90" s="10">
        <v>2</v>
      </c>
      <c r="E90" s="10">
        <v>52</v>
      </c>
      <c r="F90" s="11">
        <v>27.565308428498842</v>
      </c>
      <c r="G90" s="12">
        <v>19.464394478533254</v>
      </c>
    </row>
    <row r="91" spans="1:7" x14ac:dyDescent="0.25">
      <c r="A91" s="20" t="s">
        <v>31</v>
      </c>
      <c r="B91" s="5" t="s">
        <v>6</v>
      </c>
      <c r="C91" s="18">
        <v>1487</v>
      </c>
      <c r="D91" s="10">
        <v>1</v>
      </c>
      <c r="E91" s="10">
        <v>94</v>
      </c>
      <c r="F91" s="11">
        <v>40.946464278083361</v>
      </c>
      <c r="G91" s="12">
        <v>18.152306023107677</v>
      </c>
    </row>
    <row r="92" spans="1:7" x14ac:dyDescent="0.25">
      <c r="A92" s="20" t="s">
        <v>31</v>
      </c>
      <c r="B92" s="5" t="s">
        <v>7</v>
      </c>
      <c r="C92" s="18">
        <v>270</v>
      </c>
      <c r="D92" s="10">
        <v>2</v>
      </c>
      <c r="E92" s="10">
        <v>75</v>
      </c>
      <c r="F92" s="11">
        <v>30.993055147812374</v>
      </c>
      <c r="G92" s="12">
        <v>17.122167544937213</v>
      </c>
    </row>
    <row r="93" spans="1:7" x14ac:dyDescent="0.25">
      <c r="A93" s="20" t="s">
        <v>31</v>
      </c>
      <c r="B93" s="5" t="s">
        <v>8</v>
      </c>
      <c r="C93" s="18">
        <v>229</v>
      </c>
      <c r="D93" s="10">
        <v>1</v>
      </c>
      <c r="E93" s="10">
        <v>72</v>
      </c>
      <c r="F93" s="11">
        <v>23.669488580472869</v>
      </c>
      <c r="G93" s="12">
        <v>14.357228757868766</v>
      </c>
    </row>
    <row r="94" spans="1:7" x14ac:dyDescent="0.25">
      <c r="A94" s="20" t="s">
        <v>31</v>
      </c>
      <c r="B94" s="5" t="s">
        <v>9</v>
      </c>
      <c r="C94" s="18">
        <v>253</v>
      </c>
      <c r="D94" s="10">
        <v>1</v>
      </c>
      <c r="E94" s="10">
        <v>84</v>
      </c>
      <c r="F94" s="11">
        <v>16.996002415395655</v>
      </c>
      <c r="G94" s="12">
        <v>12.642777196718603</v>
      </c>
    </row>
    <row r="95" spans="1:7" x14ac:dyDescent="0.25">
      <c r="A95" s="20" t="s">
        <v>32</v>
      </c>
      <c r="B95" s="5" t="s">
        <v>6</v>
      </c>
      <c r="C95" s="18">
        <v>2110</v>
      </c>
      <c r="D95" s="10">
        <v>0</v>
      </c>
      <c r="E95" s="10">
        <v>96</v>
      </c>
      <c r="F95" s="11">
        <v>41.558406337460923</v>
      </c>
      <c r="G95" s="12">
        <v>16.589889655577032</v>
      </c>
    </row>
    <row r="96" spans="1:7" x14ac:dyDescent="0.25">
      <c r="A96" s="20" t="s">
        <v>32</v>
      </c>
      <c r="B96" s="5" t="s">
        <v>7</v>
      </c>
      <c r="C96" s="18">
        <v>422</v>
      </c>
      <c r="D96" s="10">
        <v>0</v>
      </c>
      <c r="E96" s="10">
        <v>96</v>
      </c>
      <c r="F96" s="11">
        <v>36.613754222034615</v>
      </c>
      <c r="G96" s="12">
        <v>16.008504041466409</v>
      </c>
    </row>
    <row r="97" spans="1:7" x14ac:dyDescent="0.25">
      <c r="A97" s="20" t="s">
        <v>32</v>
      </c>
      <c r="B97" s="5" t="s">
        <v>8</v>
      </c>
      <c r="C97" s="18">
        <v>558</v>
      </c>
      <c r="D97" s="10">
        <v>1</v>
      </c>
      <c r="E97" s="10">
        <v>96</v>
      </c>
      <c r="F97" s="11">
        <v>27.53155917746459</v>
      </c>
      <c r="G97" s="12">
        <v>15.31510585053214</v>
      </c>
    </row>
    <row r="98" spans="1:7" x14ac:dyDescent="0.25">
      <c r="A98" s="20" t="s">
        <v>32</v>
      </c>
      <c r="B98" s="5" t="s">
        <v>9</v>
      </c>
      <c r="C98" s="18">
        <v>609</v>
      </c>
      <c r="D98" s="10">
        <v>0</v>
      </c>
      <c r="E98" s="10">
        <v>85</v>
      </c>
      <c r="F98" s="11">
        <v>17.440014829721754</v>
      </c>
      <c r="G98" s="12">
        <v>14.538509924558177</v>
      </c>
    </row>
    <row r="99" spans="1:7" x14ac:dyDescent="0.25">
      <c r="A99" s="20" t="s">
        <v>33</v>
      </c>
      <c r="B99" s="5" t="s">
        <v>6</v>
      </c>
      <c r="C99" s="18">
        <v>1527</v>
      </c>
      <c r="D99" s="10">
        <v>0</v>
      </c>
      <c r="E99" s="10">
        <v>92</v>
      </c>
      <c r="F99" s="11">
        <v>37.174015247174857</v>
      </c>
      <c r="G99" s="12">
        <v>15.200238186871065</v>
      </c>
    </row>
    <row r="100" spans="1:7" x14ac:dyDescent="0.25">
      <c r="A100" s="20" t="s">
        <v>33</v>
      </c>
      <c r="B100" s="5" t="s">
        <v>7</v>
      </c>
      <c r="C100" s="18">
        <v>25</v>
      </c>
      <c r="D100" s="10">
        <v>7</v>
      </c>
      <c r="E100" s="10">
        <v>90</v>
      </c>
      <c r="F100" s="11">
        <v>35.647173709108756</v>
      </c>
      <c r="G100" s="12">
        <v>18.445429689835439</v>
      </c>
    </row>
    <row r="101" spans="1:7" x14ac:dyDescent="0.25">
      <c r="A101" s="20" t="s">
        <v>33</v>
      </c>
      <c r="B101" s="5" t="s">
        <v>8</v>
      </c>
      <c r="C101" s="18">
        <v>21</v>
      </c>
      <c r="D101" s="10">
        <v>2</v>
      </c>
      <c r="E101" s="10">
        <v>90</v>
      </c>
      <c r="F101" s="11">
        <v>19.574162620892615</v>
      </c>
      <c r="G101" s="12">
        <v>13.546877863639867</v>
      </c>
    </row>
    <row r="102" spans="1:7" x14ac:dyDescent="0.25">
      <c r="A102" s="20" t="s">
        <v>33</v>
      </c>
      <c r="B102" s="5" t="s">
        <v>9</v>
      </c>
      <c r="C102" s="18">
        <v>22</v>
      </c>
      <c r="D102" s="10">
        <v>3</v>
      </c>
      <c r="E102" s="10">
        <v>80</v>
      </c>
      <c r="F102" s="11">
        <v>17.156449895503894</v>
      </c>
      <c r="G102" s="12">
        <v>17.579599403028936</v>
      </c>
    </row>
    <row r="103" spans="1:7" x14ac:dyDescent="0.25">
      <c r="A103" s="20" t="s">
        <v>34</v>
      </c>
      <c r="B103" s="5" t="s">
        <v>6</v>
      </c>
      <c r="C103" s="18">
        <v>825</v>
      </c>
      <c r="D103" s="10">
        <v>2</v>
      </c>
      <c r="E103" s="10">
        <v>98</v>
      </c>
      <c r="F103" s="11">
        <v>44.478474029447568</v>
      </c>
      <c r="G103" s="12">
        <v>19.817237588499381</v>
      </c>
    </row>
    <row r="104" spans="1:7" x14ac:dyDescent="0.25">
      <c r="A104" s="20" t="s">
        <v>34</v>
      </c>
      <c r="B104" s="5" t="s">
        <v>7</v>
      </c>
      <c r="C104" s="18">
        <v>418</v>
      </c>
      <c r="D104" s="10">
        <v>2</v>
      </c>
      <c r="E104" s="10">
        <v>95</v>
      </c>
      <c r="F104" s="11">
        <v>39.79924621870569</v>
      </c>
      <c r="G104" s="12">
        <v>17.613997409395974</v>
      </c>
    </row>
    <row r="105" spans="1:7" x14ac:dyDescent="0.25">
      <c r="A105" s="20" t="s">
        <v>34</v>
      </c>
      <c r="B105" s="5" t="s">
        <v>8</v>
      </c>
      <c r="C105" s="18">
        <v>620</v>
      </c>
      <c r="D105" s="10">
        <v>0</v>
      </c>
      <c r="E105" s="10">
        <v>96</v>
      </c>
      <c r="F105" s="11">
        <v>34.280001025786703</v>
      </c>
      <c r="G105" s="12">
        <v>18.364496375120687</v>
      </c>
    </row>
    <row r="106" spans="1:7" x14ac:dyDescent="0.25">
      <c r="A106" s="20" t="s">
        <v>34</v>
      </c>
      <c r="B106" s="5" t="s">
        <v>9</v>
      </c>
      <c r="C106" s="18">
        <v>1022</v>
      </c>
      <c r="D106" s="10">
        <v>0</v>
      </c>
      <c r="E106" s="10">
        <v>96</v>
      </c>
      <c r="F106" s="11">
        <v>25.478163073190622</v>
      </c>
      <c r="G106" s="12">
        <v>16.508721594346373</v>
      </c>
    </row>
    <row r="107" spans="1:7" x14ac:dyDescent="0.25">
      <c r="A107" s="20" t="s">
        <v>35</v>
      </c>
      <c r="B107" s="5" t="s">
        <v>6</v>
      </c>
      <c r="C107" s="18">
        <v>724</v>
      </c>
      <c r="D107" s="10">
        <v>3</v>
      </c>
      <c r="E107" s="10">
        <v>96</v>
      </c>
      <c r="F107" s="11">
        <v>42.204041154417439</v>
      </c>
      <c r="G107" s="12">
        <v>11.012681361816874</v>
      </c>
    </row>
    <row r="108" spans="1:7" x14ac:dyDescent="0.25">
      <c r="A108" s="20" t="s">
        <v>35</v>
      </c>
      <c r="B108" s="5" t="s">
        <v>7</v>
      </c>
      <c r="C108" s="18">
        <v>571</v>
      </c>
      <c r="D108" s="10">
        <v>0</v>
      </c>
      <c r="E108" s="10">
        <v>80</v>
      </c>
      <c r="F108" s="11">
        <v>37.328359699789274</v>
      </c>
      <c r="G108" s="12">
        <v>10.04067335074029</v>
      </c>
    </row>
    <row r="109" spans="1:7" x14ac:dyDescent="0.25">
      <c r="A109" s="20" t="s">
        <v>35</v>
      </c>
      <c r="B109" s="5" t="s">
        <v>8</v>
      </c>
      <c r="C109" s="18">
        <v>415</v>
      </c>
      <c r="D109" s="10">
        <v>2</v>
      </c>
      <c r="E109" s="10">
        <v>95</v>
      </c>
      <c r="F109" s="11">
        <v>28.925784855170324</v>
      </c>
      <c r="G109" s="12">
        <v>10.259701005357716</v>
      </c>
    </row>
    <row r="110" spans="1:7" x14ac:dyDescent="0.25">
      <c r="A110" s="20" t="s">
        <v>35</v>
      </c>
      <c r="B110" s="5" t="s">
        <v>9</v>
      </c>
      <c r="C110" s="18">
        <v>138</v>
      </c>
      <c r="D110" s="10">
        <v>2</v>
      </c>
      <c r="E110" s="10">
        <v>90</v>
      </c>
      <c r="F110" s="11">
        <v>21.788473996000032</v>
      </c>
      <c r="G110" s="12">
        <v>12.232033569405983</v>
      </c>
    </row>
    <row r="111" spans="1:7" x14ac:dyDescent="0.25">
      <c r="A111" s="20" t="s">
        <v>36</v>
      </c>
      <c r="B111" s="5" t="s">
        <v>6</v>
      </c>
      <c r="C111" s="18">
        <v>1888</v>
      </c>
      <c r="D111" s="10">
        <v>0</v>
      </c>
      <c r="E111" s="10">
        <v>96</v>
      </c>
      <c r="F111" s="11">
        <v>47.789626864221226</v>
      </c>
      <c r="G111" s="12">
        <v>13.75056536315747</v>
      </c>
    </row>
    <row r="112" spans="1:7" x14ac:dyDescent="0.25">
      <c r="A112" s="20" t="s">
        <v>36</v>
      </c>
      <c r="B112" s="5" t="s">
        <v>7</v>
      </c>
      <c r="C112" s="18">
        <v>129</v>
      </c>
      <c r="D112" s="10">
        <v>2</v>
      </c>
      <c r="E112" s="10">
        <v>75</v>
      </c>
      <c r="F112" s="11">
        <v>36.039134575827553</v>
      </c>
      <c r="G112" s="12">
        <v>16.027774716734246</v>
      </c>
    </row>
    <row r="113" spans="1:7" x14ac:dyDescent="0.25">
      <c r="A113" s="20" t="s">
        <v>36</v>
      </c>
      <c r="B113" s="5" t="s">
        <v>8</v>
      </c>
      <c r="C113" s="18">
        <v>116</v>
      </c>
      <c r="D113" s="10">
        <v>5</v>
      </c>
      <c r="E113" s="10">
        <v>90</v>
      </c>
      <c r="F113" s="11">
        <v>33.189508238925093</v>
      </c>
      <c r="G113" s="12">
        <v>13.780333734214796</v>
      </c>
    </row>
    <row r="114" spans="1:7" x14ac:dyDescent="0.25">
      <c r="A114" s="20" t="s">
        <v>36</v>
      </c>
      <c r="B114" s="5" t="s">
        <v>9</v>
      </c>
      <c r="C114" s="18">
        <v>63</v>
      </c>
      <c r="D114" s="10">
        <v>2</v>
      </c>
      <c r="E114" s="10">
        <v>55</v>
      </c>
      <c r="F114" s="11">
        <v>18.685546586424874</v>
      </c>
      <c r="G114" s="12">
        <v>11.150503813883473</v>
      </c>
    </row>
    <row r="115" spans="1:7" x14ac:dyDescent="0.25">
      <c r="A115" s="20" t="s">
        <v>37</v>
      </c>
      <c r="B115" s="5" t="s">
        <v>6</v>
      </c>
      <c r="C115" s="18">
        <v>3311</v>
      </c>
      <c r="D115" s="10">
        <v>0</v>
      </c>
      <c r="E115" s="10">
        <v>84</v>
      </c>
      <c r="F115" s="11">
        <v>42.070166436327163</v>
      </c>
      <c r="G115" s="12">
        <v>8.2858839464118272</v>
      </c>
    </row>
    <row r="116" spans="1:7" x14ac:dyDescent="0.25">
      <c r="A116" s="20" t="s">
        <v>37</v>
      </c>
      <c r="B116" s="5" t="s">
        <v>7</v>
      </c>
      <c r="C116" s="18">
        <v>359</v>
      </c>
      <c r="D116" s="10">
        <v>0</v>
      </c>
      <c r="E116" s="10">
        <v>96</v>
      </c>
      <c r="F116" s="11">
        <v>37.039584034678647</v>
      </c>
      <c r="G116" s="12">
        <v>11.380369071094469</v>
      </c>
    </row>
    <row r="117" spans="1:7" x14ac:dyDescent="0.25">
      <c r="A117" s="20" t="s">
        <v>37</v>
      </c>
      <c r="B117" s="5" t="s">
        <v>8</v>
      </c>
      <c r="C117" s="18">
        <v>263</v>
      </c>
      <c r="D117" s="10">
        <v>2</v>
      </c>
      <c r="E117" s="10">
        <v>70</v>
      </c>
      <c r="F117" s="11">
        <v>27.024529728562129</v>
      </c>
      <c r="G117" s="12">
        <v>10.286294214275182</v>
      </c>
    </row>
    <row r="118" spans="1:7" x14ac:dyDescent="0.25">
      <c r="A118" s="20" t="s">
        <v>37</v>
      </c>
      <c r="B118" s="5" t="s">
        <v>9</v>
      </c>
      <c r="C118" s="18">
        <v>110</v>
      </c>
      <c r="D118" s="10">
        <v>1</v>
      </c>
      <c r="E118" s="10">
        <v>60</v>
      </c>
      <c r="F118" s="11">
        <v>16.85405632925406</v>
      </c>
      <c r="G118" s="12">
        <v>12.380928996249628</v>
      </c>
    </row>
    <row r="119" spans="1:7" x14ac:dyDescent="0.25">
      <c r="A119" s="20" t="s">
        <v>38</v>
      </c>
      <c r="B119" s="5" t="s">
        <v>6</v>
      </c>
      <c r="C119" s="18">
        <v>3204</v>
      </c>
      <c r="D119" s="10">
        <v>1</v>
      </c>
      <c r="E119" s="10">
        <v>96</v>
      </c>
      <c r="F119" s="11">
        <v>40.947330290275133</v>
      </c>
      <c r="G119" s="12">
        <v>14.831261569458912</v>
      </c>
    </row>
    <row r="120" spans="1:7" x14ac:dyDescent="0.25">
      <c r="A120" s="20" t="s">
        <v>38</v>
      </c>
      <c r="B120" s="5" t="s">
        <v>7</v>
      </c>
      <c r="C120" s="18">
        <v>144</v>
      </c>
      <c r="D120" s="10">
        <v>3</v>
      </c>
      <c r="E120" s="10">
        <v>90</v>
      </c>
      <c r="F120" s="11">
        <v>35.020041690984996</v>
      </c>
      <c r="G120" s="12">
        <v>16.006735751732297</v>
      </c>
    </row>
    <row r="121" spans="1:7" x14ac:dyDescent="0.25">
      <c r="A121" s="20" t="s">
        <v>38</v>
      </c>
      <c r="B121" s="5" t="s">
        <v>8</v>
      </c>
      <c r="C121" s="18">
        <v>152</v>
      </c>
      <c r="D121" s="10">
        <v>1</v>
      </c>
      <c r="E121" s="10">
        <v>96</v>
      </c>
      <c r="F121" s="11">
        <v>25.633492763912265</v>
      </c>
      <c r="G121" s="12">
        <v>14.419710097881863</v>
      </c>
    </row>
    <row r="122" spans="1:7" x14ac:dyDescent="0.25">
      <c r="A122" s="20" t="s">
        <v>38</v>
      </c>
      <c r="B122" s="5" t="s">
        <v>9</v>
      </c>
      <c r="C122" s="18">
        <v>106</v>
      </c>
      <c r="D122" s="10">
        <v>0</v>
      </c>
      <c r="E122" s="10">
        <v>60</v>
      </c>
      <c r="F122" s="11">
        <v>16.81812398026716</v>
      </c>
      <c r="G122" s="12">
        <v>14.50712313644553</v>
      </c>
    </row>
    <row r="123" spans="1:7" x14ac:dyDescent="0.25">
      <c r="A123" s="20" t="s">
        <v>39</v>
      </c>
      <c r="B123" s="5" t="s">
        <v>6</v>
      </c>
      <c r="C123" s="18">
        <v>3435</v>
      </c>
      <c r="D123" s="10">
        <v>0</v>
      </c>
      <c r="E123" s="10">
        <v>96</v>
      </c>
      <c r="F123" s="11">
        <v>44.537959706360397</v>
      </c>
      <c r="G123" s="12">
        <v>17.687636492075725</v>
      </c>
    </row>
    <row r="124" spans="1:7" x14ac:dyDescent="0.25">
      <c r="A124" s="20" t="s">
        <v>39</v>
      </c>
      <c r="B124" s="5" t="s">
        <v>7</v>
      </c>
      <c r="C124" s="18">
        <v>182</v>
      </c>
      <c r="D124" s="10">
        <v>3</v>
      </c>
      <c r="E124" s="10">
        <v>90</v>
      </c>
      <c r="F124" s="11">
        <v>33.817496269717388</v>
      </c>
      <c r="G124" s="12">
        <v>18.116081807449373</v>
      </c>
    </row>
    <row r="125" spans="1:7" x14ac:dyDescent="0.25">
      <c r="A125" s="20" t="s">
        <v>39</v>
      </c>
      <c r="B125" s="5" t="s">
        <v>8</v>
      </c>
      <c r="C125" s="18">
        <v>216</v>
      </c>
      <c r="D125" s="10">
        <v>4</v>
      </c>
      <c r="E125" s="10">
        <v>96</v>
      </c>
      <c r="F125" s="11">
        <v>32.606248426602519</v>
      </c>
      <c r="G125" s="12">
        <v>19.771849252209325</v>
      </c>
    </row>
    <row r="126" spans="1:7" x14ac:dyDescent="0.25">
      <c r="A126" s="20" t="s">
        <v>39</v>
      </c>
      <c r="B126" s="5" t="s">
        <v>9</v>
      </c>
      <c r="C126" s="18">
        <v>143</v>
      </c>
      <c r="D126" s="10">
        <v>2</v>
      </c>
      <c r="E126" s="10">
        <v>82</v>
      </c>
      <c r="F126" s="11">
        <v>22.736890060486076</v>
      </c>
      <c r="G126" s="12">
        <v>16.921519409538252</v>
      </c>
    </row>
    <row r="127" spans="1:7" x14ac:dyDescent="0.25">
      <c r="A127" s="20" t="s">
        <v>40</v>
      </c>
      <c r="B127" s="5" t="s">
        <v>6</v>
      </c>
      <c r="C127" s="18">
        <v>973</v>
      </c>
      <c r="D127" s="10">
        <v>0</v>
      </c>
      <c r="E127" s="10">
        <v>95</v>
      </c>
      <c r="F127" s="11">
        <v>28.573079478578705</v>
      </c>
      <c r="G127" s="12">
        <v>17.223769767797414</v>
      </c>
    </row>
    <row r="128" spans="1:7" x14ac:dyDescent="0.25">
      <c r="A128" s="20" t="s">
        <v>40</v>
      </c>
      <c r="B128" s="5" t="s">
        <v>7</v>
      </c>
      <c r="C128" s="18">
        <v>263</v>
      </c>
      <c r="D128" s="10">
        <v>0</v>
      </c>
      <c r="E128" s="10">
        <v>93</v>
      </c>
      <c r="F128" s="11">
        <v>28.571630614915666</v>
      </c>
      <c r="G128" s="12">
        <v>17.483438818198366</v>
      </c>
    </row>
    <row r="129" spans="1:7" x14ac:dyDescent="0.25">
      <c r="A129" s="20" t="s">
        <v>40</v>
      </c>
      <c r="B129" s="5" t="s">
        <v>8</v>
      </c>
      <c r="C129" s="18">
        <v>273</v>
      </c>
      <c r="D129" s="10">
        <v>2</v>
      </c>
      <c r="E129" s="10">
        <v>96</v>
      </c>
      <c r="F129" s="11">
        <v>25.631588875617442</v>
      </c>
      <c r="G129" s="12">
        <v>15.784727001194955</v>
      </c>
    </row>
    <row r="130" spans="1:7" x14ac:dyDescent="0.25">
      <c r="A130" s="20" t="s">
        <v>40</v>
      </c>
      <c r="B130" s="5" t="s">
        <v>9</v>
      </c>
      <c r="C130" s="18">
        <v>838</v>
      </c>
      <c r="D130" s="10">
        <v>0</v>
      </c>
      <c r="E130" s="10">
        <v>93</v>
      </c>
      <c r="F130" s="11">
        <v>29.930350190497094</v>
      </c>
      <c r="G130" s="12">
        <v>17.425985396762847</v>
      </c>
    </row>
    <row r="131" spans="1:7" x14ac:dyDescent="0.25">
      <c r="A131" s="20" t="s">
        <v>41</v>
      </c>
      <c r="B131" s="5" t="s">
        <v>6</v>
      </c>
      <c r="C131" s="18">
        <v>3083</v>
      </c>
      <c r="D131" s="10">
        <v>0</v>
      </c>
      <c r="E131" s="10">
        <v>96</v>
      </c>
      <c r="F131" s="11">
        <v>46.311403926583424</v>
      </c>
      <c r="G131" s="12">
        <v>17.310382766459849</v>
      </c>
    </row>
    <row r="132" spans="1:7" x14ac:dyDescent="0.25">
      <c r="A132" s="20" t="s">
        <v>41</v>
      </c>
      <c r="B132" s="5" t="s">
        <v>7</v>
      </c>
      <c r="C132" s="18">
        <v>107</v>
      </c>
      <c r="D132" s="10">
        <v>0</v>
      </c>
      <c r="E132" s="10">
        <v>80</v>
      </c>
      <c r="F132" s="11">
        <v>37.878450192468144</v>
      </c>
      <c r="G132" s="12">
        <v>15.127885983739622</v>
      </c>
    </row>
    <row r="133" spans="1:7" x14ac:dyDescent="0.25">
      <c r="A133" s="20" t="s">
        <v>41</v>
      </c>
      <c r="B133" s="5" t="s">
        <v>8</v>
      </c>
      <c r="C133" s="18">
        <v>53</v>
      </c>
      <c r="D133" s="10">
        <v>8</v>
      </c>
      <c r="E133" s="10">
        <v>70</v>
      </c>
      <c r="F133" s="11">
        <v>31.486542945557165</v>
      </c>
      <c r="G133" s="12">
        <v>13.687554390505555</v>
      </c>
    </row>
    <row r="134" spans="1:7" x14ac:dyDescent="0.25">
      <c r="A134" s="20" t="s">
        <v>41</v>
      </c>
      <c r="B134" s="5" t="s">
        <v>9</v>
      </c>
      <c r="C134" s="18">
        <v>6</v>
      </c>
      <c r="D134" s="10">
        <v>9</v>
      </c>
      <c r="E134" s="10">
        <v>50</v>
      </c>
      <c r="F134" s="11">
        <v>24.064251750992334</v>
      </c>
      <c r="G134" s="12">
        <v>12.22053530866015</v>
      </c>
    </row>
    <row r="135" spans="1:7" x14ac:dyDescent="0.25">
      <c r="A135" s="20" t="s">
        <v>42</v>
      </c>
      <c r="B135" s="5" t="s">
        <v>6</v>
      </c>
      <c r="C135" s="18">
        <v>2523</v>
      </c>
      <c r="D135" s="10">
        <v>0</v>
      </c>
      <c r="E135" s="10">
        <v>96</v>
      </c>
      <c r="F135" s="11">
        <v>38.473464207887666</v>
      </c>
      <c r="G135" s="12">
        <v>17.156156410211945</v>
      </c>
    </row>
    <row r="136" spans="1:7" x14ac:dyDescent="0.25">
      <c r="A136" s="20" t="s">
        <v>42</v>
      </c>
      <c r="B136" s="5" t="s">
        <v>7</v>
      </c>
      <c r="C136" s="18">
        <v>125</v>
      </c>
      <c r="D136" s="10">
        <v>1</v>
      </c>
      <c r="E136" s="10">
        <v>90</v>
      </c>
      <c r="F136" s="11">
        <v>34.298815151821515</v>
      </c>
      <c r="G136" s="12">
        <v>17.604829135995629</v>
      </c>
    </row>
    <row r="137" spans="1:7" x14ac:dyDescent="0.25">
      <c r="A137" s="20" t="s">
        <v>42</v>
      </c>
      <c r="B137" s="5" t="s">
        <v>8</v>
      </c>
      <c r="C137" s="18">
        <v>93</v>
      </c>
      <c r="D137" s="10">
        <v>0</v>
      </c>
      <c r="E137" s="10">
        <v>80</v>
      </c>
      <c r="F137" s="11">
        <v>25.721747551121339</v>
      </c>
      <c r="G137" s="12">
        <v>16.786801536581802</v>
      </c>
    </row>
    <row r="138" spans="1:7" x14ac:dyDescent="0.25">
      <c r="A138" s="20" t="s">
        <v>42</v>
      </c>
      <c r="B138" s="5" t="s">
        <v>9</v>
      </c>
      <c r="C138" s="18">
        <v>195</v>
      </c>
      <c r="D138" s="10">
        <v>1</v>
      </c>
      <c r="E138" s="10">
        <v>80</v>
      </c>
      <c r="F138" s="11">
        <v>13.985185968885999</v>
      </c>
      <c r="G138" s="12">
        <v>13.724277678908257</v>
      </c>
    </row>
    <row r="139" spans="1:7" x14ac:dyDescent="0.25">
      <c r="A139" s="20" t="s">
        <v>43</v>
      </c>
      <c r="B139" s="5" t="s">
        <v>6</v>
      </c>
      <c r="C139" s="18">
        <v>2372</v>
      </c>
      <c r="D139" s="10">
        <v>3</v>
      </c>
      <c r="E139" s="10">
        <v>96</v>
      </c>
      <c r="F139" s="11">
        <v>47.003996212665349</v>
      </c>
      <c r="G139" s="12">
        <v>13.386128016638061</v>
      </c>
    </row>
    <row r="140" spans="1:7" x14ac:dyDescent="0.25">
      <c r="A140" s="20" t="s">
        <v>43</v>
      </c>
      <c r="B140" s="5" t="s">
        <v>7</v>
      </c>
      <c r="C140" s="18">
        <v>896</v>
      </c>
      <c r="D140" s="10">
        <v>2</v>
      </c>
      <c r="E140" s="10">
        <v>95</v>
      </c>
      <c r="F140" s="11">
        <v>44.765189480153737</v>
      </c>
      <c r="G140" s="12">
        <v>12.21040587876144</v>
      </c>
    </row>
    <row r="141" spans="1:7" x14ac:dyDescent="0.25">
      <c r="A141" s="20" t="s">
        <v>43</v>
      </c>
      <c r="B141" s="5" t="s">
        <v>8</v>
      </c>
      <c r="C141" s="18">
        <v>461</v>
      </c>
      <c r="D141" s="10">
        <v>4</v>
      </c>
      <c r="E141" s="10">
        <v>84</v>
      </c>
      <c r="F141" s="11">
        <v>43.694191347081201</v>
      </c>
      <c r="G141" s="12">
        <v>13.241008279259603</v>
      </c>
    </row>
    <row r="142" spans="1:7" x14ac:dyDescent="0.25">
      <c r="A142" s="20" t="s">
        <v>43</v>
      </c>
      <c r="B142" s="5" t="s">
        <v>9</v>
      </c>
      <c r="C142" s="18">
        <v>80</v>
      </c>
      <c r="D142" s="10">
        <v>2</v>
      </c>
      <c r="E142" s="10">
        <v>80</v>
      </c>
      <c r="F142" s="11">
        <v>43.07767656244031</v>
      </c>
      <c r="G142" s="12">
        <v>14.20518467647728</v>
      </c>
    </row>
    <row r="143" spans="1:7" x14ac:dyDescent="0.25">
      <c r="A143" s="20" t="s">
        <v>44</v>
      </c>
      <c r="B143" s="5" t="s">
        <v>6</v>
      </c>
      <c r="C143" s="18">
        <v>1835</v>
      </c>
      <c r="D143" s="10">
        <v>0</v>
      </c>
      <c r="E143" s="10">
        <v>85</v>
      </c>
      <c r="F143" s="11">
        <v>40.262486117626224</v>
      </c>
      <c r="G143" s="12">
        <v>10.694420438166377</v>
      </c>
    </row>
    <row r="144" spans="1:7" x14ac:dyDescent="0.25">
      <c r="A144" s="20" t="s">
        <v>44</v>
      </c>
      <c r="B144" s="5" t="s">
        <v>7</v>
      </c>
      <c r="C144" s="18">
        <v>64</v>
      </c>
      <c r="D144" s="10">
        <v>12</v>
      </c>
      <c r="E144" s="10">
        <v>70</v>
      </c>
      <c r="F144" s="11">
        <v>38.1723786713967</v>
      </c>
      <c r="G144" s="12">
        <v>12.051508268546074</v>
      </c>
    </row>
    <row r="145" spans="1:7" x14ac:dyDescent="0.25">
      <c r="A145" s="20" t="s">
        <v>44</v>
      </c>
      <c r="B145" s="5" t="s">
        <v>8</v>
      </c>
      <c r="C145" s="18">
        <v>105</v>
      </c>
      <c r="D145" s="10">
        <v>8</v>
      </c>
      <c r="E145" s="10">
        <v>60</v>
      </c>
      <c r="F145" s="11">
        <v>28.311856878947889</v>
      </c>
      <c r="G145" s="12">
        <v>11.580072014191629</v>
      </c>
    </row>
    <row r="146" spans="1:7" x14ac:dyDescent="0.25">
      <c r="A146" s="20" t="s">
        <v>44</v>
      </c>
      <c r="B146" s="5" t="s">
        <v>9</v>
      </c>
      <c r="C146" s="18">
        <v>30</v>
      </c>
      <c r="D146" s="10">
        <v>8</v>
      </c>
      <c r="E146" s="10">
        <v>60</v>
      </c>
      <c r="F146" s="11">
        <v>26.713899307147294</v>
      </c>
      <c r="G146" s="12">
        <v>14.524690285753175</v>
      </c>
    </row>
    <row r="147" spans="1:7" x14ac:dyDescent="0.25">
      <c r="A147" s="20" t="s">
        <v>45</v>
      </c>
      <c r="B147" s="5" t="s">
        <v>6</v>
      </c>
      <c r="C147" s="18">
        <v>1889</v>
      </c>
      <c r="D147" s="10">
        <v>0</v>
      </c>
      <c r="E147" s="10">
        <v>94</v>
      </c>
      <c r="F147" s="11">
        <v>35.057211458332631</v>
      </c>
      <c r="G147" s="12">
        <v>20.158209344799292</v>
      </c>
    </row>
    <row r="148" spans="1:7" x14ac:dyDescent="0.25">
      <c r="A148" s="20" t="s">
        <v>45</v>
      </c>
      <c r="B148" s="5" t="s">
        <v>7</v>
      </c>
      <c r="C148" s="18">
        <v>41</v>
      </c>
      <c r="D148" s="10">
        <v>4</v>
      </c>
      <c r="E148" s="10">
        <v>90</v>
      </c>
      <c r="F148" s="11">
        <v>29.362417193562393</v>
      </c>
      <c r="G148" s="12">
        <v>12.747140202216174</v>
      </c>
    </row>
    <row r="149" spans="1:7" x14ac:dyDescent="0.25">
      <c r="A149" s="20" t="s">
        <v>45</v>
      </c>
      <c r="B149" s="5" t="s">
        <v>8</v>
      </c>
      <c r="C149" s="18">
        <v>8</v>
      </c>
      <c r="D149" s="10">
        <v>3</v>
      </c>
      <c r="E149" s="10">
        <v>80</v>
      </c>
      <c r="F149" s="11">
        <v>49.240546556050752</v>
      </c>
      <c r="G149" s="12">
        <v>27.25839343049465</v>
      </c>
    </row>
    <row r="150" spans="1:7" x14ac:dyDescent="0.25">
      <c r="A150" s="20" t="s">
        <v>45</v>
      </c>
      <c r="B150" s="5" t="s">
        <v>9</v>
      </c>
      <c r="C150" s="18">
        <v>1</v>
      </c>
      <c r="D150" s="10">
        <v>39</v>
      </c>
      <c r="E150" s="10">
        <v>39</v>
      </c>
      <c r="F150" s="11">
        <v>39</v>
      </c>
      <c r="G150" s="12">
        <v>0</v>
      </c>
    </row>
    <row r="151" spans="1:7" x14ac:dyDescent="0.25">
      <c r="A151" s="20" t="s">
        <v>46</v>
      </c>
      <c r="B151" s="5" t="s">
        <v>6</v>
      </c>
      <c r="C151" s="18">
        <v>6042</v>
      </c>
      <c r="D151" s="10">
        <v>0</v>
      </c>
      <c r="E151" s="10">
        <v>96</v>
      </c>
      <c r="F151" s="11">
        <v>38.578019102058981</v>
      </c>
      <c r="G151" s="12">
        <v>12.832743457951619</v>
      </c>
    </row>
    <row r="152" spans="1:7" x14ac:dyDescent="0.25">
      <c r="A152" s="20" t="s">
        <v>46</v>
      </c>
      <c r="B152" s="5" t="s">
        <v>7</v>
      </c>
      <c r="C152" s="18">
        <v>389</v>
      </c>
      <c r="D152" s="10">
        <v>4</v>
      </c>
      <c r="E152" s="10">
        <v>96</v>
      </c>
      <c r="F152" s="11">
        <v>34.273148060184489</v>
      </c>
      <c r="G152" s="12">
        <v>14.203111296326282</v>
      </c>
    </row>
    <row r="153" spans="1:7" x14ac:dyDescent="0.25">
      <c r="A153" s="20" t="s">
        <v>46</v>
      </c>
      <c r="B153" s="5" t="s">
        <v>8</v>
      </c>
      <c r="C153" s="18">
        <v>588</v>
      </c>
      <c r="D153" s="10">
        <v>3</v>
      </c>
      <c r="E153" s="10">
        <v>80</v>
      </c>
      <c r="F153" s="11">
        <v>25.525262165526311</v>
      </c>
      <c r="G153" s="12">
        <v>11.839886512293226</v>
      </c>
    </row>
    <row r="154" spans="1:7" x14ac:dyDescent="0.25">
      <c r="A154" s="20" t="s">
        <v>46</v>
      </c>
      <c r="B154" s="5" t="s">
        <v>9</v>
      </c>
      <c r="C154" s="18">
        <v>323</v>
      </c>
      <c r="D154" s="10">
        <v>1</v>
      </c>
      <c r="E154" s="10">
        <v>90</v>
      </c>
      <c r="F154" s="11">
        <v>17.851314474032836</v>
      </c>
      <c r="G154" s="12">
        <v>11.386102213725529</v>
      </c>
    </row>
    <row r="155" spans="1:7" x14ac:dyDescent="0.25">
      <c r="A155" s="20" t="s">
        <v>47</v>
      </c>
      <c r="B155" s="5" t="s">
        <v>6</v>
      </c>
      <c r="C155" s="18">
        <v>2261</v>
      </c>
      <c r="D155" s="10">
        <v>0</v>
      </c>
      <c r="E155" s="10">
        <v>87</v>
      </c>
      <c r="F155" s="11">
        <v>43.987628544179337</v>
      </c>
      <c r="G155" s="12">
        <v>8.944262142931084</v>
      </c>
    </row>
    <row r="156" spans="1:7" x14ac:dyDescent="0.25">
      <c r="A156" s="20" t="s">
        <v>47</v>
      </c>
      <c r="B156" s="5" t="s">
        <v>7</v>
      </c>
      <c r="C156" s="18">
        <v>260</v>
      </c>
      <c r="D156" s="10">
        <v>4</v>
      </c>
      <c r="E156" s="10">
        <v>60</v>
      </c>
      <c r="F156" s="11">
        <v>37.148819328428239</v>
      </c>
      <c r="G156" s="12">
        <v>9.5968636637917744</v>
      </c>
    </row>
    <row r="157" spans="1:7" x14ac:dyDescent="0.25">
      <c r="A157" s="20" t="s">
        <v>47</v>
      </c>
      <c r="B157" s="5" t="s">
        <v>8</v>
      </c>
      <c r="C157" s="18">
        <v>126</v>
      </c>
      <c r="D157" s="10">
        <v>4</v>
      </c>
      <c r="E157" s="10">
        <v>75</v>
      </c>
      <c r="F157" s="11">
        <v>29.85631652539535</v>
      </c>
      <c r="G157" s="12">
        <v>12.568853779193422</v>
      </c>
    </row>
    <row r="158" spans="1:7" x14ac:dyDescent="0.25">
      <c r="A158" s="20" t="s">
        <v>47</v>
      </c>
      <c r="B158" s="5" t="s">
        <v>9</v>
      </c>
      <c r="C158" s="18">
        <v>32</v>
      </c>
      <c r="D158" s="10">
        <v>3</v>
      </c>
      <c r="E158" s="10">
        <v>60</v>
      </c>
      <c r="F158" s="11">
        <v>18.705111201453537</v>
      </c>
      <c r="G158" s="12">
        <v>11.208403298130401</v>
      </c>
    </row>
    <row r="159" spans="1:7" x14ac:dyDescent="0.25">
      <c r="A159" s="20" t="s">
        <v>48</v>
      </c>
      <c r="B159" s="5" t="s">
        <v>6</v>
      </c>
      <c r="C159" s="18">
        <v>7942</v>
      </c>
      <c r="D159" s="10">
        <v>0</v>
      </c>
      <c r="E159" s="10">
        <v>96</v>
      </c>
      <c r="F159" s="11">
        <v>40.087349196787613</v>
      </c>
      <c r="G159" s="12">
        <v>16.533980157457918</v>
      </c>
    </row>
    <row r="160" spans="1:7" x14ac:dyDescent="0.25">
      <c r="A160" s="20" t="s">
        <v>48</v>
      </c>
      <c r="B160" s="5" t="s">
        <v>7</v>
      </c>
      <c r="C160" s="18">
        <v>353</v>
      </c>
      <c r="D160" s="10">
        <v>0</v>
      </c>
      <c r="E160" s="10">
        <v>90</v>
      </c>
      <c r="F160" s="11">
        <v>34.590787907336434</v>
      </c>
      <c r="G160" s="12">
        <v>17.228429133062953</v>
      </c>
    </row>
    <row r="161" spans="1:7" x14ac:dyDescent="0.25">
      <c r="A161" s="20" t="s">
        <v>48</v>
      </c>
      <c r="B161" s="5" t="s">
        <v>8</v>
      </c>
      <c r="C161" s="18">
        <v>137</v>
      </c>
      <c r="D161" s="10">
        <v>2</v>
      </c>
      <c r="E161" s="10">
        <v>90</v>
      </c>
      <c r="F161" s="11">
        <v>33.51290412736013</v>
      </c>
      <c r="G161" s="12">
        <v>16.473838665239999</v>
      </c>
    </row>
    <row r="162" spans="1:7" x14ac:dyDescent="0.25">
      <c r="A162" s="20" t="s">
        <v>48</v>
      </c>
      <c r="B162" s="5" t="s">
        <v>9</v>
      </c>
      <c r="C162" s="18">
        <v>26</v>
      </c>
      <c r="D162" s="10">
        <v>4</v>
      </c>
      <c r="E162" s="10">
        <v>60</v>
      </c>
      <c r="F162" s="11">
        <v>34.341386910857558</v>
      </c>
      <c r="G162" s="12">
        <v>13.856893643561762</v>
      </c>
    </row>
    <row r="163" spans="1:7" x14ac:dyDescent="0.25">
      <c r="A163" s="20" t="s">
        <v>49</v>
      </c>
      <c r="B163" s="5" t="s">
        <v>6</v>
      </c>
      <c r="C163" s="18">
        <v>3141</v>
      </c>
      <c r="D163" s="10">
        <v>0</v>
      </c>
      <c r="E163" s="10">
        <v>95</v>
      </c>
      <c r="F163" s="11">
        <v>32.385623691212793</v>
      </c>
      <c r="G163" s="12">
        <v>13.798930264885129</v>
      </c>
    </row>
    <row r="164" spans="1:7" x14ac:dyDescent="0.25">
      <c r="A164" s="20" t="s">
        <v>49</v>
      </c>
      <c r="B164" s="5" t="s">
        <v>7</v>
      </c>
      <c r="C164" s="18">
        <v>433</v>
      </c>
      <c r="D164" s="10">
        <v>0</v>
      </c>
      <c r="E164" s="10">
        <v>90</v>
      </c>
      <c r="F164" s="11">
        <v>30.789669224832839</v>
      </c>
      <c r="G164" s="12">
        <v>15.248619835835905</v>
      </c>
    </row>
    <row r="165" spans="1:7" x14ac:dyDescent="0.25">
      <c r="A165" s="20" t="s">
        <v>49</v>
      </c>
      <c r="B165" s="5" t="s">
        <v>8</v>
      </c>
      <c r="C165" s="18">
        <v>280</v>
      </c>
      <c r="D165" s="10">
        <v>1</v>
      </c>
      <c r="E165" s="10">
        <v>70</v>
      </c>
      <c r="F165" s="11">
        <v>24.751835711708697</v>
      </c>
      <c r="G165" s="12">
        <v>11.204564567644285</v>
      </c>
    </row>
    <row r="166" spans="1:7" x14ac:dyDescent="0.25">
      <c r="A166" s="20" t="s">
        <v>49</v>
      </c>
      <c r="B166" s="5" t="s">
        <v>9</v>
      </c>
      <c r="C166" s="18">
        <v>48</v>
      </c>
      <c r="D166" s="10">
        <v>0</v>
      </c>
      <c r="E166" s="10">
        <v>71</v>
      </c>
      <c r="F166" s="11">
        <v>20.556084949069579</v>
      </c>
      <c r="G166" s="12">
        <v>17.034386041212386</v>
      </c>
    </row>
    <row r="167" spans="1:7" x14ac:dyDescent="0.25">
      <c r="A167" s="20" t="s">
        <v>50</v>
      </c>
      <c r="B167" s="5" t="s">
        <v>6</v>
      </c>
      <c r="C167" s="18">
        <v>2430</v>
      </c>
      <c r="D167" s="10">
        <v>0</v>
      </c>
      <c r="E167" s="10">
        <v>96</v>
      </c>
      <c r="F167" s="11">
        <v>46.652423803949233</v>
      </c>
      <c r="G167" s="12">
        <v>16.514063639995499</v>
      </c>
    </row>
    <row r="168" spans="1:7" x14ac:dyDescent="0.25">
      <c r="A168" s="20" t="s">
        <v>50</v>
      </c>
      <c r="B168" s="5" t="s">
        <v>7</v>
      </c>
      <c r="C168" s="18">
        <v>17</v>
      </c>
      <c r="D168" s="10">
        <v>3</v>
      </c>
      <c r="E168" s="10">
        <v>60</v>
      </c>
      <c r="F168" s="11">
        <v>37.99706628053989</v>
      </c>
      <c r="G168" s="12">
        <v>13.126096568561794</v>
      </c>
    </row>
    <row r="169" spans="1:7" x14ac:dyDescent="0.25">
      <c r="A169" s="20" t="s">
        <v>50</v>
      </c>
      <c r="B169" s="5" t="s">
        <v>8</v>
      </c>
      <c r="C169" s="18">
        <v>27</v>
      </c>
      <c r="D169" s="10">
        <v>7</v>
      </c>
      <c r="E169" s="10">
        <v>70</v>
      </c>
      <c r="F169" s="11">
        <v>29.375459735428144</v>
      </c>
      <c r="G169" s="12">
        <v>14.191581726497564</v>
      </c>
    </row>
    <row r="170" spans="1:7" x14ac:dyDescent="0.25">
      <c r="A170" s="20" t="s">
        <v>50</v>
      </c>
      <c r="B170" s="5" t="s">
        <v>9</v>
      </c>
      <c r="C170" s="18">
        <v>22</v>
      </c>
      <c r="D170" s="10">
        <v>0</v>
      </c>
      <c r="E170" s="10">
        <v>50</v>
      </c>
      <c r="F170" s="11">
        <v>21.764808651691773</v>
      </c>
      <c r="G170" s="12">
        <v>13.928562295245229</v>
      </c>
    </row>
    <row r="171" spans="1:7" x14ac:dyDescent="0.25">
      <c r="A171" s="20" t="s">
        <v>51</v>
      </c>
      <c r="B171" s="5" t="s">
        <v>6</v>
      </c>
      <c r="C171" s="18">
        <v>1834</v>
      </c>
      <c r="D171" s="10">
        <v>0</v>
      </c>
      <c r="E171" s="10">
        <v>95</v>
      </c>
      <c r="F171" s="11">
        <v>50.261998175325694</v>
      </c>
      <c r="G171" s="12">
        <v>14.958094234178382</v>
      </c>
    </row>
    <row r="172" spans="1:7" x14ac:dyDescent="0.25">
      <c r="A172" s="20" t="s">
        <v>51</v>
      </c>
      <c r="B172" s="5" t="s">
        <v>7</v>
      </c>
      <c r="C172" s="18">
        <v>206</v>
      </c>
      <c r="D172" s="10">
        <v>3</v>
      </c>
      <c r="E172" s="10">
        <v>77</v>
      </c>
      <c r="F172" s="11">
        <v>39.28103588003512</v>
      </c>
      <c r="G172" s="12">
        <v>14.288917612711002</v>
      </c>
    </row>
    <row r="173" spans="1:7" x14ac:dyDescent="0.25">
      <c r="A173" s="20" t="s">
        <v>51</v>
      </c>
      <c r="B173" s="5" t="s">
        <v>8</v>
      </c>
      <c r="C173" s="18">
        <v>187</v>
      </c>
      <c r="D173" s="10">
        <v>0</v>
      </c>
      <c r="E173" s="10">
        <v>80</v>
      </c>
      <c r="F173" s="11">
        <v>30.927966233971205</v>
      </c>
      <c r="G173" s="12">
        <v>12.203960047129115</v>
      </c>
    </row>
    <row r="174" spans="1:7" x14ac:dyDescent="0.25">
      <c r="A174" s="20" t="s">
        <v>51</v>
      </c>
      <c r="B174" s="5" t="s">
        <v>9</v>
      </c>
      <c r="C174" s="18">
        <v>55</v>
      </c>
      <c r="D174" s="10">
        <v>2</v>
      </c>
      <c r="E174" s="10">
        <v>67</v>
      </c>
      <c r="F174" s="11">
        <v>20.053233010499124</v>
      </c>
      <c r="G174" s="12">
        <v>10.157298691703643</v>
      </c>
    </row>
    <row r="175" spans="1:7" x14ac:dyDescent="0.25">
      <c r="A175" s="20" t="s">
        <v>52</v>
      </c>
      <c r="B175" s="5" t="s">
        <v>6</v>
      </c>
      <c r="C175" s="18">
        <v>938</v>
      </c>
      <c r="D175" s="10">
        <v>1</v>
      </c>
      <c r="E175" s="10">
        <v>94</v>
      </c>
      <c r="F175" s="11">
        <v>48.680967239345826</v>
      </c>
      <c r="G175" s="12">
        <v>14.334518804492017</v>
      </c>
    </row>
    <row r="176" spans="1:7" x14ac:dyDescent="0.25">
      <c r="A176" s="20" t="s">
        <v>52</v>
      </c>
      <c r="B176" s="5" t="s">
        <v>7</v>
      </c>
      <c r="C176" s="18">
        <v>45</v>
      </c>
      <c r="D176" s="10">
        <v>4</v>
      </c>
      <c r="E176" s="10">
        <v>85</v>
      </c>
      <c r="F176" s="11">
        <v>41.343060470792459</v>
      </c>
      <c r="G176" s="12">
        <v>18.391398589820518</v>
      </c>
    </row>
    <row r="177" spans="1:7" x14ac:dyDescent="0.25">
      <c r="A177" s="20" t="s">
        <v>52</v>
      </c>
      <c r="B177" s="5" t="s">
        <v>8</v>
      </c>
      <c r="C177" s="18">
        <v>38</v>
      </c>
      <c r="D177" s="10">
        <v>3</v>
      </c>
      <c r="E177" s="10">
        <v>60</v>
      </c>
      <c r="F177" s="11">
        <v>28.865209285627085</v>
      </c>
      <c r="G177" s="12">
        <v>13.463959839951142</v>
      </c>
    </row>
    <row r="178" spans="1:7" x14ac:dyDescent="0.25">
      <c r="A178" s="20" t="s">
        <v>52</v>
      </c>
      <c r="B178" s="5" t="s">
        <v>9</v>
      </c>
      <c r="C178" s="18">
        <v>14</v>
      </c>
      <c r="D178" s="10">
        <v>1</v>
      </c>
      <c r="E178" s="10">
        <v>60</v>
      </c>
      <c r="F178" s="11">
        <v>20.272219186465868</v>
      </c>
      <c r="G178" s="12">
        <v>16.931362732631666</v>
      </c>
    </row>
    <row r="179" spans="1:7" x14ac:dyDescent="0.25">
      <c r="A179" s="20" t="s">
        <v>53</v>
      </c>
      <c r="B179" s="5" t="s">
        <v>6</v>
      </c>
      <c r="C179" s="18">
        <v>2602</v>
      </c>
      <c r="D179" s="10">
        <v>0</v>
      </c>
      <c r="E179" s="10">
        <v>96</v>
      </c>
      <c r="F179" s="11">
        <v>37.101475939657448</v>
      </c>
      <c r="G179" s="12">
        <v>15.350378420235449</v>
      </c>
    </row>
    <row r="180" spans="1:7" x14ac:dyDescent="0.25">
      <c r="A180" s="20" t="s">
        <v>53</v>
      </c>
      <c r="B180" s="5" t="s">
        <v>7</v>
      </c>
      <c r="C180" s="18">
        <v>133</v>
      </c>
      <c r="D180" s="10">
        <v>3</v>
      </c>
      <c r="E180" s="10">
        <v>60</v>
      </c>
      <c r="F180" s="11">
        <v>27.034942856981274</v>
      </c>
      <c r="G180" s="12">
        <v>13.786162139379428</v>
      </c>
    </row>
    <row r="181" spans="1:7" x14ac:dyDescent="0.25">
      <c r="A181" s="20" t="s">
        <v>53</v>
      </c>
      <c r="B181" s="5" t="s">
        <v>8</v>
      </c>
      <c r="C181" s="18">
        <v>403</v>
      </c>
      <c r="D181" s="10">
        <v>1</v>
      </c>
      <c r="E181" s="10">
        <v>90</v>
      </c>
      <c r="F181" s="11">
        <v>23.371777383553088</v>
      </c>
      <c r="G181" s="12">
        <v>14.505879025032385</v>
      </c>
    </row>
    <row r="182" spans="1:7" x14ac:dyDescent="0.25">
      <c r="A182" s="20" t="s">
        <v>53</v>
      </c>
      <c r="B182" s="5" t="s">
        <v>9</v>
      </c>
      <c r="C182" s="18">
        <v>486</v>
      </c>
      <c r="D182" s="10">
        <v>1</v>
      </c>
      <c r="E182" s="10">
        <v>88</v>
      </c>
      <c r="F182" s="11">
        <v>16.359049546028192</v>
      </c>
      <c r="G182" s="12">
        <v>14.354237403197866</v>
      </c>
    </row>
    <row r="183" spans="1:7" ht="15" customHeight="1" x14ac:dyDescent="0.25">
      <c r="A183" s="20" t="s">
        <v>54</v>
      </c>
      <c r="B183" s="5" t="s">
        <v>6</v>
      </c>
      <c r="C183" s="18">
        <v>450</v>
      </c>
      <c r="D183" s="10">
        <v>2</v>
      </c>
      <c r="E183" s="10">
        <v>98</v>
      </c>
      <c r="F183" s="11">
        <v>37.175616861779424</v>
      </c>
      <c r="G183" s="12">
        <v>17.146832759622093</v>
      </c>
    </row>
    <row r="184" spans="1:7" ht="30" x14ac:dyDescent="0.25">
      <c r="A184" s="20" t="s">
        <v>54</v>
      </c>
      <c r="B184" s="5" t="s">
        <v>7</v>
      </c>
      <c r="C184" s="18">
        <v>234</v>
      </c>
      <c r="D184" s="10">
        <v>3</v>
      </c>
      <c r="E184" s="10">
        <v>98</v>
      </c>
      <c r="F184" s="11">
        <v>37.960454432432655</v>
      </c>
      <c r="G184" s="12">
        <v>17.092081824635923</v>
      </c>
    </row>
    <row r="185" spans="1:7" ht="30" x14ac:dyDescent="0.25">
      <c r="A185" s="20" t="s">
        <v>54</v>
      </c>
      <c r="B185" s="5" t="s">
        <v>8</v>
      </c>
      <c r="C185" s="18">
        <v>574</v>
      </c>
      <c r="D185" s="10">
        <v>1</v>
      </c>
      <c r="E185" s="10">
        <v>98</v>
      </c>
      <c r="F185" s="11">
        <v>29.95977077778258</v>
      </c>
      <c r="G185" s="12">
        <v>15.848534184954749</v>
      </c>
    </row>
    <row r="186" spans="1:7" ht="30" x14ac:dyDescent="0.25">
      <c r="A186" s="20" t="s">
        <v>54</v>
      </c>
      <c r="B186" s="5" t="s">
        <v>9</v>
      </c>
      <c r="C186" s="18">
        <v>726</v>
      </c>
      <c r="D186" s="10">
        <v>0</v>
      </c>
      <c r="E186" s="10">
        <v>96</v>
      </c>
      <c r="F186" s="11">
        <v>17.417186231910815</v>
      </c>
      <c r="G186" s="12">
        <v>14.441661499290609</v>
      </c>
    </row>
    <row r="187" spans="1:7" x14ac:dyDescent="0.25">
      <c r="A187" s="20" t="s">
        <v>55</v>
      </c>
      <c r="B187" s="5" t="s">
        <v>6</v>
      </c>
      <c r="C187" s="18">
        <v>3865</v>
      </c>
      <c r="D187" s="10">
        <v>1</v>
      </c>
      <c r="E187" s="10">
        <v>96</v>
      </c>
      <c r="F187" s="11">
        <v>45.472296458980004</v>
      </c>
      <c r="G187" s="12">
        <v>14.27220421578558</v>
      </c>
    </row>
    <row r="188" spans="1:7" x14ac:dyDescent="0.25">
      <c r="A188" s="20" t="s">
        <v>55</v>
      </c>
      <c r="B188" s="5" t="s">
        <v>7</v>
      </c>
      <c r="C188" s="18">
        <v>25</v>
      </c>
      <c r="D188" s="10">
        <v>5</v>
      </c>
      <c r="E188" s="10">
        <v>70</v>
      </c>
      <c r="F188" s="11">
        <v>45.383214562367073</v>
      </c>
      <c r="G188" s="12">
        <v>15.056565037711252</v>
      </c>
    </row>
    <row r="189" spans="1:7" x14ac:dyDescent="0.25">
      <c r="A189" s="20" t="s">
        <v>55</v>
      </c>
      <c r="B189" s="5" t="s">
        <v>8</v>
      </c>
      <c r="C189" s="18">
        <v>30</v>
      </c>
      <c r="D189" s="10">
        <v>1</v>
      </c>
      <c r="E189" s="10">
        <v>62</v>
      </c>
      <c r="F189" s="11">
        <v>36.866361841421586</v>
      </c>
      <c r="G189" s="12">
        <v>18.041935632996896</v>
      </c>
    </row>
    <row r="190" spans="1:7" x14ac:dyDescent="0.25">
      <c r="A190" s="20" t="s">
        <v>55</v>
      </c>
      <c r="B190" s="6" t="s">
        <v>9</v>
      </c>
      <c r="C190" s="19">
        <v>17</v>
      </c>
      <c r="D190" s="13">
        <v>0</v>
      </c>
      <c r="E190" s="13">
        <v>50</v>
      </c>
      <c r="F190" s="14">
        <v>29.708964720978649</v>
      </c>
      <c r="G190" s="15">
        <v>18.30825880300835</v>
      </c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scale="6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54D3-4475-426D-93D9-7FA6DF893508}">
  <dimension ref="A1:H46"/>
  <sheetViews>
    <sheetView topLeftCell="A4" workbookViewId="0">
      <selection activeCell="A46" sqref="A3:A46"/>
    </sheetView>
  </sheetViews>
  <sheetFormatPr defaultRowHeight="15" x14ac:dyDescent="0.25"/>
  <cols>
    <col min="1" max="1" width="13.42578125" customWidth="1"/>
    <col min="2" max="2" width="44.42578125" bestFit="1" customWidth="1"/>
    <col min="3" max="3" width="6.42578125" bestFit="1" customWidth="1"/>
    <col min="4" max="4" width="11.28515625" customWidth="1"/>
    <col min="5" max="5" width="11.5703125" customWidth="1"/>
    <col min="6" max="6" width="7" bestFit="1" customWidth="1"/>
    <col min="7" max="7" width="16.42578125" customWidth="1"/>
  </cols>
  <sheetData>
    <row r="1" spans="1:8" ht="18" x14ac:dyDescent="0.25">
      <c r="A1" s="69" t="s">
        <v>63</v>
      </c>
      <c r="B1" s="69"/>
      <c r="C1" s="69"/>
      <c r="D1" s="69"/>
      <c r="E1" s="69"/>
      <c r="F1" s="69"/>
      <c r="G1" s="69"/>
      <c r="H1" s="39"/>
    </row>
    <row r="2" spans="1:8" ht="15.75" x14ac:dyDescent="0.25">
      <c r="A2" s="70" t="s">
        <v>56</v>
      </c>
      <c r="B2" s="70"/>
      <c r="C2" s="40" t="s">
        <v>0</v>
      </c>
      <c r="D2" s="41" t="s">
        <v>1</v>
      </c>
      <c r="E2" s="41" t="s">
        <v>2</v>
      </c>
      <c r="F2" s="41" t="s">
        <v>3</v>
      </c>
      <c r="G2" s="42" t="s">
        <v>4</v>
      </c>
      <c r="H2" s="39"/>
    </row>
    <row r="3" spans="1:8" x14ac:dyDescent="0.25">
      <c r="A3" s="63" t="s">
        <v>12</v>
      </c>
      <c r="B3" s="43" t="s">
        <v>6</v>
      </c>
      <c r="C3" s="55">
        <v>605</v>
      </c>
      <c r="D3" s="44">
        <v>1</v>
      </c>
      <c r="E3" s="44">
        <v>96</v>
      </c>
      <c r="F3" s="45">
        <v>39.586589514115211</v>
      </c>
      <c r="G3" s="46">
        <v>14.795390562756619</v>
      </c>
      <c r="H3" s="39"/>
    </row>
    <row r="4" spans="1:8" x14ac:dyDescent="0.25">
      <c r="A4" s="63" t="s">
        <v>12</v>
      </c>
      <c r="B4" s="47" t="s">
        <v>7</v>
      </c>
      <c r="C4" s="56">
        <v>274</v>
      </c>
      <c r="D4" s="48">
        <v>2</v>
      </c>
      <c r="E4" s="48">
        <v>94</v>
      </c>
      <c r="F4" s="49">
        <v>34.799015447631902</v>
      </c>
      <c r="G4" s="50">
        <v>17.993647891463691</v>
      </c>
      <c r="H4" s="39"/>
    </row>
    <row r="5" spans="1:8" x14ac:dyDescent="0.25">
      <c r="A5" s="63" t="s">
        <v>12</v>
      </c>
      <c r="B5" s="47" t="s">
        <v>8</v>
      </c>
      <c r="C5" s="56">
        <v>756</v>
      </c>
      <c r="D5" s="48">
        <v>0</v>
      </c>
      <c r="E5" s="48">
        <v>95</v>
      </c>
      <c r="F5" s="49">
        <v>29.948006181364892</v>
      </c>
      <c r="G5" s="50">
        <v>15.170114479272412</v>
      </c>
      <c r="H5" s="39"/>
    </row>
    <row r="6" spans="1:8" x14ac:dyDescent="0.25">
      <c r="A6" s="63" t="s">
        <v>12</v>
      </c>
      <c r="B6" s="47" t="s">
        <v>9</v>
      </c>
      <c r="C6" s="56">
        <v>1105</v>
      </c>
      <c r="D6" s="48">
        <v>1</v>
      </c>
      <c r="E6" s="48">
        <v>96</v>
      </c>
      <c r="F6" s="49">
        <v>23.294962993640613</v>
      </c>
      <c r="G6" s="50">
        <v>15.792597842781831</v>
      </c>
      <c r="H6" s="39"/>
    </row>
    <row r="7" spans="1:8" ht="15" customHeight="1" x14ac:dyDescent="0.25">
      <c r="A7" s="63" t="s">
        <v>15</v>
      </c>
      <c r="B7" s="47" t="s">
        <v>6</v>
      </c>
      <c r="C7" s="56">
        <v>2686</v>
      </c>
      <c r="D7" s="48">
        <v>0</v>
      </c>
      <c r="E7" s="48">
        <v>96</v>
      </c>
      <c r="F7" s="49">
        <v>37.367555945840053</v>
      </c>
      <c r="G7" s="50">
        <v>18.920406491083767</v>
      </c>
      <c r="H7" s="39"/>
    </row>
    <row r="8" spans="1:8" ht="30" x14ac:dyDescent="0.25">
      <c r="A8" s="63" t="s">
        <v>15</v>
      </c>
      <c r="B8" s="47" t="s">
        <v>7</v>
      </c>
      <c r="C8" s="56">
        <v>37</v>
      </c>
      <c r="D8" s="48">
        <v>3</v>
      </c>
      <c r="E8" s="48">
        <v>70</v>
      </c>
      <c r="F8" s="49">
        <v>31.535642360138304</v>
      </c>
      <c r="G8" s="50">
        <v>19.704570137743236</v>
      </c>
      <c r="H8" s="39"/>
    </row>
    <row r="9" spans="1:8" ht="30" x14ac:dyDescent="0.25">
      <c r="A9" s="63" t="s">
        <v>15</v>
      </c>
      <c r="B9" s="47" t="s">
        <v>8</v>
      </c>
      <c r="C9" s="56">
        <v>28</v>
      </c>
      <c r="D9" s="48">
        <v>2</v>
      </c>
      <c r="E9" s="48">
        <v>70</v>
      </c>
      <c r="F9" s="49">
        <v>28.558133814146931</v>
      </c>
      <c r="G9" s="50">
        <v>20.262403773309845</v>
      </c>
      <c r="H9" s="39"/>
    </row>
    <row r="10" spans="1:8" ht="30" x14ac:dyDescent="0.25">
      <c r="A10" s="63" t="s">
        <v>15</v>
      </c>
      <c r="B10" s="47" t="s">
        <v>9</v>
      </c>
      <c r="C10" s="56">
        <v>24</v>
      </c>
      <c r="D10" s="48">
        <v>1</v>
      </c>
      <c r="E10" s="48">
        <v>72</v>
      </c>
      <c r="F10" s="49">
        <v>22.728772883967657</v>
      </c>
      <c r="G10" s="50">
        <v>20.566488425974136</v>
      </c>
      <c r="H10" s="39"/>
    </row>
    <row r="11" spans="1:8" x14ac:dyDescent="0.25">
      <c r="A11" s="63" t="s">
        <v>17</v>
      </c>
      <c r="B11" s="47" t="s">
        <v>6</v>
      </c>
      <c r="C11" s="56">
        <v>2070</v>
      </c>
      <c r="D11" s="48">
        <v>0</v>
      </c>
      <c r="E11" s="48">
        <v>95</v>
      </c>
      <c r="F11" s="49">
        <v>41.229613942584145</v>
      </c>
      <c r="G11" s="50">
        <v>14.400361241953847</v>
      </c>
      <c r="H11" s="39"/>
    </row>
    <row r="12" spans="1:8" x14ac:dyDescent="0.25">
      <c r="A12" s="63" t="s">
        <v>17</v>
      </c>
      <c r="B12" s="47" t="s">
        <v>7</v>
      </c>
      <c r="C12" s="56">
        <v>104</v>
      </c>
      <c r="D12" s="48">
        <v>2</v>
      </c>
      <c r="E12" s="48">
        <v>80</v>
      </c>
      <c r="F12" s="49">
        <v>32.937323624731427</v>
      </c>
      <c r="G12" s="50">
        <v>14.401669961572349</v>
      </c>
      <c r="H12" s="39"/>
    </row>
    <row r="13" spans="1:8" x14ac:dyDescent="0.25">
      <c r="A13" s="63" t="s">
        <v>17</v>
      </c>
      <c r="B13" s="47" t="s">
        <v>8</v>
      </c>
      <c r="C13" s="56">
        <v>190</v>
      </c>
      <c r="D13" s="48">
        <v>2</v>
      </c>
      <c r="E13" s="48">
        <v>86</v>
      </c>
      <c r="F13" s="49">
        <v>31.511678671706669</v>
      </c>
      <c r="G13" s="50">
        <v>15.057683585162266</v>
      </c>
      <c r="H13" s="39"/>
    </row>
    <row r="14" spans="1:8" x14ac:dyDescent="0.25">
      <c r="A14" s="63" t="s">
        <v>17</v>
      </c>
      <c r="B14" s="47" t="s">
        <v>9</v>
      </c>
      <c r="C14" s="56">
        <v>247</v>
      </c>
      <c r="D14" s="48">
        <v>2</v>
      </c>
      <c r="E14" s="48">
        <v>90</v>
      </c>
      <c r="F14" s="49">
        <v>18.718613515145563</v>
      </c>
      <c r="G14" s="50">
        <v>14.865428713732333</v>
      </c>
      <c r="H14" s="39"/>
    </row>
    <row r="15" spans="1:8" x14ac:dyDescent="0.25">
      <c r="A15" s="63" t="s">
        <v>20</v>
      </c>
      <c r="B15" s="47" t="s">
        <v>6</v>
      </c>
      <c r="C15" s="56">
        <v>1333</v>
      </c>
      <c r="D15" s="48">
        <v>0</v>
      </c>
      <c r="E15" s="48">
        <v>80</v>
      </c>
      <c r="F15" s="49">
        <v>40.722537540432114</v>
      </c>
      <c r="G15" s="50">
        <v>9.0870857554954139</v>
      </c>
      <c r="H15" s="39"/>
    </row>
    <row r="16" spans="1:8" x14ac:dyDescent="0.25">
      <c r="A16" s="63" t="s">
        <v>20</v>
      </c>
      <c r="B16" s="47" t="s">
        <v>7</v>
      </c>
      <c r="C16" s="56">
        <v>164</v>
      </c>
      <c r="D16" s="48">
        <v>5</v>
      </c>
      <c r="E16" s="48">
        <v>55</v>
      </c>
      <c r="F16" s="49">
        <v>34.929233320591884</v>
      </c>
      <c r="G16" s="50">
        <v>6.7202850774211331</v>
      </c>
      <c r="H16" s="39"/>
    </row>
    <row r="17" spans="1:8" x14ac:dyDescent="0.25">
      <c r="A17" s="63" t="s">
        <v>20</v>
      </c>
      <c r="B17" s="47" t="s">
        <v>8</v>
      </c>
      <c r="C17" s="56">
        <v>83</v>
      </c>
      <c r="D17" s="48">
        <v>9</v>
      </c>
      <c r="E17" s="48">
        <v>90</v>
      </c>
      <c r="F17" s="49">
        <v>26.831854259134843</v>
      </c>
      <c r="G17" s="50">
        <v>7.9847822679918972</v>
      </c>
      <c r="H17" s="39"/>
    </row>
    <row r="18" spans="1:8" x14ac:dyDescent="0.25">
      <c r="A18" s="63" t="s">
        <v>20</v>
      </c>
      <c r="B18" s="47" t="s">
        <v>9</v>
      </c>
      <c r="C18" s="56">
        <v>41</v>
      </c>
      <c r="D18" s="48">
        <v>2</v>
      </c>
      <c r="E18" s="48">
        <v>45</v>
      </c>
      <c r="F18" s="49">
        <v>16.335759267075964</v>
      </c>
      <c r="G18" s="50">
        <v>7.5755839054788421</v>
      </c>
      <c r="H18" s="39"/>
    </row>
    <row r="19" spans="1:8" x14ac:dyDescent="0.25">
      <c r="A19" s="63" t="s">
        <v>38</v>
      </c>
      <c r="B19" s="47" t="s">
        <v>6</v>
      </c>
      <c r="C19" s="56">
        <v>2852</v>
      </c>
      <c r="D19" s="48">
        <v>0</v>
      </c>
      <c r="E19" s="48">
        <v>96</v>
      </c>
      <c r="F19" s="49">
        <v>40.549268347756893</v>
      </c>
      <c r="G19" s="50">
        <v>14.76070136181427</v>
      </c>
      <c r="H19" s="39"/>
    </row>
    <row r="20" spans="1:8" x14ac:dyDescent="0.25">
      <c r="A20" s="63" t="s">
        <v>38</v>
      </c>
      <c r="B20" s="47" t="s">
        <v>7</v>
      </c>
      <c r="C20" s="56">
        <v>126</v>
      </c>
      <c r="D20" s="48">
        <v>0</v>
      </c>
      <c r="E20" s="48">
        <v>90</v>
      </c>
      <c r="F20" s="49">
        <v>29.47596642298873</v>
      </c>
      <c r="G20" s="50">
        <v>17.993983535991262</v>
      </c>
      <c r="H20" s="39"/>
    </row>
    <row r="21" spans="1:8" x14ac:dyDescent="0.25">
      <c r="A21" s="63" t="s">
        <v>38</v>
      </c>
      <c r="B21" s="47" t="s">
        <v>8</v>
      </c>
      <c r="C21" s="56">
        <v>185</v>
      </c>
      <c r="D21" s="48">
        <v>0</v>
      </c>
      <c r="E21" s="48">
        <v>90</v>
      </c>
      <c r="F21" s="49">
        <v>26.271872886387481</v>
      </c>
      <c r="G21" s="50">
        <v>15.658274277736096</v>
      </c>
      <c r="H21" s="39"/>
    </row>
    <row r="22" spans="1:8" x14ac:dyDescent="0.25">
      <c r="A22" s="63" t="s">
        <v>38</v>
      </c>
      <c r="B22" s="47" t="s">
        <v>9</v>
      </c>
      <c r="C22" s="56">
        <v>334</v>
      </c>
      <c r="D22" s="48">
        <v>0</v>
      </c>
      <c r="E22" s="48">
        <v>70</v>
      </c>
      <c r="F22" s="49">
        <v>13.665825742803078</v>
      </c>
      <c r="G22" s="50">
        <v>10.488154506481312</v>
      </c>
      <c r="H22" s="39"/>
    </row>
    <row r="23" spans="1:8" x14ac:dyDescent="0.25">
      <c r="A23" s="63" t="s">
        <v>43</v>
      </c>
      <c r="B23" s="47" t="s">
        <v>6</v>
      </c>
      <c r="C23" s="56">
        <v>2600</v>
      </c>
      <c r="D23" s="48">
        <v>3</v>
      </c>
      <c r="E23" s="48">
        <v>96</v>
      </c>
      <c r="F23" s="49">
        <v>45.264915385724549</v>
      </c>
      <c r="G23" s="50">
        <v>13.745216805808537</v>
      </c>
      <c r="H23" s="39"/>
    </row>
    <row r="24" spans="1:8" x14ac:dyDescent="0.25">
      <c r="A24" s="63" t="s">
        <v>43</v>
      </c>
      <c r="B24" s="47" t="s">
        <v>7</v>
      </c>
      <c r="C24" s="56">
        <v>750</v>
      </c>
      <c r="D24" s="48">
        <v>2</v>
      </c>
      <c r="E24" s="48">
        <v>90</v>
      </c>
      <c r="F24" s="49">
        <v>43.664786713648283</v>
      </c>
      <c r="G24" s="50">
        <v>14.203402471235176</v>
      </c>
      <c r="H24" s="39"/>
    </row>
    <row r="25" spans="1:8" x14ac:dyDescent="0.25">
      <c r="A25" s="63" t="s">
        <v>43</v>
      </c>
      <c r="B25" s="47" t="s">
        <v>8</v>
      </c>
      <c r="C25" s="56">
        <v>440</v>
      </c>
      <c r="D25" s="48">
        <v>5</v>
      </c>
      <c r="E25" s="48">
        <v>96</v>
      </c>
      <c r="F25" s="49">
        <v>40.718836411600897</v>
      </c>
      <c r="G25" s="50">
        <v>15.863789996655649</v>
      </c>
      <c r="H25" s="39"/>
    </row>
    <row r="26" spans="1:8" x14ac:dyDescent="0.25">
      <c r="A26" s="63" t="s">
        <v>43</v>
      </c>
      <c r="B26" s="47" t="s">
        <v>9</v>
      </c>
      <c r="C26" s="56">
        <v>81</v>
      </c>
      <c r="D26" s="48">
        <v>3</v>
      </c>
      <c r="E26" s="48">
        <v>70</v>
      </c>
      <c r="F26" s="49">
        <v>34.686543096028529</v>
      </c>
      <c r="G26" s="50">
        <v>15.301700855628258</v>
      </c>
      <c r="H26" s="39"/>
    </row>
    <row r="27" spans="1:8" x14ac:dyDescent="0.25">
      <c r="A27" s="63" t="s">
        <v>44</v>
      </c>
      <c r="B27" s="47" t="s">
        <v>6</v>
      </c>
      <c r="C27" s="56">
        <v>1864</v>
      </c>
      <c r="D27" s="48">
        <v>0</v>
      </c>
      <c r="E27" s="48">
        <v>95</v>
      </c>
      <c r="F27" s="49">
        <v>39.808476793780535</v>
      </c>
      <c r="G27" s="50">
        <v>10.793251311907543</v>
      </c>
      <c r="H27" s="39"/>
    </row>
    <row r="28" spans="1:8" x14ac:dyDescent="0.25">
      <c r="A28" s="63" t="s">
        <v>44</v>
      </c>
      <c r="B28" s="47" t="s">
        <v>7</v>
      </c>
      <c r="C28" s="56">
        <v>79</v>
      </c>
      <c r="D28" s="48">
        <v>3</v>
      </c>
      <c r="E28" s="48">
        <v>70</v>
      </c>
      <c r="F28" s="49">
        <v>35.595317042256426</v>
      </c>
      <c r="G28" s="50">
        <v>11.536749685530957</v>
      </c>
      <c r="H28" s="39"/>
    </row>
    <row r="29" spans="1:8" x14ac:dyDescent="0.25">
      <c r="A29" s="63" t="s">
        <v>44</v>
      </c>
      <c r="B29" s="47" t="s">
        <v>8</v>
      </c>
      <c r="C29" s="56">
        <v>121</v>
      </c>
      <c r="D29" s="48">
        <v>3</v>
      </c>
      <c r="E29" s="48">
        <v>70</v>
      </c>
      <c r="F29" s="49">
        <v>29.27568575739858</v>
      </c>
      <c r="G29" s="50">
        <v>14.064032960647186</v>
      </c>
      <c r="H29" s="39"/>
    </row>
    <row r="30" spans="1:8" x14ac:dyDescent="0.25">
      <c r="A30" s="63" t="s">
        <v>44</v>
      </c>
      <c r="B30" s="47" t="s">
        <v>9</v>
      </c>
      <c r="C30" s="56">
        <v>46</v>
      </c>
      <c r="D30" s="48">
        <v>4</v>
      </c>
      <c r="E30" s="48">
        <v>93</v>
      </c>
      <c r="F30" s="49">
        <v>23.802859814727203</v>
      </c>
      <c r="G30" s="50">
        <v>21.378834247194245</v>
      </c>
      <c r="H30" s="39"/>
    </row>
    <row r="31" spans="1:8" x14ac:dyDescent="0.25">
      <c r="A31" s="63" t="s">
        <v>47</v>
      </c>
      <c r="B31" s="47" t="s">
        <v>6</v>
      </c>
      <c r="C31" s="56">
        <v>2301</v>
      </c>
      <c r="D31" s="48">
        <v>0</v>
      </c>
      <c r="E31" s="48">
        <v>80</v>
      </c>
      <c r="F31" s="49">
        <v>44.113507377953844</v>
      </c>
      <c r="G31" s="50">
        <v>8.2812457027774684</v>
      </c>
      <c r="H31" s="39"/>
    </row>
    <row r="32" spans="1:8" x14ac:dyDescent="0.25">
      <c r="A32" s="63" t="s">
        <v>47</v>
      </c>
      <c r="B32" s="47" t="s">
        <v>7</v>
      </c>
      <c r="C32" s="56">
        <v>288</v>
      </c>
      <c r="D32" s="48">
        <v>6</v>
      </c>
      <c r="E32" s="48">
        <v>67</v>
      </c>
      <c r="F32" s="49">
        <v>37.974448288480183</v>
      </c>
      <c r="G32" s="50">
        <v>8.1670912778324052</v>
      </c>
      <c r="H32" s="39"/>
    </row>
    <row r="33" spans="1:8" x14ac:dyDescent="0.25">
      <c r="A33" s="63" t="s">
        <v>47</v>
      </c>
      <c r="B33" s="47" t="s">
        <v>8</v>
      </c>
      <c r="C33" s="56">
        <v>152</v>
      </c>
      <c r="D33" s="48">
        <v>3</v>
      </c>
      <c r="E33" s="48">
        <v>55</v>
      </c>
      <c r="F33" s="49">
        <v>27.618309729635275</v>
      </c>
      <c r="G33" s="50">
        <v>10.578417255290713</v>
      </c>
      <c r="H33" s="39"/>
    </row>
    <row r="34" spans="1:8" x14ac:dyDescent="0.25">
      <c r="A34" s="63" t="s">
        <v>47</v>
      </c>
      <c r="B34" s="47" t="s">
        <v>9</v>
      </c>
      <c r="C34" s="56">
        <v>91</v>
      </c>
      <c r="D34" s="48">
        <v>2</v>
      </c>
      <c r="E34" s="48">
        <v>60</v>
      </c>
      <c r="F34" s="49">
        <v>16.506395160327003</v>
      </c>
      <c r="G34" s="50">
        <v>10.144852192397122</v>
      </c>
      <c r="H34" s="39"/>
    </row>
    <row r="35" spans="1:8" ht="15" customHeight="1" x14ac:dyDescent="0.25">
      <c r="A35" s="63" t="s">
        <v>48</v>
      </c>
      <c r="B35" s="47" t="s">
        <v>6</v>
      </c>
      <c r="C35" s="56">
        <v>5729</v>
      </c>
      <c r="D35" s="48">
        <v>0</v>
      </c>
      <c r="E35" s="48">
        <v>96</v>
      </c>
      <c r="F35" s="49">
        <v>40.147824620615175</v>
      </c>
      <c r="G35" s="50">
        <v>16.240915591503438</v>
      </c>
      <c r="H35" s="39"/>
    </row>
    <row r="36" spans="1:8" ht="30" x14ac:dyDescent="0.25">
      <c r="A36" s="63" t="s">
        <v>48</v>
      </c>
      <c r="B36" s="47" t="s">
        <v>7</v>
      </c>
      <c r="C36" s="56">
        <v>196</v>
      </c>
      <c r="D36" s="48">
        <v>4</v>
      </c>
      <c r="E36" s="48">
        <v>90</v>
      </c>
      <c r="F36" s="49">
        <v>36.480252791185535</v>
      </c>
      <c r="G36" s="50">
        <v>17.693270988700995</v>
      </c>
      <c r="H36" s="39"/>
    </row>
    <row r="37" spans="1:8" ht="30" x14ac:dyDescent="0.25">
      <c r="A37" s="63" t="s">
        <v>48</v>
      </c>
      <c r="B37" s="47" t="s">
        <v>8</v>
      </c>
      <c r="C37" s="56">
        <v>82</v>
      </c>
      <c r="D37" s="48">
        <v>5</v>
      </c>
      <c r="E37" s="48">
        <v>90</v>
      </c>
      <c r="F37" s="49">
        <v>34.233552069506821</v>
      </c>
      <c r="G37" s="50">
        <v>19.763141690464909</v>
      </c>
      <c r="H37" s="39"/>
    </row>
    <row r="38" spans="1:8" ht="30" x14ac:dyDescent="0.25">
      <c r="A38" s="63" t="s">
        <v>48</v>
      </c>
      <c r="B38" s="47" t="s">
        <v>9</v>
      </c>
      <c r="C38" s="56">
        <v>13</v>
      </c>
      <c r="D38" s="48">
        <v>3</v>
      </c>
      <c r="E38" s="48">
        <v>50</v>
      </c>
      <c r="F38" s="49">
        <v>26.391030856729344</v>
      </c>
      <c r="G38" s="50">
        <v>15.412763004415728</v>
      </c>
      <c r="H38" s="39"/>
    </row>
    <row r="39" spans="1:8" x14ac:dyDescent="0.25">
      <c r="A39" s="63" t="s">
        <v>49</v>
      </c>
      <c r="B39" s="47" t="s">
        <v>6</v>
      </c>
      <c r="C39" s="56">
        <v>7027</v>
      </c>
      <c r="D39" s="48">
        <v>0</v>
      </c>
      <c r="E39" s="48">
        <v>96</v>
      </c>
      <c r="F39" s="49">
        <v>33.168589939069044</v>
      </c>
      <c r="G39" s="50">
        <v>14.36475844667709</v>
      </c>
      <c r="H39" s="39"/>
    </row>
    <row r="40" spans="1:8" x14ac:dyDescent="0.25">
      <c r="A40" s="63" t="s">
        <v>49</v>
      </c>
      <c r="B40" s="47" t="s">
        <v>7</v>
      </c>
      <c r="C40" s="56">
        <v>659</v>
      </c>
      <c r="D40" s="48">
        <v>0</v>
      </c>
      <c r="E40" s="48">
        <v>95</v>
      </c>
      <c r="F40" s="49">
        <v>29.472055140883793</v>
      </c>
      <c r="G40" s="50">
        <v>13.343744262325183</v>
      </c>
      <c r="H40" s="39"/>
    </row>
    <row r="41" spans="1:8" x14ac:dyDescent="0.25">
      <c r="A41" s="63" t="s">
        <v>49</v>
      </c>
      <c r="B41" s="47" t="s">
        <v>8</v>
      </c>
      <c r="C41" s="56">
        <v>370</v>
      </c>
      <c r="D41" s="48">
        <v>2</v>
      </c>
      <c r="E41" s="48">
        <v>95</v>
      </c>
      <c r="F41" s="49">
        <v>23.785546495839686</v>
      </c>
      <c r="G41" s="50">
        <v>11.886539945959012</v>
      </c>
      <c r="H41" s="39"/>
    </row>
    <row r="42" spans="1:8" x14ac:dyDescent="0.25">
      <c r="A42" s="63" t="s">
        <v>49</v>
      </c>
      <c r="B42" s="47" t="s">
        <v>9</v>
      </c>
      <c r="C42" s="56">
        <v>163</v>
      </c>
      <c r="D42" s="48">
        <v>1</v>
      </c>
      <c r="E42" s="48">
        <v>96</v>
      </c>
      <c r="F42" s="49">
        <v>18.54935077034294</v>
      </c>
      <c r="G42" s="50">
        <v>13.188126538214947</v>
      </c>
      <c r="H42" s="39"/>
    </row>
    <row r="43" spans="1:8" ht="15" customHeight="1" x14ac:dyDescent="0.25">
      <c r="A43" s="63" t="s">
        <v>52</v>
      </c>
      <c r="B43" s="47" t="s">
        <v>6</v>
      </c>
      <c r="C43" s="56">
        <v>992</v>
      </c>
      <c r="D43" s="48">
        <v>2</v>
      </c>
      <c r="E43" s="48">
        <v>90</v>
      </c>
      <c r="F43" s="49">
        <v>48.566163582834776</v>
      </c>
      <c r="G43" s="50">
        <v>14.4551447720551</v>
      </c>
      <c r="H43" s="39"/>
    </row>
    <row r="44" spans="1:8" ht="30" x14ac:dyDescent="0.25">
      <c r="A44" s="63" t="s">
        <v>52</v>
      </c>
      <c r="B44" s="47" t="s">
        <v>7</v>
      </c>
      <c r="C44" s="56">
        <v>28</v>
      </c>
      <c r="D44" s="48">
        <v>4</v>
      </c>
      <c r="E44" s="48">
        <v>70</v>
      </c>
      <c r="F44" s="49">
        <v>40.20699330204296</v>
      </c>
      <c r="G44" s="50">
        <v>14.59604244282326</v>
      </c>
      <c r="H44" s="39"/>
    </row>
    <row r="45" spans="1:8" ht="30" x14ac:dyDescent="0.25">
      <c r="A45" s="63" t="s">
        <v>52</v>
      </c>
      <c r="B45" s="47" t="s">
        <v>8</v>
      </c>
      <c r="C45" s="56">
        <v>42</v>
      </c>
      <c r="D45" s="48">
        <v>3</v>
      </c>
      <c r="E45" s="48">
        <v>75</v>
      </c>
      <c r="F45" s="49">
        <v>32.432950254441295</v>
      </c>
      <c r="G45" s="50">
        <v>15.114261266795632</v>
      </c>
      <c r="H45" s="39"/>
    </row>
    <row r="46" spans="1:8" ht="30" x14ac:dyDescent="0.25">
      <c r="A46" s="63" t="s">
        <v>52</v>
      </c>
      <c r="B46" s="51" t="s">
        <v>9</v>
      </c>
      <c r="C46" s="57">
        <v>8</v>
      </c>
      <c r="D46" s="52">
        <v>12</v>
      </c>
      <c r="E46" s="52">
        <v>40</v>
      </c>
      <c r="F46" s="53">
        <v>23.836426657357091</v>
      </c>
      <c r="G46" s="54">
        <v>7.8550887141763948</v>
      </c>
      <c r="H46" s="39"/>
    </row>
  </sheetData>
  <mergeCells count="2">
    <mergeCell ref="A1:G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244-0EA9-48ED-A9E5-BBCFB9862D15}">
  <dimension ref="A1:F48"/>
  <sheetViews>
    <sheetView topLeftCell="A4" workbookViewId="0">
      <selection activeCell="T18" sqref="T18"/>
    </sheetView>
  </sheetViews>
  <sheetFormatPr defaultRowHeight="15" x14ac:dyDescent="0.25"/>
  <cols>
    <col min="2" max="2" width="25.42578125" customWidth="1"/>
    <col min="3" max="3" width="5" bestFit="1" customWidth="1"/>
    <col min="4" max="4" width="9.140625" style="22"/>
    <col min="5" max="5" width="19.42578125" customWidth="1"/>
    <col min="6" max="6" width="10" bestFit="1" customWidth="1"/>
  </cols>
  <sheetData>
    <row r="1" spans="1:6" x14ac:dyDescent="0.25">
      <c r="A1" t="s">
        <v>60</v>
      </c>
      <c r="B1" t="s">
        <v>56</v>
      </c>
      <c r="C1" t="s">
        <v>0</v>
      </c>
      <c r="D1" s="22" t="s">
        <v>3</v>
      </c>
      <c r="E1" t="s">
        <v>59</v>
      </c>
      <c r="F1" t="s">
        <v>61</v>
      </c>
    </row>
    <row r="2" spans="1:6" x14ac:dyDescent="0.25">
      <c r="A2">
        <v>3</v>
      </c>
      <c r="B2" t="str" cm="1">
        <f t="array" ref="B2">INDEX('ISCED2 stats'!$A$1:$A$190,A2)</f>
        <v>Australia</v>
      </c>
      <c r="C2" cm="1">
        <f t="array" ref="C2">INDEX('ISCED2 stats'!$C$1:$C$190, A2)</f>
        <v>2894</v>
      </c>
      <c r="D2" s="22" cm="1">
        <f t="array" ref="D2">INDEX('ISCED2 stats'!$F$1:$F$190,A2)</f>
        <v>46.865471043107554</v>
      </c>
      <c r="E2" cm="1">
        <f t="array" ref="E2">INDEX('ISCED2 stats'!$G$1:$G$190,A2)</f>
        <v>15.49300821060651</v>
      </c>
      <c r="F2" t="str">
        <f>_xlfn.CONCAT(ROUND(D2, 1), " ± ", ROUND(E2,1))</f>
        <v>46.9 ± 15.5</v>
      </c>
    </row>
    <row r="3" spans="1:6" x14ac:dyDescent="0.25">
      <c r="A3">
        <v>7</v>
      </c>
      <c r="B3" t="str" cm="1">
        <f t="array" ref="B3">INDEX('ISCED2 stats'!$A$1:$A$190,A3)</f>
        <v>Austria</v>
      </c>
      <c r="C3" cm="1">
        <f t="array" ref="C3">INDEX('ISCED2 stats'!$C$1:$C$190, A3)</f>
        <v>2905</v>
      </c>
      <c r="D3" s="22" cm="1">
        <f t="array" ref="D3">INDEX('ISCED2 stats'!$F$1:$F$190,A3)</f>
        <v>41.081973176193003</v>
      </c>
      <c r="E3" cm="1">
        <f t="array" ref="E3">INDEX('ISCED2 stats'!$G$1:$G$190,A3)</f>
        <v>12.109562810023714</v>
      </c>
      <c r="F3" t="str">
        <f t="shared" ref="F3:F48" si="0">_xlfn.CONCAT(ROUND(D3, 1), " ± ", ROUND(E3,1))</f>
        <v>41.1 ± 12.1</v>
      </c>
    </row>
    <row r="4" spans="1:6" x14ac:dyDescent="0.25">
      <c r="A4">
        <v>11</v>
      </c>
      <c r="B4" t="str" cm="1">
        <f t="array" ref="B4">INDEX('ISCED2 stats'!$A$1:$A$190,A4)</f>
        <v>Belgium</v>
      </c>
      <c r="C4" cm="1">
        <f t="array" ref="C4">INDEX('ISCED2 stats'!$C$1:$C$190, A4)</f>
        <v>3543</v>
      </c>
      <c r="D4" s="22" cm="1">
        <f t="array" ref="D4">INDEX('ISCED2 stats'!$F$1:$F$190,A4)</f>
        <v>37.450710813809849</v>
      </c>
      <c r="E4" cm="1">
        <f t="array" ref="E4">INDEX('ISCED2 stats'!$G$1:$G$190,A4)</f>
        <v>12.309356420811197</v>
      </c>
      <c r="F4" t="str">
        <f t="shared" si="0"/>
        <v>37.5 ± 12.3</v>
      </c>
    </row>
    <row r="5" spans="1:6" x14ac:dyDescent="0.25">
      <c r="A5">
        <v>15</v>
      </c>
      <c r="B5" t="str" cm="1">
        <f t="array" ref="B5">INDEX('ISCED2 stats'!$A$1:$A$190,A5)</f>
        <v>Brazil</v>
      </c>
      <c r="C5" cm="1">
        <f t="array" ref="C5">INDEX('ISCED2 stats'!$C$1:$C$190, A5)</f>
        <v>540</v>
      </c>
      <c r="D5" s="22" cm="1">
        <f t="array" ref="D5">INDEX('ISCED2 stats'!$F$1:$F$190,A5)</f>
        <v>35.698750904826355</v>
      </c>
      <c r="E5" cm="1">
        <f t="array" ref="E5">INDEX('ISCED2 stats'!$G$1:$G$190,A5)</f>
        <v>15.761048554144901</v>
      </c>
      <c r="F5" t="str">
        <f t="shared" si="0"/>
        <v>35.7 ± 15.8</v>
      </c>
    </row>
    <row r="6" spans="1:6" x14ac:dyDescent="0.25">
      <c r="A6">
        <v>19</v>
      </c>
      <c r="B6" t="str" cm="1">
        <f t="array" ref="B6">INDEX('ISCED2 stats'!$A$1:$A$190,A6)</f>
        <v>Bulgaria</v>
      </c>
      <c r="C6" cm="1">
        <f t="array" ref="C6">INDEX('ISCED2 stats'!$C$1:$C$190, A6)</f>
        <v>2407</v>
      </c>
      <c r="D6" s="22" cm="1">
        <f t="array" ref="D6">INDEX('ISCED2 stats'!$F$1:$F$190,A6)</f>
        <v>39.442238777337536</v>
      </c>
      <c r="E6" cm="1">
        <f t="array" ref="E6">INDEX('ISCED2 stats'!$G$1:$G$190,A6)</f>
        <v>14.973655326334073</v>
      </c>
      <c r="F6" t="str">
        <f t="shared" si="0"/>
        <v>39.4 ± 15</v>
      </c>
    </row>
    <row r="7" spans="1:6" x14ac:dyDescent="0.25">
      <c r="A7">
        <v>23</v>
      </c>
      <c r="B7" t="str" cm="1">
        <f t="array" ref="B7">INDEX('ISCED2 stats'!$A$1:$A$190,A7)</f>
        <v>Chile</v>
      </c>
      <c r="C7" cm="1">
        <f t="array" ref="C7">INDEX('ISCED2 stats'!$C$1:$C$190, A7)</f>
        <v>1097</v>
      </c>
      <c r="D7" s="22" cm="1">
        <f t="array" ref="D7">INDEX('ISCED2 stats'!$F$1:$F$190,A7)</f>
        <v>40.295247960550512</v>
      </c>
      <c r="E7" cm="1">
        <f t="array" ref="E7">INDEX('ISCED2 stats'!$G$1:$G$190,A7)</f>
        <v>18.455176673258148</v>
      </c>
      <c r="F7" t="str">
        <f t="shared" si="0"/>
        <v>40.3 ± 18.5</v>
      </c>
    </row>
    <row r="8" spans="1:6" x14ac:dyDescent="0.25">
      <c r="A8">
        <v>27</v>
      </c>
      <c r="B8" t="str" cm="1">
        <f t="array" ref="B8">INDEX('ISCED2 stats'!$A$1:$A$190,A8)</f>
        <v>Chinese Taipei</v>
      </c>
      <c r="C8" cm="1">
        <f t="array" ref="C8">INDEX('ISCED2 stats'!$C$1:$C$190, A8)</f>
        <v>3713</v>
      </c>
      <c r="D8" s="22" cm="1">
        <f t="array" ref="D8">INDEX('ISCED2 stats'!$F$1:$F$190,A8)</f>
        <v>35.964925745629287</v>
      </c>
      <c r="E8" cm="1">
        <f t="array" ref="E8">INDEX('ISCED2 stats'!$G$1:$G$190,A8)</f>
        <v>17.742848359735103</v>
      </c>
      <c r="F8" t="str">
        <f t="shared" si="0"/>
        <v>36 ± 17.7</v>
      </c>
    </row>
    <row r="9" spans="1:6" x14ac:dyDescent="0.25">
      <c r="A9">
        <v>31</v>
      </c>
      <c r="B9" t="str" cm="1">
        <f t="array" ref="B9">INDEX('ISCED2 stats'!$A$1:$A$190,A9)</f>
        <v>Colombia</v>
      </c>
      <c r="C9" cm="1">
        <f t="array" ref="C9">INDEX('ISCED2 stats'!$C$1:$C$190, A9)</f>
        <v>1939</v>
      </c>
      <c r="D9" s="22" cm="1">
        <f t="array" ref="D9">INDEX('ISCED2 stats'!$F$1:$F$190,A9)</f>
        <v>41.216149274825547</v>
      </c>
      <c r="E9" cm="1">
        <f t="array" ref="E9">INDEX('ISCED2 stats'!$G$1:$G$190,A9)</f>
        <v>17.91701756250092</v>
      </c>
      <c r="F9" t="str">
        <f t="shared" si="0"/>
        <v>41.2 ± 17.9</v>
      </c>
    </row>
    <row r="10" spans="1:6" x14ac:dyDescent="0.25">
      <c r="A10">
        <v>35</v>
      </c>
      <c r="B10" t="str" cm="1">
        <f t="array" ref="B10">INDEX('ISCED2 stats'!$A$1:$A$190,A10)</f>
        <v>Croatia</v>
      </c>
      <c r="C10" cm="1">
        <f t="array" ref="C10">INDEX('ISCED2 stats'!$C$1:$C$190, A10)</f>
        <v>2445</v>
      </c>
      <c r="D10" s="22" cm="1">
        <f t="array" ref="D10">INDEX('ISCED2 stats'!$F$1:$F$190,A10)</f>
        <v>42.572764358682036</v>
      </c>
      <c r="E10" cm="1">
        <f t="array" ref="E10">INDEX('ISCED2 stats'!$G$1:$G$190,A10)</f>
        <v>14.159179358234125</v>
      </c>
      <c r="F10" t="str">
        <f t="shared" si="0"/>
        <v>42.6 ± 14.2</v>
      </c>
    </row>
    <row r="11" spans="1:6" x14ac:dyDescent="0.25">
      <c r="A11">
        <v>39</v>
      </c>
      <c r="B11" t="str" cm="1">
        <f t="array" ref="B11">INDEX('ISCED2 stats'!$A$1:$A$190,A11)</f>
        <v>Cyprus</v>
      </c>
      <c r="C11" cm="1">
        <f t="array" ref="C11">INDEX('ISCED2 stats'!$C$1:$C$190, A11)</f>
        <v>1318</v>
      </c>
      <c r="D11" s="22" cm="1">
        <f t="array" ref="D11">INDEX('ISCED2 stats'!$F$1:$F$190,A11)</f>
        <v>35.842267714145514</v>
      </c>
      <c r="E11" cm="1">
        <f t="array" ref="E11">INDEX('ISCED2 stats'!$G$1:$G$190,A11)</f>
        <v>16.968490450228618</v>
      </c>
      <c r="F11" t="str">
        <f t="shared" si="0"/>
        <v>35.8 ± 17</v>
      </c>
    </row>
    <row r="12" spans="1:6" x14ac:dyDescent="0.25">
      <c r="A12">
        <v>43</v>
      </c>
      <c r="B12" t="str" cm="1">
        <f t="array" ref="B12">INDEX('ISCED2 stats'!$A$1:$A$190,A12)</f>
        <v>Czech Republic</v>
      </c>
      <c r="C12" cm="1">
        <f t="array" ref="C12">INDEX('ISCED2 stats'!$C$1:$C$190, A12)</f>
        <v>2804</v>
      </c>
      <c r="D12" s="22" cm="1">
        <f t="array" ref="D12">INDEX('ISCED2 stats'!$F$1:$F$190,A12)</f>
        <v>41.06820486080381</v>
      </c>
      <c r="E12" cm="1">
        <f t="array" ref="E12">INDEX('ISCED2 stats'!$G$1:$G$190,A12)</f>
        <v>14.629200824970299</v>
      </c>
      <c r="F12" t="str">
        <f t="shared" si="0"/>
        <v>41.1 ± 14.6</v>
      </c>
    </row>
    <row r="13" spans="1:6" x14ac:dyDescent="0.25">
      <c r="A13">
        <v>47</v>
      </c>
      <c r="B13" t="str" cm="1">
        <f t="array" ref="B13">INDEX('ISCED2 stats'!$A$1:$A$190,A13)</f>
        <v>Denmark</v>
      </c>
      <c r="C13" cm="1">
        <f t="array" ref="C13">INDEX('ISCED2 stats'!$C$1:$C$190, A13)</f>
        <v>1706</v>
      </c>
      <c r="D13" s="22" cm="1">
        <f t="array" ref="D13">INDEX('ISCED2 stats'!$F$1:$F$190,A13)</f>
        <v>40.093737886617767</v>
      </c>
      <c r="E13" cm="1">
        <f t="array" ref="E13">INDEX('ISCED2 stats'!$G$1:$G$190,A13)</f>
        <v>9.4979335851531204</v>
      </c>
      <c r="F13" t="str">
        <f t="shared" si="0"/>
        <v>40.1 ± 9.5</v>
      </c>
    </row>
    <row r="14" spans="1:6" x14ac:dyDescent="0.25">
      <c r="A14">
        <v>51</v>
      </c>
      <c r="B14" t="str" cm="1">
        <f t="array" ref="B14">INDEX('ISCED2 stats'!$A$1:$A$190,A14)</f>
        <v>Estonia</v>
      </c>
      <c r="C14" cm="1">
        <f t="array" ref="C14">INDEX('ISCED2 stats'!$C$1:$C$190, A14)</f>
        <v>1858</v>
      </c>
      <c r="D14" s="22" cm="1">
        <f t="array" ref="D14">INDEX('ISCED2 stats'!$F$1:$F$190,A14)</f>
        <v>40.552570323288641</v>
      </c>
      <c r="E14" cm="1">
        <f t="array" ref="E14">INDEX('ISCED2 stats'!$G$1:$G$190,A14)</f>
        <v>12.444909738251734</v>
      </c>
      <c r="F14" t="str">
        <f t="shared" si="0"/>
        <v>40.6 ± 12.4</v>
      </c>
    </row>
    <row r="15" spans="1:6" x14ac:dyDescent="0.25">
      <c r="A15">
        <v>55</v>
      </c>
      <c r="B15" t="str" cm="1">
        <f t="array" ref="B15">INDEX('ISCED2 stats'!$A$1:$A$190,A15)</f>
        <v>Finland</v>
      </c>
      <c r="C15" cm="1">
        <f t="array" ref="C15">INDEX('ISCED2 stats'!$C$1:$C$190, A15)</f>
        <v>2419</v>
      </c>
      <c r="D15" s="22" cm="1">
        <f t="array" ref="D15">INDEX('ISCED2 stats'!$F$1:$F$190,A15)</f>
        <v>35.1241551115438</v>
      </c>
      <c r="E15" cm="1">
        <f t="array" ref="E15">INDEX('ISCED2 stats'!$G$1:$G$190,A15)</f>
        <v>10.822301570374135</v>
      </c>
      <c r="F15" t="str">
        <f t="shared" si="0"/>
        <v>35.1 ± 10.8</v>
      </c>
    </row>
    <row r="16" spans="1:6" x14ac:dyDescent="0.25">
      <c r="A16">
        <v>59</v>
      </c>
      <c r="B16" t="str" cm="1">
        <f t="array" ref="B16">INDEX('ISCED2 stats'!$A$1:$A$190,A16)</f>
        <v>France</v>
      </c>
      <c r="C16" cm="1">
        <f t="array" ref="C16">INDEX('ISCED2 stats'!$C$1:$C$190, A16)</f>
        <v>2391</v>
      </c>
      <c r="D16" s="22" cm="1">
        <f t="array" ref="D16">INDEX('ISCED2 stats'!$F$1:$F$190,A16)</f>
        <v>38.870558514075896</v>
      </c>
      <c r="E16" cm="1">
        <f t="array" ref="E16">INDEX('ISCED2 stats'!$G$1:$G$190,A16)</f>
        <v>8.7262145646273233</v>
      </c>
      <c r="F16" t="str">
        <f t="shared" si="0"/>
        <v>38.9 ± 8.7</v>
      </c>
    </row>
    <row r="17" spans="1:6" x14ac:dyDescent="0.25">
      <c r="A17">
        <v>63</v>
      </c>
      <c r="B17" t="str" cm="1">
        <f t="array" ref="B17">INDEX('ISCED2 stats'!$A$1:$A$190,A17)</f>
        <v>Georgia</v>
      </c>
      <c r="C17" cm="1">
        <f t="array" ref="C17">INDEX('ISCED2 stats'!$C$1:$C$190, A17)</f>
        <v>1516</v>
      </c>
      <c r="D17" s="22" cm="1">
        <f t="array" ref="D17">INDEX('ISCED2 stats'!$F$1:$F$190,A17)</f>
        <v>28.092128316680075</v>
      </c>
      <c r="E17" cm="1">
        <f t="array" ref="E17">INDEX('ISCED2 stats'!$G$1:$G$190,A17)</f>
        <v>15.079746422662112</v>
      </c>
      <c r="F17" t="str">
        <f t="shared" si="0"/>
        <v>28.1 ± 15.1</v>
      </c>
    </row>
    <row r="18" spans="1:6" x14ac:dyDescent="0.25">
      <c r="A18">
        <v>67</v>
      </c>
      <c r="B18" t="str" cm="1">
        <f t="array" ref="B18">INDEX('ISCED2 stats'!$A$1:$A$190,A18)</f>
        <v>Hungary</v>
      </c>
      <c r="C18" cm="1">
        <f t="array" ref="C18">INDEX('ISCED2 stats'!$C$1:$C$190, A18)</f>
        <v>2804</v>
      </c>
      <c r="D18" s="22" cm="1">
        <f t="array" ref="D18">INDEX('ISCED2 stats'!$F$1:$F$190,A18)</f>
        <v>41.621228978825322</v>
      </c>
      <c r="E18" cm="1">
        <f t="array" ref="E18">INDEX('ISCED2 stats'!$G$1:$G$190,A18)</f>
        <v>12.380723489112041</v>
      </c>
      <c r="F18" t="str">
        <f t="shared" si="0"/>
        <v>41.6 ± 12.4</v>
      </c>
    </row>
    <row r="19" spans="1:6" x14ac:dyDescent="0.25">
      <c r="A19">
        <v>71</v>
      </c>
      <c r="B19" t="str" cm="1">
        <f t="array" ref="B19">INDEX('ISCED2 stats'!$A$1:$A$190,A19)</f>
        <v>Israel</v>
      </c>
      <c r="C19" cm="1">
        <f t="array" ref="C19">INDEX('ISCED2 stats'!$C$1:$C$190, A19)</f>
        <v>1736</v>
      </c>
      <c r="D19" s="22" cm="1">
        <f t="array" ref="D19">INDEX('ISCED2 stats'!$F$1:$F$190,A19)</f>
        <v>36.050549225066007</v>
      </c>
      <c r="E19" cm="1">
        <f t="array" ref="E19">INDEX('ISCED2 stats'!$G$1:$G$190,A19)</f>
        <v>18.61012597678716</v>
      </c>
      <c r="F19" t="str">
        <f t="shared" si="0"/>
        <v>36.1 ± 18.6</v>
      </c>
    </row>
    <row r="20" spans="1:6" x14ac:dyDescent="0.25">
      <c r="A20">
        <v>75</v>
      </c>
      <c r="B20" t="str" cm="1">
        <f t="array" ref="B20">INDEX('ISCED2 stats'!$A$1:$A$190,A20)</f>
        <v>Italy</v>
      </c>
      <c r="C20" cm="1">
        <f t="array" ref="C20">INDEX('ISCED2 stats'!$C$1:$C$190, A20)</f>
        <v>2914</v>
      </c>
      <c r="D20" s="22" cm="1">
        <f t="array" ref="D20">INDEX('ISCED2 stats'!$F$1:$F$190,A20)</f>
        <v>31.664164478052431</v>
      </c>
      <c r="E20" cm="1">
        <f t="array" ref="E20">INDEX('ISCED2 stats'!$G$1:$G$190,A20)</f>
        <v>10.146147053505668</v>
      </c>
      <c r="F20" t="str">
        <f t="shared" si="0"/>
        <v>31.7 ± 10.1</v>
      </c>
    </row>
    <row r="21" spans="1:6" x14ac:dyDescent="0.25">
      <c r="A21">
        <v>79</v>
      </c>
      <c r="B21" t="str" cm="1">
        <f t="array" ref="B21">INDEX('ISCED2 stats'!$A$1:$A$190,A21)</f>
        <v>Japan</v>
      </c>
      <c r="C21" cm="1">
        <f t="array" ref="C21">INDEX('ISCED2 stats'!$C$1:$C$190, A21)</f>
        <v>3105</v>
      </c>
      <c r="D21" s="22" cm="1">
        <f t="array" ref="D21">INDEX('ISCED2 stats'!$F$1:$F$190,A21)</f>
        <v>59.055734803321378</v>
      </c>
      <c r="E21" cm="1">
        <f t="array" ref="E21">INDEX('ISCED2 stats'!$G$1:$G$190,A21)</f>
        <v>15.040679325505996</v>
      </c>
      <c r="F21" t="str">
        <f t="shared" si="0"/>
        <v>59.1 ± 15</v>
      </c>
    </row>
    <row r="22" spans="1:6" x14ac:dyDescent="0.25">
      <c r="A22">
        <v>83</v>
      </c>
      <c r="B22" t="str" cm="1">
        <f t="array" ref="B22">INDEX('ISCED2 stats'!$A$1:$A$190,A22)</f>
        <v>Kazakhstan</v>
      </c>
      <c r="C22" cm="1">
        <f t="array" ref="C22">INDEX('ISCED2 stats'!$C$1:$C$190, A22)</f>
        <v>5165</v>
      </c>
      <c r="D22" s="22" cm="1">
        <f t="array" ref="D22">INDEX('ISCED2 stats'!$F$1:$F$190,A22)</f>
        <v>50.419412456044874</v>
      </c>
      <c r="E22" cm="1">
        <f t="array" ref="E22">INDEX('ISCED2 stats'!$G$1:$G$190,A22)</f>
        <v>20.030132000078172</v>
      </c>
      <c r="F22" t="str">
        <f t="shared" si="0"/>
        <v>50.4 ± 20</v>
      </c>
    </row>
    <row r="23" spans="1:6" x14ac:dyDescent="0.25">
      <c r="A23">
        <v>87</v>
      </c>
      <c r="B23" t="str" cm="1">
        <f t="array" ref="B23">INDEX('ISCED2 stats'!$A$1:$A$190,A23)</f>
        <v>Korea</v>
      </c>
      <c r="C23" cm="1">
        <f t="array" ref="C23">INDEX('ISCED2 stats'!$C$1:$C$190, A23)</f>
        <v>2806</v>
      </c>
      <c r="D23" s="22" cm="1">
        <f t="array" ref="D23">INDEX('ISCED2 stats'!$F$1:$F$190,A23)</f>
        <v>34.167565668364134</v>
      </c>
      <c r="E23" cm="1">
        <f t="array" ref="E23">INDEX('ISCED2 stats'!$G$1:$G$190,A23)</f>
        <v>17.440954929535746</v>
      </c>
      <c r="F23" t="str">
        <f t="shared" si="0"/>
        <v>34.2 ± 17.4</v>
      </c>
    </row>
    <row r="24" spans="1:6" x14ac:dyDescent="0.25">
      <c r="A24">
        <v>91</v>
      </c>
      <c r="B24" t="str" cm="1">
        <f t="array" ref="B24">INDEX('ISCED2 stats'!$A$1:$A$190,A24)</f>
        <v>Latvia</v>
      </c>
      <c r="C24" cm="1">
        <f t="array" ref="C24">INDEX('ISCED2 stats'!$C$1:$C$190, A24)</f>
        <v>1487</v>
      </c>
      <c r="D24" s="22" cm="1">
        <f t="array" ref="D24">INDEX('ISCED2 stats'!$F$1:$F$190,A24)</f>
        <v>40.946464278083361</v>
      </c>
      <c r="E24" cm="1">
        <f t="array" ref="E24">INDEX('ISCED2 stats'!$G$1:$G$190,A24)</f>
        <v>18.152306023107677</v>
      </c>
      <c r="F24" t="str">
        <f t="shared" si="0"/>
        <v>40.9 ± 18.2</v>
      </c>
    </row>
    <row r="25" spans="1:6" x14ac:dyDescent="0.25">
      <c r="A25">
        <v>95</v>
      </c>
      <c r="B25" t="str" cm="1">
        <f t="array" ref="B25">INDEX('ISCED2 stats'!$A$1:$A$190,A25)</f>
        <v>Lithuania</v>
      </c>
      <c r="C25" cm="1">
        <f t="array" ref="C25">INDEX('ISCED2 stats'!$C$1:$C$190, A25)</f>
        <v>2110</v>
      </c>
      <c r="D25" s="22" cm="1">
        <f t="array" ref="D25">INDEX('ISCED2 stats'!$F$1:$F$190,A25)</f>
        <v>41.558406337460923</v>
      </c>
      <c r="E25" cm="1">
        <f t="array" ref="E25">INDEX('ISCED2 stats'!$G$1:$G$190,A25)</f>
        <v>16.589889655577032</v>
      </c>
      <c r="F25" t="str">
        <f t="shared" si="0"/>
        <v>41.6 ± 16.6</v>
      </c>
    </row>
    <row r="26" spans="1:6" x14ac:dyDescent="0.25">
      <c r="A26">
        <v>99</v>
      </c>
      <c r="B26" t="str" cm="1">
        <f t="array" ref="B26">INDEX('ISCED2 stats'!$A$1:$A$190,A26)</f>
        <v>Malta</v>
      </c>
      <c r="C26" cm="1">
        <f t="array" ref="C26">INDEX('ISCED2 stats'!$C$1:$C$190, A26)</f>
        <v>1527</v>
      </c>
      <c r="D26" s="22" cm="1">
        <f t="array" ref="D26">INDEX('ISCED2 stats'!$F$1:$F$190,A26)</f>
        <v>37.174015247174857</v>
      </c>
      <c r="E26" cm="1">
        <f t="array" ref="E26">INDEX('ISCED2 stats'!$G$1:$G$190,A26)</f>
        <v>15.200238186871065</v>
      </c>
      <c r="F26" t="str">
        <f t="shared" si="0"/>
        <v>37.2 ± 15.2</v>
      </c>
    </row>
    <row r="27" spans="1:6" x14ac:dyDescent="0.25">
      <c r="A27">
        <v>103</v>
      </c>
      <c r="B27" t="str" cm="1">
        <f t="array" ref="B27">INDEX('ISCED2 stats'!$A$1:$A$190,A27)</f>
        <v>Mexico</v>
      </c>
      <c r="C27" cm="1">
        <f t="array" ref="C27">INDEX('ISCED2 stats'!$C$1:$C$190, A27)</f>
        <v>825</v>
      </c>
      <c r="D27" s="22" cm="1">
        <f t="array" ref="D27">INDEX('ISCED2 stats'!$F$1:$F$190,A27)</f>
        <v>44.478474029447568</v>
      </c>
      <c r="E27" cm="1">
        <f t="array" ref="E27">INDEX('ISCED2 stats'!$G$1:$G$190,A27)</f>
        <v>19.817237588499381</v>
      </c>
      <c r="F27" t="str">
        <f t="shared" si="0"/>
        <v>44.5 ± 19.8</v>
      </c>
    </row>
    <row r="28" spans="1:6" x14ac:dyDescent="0.25">
      <c r="A28">
        <v>107</v>
      </c>
      <c r="B28" t="str" cm="1">
        <f t="array" ref="B28">INDEX('ISCED2 stats'!$A$1:$A$190,A28)</f>
        <v>Netherlands</v>
      </c>
      <c r="C28" cm="1">
        <f t="array" ref="C28">INDEX('ISCED2 stats'!$C$1:$C$190, A28)</f>
        <v>724</v>
      </c>
      <c r="D28" s="22" cm="1">
        <f t="array" ref="D28">INDEX('ISCED2 stats'!$F$1:$F$190,A28)</f>
        <v>42.204041154417439</v>
      </c>
      <c r="E28" cm="1">
        <f t="array" ref="E28">INDEX('ISCED2 stats'!$G$1:$G$190,A28)</f>
        <v>11.012681361816874</v>
      </c>
      <c r="F28" t="str">
        <f t="shared" si="0"/>
        <v>42.2 ± 11</v>
      </c>
    </row>
    <row r="29" spans="1:6" x14ac:dyDescent="0.25">
      <c r="A29">
        <v>111</v>
      </c>
      <c r="B29" t="str" cm="1">
        <f t="array" ref="B29">INDEX('ISCED2 stats'!$A$1:$A$190,A29)</f>
        <v>New Zealand</v>
      </c>
      <c r="C29" cm="1">
        <f t="array" ref="C29">INDEX('ISCED2 stats'!$C$1:$C$190, A29)</f>
        <v>1888</v>
      </c>
      <c r="D29" s="22" cm="1">
        <f t="array" ref="D29">INDEX('ISCED2 stats'!$F$1:$F$190,A29)</f>
        <v>47.789626864221226</v>
      </c>
      <c r="E29" cm="1">
        <f t="array" ref="E29">INDEX('ISCED2 stats'!$G$1:$G$190,A29)</f>
        <v>13.75056536315747</v>
      </c>
      <c r="F29" t="str">
        <f t="shared" si="0"/>
        <v>47.8 ± 13.8</v>
      </c>
    </row>
    <row r="30" spans="1:6" x14ac:dyDescent="0.25">
      <c r="A30">
        <v>115</v>
      </c>
      <c r="B30" t="str" cm="1">
        <f t="array" ref="B30">INDEX('ISCED2 stats'!$A$1:$A$190,A30)</f>
        <v>Norway</v>
      </c>
      <c r="C30" cm="1">
        <f t="array" ref="C30">INDEX('ISCED2 stats'!$C$1:$C$190, A30)</f>
        <v>3311</v>
      </c>
      <c r="D30" s="22" cm="1">
        <f t="array" ref="D30">INDEX('ISCED2 stats'!$F$1:$F$190,A30)</f>
        <v>42.070166436327163</v>
      </c>
      <c r="E30" cm="1">
        <f t="array" ref="E30">INDEX('ISCED2 stats'!$G$1:$G$190,A30)</f>
        <v>8.2858839464118272</v>
      </c>
      <c r="F30" t="str">
        <f t="shared" si="0"/>
        <v>42.1 ± 8.3</v>
      </c>
    </row>
    <row r="31" spans="1:6" x14ac:dyDescent="0.25">
      <c r="A31">
        <v>119</v>
      </c>
      <c r="B31" t="str" cm="1">
        <f t="array" ref="B31">INDEX('ISCED2 stats'!$A$1:$A$190,A31)</f>
        <v>Portugal</v>
      </c>
      <c r="C31" cm="1">
        <f t="array" ref="C31">INDEX('ISCED2 stats'!$C$1:$C$190, A31)</f>
        <v>3204</v>
      </c>
      <c r="D31" s="22" cm="1">
        <f t="array" ref="D31">INDEX('ISCED2 stats'!$F$1:$F$190,A31)</f>
        <v>40.947330290275133</v>
      </c>
      <c r="E31" cm="1">
        <f t="array" ref="E31">INDEX('ISCED2 stats'!$G$1:$G$190,A31)</f>
        <v>14.831261569458912</v>
      </c>
      <c r="F31" t="str">
        <f t="shared" si="0"/>
        <v>40.9 ± 14.8</v>
      </c>
    </row>
    <row r="32" spans="1:6" x14ac:dyDescent="0.25">
      <c r="A32">
        <v>123</v>
      </c>
      <c r="B32" t="str" cm="1">
        <f t="array" ref="B32">INDEX('ISCED2 stats'!$A$1:$A$190,A32)</f>
        <v>Russian Federation</v>
      </c>
      <c r="C32" cm="1">
        <f t="array" ref="C32">INDEX('ISCED2 stats'!$C$1:$C$190, A32)</f>
        <v>3435</v>
      </c>
      <c r="D32" s="22" cm="1">
        <f t="array" ref="D32">INDEX('ISCED2 stats'!$F$1:$F$190,A32)</f>
        <v>44.537959706360397</v>
      </c>
      <c r="E32" cm="1">
        <f t="array" ref="E32">INDEX('ISCED2 stats'!$G$1:$G$190,A32)</f>
        <v>17.687636492075725</v>
      </c>
      <c r="F32" t="str">
        <f t="shared" si="0"/>
        <v>44.5 ± 17.7</v>
      </c>
    </row>
    <row r="33" spans="1:6" x14ac:dyDescent="0.25">
      <c r="A33">
        <v>127</v>
      </c>
      <c r="B33" t="str" cm="1">
        <f t="array" ref="B33">INDEX('ISCED2 stats'!$A$1:$A$190,A33)</f>
        <v>Saudi Arabia</v>
      </c>
      <c r="C33" cm="1">
        <f t="array" ref="C33">INDEX('ISCED2 stats'!$C$1:$C$190, A33)</f>
        <v>973</v>
      </c>
      <c r="D33" s="22" cm="1">
        <f t="array" ref="D33">INDEX('ISCED2 stats'!$F$1:$F$190,A33)</f>
        <v>28.573079478578705</v>
      </c>
      <c r="E33" cm="1">
        <f t="array" ref="E33">INDEX('ISCED2 stats'!$G$1:$G$190,A33)</f>
        <v>17.223769767797414</v>
      </c>
      <c r="F33" t="str">
        <f t="shared" si="0"/>
        <v>28.6 ± 17.2</v>
      </c>
    </row>
    <row r="34" spans="1:6" x14ac:dyDescent="0.25">
      <c r="A34">
        <v>131</v>
      </c>
      <c r="B34" t="str" cm="1">
        <f t="array" ref="B34">INDEX('ISCED2 stats'!$A$1:$A$190,A34)</f>
        <v>Singapore</v>
      </c>
      <c r="C34" cm="1">
        <f t="array" ref="C34">INDEX('ISCED2 stats'!$C$1:$C$190, A34)</f>
        <v>3083</v>
      </c>
      <c r="D34" s="22" cm="1">
        <f t="array" ref="D34">INDEX('ISCED2 stats'!$F$1:$F$190,A34)</f>
        <v>46.311403926583424</v>
      </c>
      <c r="E34" cm="1">
        <f t="array" ref="E34">INDEX('ISCED2 stats'!$G$1:$G$190,A34)</f>
        <v>17.310382766459849</v>
      </c>
      <c r="F34" t="str">
        <f t="shared" si="0"/>
        <v>46.3 ± 17.3</v>
      </c>
    </row>
    <row r="35" spans="1:6" x14ac:dyDescent="0.25">
      <c r="A35">
        <v>135</v>
      </c>
      <c r="B35" t="str" cm="1">
        <f t="array" ref="B35">INDEX('ISCED2 stats'!$A$1:$A$190,A35)</f>
        <v>Slovak Republic</v>
      </c>
      <c r="C35" cm="1">
        <f t="array" ref="C35">INDEX('ISCED2 stats'!$C$1:$C$190, A35)</f>
        <v>2523</v>
      </c>
      <c r="D35" s="22" cm="1">
        <f t="array" ref="D35">INDEX('ISCED2 stats'!$F$1:$F$190,A35)</f>
        <v>38.473464207887666</v>
      </c>
      <c r="E35" cm="1">
        <f t="array" ref="E35">INDEX('ISCED2 stats'!$G$1:$G$190,A35)</f>
        <v>17.156156410211945</v>
      </c>
      <c r="F35" t="str">
        <f t="shared" si="0"/>
        <v>38.5 ± 17.2</v>
      </c>
    </row>
    <row r="36" spans="1:6" x14ac:dyDescent="0.25">
      <c r="A36">
        <v>139</v>
      </c>
      <c r="B36" t="str" cm="1">
        <f t="array" ref="B36">INDEX('ISCED2 stats'!$A$1:$A$190,A36)</f>
        <v>Viet Nam</v>
      </c>
      <c r="C36" cm="1">
        <f t="array" ref="C36">INDEX('ISCED2 stats'!$C$1:$C$190, A36)</f>
        <v>2372</v>
      </c>
      <c r="D36" s="22" cm="1">
        <f t="array" ref="D36">INDEX('ISCED2 stats'!$F$1:$F$190,A36)</f>
        <v>47.003996212665349</v>
      </c>
      <c r="E36" cm="1">
        <f t="array" ref="E36">INDEX('ISCED2 stats'!$G$1:$G$190,A36)</f>
        <v>13.386128016638061</v>
      </c>
      <c r="F36" t="str">
        <f t="shared" si="0"/>
        <v>47 ± 13.4</v>
      </c>
    </row>
    <row r="37" spans="1:6" x14ac:dyDescent="0.25">
      <c r="A37">
        <v>143</v>
      </c>
      <c r="B37" t="str" cm="1">
        <f t="array" ref="B37">INDEX('ISCED2 stats'!$A$1:$A$190,A37)</f>
        <v>Slovenia</v>
      </c>
      <c r="C37" cm="1">
        <f t="array" ref="C37">INDEX('ISCED2 stats'!$C$1:$C$190, A37)</f>
        <v>1835</v>
      </c>
      <c r="D37" s="22" cm="1">
        <f t="array" ref="D37">INDEX('ISCED2 stats'!$F$1:$F$190,A37)</f>
        <v>40.262486117626224</v>
      </c>
      <c r="E37" cm="1">
        <f t="array" ref="E37">INDEX('ISCED2 stats'!$G$1:$G$190,A37)</f>
        <v>10.694420438166377</v>
      </c>
      <c r="F37" t="str">
        <f t="shared" si="0"/>
        <v>40.3 ± 10.7</v>
      </c>
    </row>
    <row r="38" spans="1:6" x14ac:dyDescent="0.25">
      <c r="A38">
        <v>147</v>
      </c>
      <c r="B38" t="str" cm="1">
        <f t="array" ref="B38">INDEX('ISCED2 stats'!$A$1:$A$190,A38)</f>
        <v>South Africa</v>
      </c>
      <c r="C38" cm="1">
        <f t="array" ref="C38">INDEX('ISCED2 stats'!$C$1:$C$190, A38)</f>
        <v>1889</v>
      </c>
      <c r="D38" s="22" cm="1">
        <f t="array" ref="D38">INDEX('ISCED2 stats'!$F$1:$F$190,A38)</f>
        <v>35.057211458332631</v>
      </c>
      <c r="E38" cm="1">
        <f t="array" ref="E38">INDEX('ISCED2 stats'!$G$1:$G$190,A38)</f>
        <v>20.158209344799292</v>
      </c>
      <c r="F38" t="str">
        <f t="shared" si="0"/>
        <v>35.1 ± 20.2</v>
      </c>
    </row>
    <row r="39" spans="1:6" x14ac:dyDescent="0.25">
      <c r="A39">
        <v>151</v>
      </c>
      <c r="B39" t="str" cm="1">
        <f t="array" ref="B39">INDEX('ISCED2 stats'!$A$1:$A$190,A39)</f>
        <v>Spain</v>
      </c>
      <c r="C39" cm="1">
        <f t="array" ref="C39">INDEX('ISCED2 stats'!$C$1:$C$190, A39)</f>
        <v>6042</v>
      </c>
      <c r="D39" s="22" cm="1">
        <f t="array" ref="D39">INDEX('ISCED2 stats'!$F$1:$F$190,A39)</f>
        <v>38.578019102058981</v>
      </c>
      <c r="E39" cm="1">
        <f t="array" ref="E39">INDEX('ISCED2 stats'!$G$1:$G$190,A39)</f>
        <v>12.832743457951619</v>
      </c>
      <c r="F39" t="str">
        <f t="shared" si="0"/>
        <v>38.6 ± 12.8</v>
      </c>
    </row>
    <row r="40" spans="1:6" x14ac:dyDescent="0.25">
      <c r="A40">
        <v>155</v>
      </c>
      <c r="B40" t="str" cm="1">
        <f t="array" ref="B40">INDEX('ISCED2 stats'!$A$1:$A$190,A40)</f>
        <v>Sweden</v>
      </c>
      <c r="C40" cm="1">
        <f t="array" ref="C40">INDEX('ISCED2 stats'!$C$1:$C$190, A40)</f>
        <v>2261</v>
      </c>
      <c r="D40" s="22" cm="1">
        <f t="array" ref="D40">INDEX('ISCED2 stats'!$F$1:$F$190,A40)</f>
        <v>43.987628544179337</v>
      </c>
      <c r="E40" cm="1">
        <f t="array" ref="E40">INDEX('ISCED2 stats'!$G$1:$G$190,A40)</f>
        <v>8.944262142931084</v>
      </c>
      <c r="F40" t="str">
        <f t="shared" si="0"/>
        <v>44 ± 8.9</v>
      </c>
    </row>
    <row r="41" spans="1:6" x14ac:dyDescent="0.25">
      <c r="A41">
        <v>159</v>
      </c>
      <c r="B41" t="str" cm="1">
        <f t="array" ref="B41">INDEX('ISCED2 stats'!$A$1:$A$190,A41)</f>
        <v>United Arab Emirates</v>
      </c>
      <c r="C41" cm="1">
        <f t="array" ref="C41">INDEX('ISCED2 stats'!$C$1:$C$190, A41)</f>
        <v>7942</v>
      </c>
      <c r="D41" s="22" cm="1">
        <f t="array" ref="D41">INDEX('ISCED2 stats'!$F$1:$F$190,A41)</f>
        <v>40.087349196787613</v>
      </c>
      <c r="E41" cm="1">
        <f t="array" ref="E41">INDEX('ISCED2 stats'!$G$1:$G$190,A41)</f>
        <v>16.533980157457918</v>
      </c>
      <c r="F41" t="str">
        <f t="shared" si="0"/>
        <v>40.1 ± 16.5</v>
      </c>
    </row>
    <row r="42" spans="1:6" x14ac:dyDescent="0.25">
      <c r="A42">
        <v>163</v>
      </c>
      <c r="B42" t="str" cm="1">
        <f t="array" ref="B42">INDEX('ISCED2 stats'!$A$1:$A$190,A42)</f>
        <v>Turkey</v>
      </c>
      <c r="C42" cm="1">
        <f t="array" ref="C42">INDEX('ISCED2 stats'!$C$1:$C$190, A42)</f>
        <v>3141</v>
      </c>
      <c r="D42" s="22" cm="1">
        <f t="array" ref="D42">INDEX('ISCED2 stats'!$F$1:$F$190,A42)</f>
        <v>32.385623691212793</v>
      </c>
      <c r="E42" cm="1">
        <f t="array" ref="E42">INDEX('ISCED2 stats'!$G$1:$G$190,A42)</f>
        <v>13.798930264885129</v>
      </c>
      <c r="F42" t="str">
        <f t="shared" si="0"/>
        <v>32.4 ± 13.8</v>
      </c>
    </row>
    <row r="43" spans="1:6" x14ac:dyDescent="0.25">
      <c r="A43">
        <v>167</v>
      </c>
      <c r="B43" t="str" cm="1">
        <f t="array" ref="B43">INDEX('ISCED2 stats'!$A$1:$A$190,A43)</f>
        <v>United States</v>
      </c>
      <c r="C43" cm="1">
        <f t="array" ref="C43">INDEX('ISCED2 stats'!$C$1:$C$190, A43)</f>
        <v>2430</v>
      </c>
      <c r="D43" s="22" cm="1">
        <f t="array" ref="D43">INDEX('ISCED2 stats'!$F$1:$F$190,A43)</f>
        <v>46.652423803949233</v>
      </c>
      <c r="E43" cm="1">
        <f t="array" ref="E43">INDEX('ISCED2 stats'!$G$1:$G$190,A43)</f>
        <v>16.514063639995499</v>
      </c>
      <c r="F43" t="str">
        <f t="shared" si="0"/>
        <v>46.7 ± 16.5</v>
      </c>
    </row>
    <row r="44" spans="1:6" x14ac:dyDescent="0.25">
      <c r="A44">
        <v>171</v>
      </c>
      <c r="B44" t="str" cm="1">
        <f t="array" ref="B44">INDEX('ISCED2 stats'!$A$1:$A$190,A44)</f>
        <v>England (United Kingdom)</v>
      </c>
      <c r="C44" cm="1">
        <f t="array" ref="C44">INDEX('ISCED2 stats'!$C$1:$C$190, A44)</f>
        <v>1834</v>
      </c>
      <c r="D44" s="22" cm="1">
        <f t="array" ref="D44">INDEX('ISCED2 stats'!$F$1:$F$190,A44)</f>
        <v>50.261998175325694</v>
      </c>
      <c r="E44" cm="1">
        <f t="array" ref="E44">INDEX('ISCED2 stats'!$G$1:$G$190,A44)</f>
        <v>14.958094234178382</v>
      </c>
      <c r="F44" t="str">
        <f t="shared" si="0"/>
        <v>50.3 ± 15</v>
      </c>
    </row>
    <row r="45" spans="1:6" x14ac:dyDescent="0.25">
      <c r="A45">
        <v>175</v>
      </c>
      <c r="B45" t="str" cm="1">
        <f t="array" ref="B45">INDEX('ISCED2 stats'!$A$1:$A$190,A45)</f>
        <v>Alberta (Canada)</v>
      </c>
      <c r="C45" cm="1">
        <f t="array" ref="C45">INDEX('ISCED2 stats'!$C$1:$C$190, A45)</f>
        <v>938</v>
      </c>
      <c r="D45" s="22" cm="1">
        <f t="array" ref="D45">INDEX('ISCED2 stats'!$F$1:$F$190,A45)</f>
        <v>48.680967239345826</v>
      </c>
      <c r="E45" cm="1">
        <f t="array" ref="E45">INDEX('ISCED2 stats'!$G$1:$G$190,A45)</f>
        <v>14.334518804492017</v>
      </c>
      <c r="F45" t="str">
        <f t="shared" si="0"/>
        <v>48.7 ± 14.3</v>
      </c>
    </row>
    <row r="46" spans="1:6" x14ac:dyDescent="0.25">
      <c r="A46">
        <v>179</v>
      </c>
      <c r="B46" t="str" cm="1">
        <f t="array" ref="B46">INDEX('ISCED2 stats'!$A$1:$A$190,A46)</f>
        <v>Romania</v>
      </c>
      <c r="C46" cm="1">
        <f t="array" ref="C46">INDEX('ISCED2 stats'!$C$1:$C$190, A46)</f>
        <v>2602</v>
      </c>
      <c r="D46" s="22" cm="1">
        <f t="array" ref="D46">INDEX('ISCED2 stats'!$F$1:$F$190,A46)</f>
        <v>37.101475939657448</v>
      </c>
      <c r="E46" cm="1">
        <f t="array" ref="E46">INDEX('ISCED2 stats'!$G$1:$G$190,A46)</f>
        <v>15.350378420235449</v>
      </c>
      <c r="F46" t="str">
        <f t="shared" si="0"/>
        <v>37.1 ± 15.4</v>
      </c>
    </row>
    <row r="47" spans="1:6" x14ac:dyDescent="0.25">
      <c r="A47">
        <v>183</v>
      </c>
      <c r="B47" t="str" cm="1">
        <f t="array" ref="B47">INDEX('ISCED2 stats'!$A$1:$A$190,A47)</f>
        <v>Ciudad Autónoma de Buenos Aires (Argentina)</v>
      </c>
      <c r="C47" cm="1">
        <f t="array" ref="C47">INDEX('ISCED2 stats'!$C$1:$C$190, A47)</f>
        <v>450</v>
      </c>
      <c r="D47" s="22" cm="1">
        <f t="array" ref="D47">INDEX('ISCED2 stats'!$F$1:$F$190,A47)</f>
        <v>37.175616861779424</v>
      </c>
      <c r="E47" cm="1">
        <f t="array" ref="E47">INDEX('ISCED2 stats'!$G$1:$G$190,A47)</f>
        <v>17.146832759622093</v>
      </c>
      <c r="F47" t="str">
        <f t="shared" si="0"/>
        <v>37.2 ± 17.1</v>
      </c>
    </row>
    <row r="48" spans="1:6" x14ac:dyDescent="0.25">
      <c r="A48">
        <v>187</v>
      </c>
      <c r="B48" t="str" cm="1">
        <f t="array" ref="B48">INDEX('ISCED2 stats'!$A$1:$A$190,A48)</f>
        <v>Shanghai (China)</v>
      </c>
      <c r="C48" cm="1">
        <f t="array" ref="C48">INDEX('ISCED2 stats'!$C$1:$C$190, A48)</f>
        <v>3865</v>
      </c>
      <c r="D48" s="22" cm="1">
        <f t="array" ref="D48">INDEX('ISCED2 stats'!$F$1:$F$190,A48)</f>
        <v>45.472296458980004</v>
      </c>
      <c r="E48" cm="1">
        <f t="array" ref="E48">INDEX('ISCED2 stats'!$G$1:$G$190,A48)</f>
        <v>14.27220421578558</v>
      </c>
      <c r="F48" t="str">
        <f t="shared" si="0"/>
        <v>45.5 ± 14.3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82B1-D90C-4D22-9EC6-E2F6897F1E77}">
  <dimension ref="A1:F48"/>
  <sheetViews>
    <sheetView tabSelected="1" workbookViewId="0">
      <selection activeCell="V22" sqref="V22"/>
    </sheetView>
  </sheetViews>
  <sheetFormatPr defaultRowHeight="15" x14ac:dyDescent="0.25"/>
  <cols>
    <col min="2" max="2" width="25.42578125" customWidth="1"/>
    <col min="3" max="3" width="5" bestFit="1" customWidth="1"/>
    <col min="4" max="4" width="9.140625" style="22"/>
    <col min="5" max="5" width="19.42578125" customWidth="1"/>
    <col min="6" max="6" width="10" bestFit="1" customWidth="1"/>
  </cols>
  <sheetData>
    <row r="1" spans="1:6" x14ac:dyDescent="0.25">
      <c r="A1" t="s">
        <v>60</v>
      </c>
      <c r="B1" t="s">
        <v>56</v>
      </c>
      <c r="C1" t="s">
        <v>0</v>
      </c>
      <c r="D1" s="22" t="s">
        <v>3</v>
      </c>
      <c r="E1" t="s">
        <v>59</v>
      </c>
      <c r="F1" t="s">
        <v>61</v>
      </c>
    </row>
    <row r="2" spans="1:6" x14ac:dyDescent="0.25">
      <c r="A2">
        <v>63</v>
      </c>
      <c r="B2" t="str" cm="1">
        <f t="array" ref="B2">INDEX('ISCED2 stats'!$A$1:$A$190,A2)</f>
        <v>Georgia</v>
      </c>
      <c r="C2" cm="1">
        <f t="array" ref="C2">INDEX('ISCED2 stats'!$C$1:$C$190, A2)</f>
        <v>1516</v>
      </c>
      <c r="D2" s="22" cm="1">
        <f t="array" ref="D2">INDEX('ISCED2 stats'!$F$1:$F$190,A2)</f>
        <v>28.092128316680075</v>
      </c>
      <c r="E2" cm="1">
        <f t="array" ref="E2">INDEX('ISCED2 stats'!$G$1:$G$190,A2)</f>
        <v>15.079746422662112</v>
      </c>
      <c r="F2" t="str">
        <f t="shared" ref="F2:F48" si="0">_xlfn.CONCAT(ROUND(D2, 1), " ± ", ROUND(E2,1))</f>
        <v>28.1 ± 15.1</v>
      </c>
    </row>
    <row r="3" spans="1:6" x14ac:dyDescent="0.25">
      <c r="A3">
        <v>127</v>
      </c>
      <c r="B3" t="str" cm="1">
        <f t="array" ref="B3">INDEX('ISCED2 stats'!$A$1:$A$190,A3)</f>
        <v>Saudi Arabia</v>
      </c>
      <c r="C3" cm="1">
        <f t="array" ref="C3">INDEX('ISCED2 stats'!$C$1:$C$190, A3)</f>
        <v>973</v>
      </c>
      <c r="D3" s="22" cm="1">
        <f t="array" ref="D3">INDEX('ISCED2 stats'!$F$1:$F$190,A3)</f>
        <v>28.573079478578705</v>
      </c>
      <c r="E3" cm="1">
        <f t="array" ref="E3">INDEX('ISCED2 stats'!$G$1:$G$190,A3)</f>
        <v>17.223769767797414</v>
      </c>
      <c r="F3" t="str">
        <f t="shared" si="0"/>
        <v>28.6 ± 17.2</v>
      </c>
    </row>
    <row r="4" spans="1:6" x14ac:dyDescent="0.25">
      <c r="A4">
        <v>75</v>
      </c>
      <c r="B4" t="str" cm="1">
        <f t="array" ref="B4">INDEX('ISCED2 stats'!$A$1:$A$190,A4)</f>
        <v>Italy</v>
      </c>
      <c r="C4" cm="1">
        <f t="array" ref="C4">INDEX('ISCED2 stats'!$C$1:$C$190, A4)</f>
        <v>2914</v>
      </c>
      <c r="D4" s="22" cm="1">
        <f t="array" ref="D4">INDEX('ISCED2 stats'!$F$1:$F$190,A4)</f>
        <v>31.664164478052431</v>
      </c>
      <c r="E4" cm="1">
        <f t="array" ref="E4">INDEX('ISCED2 stats'!$G$1:$G$190,A4)</f>
        <v>10.146147053505668</v>
      </c>
      <c r="F4" t="str">
        <f t="shared" si="0"/>
        <v>31.7 ± 10.1</v>
      </c>
    </row>
    <row r="5" spans="1:6" x14ac:dyDescent="0.25">
      <c r="A5">
        <v>163</v>
      </c>
      <c r="B5" t="str" cm="1">
        <f t="array" ref="B5">INDEX('ISCED2 stats'!$A$1:$A$190,A5)</f>
        <v>Turkey</v>
      </c>
      <c r="C5" cm="1">
        <f t="array" ref="C5">INDEX('ISCED2 stats'!$C$1:$C$190, A5)</f>
        <v>3141</v>
      </c>
      <c r="D5" s="22" cm="1">
        <f t="array" ref="D5">INDEX('ISCED2 stats'!$F$1:$F$190,A5)</f>
        <v>32.385623691212793</v>
      </c>
      <c r="E5" cm="1">
        <f t="array" ref="E5">INDEX('ISCED2 stats'!$G$1:$G$190,A5)</f>
        <v>13.798930264885129</v>
      </c>
      <c r="F5" t="str">
        <f t="shared" si="0"/>
        <v>32.4 ± 13.8</v>
      </c>
    </row>
    <row r="6" spans="1:6" x14ac:dyDescent="0.25">
      <c r="A6">
        <v>87</v>
      </c>
      <c r="B6" t="str" cm="1">
        <f t="array" ref="B6">INDEX('ISCED2 stats'!$A$1:$A$190,A6)</f>
        <v>Korea</v>
      </c>
      <c r="C6" cm="1">
        <f t="array" ref="C6">INDEX('ISCED2 stats'!$C$1:$C$190, A6)</f>
        <v>2806</v>
      </c>
      <c r="D6" s="22" cm="1">
        <f t="array" ref="D6">INDEX('ISCED2 stats'!$F$1:$F$190,A6)</f>
        <v>34.167565668364134</v>
      </c>
      <c r="E6" cm="1">
        <f t="array" ref="E6">INDEX('ISCED2 stats'!$G$1:$G$190,A6)</f>
        <v>17.440954929535746</v>
      </c>
      <c r="F6" t="str">
        <f t="shared" si="0"/>
        <v>34.2 ± 17.4</v>
      </c>
    </row>
    <row r="7" spans="1:6" x14ac:dyDescent="0.25">
      <c r="A7">
        <v>147</v>
      </c>
      <c r="B7" t="str" cm="1">
        <f t="array" ref="B7">INDEX('ISCED2 stats'!$A$1:$A$190,A7)</f>
        <v>South Africa</v>
      </c>
      <c r="C7" cm="1">
        <f t="array" ref="C7">INDEX('ISCED2 stats'!$C$1:$C$190, A7)</f>
        <v>1889</v>
      </c>
      <c r="D7" s="22" cm="1">
        <f t="array" ref="D7">INDEX('ISCED2 stats'!$F$1:$F$190,A7)</f>
        <v>35.057211458332631</v>
      </c>
      <c r="E7" cm="1">
        <f t="array" ref="E7">INDEX('ISCED2 stats'!$G$1:$G$190,A7)</f>
        <v>20.158209344799292</v>
      </c>
      <c r="F7" t="str">
        <f t="shared" si="0"/>
        <v>35.1 ± 20.2</v>
      </c>
    </row>
    <row r="8" spans="1:6" x14ac:dyDescent="0.25">
      <c r="A8">
        <v>55</v>
      </c>
      <c r="B8" t="str" cm="1">
        <f t="array" ref="B8">INDEX('ISCED2 stats'!$A$1:$A$190,A8)</f>
        <v>Finland</v>
      </c>
      <c r="C8" cm="1">
        <f t="array" ref="C8">INDEX('ISCED2 stats'!$C$1:$C$190, A8)</f>
        <v>2419</v>
      </c>
      <c r="D8" s="22" cm="1">
        <f t="array" ref="D8">INDEX('ISCED2 stats'!$F$1:$F$190,A8)</f>
        <v>35.1241551115438</v>
      </c>
      <c r="E8" cm="1">
        <f t="array" ref="E8">INDEX('ISCED2 stats'!$G$1:$G$190,A8)</f>
        <v>10.822301570374135</v>
      </c>
      <c r="F8" t="str">
        <f t="shared" si="0"/>
        <v>35.1 ± 10.8</v>
      </c>
    </row>
    <row r="9" spans="1:6" x14ac:dyDescent="0.25">
      <c r="A9">
        <v>15</v>
      </c>
      <c r="B9" t="str" cm="1">
        <f t="array" ref="B9">INDEX('ISCED2 stats'!$A$1:$A$190,A9)</f>
        <v>Brazil</v>
      </c>
      <c r="C9" cm="1">
        <f t="array" ref="C9">INDEX('ISCED2 stats'!$C$1:$C$190, A9)</f>
        <v>540</v>
      </c>
      <c r="D9" s="22" cm="1">
        <f t="array" ref="D9">INDEX('ISCED2 stats'!$F$1:$F$190,A9)</f>
        <v>35.698750904826355</v>
      </c>
      <c r="E9" cm="1">
        <f t="array" ref="E9">INDEX('ISCED2 stats'!$G$1:$G$190,A9)</f>
        <v>15.761048554144901</v>
      </c>
      <c r="F9" t="str">
        <f t="shared" si="0"/>
        <v>35.7 ± 15.8</v>
      </c>
    </row>
    <row r="10" spans="1:6" x14ac:dyDescent="0.25">
      <c r="A10">
        <v>39</v>
      </c>
      <c r="B10" t="str" cm="1">
        <f t="array" ref="B10">INDEX('ISCED2 stats'!$A$1:$A$190,A10)</f>
        <v>Cyprus</v>
      </c>
      <c r="C10" cm="1">
        <f t="array" ref="C10">INDEX('ISCED2 stats'!$C$1:$C$190, A10)</f>
        <v>1318</v>
      </c>
      <c r="D10" s="22" cm="1">
        <f t="array" ref="D10">INDEX('ISCED2 stats'!$F$1:$F$190,A10)</f>
        <v>35.842267714145514</v>
      </c>
      <c r="E10" cm="1">
        <f t="array" ref="E10">INDEX('ISCED2 stats'!$G$1:$G$190,A10)</f>
        <v>16.968490450228618</v>
      </c>
      <c r="F10" t="str">
        <f t="shared" si="0"/>
        <v>35.8 ± 17</v>
      </c>
    </row>
    <row r="11" spans="1:6" x14ac:dyDescent="0.25">
      <c r="A11">
        <v>27</v>
      </c>
      <c r="B11" t="str" cm="1">
        <f t="array" ref="B11">INDEX('ISCED2 stats'!$A$1:$A$190,A11)</f>
        <v>Chinese Taipei</v>
      </c>
      <c r="C11" cm="1">
        <f t="array" ref="C11">INDEX('ISCED2 stats'!$C$1:$C$190, A11)</f>
        <v>3713</v>
      </c>
      <c r="D11" s="22" cm="1">
        <f t="array" ref="D11">INDEX('ISCED2 stats'!$F$1:$F$190,A11)</f>
        <v>35.964925745629287</v>
      </c>
      <c r="E11" cm="1">
        <f t="array" ref="E11">INDEX('ISCED2 stats'!$G$1:$G$190,A11)</f>
        <v>17.742848359735103</v>
      </c>
      <c r="F11" t="str">
        <f t="shared" si="0"/>
        <v>36 ± 17.7</v>
      </c>
    </row>
    <row r="12" spans="1:6" x14ac:dyDescent="0.25">
      <c r="A12">
        <v>71</v>
      </c>
      <c r="B12" t="str" cm="1">
        <f t="array" ref="B12">INDEX('ISCED2 stats'!$A$1:$A$190,A12)</f>
        <v>Israel</v>
      </c>
      <c r="C12" cm="1">
        <f t="array" ref="C12">INDEX('ISCED2 stats'!$C$1:$C$190, A12)</f>
        <v>1736</v>
      </c>
      <c r="D12" s="22" cm="1">
        <f t="array" ref="D12">INDEX('ISCED2 stats'!$F$1:$F$190,A12)</f>
        <v>36.050549225066007</v>
      </c>
      <c r="E12" cm="1">
        <f t="array" ref="E12">INDEX('ISCED2 stats'!$G$1:$G$190,A12)</f>
        <v>18.61012597678716</v>
      </c>
      <c r="F12" t="str">
        <f t="shared" si="0"/>
        <v>36.1 ± 18.6</v>
      </c>
    </row>
    <row r="13" spans="1:6" x14ac:dyDescent="0.25">
      <c r="A13">
        <v>179</v>
      </c>
      <c r="B13" t="str" cm="1">
        <f t="array" ref="B13">INDEX('ISCED2 stats'!$A$1:$A$190,A13)</f>
        <v>Romania</v>
      </c>
      <c r="C13" cm="1">
        <f t="array" ref="C13">INDEX('ISCED2 stats'!$C$1:$C$190, A13)</f>
        <v>2602</v>
      </c>
      <c r="D13" s="22" cm="1">
        <f t="array" ref="D13">INDEX('ISCED2 stats'!$F$1:$F$190,A13)</f>
        <v>37.101475939657448</v>
      </c>
      <c r="E13" cm="1">
        <f t="array" ref="E13">INDEX('ISCED2 stats'!$G$1:$G$190,A13)</f>
        <v>15.350378420235449</v>
      </c>
      <c r="F13" t="str">
        <f t="shared" si="0"/>
        <v>37.1 ± 15.4</v>
      </c>
    </row>
    <row r="14" spans="1:6" x14ac:dyDescent="0.25">
      <c r="A14">
        <v>99</v>
      </c>
      <c r="B14" t="str" cm="1">
        <f t="array" ref="B14">INDEX('ISCED2 stats'!$A$1:$A$190,A14)</f>
        <v>Malta</v>
      </c>
      <c r="C14" cm="1">
        <f t="array" ref="C14">INDEX('ISCED2 stats'!$C$1:$C$190, A14)</f>
        <v>1527</v>
      </c>
      <c r="D14" s="22" cm="1">
        <f t="array" ref="D14">INDEX('ISCED2 stats'!$F$1:$F$190,A14)</f>
        <v>37.174015247174857</v>
      </c>
      <c r="E14" cm="1">
        <f t="array" ref="E14">INDEX('ISCED2 stats'!$G$1:$G$190,A14)</f>
        <v>15.200238186871065</v>
      </c>
      <c r="F14" t="str">
        <f t="shared" si="0"/>
        <v>37.2 ± 15.2</v>
      </c>
    </row>
    <row r="15" spans="1:6" x14ac:dyDescent="0.25">
      <c r="A15">
        <v>183</v>
      </c>
      <c r="B15" t="str" cm="1">
        <f t="array" ref="B15">INDEX('ISCED2 stats'!$A$1:$A$190,A15)</f>
        <v>Ciudad Autónoma de Buenos Aires (Argentina)</v>
      </c>
      <c r="C15" cm="1">
        <f t="array" ref="C15">INDEX('ISCED2 stats'!$C$1:$C$190, A15)</f>
        <v>450</v>
      </c>
      <c r="D15" s="22" cm="1">
        <f t="array" ref="D15">INDEX('ISCED2 stats'!$F$1:$F$190,A15)</f>
        <v>37.175616861779424</v>
      </c>
      <c r="E15" cm="1">
        <f t="array" ref="E15">INDEX('ISCED2 stats'!$G$1:$G$190,A15)</f>
        <v>17.146832759622093</v>
      </c>
      <c r="F15" t="str">
        <f t="shared" si="0"/>
        <v>37.2 ± 17.1</v>
      </c>
    </row>
    <row r="16" spans="1:6" x14ac:dyDescent="0.25">
      <c r="A16">
        <v>11</v>
      </c>
      <c r="B16" t="str" cm="1">
        <f t="array" ref="B16">INDEX('ISCED2 stats'!$A$1:$A$190,A16)</f>
        <v>Belgium</v>
      </c>
      <c r="C16" cm="1">
        <f t="array" ref="C16">INDEX('ISCED2 stats'!$C$1:$C$190, A16)</f>
        <v>3543</v>
      </c>
      <c r="D16" s="22" cm="1">
        <f t="array" ref="D16">INDEX('ISCED2 stats'!$F$1:$F$190,A16)</f>
        <v>37.450710813809849</v>
      </c>
      <c r="E16" cm="1">
        <f t="array" ref="E16">INDEX('ISCED2 stats'!$G$1:$G$190,A16)</f>
        <v>12.309356420811197</v>
      </c>
      <c r="F16" t="str">
        <f t="shared" si="0"/>
        <v>37.5 ± 12.3</v>
      </c>
    </row>
    <row r="17" spans="1:6" x14ac:dyDescent="0.25">
      <c r="A17">
        <v>135</v>
      </c>
      <c r="B17" t="str" cm="1">
        <f t="array" ref="B17">INDEX('ISCED2 stats'!$A$1:$A$190,A17)</f>
        <v>Slovak Republic</v>
      </c>
      <c r="C17" cm="1">
        <f t="array" ref="C17">INDEX('ISCED2 stats'!$C$1:$C$190, A17)</f>
        <v>2523</v>
      </c>
      <c r="D17" s="22" cm="1">
        <f t="array" ref="D17">INDEX('ISCED2 stats'!$F$1:$F$190,A17)</f>
        <v>38.473464207887666</v>
      </c>
      <c r="E17" cm="1">
        <f t="array" ref="E17">INDEX('ISCED2 stats'!$G$1:$G$190,A17)</f>
        <v>17.156156410211945</v>
      </c>
      <c r="F17" t="str">
        <f t="shared" si="0"/>
        <v>38.5 ± 17.2</v>
      </c>
    </row>
    <row r="18" spans="1:6" x14ac:dyDescent="0.25">
      <c r="A18">
        <v>151</v>
      </c>
      <c r="B18" t="str" cm="1">
        <f t="array" ref="B18">INDEX('ISCED2 stats'!$A$1:$A$190,A18)</f>
        <v>Spain</v>
      </c>
      <c r="C18" cm="1">
        <f t="array" ref="C18">INDEX('ISCED2 stats'!$C$1:$C$190, A18)</f>
        <v>6042</v>
      </c>
      <c r="D18" s="22" cm="1">
        <f t="array" ref="D18">INDEX('ISCED2 stats'!$F$1:$F$190,A18)</f>
        <v>38.578019102058981</v>
      </c>
      <c r="E18" cm="1">
        <f t="array" ref="E18">INDEX('ISCED2 stats'!$G$1:$G$190,A18)</f>
        <v>12.832743457951619</v>
      </c>
      <c r="F18" t="str">
        <f t="shared" si="0"/>
        <v>38.6 ± 12.8</v>
      </c>
    </row>
    <row r="19" spans="1:6" x14ac:dyDescent="0.25">
      <c r="A19">
        <v>59</v>
      </c>
      <c r="B19" t="str" cm="1">
        <f t="array" ref="B19">INDEX('ISCED2 stats'!$A$1:$A$190,A19)</f>
        <v>France</v>
      </c>
      <c r="C19" cm="1">
        <f t="array" ref="C19">INDEX('ISCED2 stats'!$C$1:$C$190, A19)</f>
        <v>2391</v>
      </c>
      <c r="D19" s="22" cm="1">
        <f t="array" ref="D19">INDEX('ISCED2 stats'!$F$1:$F$190,A19)</f>
        <v>38.870558514075896</v>
      </c>
      <c r="E19" cm="1">
        <f t="array" ref="E19">INDEX('ISCED2 stats'!$G$1:$G$190,A19)</f>
        <v>8.7262145646273233</v>
      </c>
      <c r="F19" t="str">
        <f t="shared" si="0"/>
        <v>38.9 ± 8.7</v>
      </c>
    </row>
    <row r="20" spans="1:6" x14ac:dyDescent="0.25">
      <c r="A20">
        <v>19</v>
      </c>
      <c r="B20" t="str" cm="1">
        <f t="array" ref="B20">INDEX('ISCED2 stats'!$A$1:$A$190,A20)</f>
        <v>Bulgaria</v>
      </c>
      <c r="C20" cm="1">
        <f t="array" ref="C20">INDEX('ISCED2 stats'!$C$1:$C$190, A20)</f>
        <v>2407</v>
      </c>
      <c r="D20" s="22" cm="1">
        <f t="array" ref="D20">INDEX('ISCED2 stats'!$F$1:$F$190,A20)</f>
        <v>39.442238777337536</v>
      </c>
      <c r="E20" cm="1">
        <f t="array" ref="E20">INDEX('ISCED2 stats'!$G$1:$G$190,A20)</f>
        <v>14.973655326334073</v>
      </c>
      <c r="F20" t="str">
        <f t="shared" si="0"/>
        <v>39.4 ± 15</v>
      </c>
    </row>
    <row r="21" spans="1:6" x14ac:dyDescent="0.25">
      <c r="A21">
        <v>159</v>
      </c>
      <c r="B21" t="str" cm="1">
        <f t="array" ref="B21">INDEX('ISCED2 stats'!$A$1:$A$190,A21)</f>
        <v>United Arab Emirates</v>
      </c>
      <c r="C21" cm="1">
        <f t="array" ref="C21">INDEX('ISCED2 stats'!$C$1:$C$190, A21)</f>
        <v>7942</v>
      </c>
      <c r="D21" s="22" cm="1">
        <f t="array" ref="D21">INDEX('ISCED2 stats'!$F$1:$F$190,A21)</f>
        <v>40.087349196787613</v>
      </c>
      <c r="E21" cm="1">
        <f t="array" ref="E21">INDEX('ISCED2 stats'!$G$1:$G$190,A21)</f>
        <v>16.533980157457918</v>
      </c>
      <c r="F21" t="str">
        <f t="shared" si="0"/>
        <v>40.1 ± 16.5</v>
      </c>
    </row>
    <row r="22" spans="1:6" x14ac:dyDescent="0.25">
      <c r="A22">
        <v>47</v>
      </c>
      <c r="B22" t="str" cm="1">
        <f t="array" ref="B22">INDEX('ISCED2 stats'!$A$1:$A$190,A22)</f>
        <v>Denmark</v>
      </c>
      <c r="C22" cm="1">
        <f t="array" ref="C22">INDEX('ISCED2 stats'!$C$1:$C$190, A22)</f>
        <v>1706</v>
      </c>
      <c r="D22" s="22" cm="1">
        <f t="array" ref="D22">INDEX('ISCED2 stats'!$F$1:$F$190,A22)</f>
        <v>40.093737886617767</v>
      </c>
      <c r="E22" cm="1">
        <f t="array" ref="E22">INDEX('ISCED2 stats'!$G$1:$G$190,A22)</f>
        <v>9.4979335851531204</v>
      </c>
      <c r="F22" t="str">
        <f t="shared" si="0"/>
        <v>40.1 ± 9.5</v>
      </c>
    </row>
    <row r="23" spans="1:6" x14ac:dyDescent="0.25">
      <c r="A23">
        <v>143</v>
      </c>
      <c r="B23" t="str" cm="1">
        <f t="array" ref="B23">INDEX('ISCED2 stats'!$A$1:$A$190,A23)</f>
        <v>Slovenia</v>
      </c>
      <c r="C23" cm="1">
        <f t="array" ref="C23">INDEX('ISCED2 stats'!$C$1:$C$190, A23)</f>
        <v>1835</v>
      </c>
      <c r="D23" s="22" cm="1">
        <f t="array" ref="D23">INDEX('ISCED2 stats'!$F$1:$F$190,A23)</f>
        <v>40.262486117626224</v>
      </c>
      <c r="E23" cm="1">
        <f t="array" ref="E23">INDEX('ISCED2 stats'!$G$1:$G$190,A23)</f>
        <v>10.694420438166377</v>
      </c>
      <c r="F23" t="str">
        <f t="shared" si="0"/>
        <v>40.3 ± 10.7</v>
      </c>
    </row>
    <row r="24" spans="1:6" x14ac:dyDescent="0.25">
      <c r="A24">
        <v>23</v>
      </c>
      <c r="B24" t="str" cm="1">
        <f t="array" ref="B24">INDEX('ISCED2 stats'!$A$1:$A$190,A24)</f>
        <v>Chile</v>
      </c>
      <c r="C24" cm="1">
        <f t="array" ref="C24">INDEX('ISCED2 stats'!$C$1:$C$190, A24)</f>
        <v>1097</v>
      </c>
      <c r="D24" s="22" cm="1">
        <f t="array" ref="D24">INDEX('ISCED2 stats'!$F$1:$F$190,A24)</f>
        <v>40.295247960550512</v>
      </c>
      <c r="E24" cm="1">
        <f t="array" ref="E24">INDEX('ISCED2 stats'!$G$1:$G$190,A24)</f>
        <v>18.455176673258148</v>
      </c>
      <c r="F24" t="str">
        <f t="shared" si="0"/>
        <v>40.3 ± 18.5</v>
      </c>
    </row>
    <row r="25" spans="1:6" x14ac:dyDescent="0.25">
      <c r="A25">
        <v>51</v>
      </c>
      <c r="B25" t="str" cm="1">
        <f t="array" ref="B25">INDEX('ISCED2 stats'!$A$1:$A$190,A25)</f>
        <v>Estonia</v>
      </c>
      <c r="C25" cm="1">
        <f t="array" ref="C25">INDEX('ISCED2 stats'!$C$1:$C$190, A25)</f>
        <v>1858</v>
      </c>
      <c r="D25" s="22" cm="1">
        <f t="array" ref="D25">INDEX('ISCED2 stats'!$F$1:$F$190,A25)</f>
        <v>40.552570323288641</v>
      </c>
      <c r="E25" cm="1">
        <f t="array" ref="E25">INDEX('ISCED2 stats'!$G$1:$G$190,A25)</f>
        <v>12.444909738251734</v>
      </c>
      <c r="F25" t="str">
        <f t="shared" si="0"/>
        <v>40.6 ± 12.4</v>
      </c>
    </row>
    <row r="26" spans="1:6" x14ac:dyDescent="0.25">
      <c r="A26">
        <v>91</v>
      </c>
      <c r="B26" t="str" cm="1">
        <f t="array" ref="B26">INDEX('ISCED2 stats'!$A$1:$A$190,A26)</f>
        <v>Latvia</v>
      </c>
      <c r="C26" cm="1">
        <f t="array" ref="C26">INDEX('ISCED2 stats'!$C$1:$C$190, A26)</f>
        <v>1487</v>
      </c>
      <c r="D26" s="22" cm="1">
        <f t="array" ref="D26">INDEX('ISCED2 stats'!$F$1:$F$190,A26)</f>
        <v>40.946464278083361</v>
      </c>
      <c r="E26" cm="1">
        <f t="array" ref="E26">INDEX('ISCED2 stats'!$G$1:$G$190,A26)</f>
        <v>18.152306023107677</v>
      </c>
      <c r="F26" t="str">
        <f t="shared" si="0"/>
        <v>40.9 ± 18.2</v>
      </c>
    </row>
    <row r="27" spans="1:6" x14ac:dyDescent="0.25">
      <c r="A27">
        <v>119</v>
      </c>
      <c r="B27" t="str" cm="1">
        <f t="array" ref="B27">INDEX('ISCED2 stats'!$A$1:$A$190,A27)</f>
        <v>Portugal</v>
      </c>
      <c r="C27" cm="1">
        <f t="array" ref="C27">INDEX('ISCED2 stats'!$C$1:$C$190, A27)</f>
        <v>3204</v>
      </c>
      <c r="D27" s="22" cm="1">
        <f t="array" ref="D27">INDEX('ISCED2 stats'!$F$1:$F$190,A27)</f>
        <v>40.947330290275133</v>
      </c>
      <c r="E27" cm="1">
        <f t="array" ref="E27">INDEX('ISCED2 stats'!$G$1:$G$190,A27)</f>
        <v>14.831261569458912</v>
      </c>
      <c r="F27" t="str">
        <f t="shared" si="0"/>
        <v>40.9 ± 14.8</v>
      </c>
    </row>
    <row r="28" spans="1:6" x14ac:dyDescent="0.25">
      <c r="A28">
        <v>43</v>
      </c>
      <c r="B28" t="str" cm="1">
        <f t="array" ref="B28">INDEX('ISCED2 stats'!$A$1:$A$190,A28)</f>
        <v>Czech Republic</v>
      </c>
      <c r="C28" cm="1">
        <f t="array" ref="C28">INDEX('ISCED2 stats'!$C$1:$C$190, A28)</f>
        <v>2804</v>
      </c>
      <c r="D28" s="22" cm="1">
        <f t="array" ref="D28">INDEX('ISCED2 stats'!$F$1:$F$190,A28)</f>
        <v>41.06820486080381</v>
      </c>
      <c r="E28" cm="1">
        <f t="array" ref="E28">INDEX('ISCED2 stats'!$G$1:$G$190,A28)</f>
        <v>14.629200824970299</v>
      </c>
      <c r="F28" t="str">
        <f t="shared" si="0"/>
        <v>41.1 ± 14.6</v>
      </c>
    </row>
    <row r="29" spans="1:6" x14ac:dyDescent="0.25">
      <c r="A29">
        <v>7</v>
      </c>
      <c r="B29" t="str" cm="1">
        <f t="array" ref="B29">INDEX('ISCED2 stats'!$A$1:$A$190,A29)</f>
        <v>Austria</v>
      </c>
      <c r="C29" cm="1">
        <f t="array" ref="C29">INDEX('ISCED2 stats'!$C$1:$C$190, A29)</f>
        <v>2905</v>
      </c>
      <c r="D29" s="22" cm="1">
        <f t="array" ref="D29">INDEX('ISCED2 stats'!$F$1:$F$190,A29)</f>
        <v>41.081973176193003</v>
      </c>
      <c r="E29" cm="1">
        <f t="array" ref="E29">INDEX('ISCED2 stats'!$G$1:$G$190,A29)</f>
        <v>12.109562810023714</v>
      </c>
      <c r="F29" t="str">
        <f t="shared" si="0"/>
        <v>41.1 ± 12.1</v>
      </c>
    </row>
    <row r="30" spans="1:6" x14ac:dyDescent="0.25">
      <c r="A30">
        <v>31</v>
      </c>
      <c r="B30" t="str" cm="1">
        <f t="array" ref="B30">INDEX('ISCED2 stats'!$A$1:$A$190,A30)</f>
        <v>Colombia</v>
      </c>
      <c r="C30" cm="1">
        <f t="array" ref="C30">INDEX('ISCED2 stats'!$C$1:$C$190, A30)</f>
        <v>1939</v>
      </c>
      <c r="D30" s="22" cm="1">
        <f t="array" ref="D30">INDEX('ISCED2 stats'!$F$1:$F$190,A30)</f>
        <v>41.216149274825547</v>
      </c>
      <c r="E30" cm="1">
        <f t="array" ref="E30">INDEX('ISCED2 stats'!$G$1:$G$190,A30)</f>
        <v>17.91701756250092</v>
      </c>
      <c r="F30" t="str">
        <f t="shared" si="0"/>
        <v>41.2 ± 17.9</v>
      </c>
    </row>
    <row r="31" spans="1:6" x14ac:dyDescent="0.25">
      <c r="A31">
        <v>95</v>
      </c>
      <c r="B31" t="str" cm="1">
        <f t="array" ref="B31">INDEX('ISCED2 stats'!$A$1:$A$190,A31)</f>
        <v>Lithuania</v>
      </c>
      <c r="C31" cm="1">
        <f t="array" ref="C31">INDEX('ISCED2 stats'!$C$1:$C$190, A31)</f>
        <v>2110</v>
      </c>
      <c r="D31" s="22" cm="1">
        <f t="array" ref="D31">INDEX('ISCED2 stats'!$F$1:$F$190,A31)</f>
        <v>41.558406337460923</v>
      </c>
      <c r="E31" cm="1">
        <f t="array" ref="E31">INDEX('ISCED2 stats'!$G$1:$G$190,A31)</f>
        <v>16.589889655577032</v>
      </c>
      <c r="F31" t="str">
        <f t="shared" si="0"/>
        <v>41.6 ± 16.6</v>
      </c>
    </row>
    <row r="32" spans="1:6" x14ac:dyDescent="0.25">
      <c r="A32">
        <v>67</v>
      </c>
      <c r="B32" t="str" cm="1">
        <f t="array" ref="B32">INDEX('ISCED2 stats'!$A$1:$A$190,A32)</f>
        <v>Hungary</v>
      </c>
      <c r="C32" cm="1">
        <f t="array" ref="C32">INDEX('ISCED2 stats'!$C$1:$C$190, A32)</f>
        <v>2804</v>
      </c>
      <c r="D32" s="22" cm="1">
        <f t="array" ref="D32">INDEX('ISCED2 stats'!$F$1:$F$190,A32)</f>
        <v>41.621228978825322</v>
      </c>
      <c r="E32" cm="1">
        <f t="array" ref="E32">INDEX('ISCED2 stats'!$G$1:$G$190,A32)</f>
        <v>12.380723489112041</v>
      </c>
      <c r="F32" t="str">
        <f t="shared" si="0"/>
        <v>41.6 ± 12.4</v>
      </c>
    </row>
    <row r="33" spans="1:6" x14ac:dyDescent="0.25">
      <c r="A33">
        <v>115</v>
      </c>
      <c r="B33" t="str" cm="1">
        <f t="array" ref="B33">INDEX('ISCED2 stats'!$A$1:$A$190,A33)</f>
        <v>Norway</v>
      </c>
      <c r="C33" cm="1">
        <f t="array" ref="C33">INDEX('ISCED2 stats'!$C$1:$C$190, A33)</f>
        <v>3311</v>
      </c>
      <c r="D33" s="22" cm="1">
        <f t="array" ref="D33">INDEX('ISCED2 stats'!$F$1:$F$190,A33)</f>
        <v>42.070166436327163</v>
      </c>
      <c r="E33" cm="1">
        <f t="array" ref="E33">INDEX('ISCED2 stats'!$G$1:$G$190,A33)</f>
        <v>8.2858839464118272</v>
      </c>
      <c r="F33" t="str">
        <f t="shared" si="0"/>
        <v>42.1 ± 8.3</v>
      </c>
    </row>
    <row r="34" spans="1:6" x14ac:dyDescent="0.25">
      <c r="A34">
        <v>107</v>
      </c>
      <c r="B34" t="str" cm="1">
        <f t="array" ref="B34">INDEX('ISCED2 stats'!$A$1:$A$190,A34)</f>
        <v>Netherlands</v>
      </c>
      <c r="C34" cm="1">
        <f t="array" ref="C34">INDEX('ISCED2 stats'!$C$1:$C$190, A34)</f>
        <v>724</v>
      </c>
      <c r="D34" s="22" cm="1">
        <f t="array" ref="D34">INDEX('ISCED2 stats'!$F$1:$F$190,A34)</f>
        <v>42.204041154417439</v>
      </c>
      <c r="E34" cm="1">
        <f t="array" ref="E34">INDEX('ISCED2 stats'!$G$1:$G$190,A34)</f>
        <v>11.012681361816874</v>
      </c>
      <c r="F34" t="str">
        <f t="shared" si="0"/>
        <v>42.2 ± 11</v>
      </c>
    </row>
    <row r="35" spans="1:6" x14ac:dyDescent="0.25">
      <c r="A35">
        <v>35</v>
      </c>
      <c r="B35" t="str" cm="1">
        <f t="array" ref="B35">INDEX('ISCED2 stats'!$A$1:$A$190,A35)</f>
        <v>Croatia</v>
      </c>
      <c r="C35" cm="1">
        <f t="array" ref="C35">INDEX('ISCED2 stats'!$C$1:$C$190, A35)</f>
        <v>2445</v>
      </c>
      <c r="D35" s="22" cm="1">
        <f t="array" ref="D35">INDEX('ISCED2 stats'!$F$1:$F$190,A35)</f>
        <v>42.572764358682036</v>
      </c>
      <c r="E35" cm="1">
        <f t="array" ref="E35">INDEX('ISCED2 stats'!$G$1:$G$190,A35)</f>
        <v>14.159179358234125</v>
      </c>
      <c r="F35" t="str">
        <f t="shared" si="0"/>
        <v>42.6 ± 14.2</v>
      </c>
    </row>
    <row r="36" spans="1:6" x14ac:dyDescent="0.25">
      <c r="A36">
        <v>155</v>
      </c>
      <c r="B36" t="str" cm="1">
        <f t="array" ref="B36">INDEX('ISCED2 stats'!$A$1:$A$190,A36)</f>
        <v>Sweden</v>
      </c>
      <c r="C36" cm="1">
        <f t="array" ref="C36">INDEX('ISCED2 stats'!$C$1:$C$190, A36)</f>
        <v>2261</v>
      </c>
      <c r="D36" s="22" cm="1">
        <f t="array" ref="D36">INDEX('ISCED2 stats'!$F$1:$F$190,A36)</f>
        <v>43.987628544179337</v>
      </c>
      <c r="E36" cm="1">
        <f t="array" ref="E36">INDEX('ISCED2 stats'!$G$1:$G$190,A36)</f>
        <v>8.944262142931084</v>
      </c>
      <c r="F36" t="str">
        <f t="shared" si="0"/>
        <v>44 ± 8.9</v>
      </c>
    </row>
    <row r="37" spans="1:6" x14ac:dyDescent="0.25">
      <c r="A37">
        <v>103</v>
      </c>
      <c r="B37" t="str" cm="1">
        <f t="array" ref="B37">INDEX('ISCED2 stats'!$A$1:$A$190,A37)</f>
        <v>Mexico</v>
      </c>
      <c r="C37" cm="1">
        <f t="array" ref="C37">INDEX('ISCED2 stats'!$C$1:$C$190, A37)</f>
        <v>825</v>
      </c>
      <c r="D37" s="22" cm="1">
        <f t="array" ref="D37">INDEX('ISCED2 stats'!$F$1:$F$190,A37)</f>
        <v>44.478474029447568</v>
      </c>
      <c r="E37" cm="1">
        <f t="array" ref="E37">INDEX('ISCED2 stats'!$G$1:$G$190,A37)</f>
        <v>19.817237588499381</v>
      </c>
      <c r="F37" t="str">
        <f t="shared" si="0"/>
        <v>44.5 ± 19.8</v>
      </c>
    </row>
    <row r="38" spans="1:6" x14ac:dyDescent="0.25">
      <c r="A38">
        <v>123</v>
      </c>
      <c r="B38" t="str" cm="1">
        <f t="array" ref="B38">INDEX('ISCED2 stats'!$A$1:$A$190,A38)</f>
        <v>Russian Federation</v>
      </c>
      <c r="C38" cm="1">
        <f t="array" ref="C38">INDEX('ISCED2 stats'!$C$1:$C$190, A38)</f>
        <v>3435</v>
      </c>
      <c r="D38" s="22" cm="1">
        <f t="array" ref="D38">INDEX('ISCED2 stats'!$F$1:$F$190,A38)</f>
        <v>44.537959706360397</v>
      </c>
      <c r="E38" cm="1">
        <f t="array" ref="E38">INDEX('ISCED2 stats'!$G$1:$G$190,A38)</f>
        <v>17.687636492075725</v>
      </c>
      <c r="F38" t="str">
        <f t="shared" si="0"/>
        <v>44.5 ± 17.7</v>
      </c>
    </row>
    <row r="39" spans="1:6" x14ac:dyDescent="0.25">
      <c r="A39">
        <v>187</v>
      </c>
      <c r="B39" t="str" cm="1">
        <f t="array" ref="B39">INDEX('ISCED2 stats'!$A$1:$A$190,A39)</f>
        <v>Shanghai (China)</v>
      </c>
      <c r="C39" cm="1">
        <f t="array" ref="C39">INDEX('ISCED2 stats'!$C$1:$C$190, A39)</f>
        <v>3865</v>
      </c>
      <c r="D39" s="22" cm="1">
        <f t="array" ref="D39">INDEX('ISCED2 stats'!$F$1:$F$190,A39)</f>
        <v>45.472296458980004</v>
      </c>
      <c r="E39" cm="1">
        <f t="array" ref="E39">INDEX('ISCED2 stats'!$G$1:$G$190,A39)</f>
        <v>14.27220421578558</v>
      </c>
      <c r="F39" t="str">
        <f t="shared" si="0"/>
        <v>45.5 ± 14.3</v>
      </c>
    </row>
    <row r="40" spans="1:6" x14ac:dyDescent="0.25">
      <c r="A40">
        <v>131</v>
      </c>
      <c r="B40" t="str" cm="1">
        <f t="array" ref="B40">INDEX('ISCED2 stats'!$A$1:$A$190,A40)</f>
        <v>Singapore</v>
      </c>
      <c r="C40" cm="1">
        <f t="array" ref="C40">INDEX('ISCED2 stats'!$C$1:$C$190, A40)</f>
        <v>3083</v>
      </c>
      <c r="D40" s="22" cm="1">
        <f t="array" ref="D40">INDEX('ISCED2 stats'!$F$1:$F$190,A40)</f>
        <v>46.311403926583424</v>
      </c>
      <c r="E40" cm="1">
        <f t="array" ref="E40">INDEX('ISCED2 stats'!$G$1:$G$190,A40)</f>
        <v>17.310382766459849</v>
      </c>
      <c r="F40" t="str">
        <f t="shared" si="0"/>
        <v>46.3 ± 17.3</v>
      </c>
    </row>
    <row r="41" spans="1:6" x14ac:dyDescent="0.25">
      <c r="A41">
        <v>167</v>
      </c>
      <c r="B41" t="str" cm="1">
        <f t="array" ref="B41">INDEX('ISCED2 stats'!$A$1:$A$190,A41)</f>
        <v>United States</v>
      </c>
      <c r="C41" cm="1">
        <f t="array" ref="C41">INDEX('ISCED2 stats'!$C$1:$C$190, A41)</f>
        <v>2430</v>
      </c>
      <c r="D41" s="22" cm="1">
        <f t="array" ref="D41">INDEX('ISCED2 stats'!$F$1:$F$190,A41)</f>
        <v>46.652423803949233</v>
      </c>
      <c r="E41" cm="1">
        <f t="array" ref="E41">INDEX('ISCED2 stats'!$G$1:$G$190,A41)</f>
        <v>16.514063639995499</v>
      </c>
      <c r="F41" t="str">
        <f t="shared" si="0"/>
        <v>46.7 ± 16.5</v>
      </c>
    </row>
    <row r="42" spans="1:6" x14ac:dyDescent="0.25">
      <c r="A42">
        <v>3</v>
      </c>
      <c r="B42" t="str" cm="1">
        <f t="array" ref="B42">INDEX('ISCED2 stats'!$A$1:$A$190,A42)</f>
        <v>Australia</v>
      </c>
      <c r="C42" cm="1">
        <f t="array" ref="C42">INDEX('ISCED2 stats'!$C$1:$C$190, A42)</f>
        <v>2894</v>
      </c>
      <c r="D42" s="22" cm="1">
        <f t="array" ref="D42">INDEX('ISCED2 stats'!$F$1:$F$190,A42)</f>
        <v>46.865471043107554</v>
      </c>
      <c r="E42" cm="1">
        <f t="array" ref="E42">INDEX('ISCED2 stats'!$G$1:$G$190,A42)</f>
        <v>15.49300821060651</v>
      </c>
      <c r="F42" t="str">
        <f t="shared" si="0"/>
        <v>46.9 ± 15.5</v>
      </c>
    </row>
    <row r="43" spans="1:6" x14ac:dyDescent="0.25">
      <c r="A43">
        <v>139</v>
      </c>
      <c r="B43" t="str" cm="1">
        <f t="array" ref="B43">INDEX('ISCED2 stats'!$A$1:$A$190,A43)</f>
        <v>Viet Nam</v>
      </c>
      <c r="C43" cm="1">
        <f t="array" ref="C43">INDEX('ISCED2 stats'!$C$1:$C$190, A43)</f>
        <v>2372</v>
      </c>
      <c r="D43" s="22" cm="1">
        <f t="array" ref="D43">INDEX('ISCED2 stats'!$F$1:$F$190,A43)</f>
        <v>47.003996212665349</v>
      </c>
      <c r="E43" cm="1">
        <f t="array" ref="E43">INDEX('ISCED2 stats'!$G$1:$G$190,A43)</f>
        <v>13.386128016638061</v>
      </c>
      <c r="F43" t="str">
        <f t="shared" si="0"/>
        <v>47 ± 13.4</v>
      </c>
    </row>
    <row r="44" spans="1:6" x14ac:dyDescent="0.25">
      <c r="A44">
        <v>111</v>
      </c>
      <c r="B44" t="str" cm="1">
        <f t="array" ref="B44">INDEX('ISCED2 stats'!$A$1:$A$190,A44)</f>
        <v>New Zealand</v>
      </c>
      <c r="C44" cm="1">
        <f t="array" ref="C44">INDEX('ISCED2 stats'!$C$1:$C$190, A44)</f>
        <v>1888</v>
      </c>
      <c r="D44" s="22" cm="1">
        <f t="array" ref="D44">INDEX('ISCED2 stats'!$F$1:$F$190,A44)</f>
        <v>47.789626864221226</v>
      </c>
      <c r="E44" cm="1">
        <f t="array" ref="E44">INDEX('ISCED2 stats'!$G$1:$G$190,A44)</f>
        <v>13.75056536315747</v>
      </c>
      <c r="F44" t="str">
        <f t="shared" si="0"/>
        <v>47.8 ± 13.8</v>
      </c>
    </row>
    <row r="45" spans="1:6" x14ac:dyDescent="0.25">
      <c r="A45">
        <v>175</v>
      </c>
      <c r="B45" t="str" cm="1">
        <f t="array" ref="B45">INDEX('ISCED2 stats'!$A$1:$A$190,A45)</f>
        <v>Alberta (Canada)</v>
      </c>
      <c r="C45" cm="1">
        <f t="array" ref="C45">INDEX('ISCED2 stats'!$C$1:$C$190, A45)</f>
        <v>938</v>
      </c>
      <c r="D45" s="22" cm="1">
        <f t="array" ref="D45">INDEX('ISCED2 stats'!$F$1:$F$190,A45)</f>
        <v>48.680967239345826</v>
      </c>
      <c r="E45" cm="1">
        <f t="array" ref="E45">INDEX('ISCED2 stats'!$G$1:$G$190,A45)</f>
        <v>14.334518804492017</v>
      </c>
      <c r="F45" t="str">
        <f t="shared" si="0"/>
        <v>48.7 ± 14.3</v>
      </c>
    </row>
    <row r="46" spans="1:6" x14ac:dyDescent="0.25">
      <c r="A46">
        <v>171</v>
      </c>
      <c r="B46" t="str" cm="1">
        <f t="array" ref="B46">INDEX('ISCED2 stats'!$A$1:$A$190,A46)</f>
        <v>England (United Kingdom)</v>
      </c>
      <c r="C46" cm="1">
        <f t="array" ref="C46">INDEX('ISCED2 stats'!$C$1:$C$190, A46)</f>
        <v>1834</v>
      </c>
      <c r="D46" s="22" cm="1">
        <f t="array" ref="D46">INDEX('ISCED2 stats'!$F$1:$F$190,A46)</f>
        <v>50.261998175325694</v>
      </c>
      <c r="E46" cm="1">
        <f t="array" ref="E46">INDEX('ISCED2 stats'!$G$1:$G$190,A46)</f>
        <v>14.958094234178382</v>
      </c>
      <c r="F46" t="str">
        <f t="shared" si="0"/>
        <v>50.3 ± 15</v>
      </c>
    </row>
    <row r="47" spans="1:6" x14ac:dyDescent="0.25">
      <c r="A47">
        <v>83</v>
      </c>
      <c r="B47" t="str" cm="1">
        <f t="array" ref="B47">INDEX('ISCED2 stats'!$A$1:$A$190,A47)</f>
        <v>Kazakhstan</v>
      </c>
      <c r="C47" cm="1">
        <f t="array" ref="C47">INDEX('ISCED2 stats'!$C$1:$C$190, A47)</f>
        <v>5165</v>
      </c>
      <c r="D47" s="22" cm="1">
        <f t="array" ref="D47">INDEX('ISCED2 stats'!$F$1:$F$190,A47)</f>
        <v>50.419412456044874</v>
      </c>
      <c r="E47" cm="1">
        <f t="array" ref="E47">INDEX('ISCED2 stats'!$G$1:$G$190,A47)</f>
        <v>20.030132000078172</v>
      </c>
      <c r="F47" t="str">
        <f t="shared" si="0"/>
        <v>50.4 ± 20</v>
      </c>
    </row>
    <row r="48" spans="1:6" x14ac:dyDescent="0.25">
      <c r="A48">
        <v>79</v>
      </c>
      <c r="B48" t="str" cm="1">
        <f t="array" ref="B48">INDEX('ISCED2 stats'!$A$1:$A$190,A48)</f>
        <v>Japan</v>
      </c>
      <c r="C48" cm="1">
        <f t="array" ref="C48">INDEX('ISCED2 stats'!$C$1:$C$190, A48)</f>
        <v>3105</v>
      </c>
      <c r="D48" s="22" cm="1">
        <f t="array" ref="D48">INDEX('ISCED2 stats'!$F$1:$F$190,A48)</f>
        <v>59.055734803321378</v>
      </c>
      <c r="E48" cm="1">
        <f t="array" ref="E48">INDEX('ISCED2 stats'!$G$1:$G$190,A48)</f>
        <v>15.040679325505996</v>
      </c>
      <c r="F48" t="str">
        <f t="shared" si="0"/>
        <v>59.1 ± 15</v>
      </c>
    </row>
  </sheetData>
  <sortState xmlns:xlrd2="http://schemas.microsoft.com/office/spreadsheetml/2017/richdata2" ref="A2:F48">
    <sortCondition ref="D2:D48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B20B-2922-462D-AB68-1BF6513AD45C}">
  <dimension ref="A1:M52"/>
  <sheetViews>
    <sheetView topLeftCell="A3" zoomScale="85" zoomScaleNormal="85" workbookViewId="0">
      <selection activeCell="J52" sqref="J52"/>
    </sheetView>
  </sheetViews>
  <sheetFormatPr defaultRowHeight="15" x14ac:dyDescent="0.25"/>
  <cols>
    <col min="1" max="1" width="20.85546875" customWidth="1"/>
    <col min="5" max="5" width="18.5703125" bestFit="1" customWidth="1"/>
    <col min="9" max="9" width="18.5703125" bestFit="1" customWidth="1"/>
    <col min="13" max="13" width="18.5703125" bestFit="1" customWidth="1"/>
  </cols>
  <sheetData>
    <row r="1" spans="1:13" x14ac:dyDescent="0.25">
      <c r="A1" t="s">
        <v>68</v>
      </c>
      <c r="B1" t="s">
        <v>6</v>
      </c>
      <c r="G1" t="s">
        <v>69</v>
      </c>
    </row>
    <row r="2" spans="1:13" x14ac:dyDescent="0.25">
      <c r="A2" s="61"/>
      <c r="B2" s="61" t="s">
        <v>65</v>
      </c>
      <c r="C2" s="61"/>
      <c r="D2" s="61"/>
      <c r="F2" s="61" t="s">
        <v>66</v>
      </c>
      <c r="G2" s="61"/>
      <c r="H2" s="61"/>
      <c r="J2" s="61" t="s">
        <v>67</v>
      </c>
      <c r="K2" s="61"/>
      <c r="L2" s="61"/>
    </row>
    <row r="3" spans="1:13" x14ac:dyDescent="0.25">
      <c r="A3" s="61" t="s">
        <v>56</v>
      </c>
      <c r="B3" s="61" t="s">
        <v>0</v>
      </c>
      <c r="C3" s="61" t="s">
        <v>3</v>
      </c>
      <c r="D3" s="61" t="s">
        <v>62</v>
      </c>
      <c r="E3" s="61" t="s">
        <v>70</v>
      </c>
      <c r="F3" s="61" t="s">
        <v>0</v>
      </c>
      <c r="G3" s="61" t="s">
        <v>3</v>
      </c>
      <c r="H3" s="61" t="s">
        <v>62</v>
      </c>
      <c r="I3" s="61" t="s">
        <v>70</v>
      </c>
      <c r="J3" s="61" t="s">
        <v>0</v>
      </c>
      <c r="K3" s="61" t="s">
        <v>3</v>
      </c>
      <c r="L3" s="61" t="s">
        <v>62</v>
      </c>
      <c r="M3" s="61" t="s">
        <v>70</v>
      </c>
    </row>
    <row r="4" spans="1:13" x14ac:dyDescent="0.25">
      <c r="A4" t="s">
        <v>5</v>
      </c>
      <c r="B4">
        <f>VLOOKUP('All FTE hours'!A4,'ISCED1 stats'!$A$3:$G$62,3, FALSE)</f>
        <v>2213</v>
      </c>
      <c r="C4">
        <f>VLOOKUP('All FTE hours'!A4,'ISCED1 stats'!$A$3:$G$62,6, FALSE)</f>
        <v>48.050440008002241</v>
      </c>
      <c r="D4">
        <f>VLOOKUP('All FTE hours'!A4,'ISCED1 stats'!$A$3:$G$62,7, FALSE)</f>
        <v>15.095267150880984</v>
      </c>
      <c r="E4" t="str">
        <f>_xlfn.CONCAT(ROUND(C4, 1), " ± ", ROUND(D4,1), " (N=",B4, ")")</f>
        <v>48.1 ± 15.1 (N=2213)</v>
      </c>
      <c r="F4">
        <f>VLOOKUP('All FTE hours'!A4,'ISCED2 stats'!$A$3:$G$190,3, FALSE)</f>
        <v>2894</v>
      </c>
      <c r="G4">
        <f>VLOOKUP('All FTE hours'!A4,'ISCED2 stats'!$A$3:$G$190,6, FALSE)</f>
        <v>46.865471043107554</v>
      </c>
      <c r="H4">
        <f>VLOOKUP('All FTE hours'!A4,'ISCED2 stats'!$A$3:$G$190,7, FALSE)</f>
        <v>15.49300821060651</v>
      </c>
      <c r="I4" t="str">
        <f>_xlfn.CONCAT(ROUND(G4, 1), " ± ", ROUND(H4,1), " (N=",F4, ")")</f>
        <v>46.9 ± 15.5 (N=2894)</v>
      </c>
      <c r="J4" t="e">
        <f>VLOOKUP('All FTE hours'!A4,'ISCED3 stats'!$A$3:$G$46,3, FALSE)</f>
        <v>#N/A</v>
      </c>
      <c r="K4" t="e">
        <f>VLOOKUP('All FTE hours'!A4,'ISCED3 stats'!$A$3:$G$46,6, FALSE)</f>
        <v>#N/A</v>
      </c>
      <c r="L4" t="e">
        <f>VLOOKUP('All FTE hours'!A4,'ISCED3 stats'!$A$3:$G$46,7, FALSE)</f>
        <v>#N/A</v>
      </c>
      <c r="M4" t="e">
        <f>_xlfn.CONCAT(ROUND(K4, 1), " ± ", ROUND(L4,1), " (N=",J4, ")")</f>
        <v>#N/A</v>
      </c>
    </row>
    <row r="5" spans="1:13" x14ac:dyDescent="0.25">
      <c r="A5" t="s">
        <v>10</v>
      </c>
      <c r="B5" t="e">
        <f>VLOOKUP('All FTE hours'!A5,'ISCED1 stats'!$A$3:$G$62,3, FALSE)</f>
        <v>#N/A</v>
      </c>
      <c r="C5" t="e">
        <f>VLOOKUP('All FTE hours'!A5,'ISCED1 stats'!$A$3:$G$62,6, FALSE)</f>
        <v>#N/A</v>
      </c>
      <c r="D5" t="e">
        <f>VLOOKUP('All FTE hours'!A5,'ISCED1 stats'!$A$3:$G$62,7, FALSE)</f>
        <v>#N/A</v>
      </c>
      <c r="E5" t="e">
        <f t="shared" ref="E5:E50" si="0">_xlfn.CONCAT(ROUND(C5, 1), " ± ", ROUND(D5,1), " (N=",B5, ")")</f>
        <v>#N/A</v>
      </c>
      <c r="F5">
        <f>VLOOKUP('All FTE hours'!A5,'ISCED2 stats'!$A$3:$G$190,3, FALSE)</f>
        <v>2905</v>
      </c>
      <c r="G5">
        <f>VLOOKUP('All FTE hours'!A5,'ISCED2 stats'!$A$3:$G$190,6, FALSE)</f>
        <v>41.081973176193003</v>
      </c>
      <c r="H5">
        <f>VLOOKUP('All FTE hours'!A5,'ISCED2 stats'!$A$3:$G$190,7, FALSE)</f>
        <v>12.109562810023714</v>
      </c>
      <c r="I5" t="str">
        <f t="shared" ref="I5:I50" si="1">_xlfn.CONCAT(ROUND(G5, 1), " ± ", ROUND(H5,1), " (N=",F5, ")")</f>
        <v>41.1 ± 12.1 (N=2905)</v>
      </c>
      <c r="J5" t="e">
        <f>VLOOKUP('All FTE hours'!A5,'ISCED3 stats'!$A$3:$G$46,3, FALSE)</f>
        <v>#N/A</v>
      </c>
      <c r="K5" t="e">
        <f>VLOOKUP('All FTE hours'!A5,'ISCED3 stats'!$A$3:$G$46,6, FALSE)</f>
        <v>#N/A</v>
      </c>
      <c r="L5" t="e">
        <f>VLOOKUP('All FTE hours'!A5,'ISCED3 stats'!$A$3:$G$46,7, FALSE)</f>
        <v>#N/A</v>
      </c>
      <c r="M5" t="e">
        <f t="shared" ref="M5:M50" si="2">_xlfn.CONCAT(ROUND(K5, 1), " ± ", ROUND(L5,1), " (N=",J5, ")")</f>
        <v>#N/A</v>
      </c>
    </row>
    <row r="6" spans="1:13" x14ac:dyDescent="0.25">
      <c r="A6" t="s">
        <v>11</v>
      </c>
      <c r="B6" t="e">
        <f>VLOOKUP('All FTE hours'!A6,'ISCED1 stats'!$A$3:$G$62,3, FALSE)</f>
        <v>#N/A</v>
      </c>
      <c r="C6" t="e">
        <f>VLOOKUP('All FTE hours'!A6,'ISCED1 stats'!$A$3:$G$62,6, FALSE)</f>
        <v>#N/A</v>
      </c>
      <c r="D6" t="e">
        <f>VLOOKUP('All FTE hours'!A6,'ISCED1 stats'!$A$3:$G$62,7, FALSE)</f>
        <v>#N/A</v>
      </c>
      <c r="E6" t="e">
        <f t="shared" si="0"/>
        <v>#N/A</v>
      </c>
      <c r="F6">
        <f>VLOOKUP('All FTE hours'!A6,'ISCED2 stats'!$A$3:$G$190,3, FALSE)</f>
        <v>3543</v>
      </c>
      <c r="G6">
        <f>VLOOKUP('All FTE hours'!A6,'ISCED2 stats'!$A$3:$G$190,6, FALSE)</f>
        <v>37.450710813809849</v>
      </c>
      <c r="H6">
        <f>VLOOKUP('All FTE hours'!A6,'ISCED2 stats'!$A$3:$G$190,7, FALSE)</f>
        <v>12.309356420811197</v>
      </c>
      <c r="I6" t="str">
        <f t="shared" si="1"/>
        <v>37.5 ± 12.3 (N=3543)</v>
      </c>
      <c r="J6" t="e">
        <f>VLOOKUP('All FTE hours'!A6,'ISCED3 stats'!$A$3:$G$46,3, FALSE)</f>
        <v>#N/A</v>
      </c>
      <c r="K6" t="e">
        <f>VLOOKUP('All FTE hours'!A6,'ISCED3 stats'!$A$3:$G$46,6, FALSE)</f>
        <v>#N/A</v>
      </c>
      <c r="L6" t="e">
        <f>VLOOKUP('All FTE hours'!A6,'ISCED3 stats'!$A$3:$G$46,7, FALSE)</f>
        <v>#N/A</v>
      </c>
      <c r="M6" t="e">
        <f t="shared" si="2"/>
        <v>#N/A</v>
      </c>
    </row>
    <row r="7" spans="1:13" x14ac:dyDescent="0.25">
      <c r="A7" t="s">
        <v>12</v>
      </c>
      <c r="B7" t="e">
        <f>VLOOKUP('All FTE hours'!A7,'ISCED1 stats'!$A$3:$G$62,3, FALSE)</f>
        <v>#N/A</v>
      </c>
      <c r="C7" t="e">
        <f>VLOOKUP('All FTE hours'!A7,'ISCED1 stats'!$A$3:$G$62,6, FALSE)</f>
        <v>#N/A</v>
      </c>
      <c r="D7" t="e">
        <f>VLOOKUP('All FTE hours'!A7,'ISCED1 stats'!$A$3:$G$62,7, FALSE)</f>
        <v>#N/A</v>
      </c>
      <c r="E7" t="e">
        <f t="shared" si="0"/>
        <v>#N/A</v>
      </c>
      <c r="F7">
        <f>VLOOKUP('All FTE hours'!A7,'ISCED2 stats'!$A$3:$G$190,3, FALSE)</f>
        <v>540</v>
      </c>
      <c r="G7">
        <f>VLOOKUP('All FTE hours'!A7,'ISCED2 stats'!$A$3:$G$190,6, FALSE)</f>
        <v>35.698750904826355</v>
      </c>
      <c r="H7">
        <f>VLOOKUP('All FTE hours'!A7,'ISCED2 stats'!$A$3:$G$190,7, FALSE)</f>
        <v>15.761048554144901</v>
      </c>
      <c r="I7" t="str">
        <f t="shared" si="1"/>
        <v>35.7 ± 15.8 (N=540)</v>
      </c>
      <c r="J7">
        <f>VLOOKUP('All FTE hours'!A7,'ISCED3 stats'!$A$3:$G$46,3, FALSE)</f>
        <v>605</v>
      </c>
      <c r="K7">
        <f>VLOOKUP('All FTE hours'!A7,'ISCED3 stats'!$A$3:$G$46,6, FALSE)</f>
        <v>39.586589514115211</v>
      </c>
      <c r="L7">
        <f>VLOOKUP('All FTE hours'!A7,'ISCED3 stats'!$A$3:$G$46,7, FALSE)</f>
        <v>14.795390562756619</v>
      </c>
      <c r="M7" t="str">
        <f t="shared" si="2"/>
        <v>39.6 ± 14.8 (N=605)</v>
      </c>
    </row>
    <row r="8" spans="1:13" x14ac:dyDescent="0.25">
      <c r="A8" t="s">
        <v>13</v>
      </c>
      <c r="B8" t="e">
        <f>VLOOKUP('All FTE hours'!A8,'ISCED1 stats'!$A$3:$G$62,3, FALSE)</f>
        <v>#N/A</v>
      </c>
      <c r="C8" t="e">
        <f>VLOOKUP('All FTE hours'!A8,'ISCED1 stats'!$A$3:$G$62,6, FALSE)</f>
        <v>#N/A</v>
      </c>
      <c r="D8" t="e">
        <f>VLOOKUP('All FTE hours'!A8,'ISCED1 stats'!$A$3:$G$62,7, FALSE)</f>
        <v>#N/A</v>
      </c>
      <c r="E8" t="e">
        <f t="shared" si="0"/>
        <v>#N/A</v>
      </c>
      <c r="F8">
        <f>VLOOKUP('All FTE hours'!A8,'ISCED2 stats'!$A$3:$G$190,3, FALSE)</f>
        <v>2407</v>
      </c>
      <c r="G8">
        <f>VLOOKUP('All FTE hours'!A8,'ISCED2 stats'!$A$3:$G$190,6, FALSE)</f>
        <v>39.442238777337536</v>
      </c>
      <c r="H8">
        <f>VLOOKUP('All FTE hours'!A8,'ISCED2 stats'!$A$3:$G$190,7, FALSE)</f>
        <v>14.973655326334073</v>
      </c>
      <c r="I8" t="str">
        <f t="shared" si="1"/>
        <v>39.4 ± 15 (N=2407)</v>
      </c>
      <c r="J8" t="e">
        <f>VLOOKUP('All FTE hours'!A8,'ISCED3 stats'!$A$3:$G$46,3, FALSE)</f>
        <v>#N/A</v>
      </c>
      <c r="K8" t="e">
        <f>VLOOKUP('All FTE hours'!A8,'ISCED3 stats'!$A$3:$G$46,6, FALSE)</f>
        <v>#N/A</v>
      </c>
      <c r="L8" t="e">
        <f>VLOOKUP('All FTE hours'!A8,'ISCED3 stats'!$A$3:$G$46,7, FALSE)</f>
        <v>#N/A</v>
      </c>
      <c r="M8" t="e">
        <f t="shared" si="2"/>
        <v>#N/A</v>
      </c>
    </row>
    <row r="9" spans="1:13" x14ac:dyDescent="0.25">
      <c r="A9" t="s">
        <v>14</v>
      </c>
      <c r="B9" t="e">
        <f>VLOOKUP('All FTE hours'!A9,'ISCED1 stats'!$A$3:$G$62,3, FALSE)</f>
        <v>#N/A</v>
      </c>
      <c r="C9" t="e">
        <f>VLOOKUP('All FTE hours'!A9,'ISCED1 stats'!$A$3:$G$62,6, FALSE)</f>
        <v>#N/A</v>
      </c>
      <c r="D9" t="e">
        <f>VLOOKUP('All FTE hours'!A9,'ISCED1 stats'!$A$3:$G$62,7, FALSE)</f>
        <v>#N/A</v>
      </c>
      <c r="E9" t="e">
        <f t="shared" si="0"/>
        <v>#N/A</v>
      </c>
      <c r="F9">
        <f>VLOOKUP('All FTE hours'!A9,'ISCED2 stats'!$A$3:$G$190,3, FALSE)</f>
        <v>1097</v>
      </c>
      <c r="G9">
        <f>VLOOKUP('All FTE hours'!A9,'ISCED2 stats'!$A$3:$G$190,6, FALSE)</f>
        <v>40.295247960550512</v>
      </c>
      <c r="H9">
        <f>VLOOKUP('All FTE hours'!A9,'ISCED2 stats'!$A$3:$G$190,7, FALSE)</f>
        <v>18.455176673258148</v>
      </c>
      <c r="I9" t="str">
        <f t="shared" si="1"/>
        <v>40.3 ± 18.5 (N=1097)</v>
      </c>
      <c r="J9" t="e">
        <f>VLOOKUP('All FTE hours'!A9,'ISCED3 stats'!$A$3:$G$46,3, FALSE)</f>
        <v>#N/A</v>
      </c>
      <c r="K9" t="e">
        <f>VLOOKUP('All FTE hours'!A9,'ISCED3 stats'!$A$3:$G$46,6, FALSE)</f>
        <v>#N/A</v>
      </c>
      <c r="L9" t="e">
        <f>VLOOKUP('All FTE hours'!A9,'ISCED3 stats'!$A$3:$G$46,7, FALSE)</f>
        <v>#N/A</v>
      </c>
      <c r="M9" t="e">
        <f t="shared" si="2"/>
        <v>#N/A</v>
      </c>
    </row>
    <row r="10" spans="1:13" x14ac:dyDescent="0.25">
      <c r="A10" t="s">
        <v>15</v>
      </c>
      <c r="B10">
        <f>VLOOKUP('All FTE hours'!A10,'ISCED1 stats'!$A$3:$G$62,3, FALSE)</f>
        <v>3387</v>
      </c>
      <c r="C10">
        <f>VLOOKUP('All FTE hours'!A10,'ISCED1 stats'!$A$3:$G$62,6, FALSE)</f>
        <v>38.852200807150517</v>
      </c>
      <c r="D10">
        <f>VLOOKUP('All FTE hours'!A10,'ISCED1 stats'!$A$3:$G$62,7, FALSE)</f>
        <v>17.156175774867666</v>
      </c>
      <c r="E10" t="str">
        <f t="shared" si="0"/>
        <v>38.9 ± 17.2 (N=3387)</v>
      </c>
      <c r="F10">
        <f>VLOOKUP('All FTE hours'!A10,'ISCED2 stats'!$A$3:$G$190,3, FALSE)</f>
        <v>3713</v>
      </c>
      <c r="G10">
        <f>VLOOKUP('All FTE hours'!A10,'ISCED2 stats'!$A$3:$G$190,6, FALSE)</f>
        <v>35.964925745629287</v>
      </c>
      <c r="H10">
        <f>VLOOKUP('All FTE hours'!A10,'ISCED2 stats'!$A$3:$G$190,7, FALSE)</f>
        <v>17.742848359735103</v>
      </c>
      <c r="I10" t="str">
        <f t="shared" si="1"/>
        <v>36 ± 17.7 (N=3713)</v>
      </c>
      <c r="J10">
        <f>VLOOKUP('All FTE hours'!A10,'ISCED3 stats'!$A$3:$G$46,3, FALSE)</f>
        <v>2686</v>
      </c>
      <c r="K10">
        <f>VLOOKUP('All FTE hours'!A10,'ISCED3 stats'!$A$3:$G$46,6, FALSE)</f>
        <v>37.367555945840053</v>
      </c>
      <c r="L10">
        <f>VLOOKUP('All FTE hours'!A10,'ISCED3 stats'!$A$3:$G$46,7, FALSE)</f>
        <v>18.920406491083767</v>
      </c>
      <c r="M10" t="str">
        <f t="shared" si="2"/>
        <v>37.4 ± 18.9 (N=2686)</v>
      </c>
    </row>
    <row r="11" spans="1:13" x14ac:dyDescent="0.25">
      <c r="A11" t="s">
        <v>16</v>
      </c>
      <c r="B11" t="e">
        <f>VLOOKUP('All FTE hours'!A11,'ISCED1 stats'!$A$3:$G$62,3, FALSE)</f>
        <v>#N/A</v>
      </c>
      <c r="C11" t="e">
        <f>VLOOKUP('All FTE hours'!A11,'ISCED1 stats'!$A$3:$G$62,6, FALSE)</f>
        <v>#N/A</v>
      </c>
      <c r="D11" t="e">
        <f>VLOOKUP('All FTE hours'!A11,'ISCED1 stats'!$A$3:$G$62,7, FALSE)</f>
        <v>#N/A</v>
      </c>
      <c r="E11" t="e">
        <f t="shared" si="0"/>
        <v>#N/A</v>
      </c>
      <c r="F11">
        <f>VLOOKUP('All FTE hours'!A11,'ISCED2 stats'!$A$3:$G$190,3, FALSE)</f>
        <v>1939</v>
      </c>
      <c r="G11">
        <f>VLOOKUP('All FTE hours'!A11,'ISCED2 stats'!$A$3:$G$190,6, FALSE)</f>
        <v>41.216149274825547</v>
      </c>
      <c r="H11">
        <f>VLOOKUP('All FTE hours'!A11,'ISCED2 stats'!$A$3:$G$190,7, FALSE)</f>
        <v>17.91701756250092</v>
      </c>
      <c r="I11" t="str">
        <f t="shared" si="1"/>
        <v>41.2 ± 17.9 (N=1939)</v>
      </c>
      <c r="J11" t="e">
        <f>VLOOKUP('All FTE hours'!A11,'ISCED3 stats'!$A$3:$G$46,3, FALSE)</f>
        <v>#N/A</v>
      </c>
      <c r="K11" t="e">
        <f>VLOOKUP('All FTE hours'!A11,'ISCED3 stats'!$A$3:$G$46,6, FALSE)</f>
        <v>#N/A</v>
      </c>
      <c r="L11" t="e">
        <f>VLOOKUP('All FTE hours'!A11,'ISCED3 stats'!$A$3:$G$46,7, FALSE)</f>
        <v>#N/A</v>
      </c>
      <c r="M11" t="e">
        <f t="shared" si="2"/>
        <v>#N/A</v>
      </c>
    </row>
    <row r="12" spans="1:13" x14ac:dyDescent="0.25">
      <c r="A12" t="s">
        <v>17</v>
      </c>
      <c r="B12" t="e">
        <f>VLOOKUP('All FTE hours'!A12,'ISCED1 stats'!$A$3:$G$62,3, FALSE)</f>
        <v>#N/A</v>
      </c>
      <c r="C12" t="e">
        <f>VLOOKUP('All FTE hours'!A12,'ISCED1 stats'!$A$3:$G$62,6, FALSE)</f>
        <v>#N/A</v>
      </c>
      <c r="D12" t="e">
        <f>VLOOKUP('All FTE hours'!A12,'ISCED1 stats'!$A$3:$G$62,7, FALSE)</f>
        <v>#N/A</v>
      </c>
      <c r="E12" t="e">
        <f t="shared" si="0"/>
        <v>#N/A</v>
      </c>
      <c r="F12">
        <f>VLOOKUP('All FTE hours'!A12,'ISCED2 stats'!$A$3:$G$190,3, FALSE)</f>
        <v>2445</v>
      </c>
      <c r="G12">
        <f>VLOOKUP('All FTE hours'!A12,'ISCED2 stats'!$A$3:$G$190,6, FALSE)</f>
        <v>42.572764358682036</v>
      </c>
      <c r="H12">
        <f>VLOOKUP('All FTE hours'!A12,'ISCED2 stats'!$A$3:$G$190,7, FALSE)</f>
        <v>14.159179358234125</v>
      </c>
      <c r="I12" t="str">
        <f t="shared" si="1"/>
        <v>42.6 ± 14.2 (N=2445)</v>
      </c>
      <c r="J12">
        <f>VLOOKUP('All FTE hours'!A12,'ISCED3 stats'!$A$3:$G$46,3, FALSE)</f>
        <v>2070</v>
      </c>
      <c r="K12">
        <f>VLOOKUP('All FTE hours'!A12,'ISCED3 stats'!$A$3:$G$46,6, FALSE)</f>
        <v>41.229613942584145</v>
      </c>
      <c r="L12">
        <f>VLOOKUP('All FTE hours'!A12,'ISCED3 stats'!$A$3:$G$46,7, FALSE)</f>
        <v>14.400361241953847</v>
      </c>
      <c r="M12" t="str">
        <f t="shared" si="2"/>
        <v>41.2 ± 14.4 (N=2070)</v>
      </c>
    </row>
    <row r="13" spans="1:13" x14ac:dyDescent="0.25">
      <c r="A13" t="s">
        <v>18</v>
      </c>
      <c r="B13" t="e">
        <f>VLOOKUP('All FTE hours'!A13,'ISCED1 stats'!$A$3:$G$62,3, FALSE)</f>
        <v>#N/A</v>
      </c>
      <c r="C13" t="e">
        <f>VLOOKUP('All FTE hours'!A13,'ISCED1 stats'!$A$3:$G$62,6, FALSE)</f>
        <v>#N/A</v>
      </c>
      <c r="D13" t="e">
        <f>VLOOKUP('All FTE hours'!A13,'ISCED1 stats'!$A$3:$G$62,7, FALSE)</f>
        <v>#N/A</v>
      </c>
      <c r="E13" t="e">
        <f t="shared" si="0"/>
        <v>#N/A</v>
      </c>
      <c r="F13">
        <f>VLOOKUP('All FTE hours'!A13,'ISCED2 stats'!$A$3:$G$190,3, FALSE)</f>
        <v>1318</v>
      </c>
      <c r="G13">
        <f>VLOOKUP('All FTE hours'!A13,'ISCED2 stats'!$A$3:$G$190,6, FALSE)</f>
        <v>35.842267714145514</v>
      </c>
      <c r="H13">
        <f>VLOOKUP('All FTE hours'!A13,'ISCED2 stats'!$A$3:$G$190,7, FALSE)</f>
        <v>16.968490450228618</v>
      </c>
      <c r="I13" t="str">
        <f t="shared" si="1"/>
        <v>35.8 ± 17 (N=1318)</v>
      </c>
      <c r="J13" t="e">
        <f>VLOOKUP('All FTE hours'!A13,'ISCED3 stats'!$A$3:$G$46,3, FALSE)</f>
        <v>#N/A</v>
      </c>
      <c r="K13" t="e">
        <f>VLOOKUP('All FTE hours'!A13,'ISCED3 stats'!$A$3:$G$46,6, FALSE)</f>
        <v>#N/A</v>
      </c>
      <c r="L13" t="e">
        <f>VLOOKUP('All FTE hours'!A13,'ISCED3 stats'!$A$3:$G$46,7, FALSE)</f>
        <v>#N/A</v>
      </c>
      <c r="M13" t="e">
        <f t="shared" si="2"/>
        <v>#N/A</v>
      </c>
    </row>
    <row r="14" spans="1:13" x14ac:dyDescent="0.25">
      <c r="A14" t="s">
        <v>19</v>
      </c>
      <c r="B14" t="e">
        <f>VLOOKUP('All FTE hours'!A14,'ISCED1 stats'!$A$3:$G$62,3, FALSE)</f>
        <v>#N/A</v>
      </c>
      <c r="C14" t="e">
        <f>VLOOKUP('All FTE hours'!A14,'ISCED1 stats'!$A$3:$G$62,6, FALSE)</f>
        <v>#N/A</v>
      </c>
      <c r="D14" t="e">
        <f>VLOOKUP('All FTE hours'!A14,'ISCED1 stats'!$A$3:$G$62,7, FALSE)</f>
        <v>#N/A</v>
      </c>
      <c r="E14" t="e">
        <f t="shared" si="0"/>
        <v>#N/A</v>
      </c>
      <c r="F14">
        <f>VLOOKUP('All FTE hours'!A14,'ISCED2 stats'!$A$3:$G$190,3, FALSE)</f>
        <v>2804</v>
      </c>
      <c r="G14">
        <f>VLOOKUP('All FTE hours'!A14,'ISCED2 stats'!$A$3:$G$190,6, FALSE)</f>
        <v>41.06820486080381</v>
      </c>
      <c r="H14">
        <f>VLOOKUP('All FTE hours'!A14,'ISCED2 stats'!$A$3:$G$190,7, FALSE)</f>
        <v>14.629200824970299</v>
      </c>
      <c r="I14" t="str">
        <f t="shared" si="1"/>
        <v>41.1 ± 14.6 (N=2804)</v>
      </c>
      <c r="J14" t="e">
        <f>VLOOKUP('All FTE hours'!A14,'ISCED3 stats'!$A$3:$G$46,3, FALSE)</f>
        <v>#N/A</v>
      </c>
      <c r="K14" t="e">
        <f>VLOOKUP('All FTE hours'!A14,'ISCED3 stats'!$A$3:$G$46,6, FALSE)</f>
        <v>#N/A</v>
      </c>
      <c r="L14" t="e">
        <f>VLOOKUP('All FTE hours'!A14,'ISCED3 stats'!$A$3:$G$46,7, FALSE)</f>
        <v>#N/A</v>
      </c>
      <c r="M14" t="e">
        <f t="shared" si="2"/>
        <v>#N/A</v>
      </c>
    </row>
    <row r="15" spans="1:13" x14ac:dyDescent="0.25">
      <c r="A15" t="s">
        <v>20</v>
      </c>
      <c r="B15">
        <f>VLOOKUP('All FTE hours'!A15,'ISCED1 stats'!$A$3:$G$62,3, FALSE)</f>
        <v>2097</v>
      </c>
      <c r="C15">
        <f>VLOOKUP('All FTE hours'!A15,'ISCED1 stats'!$A$3:$G$62,6, FALSE)</f>
        <v>39.877091232702959</v>
      </c>
      <c r="D15">
        <f>VLOOKUP('All FTE hours'!A15,'ISCED1 stats'!$A$3:$G$62,7, FALSE)</f>
        <v>8.7727246905547389</v>
      </c>
      <c r="E15" t="str">
        <f t="shared" si="0"/>
        <v>39.9 ± 8.8 (N=2097)</v>
      </c>
      <c r="F15">
        <f>VLOOKUP('All FTE hours'!A15,'ISCED2 stats'!$A$3:$G$190,3, FALSE)</f>
        <v>1706</v>
      </c>
      <c r="G15">
        <f>VLOOKUP('All FTE hours'!A15,'ISCED2 stats'!$A$3:$G$190,6, FALSE)</f>
        <v>40.093737886617767</v>
      </c>
      <c r="H15">
        <f>VLOOKUP('All FTE hours'!A15,'ISCED2 stats'!$A$3:$G$190,7, FALSE)</f>
        <v>9.4979335851531204</v>
      </c>
      <c r="I15" t="str">
        <f t="shared" si="1"/>
        <v>40.1 ± 9.5 (N=1706)</v>
      </c>
      <c r="J15">
        <f>VLOOKUP('All FTE hours'!A15,'ISCED3 stats'!$A$3:$G$46,3, FALSE)</f>
        <v>1333</v>
      </c>
      <c r="K15">
        <f>VLOOKUP('All FTE hours'!A15,'ISCED3 stats'!$A$3:$G$46,6, FALSE)</f>
        <v>40.722537540432114</v>
      </c>
      <c r="L15">
        <f>VLOOKUP('All FTE hours'!A15,'ISCED3 stats'!$A$3:$G$46,7, FALSE)</f>
        <v>9.0870857554954139</v>
      </c>
      <c r="M15" t="str">
        <f t="shared" si="2"/>
        <v>40.7 ± 9.1 (N=1333)</v>
      </c>
    </row>
    <row r="16" spans="1:13" x14ac:dyDescent="0.25">
      <c r="A16" t="s">
        <v>21</v>
      </c>
      <c r="B16" t="e">
        <f>VLOOKUP('All FTE hours'!A16,'ISCED1 stats'!$A$3:$G$62,3, FALSE)</f>
        <v>#N/A</v>
      </c>
      <c r="C16" t="e">
        <f>VLOOKUP('All FTE hours'!A16,'ISCED1 stats'!$A$3:$G$62,6, FALSE)</f>
        <v>#N/A</v>
      </c>
      <c r="D16" t="e">
        <f>VLOOKUP('All FTE hours'!A16,'ISCED1 stats'!$A$3:$G$62,7, FALSE)</f>
        <v>#N/A</v>
      </c>
      <c r="E16" t="e">
        <f t="shared" si="0"/>
        <v>#N/A</v>
      </c>
      <c r="F16">
        <f>VLOOKUP('All FTE hours'!A16,'ISCED2 stats'!$A$3:$G$190,3, FALSE)</f>
        <v>1858</v>
      </c>
      <c r="G16">
        <f>VLOOKUP('All FTE hours'!A16,'ISCED2 stats'!$A$3:$G$190,6, FALSE)</f>
        <v>40.552570323288641</v>
      </c>
      <c r="H16">
        <f>VLOOKUP('All FTE hours'!A16,'ISCED2 stats'!$A$3:$G$190,7, FALSE)</f>
        <v>12.444909738251734</v>
      </c>
      <c r="I16" t="str">
        <f t="shared" si="1"/>
        <v>40.6 ± 12.4 (N=1858)</v>
      </c>
      <c r="J16" t="e">
        <f>VLOOKUP('All FTE hours'!A16,'ISCED3 stats'!$A$3:$G$46,3, FALSE)</f>
        <v>#N/A</v>
      </c>
      <c r="K16" t="e">
        <f>VLOOKUP('All FTE hours'!A16,'ISCED3 stats'!$A$3:$G$46,6, FALSE)</f>
        <v>#N/A</v>
      </c>
      <c r="L16" t="e">
        <f>VLOOKUP('All FTE hours'!A16,'ISCED3 stats'!$A$3:$G$46,7, FALSE)</f>
        <v>#N/A</v>
      </c>
      <c r="M16" t="e">
        <f t="shared" si="2"/>
        <v>#N/A</v>
      </c>
    </row>
    <row r="17" spans="1:13" x14ac:dyDescent="0.25">
      <c r="A17" t="s">
        <v>22</v>
      </c>
      <c r="B17" t="e">
        <f>VLOOKUP('All FTE hours'!A17,'ISCED1 stats'!$A$3:$G$62,3, FALSE)</f>
        <v>#N/A</v>
      </c>
      <c r="C17" t="e">
        <f>VLOOKUP('All FTE hours'!A17,'ISCED1 stats'!$A$3:$G$62,6, FALSE)</f>
        <v>#N/A</v>
      </c>
      <c r="D17" t="e">
        <f>VLOOKUP('All FTE hours'!A17,'ISCED1 stats'!$A$3:$G$62,7, FALSE)</f>
        <v>#N/A</v>
      </c>
      <c r="E17" t="e">
        <f t="shared" si="0"/>
        <v>#N/A</v>
      </c>
      <c r="F17">
        <f>VLOOKUP('All FTE hours'!A17,'ISCED2 stats'!$A$3:$G$190,3, FALSE)</f>
        <v>2419</v>
      </c>
      <c r="G17">
        <f>VLOOKUP('All FTE hours'!A17,'ISCED2 stats'!$A$3:$G$190,6, FALSE)</f>
        <v>35.1241551115438</v>
      </c>
      <c r="H17">
        <f>VLOOKUP('All FTE hours'!A17,'ISCED2 stats'!$A$3:$G$190,7, FALSE)</f>
        <v>10.822301570374135</v>
      </c>
      <c r="I17" t="str">
        <f t="shared" si="1"/>
        <v>35.1 ± 10.8 (N=2419)</v>
      </c>
      <c r="J17" t="e">
        <f>VLOOKUP('All FTE hours'!A17,'ISCED3 stats'!$A$3:$G$46,3, FALSE)</f>
        <v>#N/A</v>
      </c>
      <c r="K17" t="e">
        <f>VLOOKUP('All FTE hours'!A17,'ISCED3 stats'!$A$3:$G$46,6, FALSE)</f>
        <v>#N/A</v>
      </c>
      <c r="L17" t="e">
        <f>VLOOKUP('All FTE hours'!A17,'ISCED3 stats'!$A$3:$G$46,7, FALSE)</f>
        <v>#N/A</v>
      </c>
      <c r="M17" t="e">
        <f t="shared" si="2"/>
        <v>#N/A</v>
      </c>
    </row>
    <row r="18" spans="1:13" x14ac:dyDescent="0.25">
      <c r="A18" t="s">
        <v>23</v>
      </c>
      <c r="B18">
        <f>VLOOKUP('All FTE hours'!A18,'ISCED1 stats'!$A$3:$G$62,3, FALSE)</f>
        <v>1098</v>
      </c>
      <c r="C18">
        <f>VLOOKUP('All FTE hours'!A18,'ISCED1 stats'!$A$3:$G$62,6, FALSE)</f>
        <v>42.728563077791968</v>
      </c>
      <c r="D18">
        <f>VLOOKUP('All FTE hours'!A18,'ISCED1 stats'!$A$3:$G$62,7, FALSE)</f>
        <v>8.2163701664075681</v>
      </c>
      <c r="E18" t="str">
        <f t="shared" si="0"/>
        <v>42.7 ± 8.2 (N=1098)</v>
      </c>
      <c r="F18">
        <f>VLOOKUP('All FTE hours'!A18,'ISCED2 stats'!$A$3:$G$190,3, FALSE)</f>
        <v>2391</v>
      </c>
      <c r="G18">
        <f>VLOOKUP('All FTE hours'!A18,'ISCED2 stats'!$A$3:$G$190,6, FALSE)</f>
        <v>38.870558514075896</v>
      </c>
      <c r="H18">
        <f>VLOOKUP('All FTE hours'!A18,'ISCED2 stats'!$A$3:$G$190,7, FALSE)</f>
        <v>8.7262145646273233</v>
      </c>
      <c r="I18" t="str">
        <f t="shared" si="1"/>
        <v>38.9 ± 8.7 (N=2391)</v>
      </c>
      <c r="J18" t="e">
        <f>VLOOKUP('All FTE hours'!A18,'ISCED3 stats'!$A$3:$G$46,3, FALSE)</f>
        <v>#N/A</v>
      </c>
      <c r="K18" t="e">
        <f>VLOOKUP('All FTE hours'!A18,'ISCED3 stats'!$A$3:$G$46,6, FALSE)</f>
        <v>#N/A</v>
      </c>
      <c r="L18" t="e">
        <f>VLOOKUP('All FTE hours'!A18,'ISCED3 stats'!$A$3:$G$46,7, FALSE)</f>
        <v>#N/A</v>
      </c>
      <c r="M18" t="e">
        <f t="shared" si="2"/>
        <v>#N/A</v>
      </c>
    </row>
    <row r="19" spans="1:13" x14ac:dyDescent="0.25">
      <c r="A19" t="s">
        <v>24</v>
      </c>
      <c r="B19" t="e">
        <f>VLOOKUP('All FTE hours'!A19,'ISCED1 stats'!$A$3:$G$62,3, FALSE)</f>
        <v>#N/A</v>
      </c>
      <c r="C19" t="e">
        <f>VLOOKUP('All FTE hours'!A19,'ISCED1 stats'!$A$3:$G$62,6, FALSE)</f>
        <v>#N/A</v>
      </c>
      <c r="D19" t="e">
        <f>VLOOKUP('All FTE hours'!A19,'ISCED1 stats'!$A$3:$G$62,7, FALSE)</f>
        <v>#N/A</v>
      </c>
      <c r="E19" t="e">
        <f t="shared" si="0"/>
        <v>#N/A</v>
      </c>
      <c r="F19">
        <f>VLOOKUP('All FTE hours'!A19,'ISCED2 stats'!$A$3:$G$190,3, FALSE)</f>
        <v>1516</v>
      </c>
      <c r="G19">
        <f>VLOOKUP('All FTE hours'!A19,'ISCED2 stats'!$A$3:$G$190,6, FALSE)</f>
        <v>28.092128316680075</v>
      </c>
      <c r="H19">
        <f>VLOOKUP('All FTE hours'!A19,'ISCED2 stats'!$A$3:$G$190,7, FALSE)</f>
        <v>15.079746422662112</v>
      </c>
      <c r="I19" t="str">
        <f t="shared" si="1"/>
        <v>28.1 ± 15.1 (N=1516)</v>
      </c>
      <c r="J19" t="e">
        <f>VLOOKUP('All FTE hours'!A19,'ISCED3 stats'!$A$3:$G$46,3, FALSE)</f>
        <v>#N/A</v>
      </c>
      <c r="K19" t="e">
        <f>VLOOKUP('All FTE hours'!A19,'ISCED3 stats'!$A$3:$G$46,6, FALSE)</f>
        <v>#N/A</v>
      </c>
      <c r="L19" t="e">
        <f>VLOOKUP('All FTE hours'!A19,'ISCED3 stats'!$A$3:$G$46,7, FALSE)</f>
        <v>#N/A</v>
      </c>
      <c r="M19" t="e">
        <f t="shared" si="2"/>
        <v>#N/A</v>
      </c>
    </row>
    <row r="20" spans="1:13" x14ac:dyDescent="0.25">
      <c r="A20" t="s">
        <v>25</v>
      </c>
      <c r="B20" t="e">
        <f>VLOOKUP('All FTE hours'!A20,'ISCED1 stats'!$A$3:$G$62,3, FALSE)</f>
        <v>#N/A</v>
      </c>
      <c r="C20" t="e">
        <f>VLOOKUP('All FTE hours'!A20,'ISCED1 stats'!$A$3:$G$62,6, FALSE)</f>
        <v>#N/A</v>
      </c>
      <c r="D20" t="e">
        <f>VLOOKUP('All FTE hours'!A20,'ISCED1 stats'!$A$3:$G$62,7, FALSE)</f>
        <v>#N/A</v>
      </c>
      <c r="E20" t="e">
        <f t="shared" si="0"/>
        <v>#N/A</v>
      </c>
      <c r="F20">
        <f>VLOOKUP('All FTE hours'!A20,'ISCED2 stats'!$A$3:$G$190,3, FALSE)</f>
        <v>2804</v>
      </c>
      <c r="G20">
        <f>VLOOKUP('All FTE hours'!A20,'ISCED2 stats'!$A$3:$G$190,6, FALSE)</f>
        <v>41.621228978825322</v>
      </c>
      <c r="H20">
        <f>VLOOKUP('All FTE hours'!A20,'ISCED2 stats'!$A$3:$G$190,7, FALSE)</f>
        <v>12.380723489112041</v>
      </c>
      <c r="I20" t="str">
        <f t="shared" si="1"/>
        <v>41.6 ± 12.4 (N=2804)</v>
      </c>
      <c r="J20" t="e">
        <f>VLOOKUP('All FTE hours'!A20,'ISCED3 stats'!$A$3:$G$46,3, FALSE)</f>
        <v>#N/A</v>
      </c>
      <c r="K20" t="e">
        <f>VLOOKUP('All FTE hours'!A20,'ISCED3 stats'!$A$3:$G$46,6, FALSE)</f>
        <v>#N/A</v>
      </c>
      <c r="L20" t="e">
        <f>VLOOKUP('All FTE hours'!A20,'ISCED3 stats'!$A$3:$G$46,7, FALSE)</f>
        <v>#N/A</v>
      </c>
      <c r="M20" t="e">
        <f t="shared" si="2"/>
        <v>#N/A</v>
      </c>
    </row>
    <row r="21" spans="1:13" x14ac:dyDescent="0.25">
      <c r="A21" t="s">
        <v>26</v>
      </c>
      <c r="B21" t="e">
        <f>VLOOKUP('All FTE hours'!A21,'ISCED1 stats'!$A$3:$G$62,3, FALSE)</f>
        <v>#N/A</v>
      </c>
      <c r="C21" t="e">
        <f>VLOOKUP('All FTE hours'!A21,'ISCED1 stats'!$A$3:$G$62,6, FALSE)</f>
        <v>#N/A</v>
      </c>
      <c r="D21" t="e">
        <f>VLOOKUP('All FTE hours'!A21,'ISCED1 stats'!$A$3:$G$62,7, FALSE)</f>
        <v>#N/A</v>
      </c>
      <c r="E21" t="e">
        <f t="shared" si="0"/>
        <v>#N/A</v>
      </c>
      <c r="F21">
        <f>VLOOKUP('All FTE hours'!A21,'ISCED2 stats'!$A$3:$G$190,3, FALSE)</f>
        <v>1736</v>
      </c>
      <c r="G21">
        <f>VLOOKUP('All FTE hours'!A21,'ISCED2 stats'!$A$3:$G$190,6, FALSE)</f>
        <v>36.050549225066007</v>
      </c>
      <c r="H21">
        <f>VLOOKUP('All FTE hours'!A21,'ISCED2 stats'!$A$3:$G$190,7, FALSE)</f>
        <v>18.61012597678716</v>
      </c>
      <c r="I21" t="str">
        <f t="shared" si="1"/>
        <v>36.1 ± 18.6 (N=1736)</v>
      </c>
      <c r="J21" t="e">
        <f>VLOOKUP('All FTE hours'!A21,'ISCED3 stats'!$A$3:$G$46,3, FALSE)</f>
        <v>#N/A</v>
      </c>
      <c r="K21" t="e">
        <f>VLOOKUP('All FTE hours'!A21,'ISCED3 stats'!$A$3:$G$46,6, FALSE)</f>
        <v>#N/A</v>
      </c>
      <c r="L21" t="e">
        <f>VLOOKUP('All FTE hours'!A21,'ISCED3 stats'!$A$3:$G$46,7, FALSE)</f>
        <v>#N/A</v>
      </c>
      <c r="M21" t="e">
        <f t="shared" si="2"/>
        <v>#N/A</v>
      </c>
    </row>
    <row r="22" spans="1:13" x14ac:dyDescent="0.25">
      <c r="A22" t="s">
        <v>27</v>
      </c>
      <c r="B22" t="e">
        <f>VLOOKUP('All FTE hours'!A22,'ISCED1 stats'!$A$3:$G$62,3, FALSE)</f>
        <v>#N/A</v>
      </c>
      <c r="C22" t="e">
        <f>VLOOKUP('All FTE hours'!A22,'ISCED1 stats'!$A$3:$G$62,6, FALSE)</f>
        <v>#N/A</v>
      </c>
      <c r="D22" t="e">
        <f>VLOOKUP('All FTE hours'!A22,'ISCED1 stats'!$A$3:$G$62,7, FALSE)</f>
        <v>#N/A</v>
      </c>
      <c r="E22" t="e">
        <f t="shared" si="0"/>
        <v>#N/A</v>
      </c>
      <c r="F22">
        <f>VLOOKUP('All FTE hours'!A22,'ISCED2 stats'!$A$3:$G$190,3, FALSE)</f>
        <v>2914</v>
      </c>
      <c r="G22">
        <f>VLOOKUP('All FTE hours'!A22,'ISCED2 stats'!$A$3:$G$190,6, FALSE)</f>
        <v>31.664164478052431</v>
      </c>
      <c r="H22">
        <f>VLOOKUP('All FTE hours'!A22,'ISCED2 stats'!$A$3:$G$190,7, FALSE)</f>
        <v>10.146147053505668</v>
      </c>
      <c r="I22" t="str">
        <f t="shared" si="1"/>
        <v>31.7 ± 10.1 (N=2914)</v>
      </c>
      <c r="J22" t="e">
        <f>VLOOKUP('All FTE hours'!A22,'ISCED3 stats'!$A$3:$G$46,3, FALSE)</f>
        <v>#N/A</v>
      </c>
      <c r="K22" t="e">
        <f>VLOOKUP('All FTE hours'!A22,'ISCED3 stats'!$A$3:$G$46,6, FALSE)</f>
        <v>#N/A</v>
      </c>
      <c r="L22" t="e">
        <f>VLOOKUP('All FTE hours'!A22,'ISCED3 stats'!$A$3:$G$46,7, FALSE)</f>
        <v>#N/A</v>
      </c>
      <c r="M22" t="e">
        <f t="shared" si="2"/>
        <v>#N/A</v>
      </c>
    </row>
    <row r="23" spans="1:13" x14ac:dyDescent="0.25">
      <c r="A23" t="s">
        <v>28</v>
      </c>
      <c r="B23">
        <f>VLOOKUP('All FTE hours'!A23,'ISCED1 stats'!$A$3:$G$62,3, FALSE)</f>
        <v>3023</v>
      </c>
      <c r="C23">
        <f>VLOOKUP('All FTE hours'!A23,'ISCED1 stats'!$A$3:$G$62,6, FALSE)</f>
        <v>56.065450221310606</v>
      </c>
      <c r="D23">
        <f>VLOOKUP('All FTE hours'!A23,'ISCED1 stats'!$A$3:$G$62,7, FALSE)</f>
        <v>12.416594924256305</v>
      </c>
      <c r="E23" t="str">
        <f t="shared" si="0"/>
        <v>56.1 ± 12.4 (N=3023)</v>
      </c>
      <c r="F23">
        <f>VLOOKUP('All FTE hours'!A23,'ISCED2 stats'!$A$3:$G$190,3, FALSE)</f>
        <v>3105</v>
      </c>
      <c r="G23">
        <f>VLOOKUP('All FTE hours'!A23,'ISCED2 stats'!$A$3:$G$190,6, FALSE)</f>
        <v>59.055734803321378</v>
      </c>
      <c r="H23">
        <f>VLOOKUP('All FTE hours'!A23,'ISCED2 stats'!$A$3:$G$190,7, FALSE)</f>
        <v>15.040679325505996</v>
      </c>
      <c r="I23" t="str">
        <f t="shared" si="1"/>
        <v>59.1 ± 15 (N=3105)</v>
      </c>
      <c r="J23" t="e">
        <f>VLOOKUP('All FTE hours'!A23,'ISCED3 stats'!$A$3:$G$46,3, FALSE)</f>
        <v>#N/A</v>
      </c>
      <c r="K23" t="e">
        <f>VLOOKUP('All FTE hours'!A23,'ISCED3 stats'!$A$3:$G$46,6, FALSE)</f>
        <v>#N/A</v>
      </c>
      <c r="L23" t="e">
        <f>VLOOKUP('All FTE hours'!A23,'ISCED3 stats'!$A$3:$G$46,7, FALSE)</f>
        <v>#N/A</v>
      </c>
      <c r="M23" t="e">
        <f t="shared" si="2"/>
        <v>#N/A</v>
      </c>
    </row>
    <row r="24" spans="1:13" x14ac:dyDescent="0.25">
      <c r="A24" t="s">
        <v>29</v>
      </c>
      <c r="B24" t="e">
        <f>VLOOKUP('All FTE hours'!A24,'ISCED1 stats'!$A$3:$G$62,3, FALSE)</f>
        <v>#N/A</v>
      </c>
      <c r="C24" t="e">
        <f>VLOOKUP('All FTE hours'!A24,'ISCED1 stats'!$A$3:$G$62,6, FALSE)</f>
        <v>#N/A</v>
      </c>
      <c r="D24" t="e">
        <f>VLOOKUP('All FTE hours'!A24,'ISCED1 stats'!$A$3:$G$62,7, FALSE)</f>
        <v>#N/A</v>
      </c>
      <c r="E24" t="e">
        <f t="shared" si="0"/>
        <v>#N/A</v>
      </c>
      <c r="F24">
        <f>VLOOKUP('All FTE hours'!A24,'ISCED2 stats'!$A$3:$G$190,3, FALSE)</f>
        <v>5165</v>
      </c>
      <c r="G24">
        <f>VLOOKUP('All FTE hours'!A24,'ISCED2 stats'!$A$3:$G$190,6, FALSE)</f>
        <v>50.419412456044874</v>
      </c>
      <c r="H24">
        <f>VLOOKUP('All FTE hours'!A24,'ISCED2 stats'!$A$3:$G$190,7, FALSE)</f>
        <v>20.030132000078172</v>
      </c>
      <c r="I24" t="str">
        <f t="shared" si="1"/>
        <v>50.4 ± 20 (N=5165)</v>
      </c>
      <c r="J24" t="e">
        <f>VLOOKUP('All FTE hours'!A24,'ISCED3 stats'!$A$3:$G$46,3, FALSE)</f>
        <v>#N/A</v>
      </c>
      <c r="K24" t="e">
        <f>VLOOKUP('All FTE hours'!A24,'ISCED3 stats'!$A$3:$G$46,6, FALSE)</f>
        <v>#N/A</v>
      </c>
      <c r="L24" t="e">
        <f>VLOOKUP('All FTE hours'!A24,'ISCED3 stats'!$A$3:$G$46,7, FALSE)</f>
        <v>#N/A</v>
      </c>
      <c r="M24" t="e">
        <f t="shared" si="2"/>
        <v>#N/A</v>
      </c>
    </row>
    <row r="25" spans="1:13" x14ac:dyDescent="0.25">
      <c r="A25" t="s">
        <v>30</v>
      </c>
      <c r="B25">
        <f>VLOOKUP('All FTE hours'!A25,'ISCED1 stats'!$A$3:$G$62,3, FALSE)</f>
        <v>3134</v>
      </c>
      <c r="C25">
        <f>VLOOKUP('All FTE hours'!A25,'ISCED1 stats'!$A$3:$G$62,6, FALSE)</f>
        <v>32.533541113573925</v>
      </c>
      <c r="D25">
        <f>VLOOKUP('All FTE hours'!A25,'ISCED1 stats'!$A$3:$G$62,7, FALSE)</f>
        <v>16.790439455757866</v>
      </c>
      <c r="E25" t="str">
        <f t="shared" si="0"/>
        <v>32.5 ± 16.8 (N=3134)</v>
      </c>
      <c r="F25">
        <f>VLOOKUP('All FTE hours'!A25,'ISCED2 stats'!$A$3:$G$190,3, FALSE)</f>
        <v>2806</v>
      </c>
      <c r="G25">
        <f>VLOOKUP('All FTE hours'!A25,'ISCED2 stats'!$A$3:$G$190,6, FALSE)</f>
        <v>34.167565668364134</v>
      </c>
      <c r="H25">
        <f>VLOOKUP('All FTE hours'!A25,'ISCED2 stats'!$A$3:$G$190,7, FALSE)</f>
        <v>17.440954929535746</v>
      </c>
      <c r="I25" t="str">
        <f t="shared" si="1"/>
        <v>34.2 ± 17.4 (N=2806)</v>
      </c>
      <c r="J25" t="e">
        <f>VLOOKUP('All FTE hours'!A25,'ISCED3 stats'!$A$3:$G$46,3, FALSE)</f>
        <v>#N/A</v>
      </c>
      <c r="K25" t="e">
        <f>VLOOKUP('All FTE hours'!A25,'ISCED3 stats'!$A$3:$G$46,6, FALSE)</f>
        <v>#N/A</v>
      </c>
      <c r="L25" t="e">
        <f>VLOOKUP('All FTE hours'!A25,'ISCED3 stats'!$A$3:$G$46,7, FALSE)</f>
        <v>#N/A</v>
      </c>
      <c r="M25" t="e">
        <f t="shared" si="2"/>
        <v>#N/A</v>
      </c>
    </row>
    <row r="26" spans="1:13" x14ac:dyDescent="0.25">
      <c r="A26" t="s">
        <v>31</v>
      </c>
      <c r="B26" t="e">
        <f>VLOOKUP('All FTE hours'!A26,'ISCED1 stats'!$A$3:$G$62,3, FALSE)</f>
        <v>#N/A</v>
      </c>
      <c r="C26" t="e">
        <f>VLOOKUP('All FTE hours'!A26,'ISCED1 stats'!$A$3:$G$62,6, FALSE)</f>
        <v>#N/A</v>
      </c>
      <c r="D26" t="e">
        <f>VLOOKUP('All FTE hours'!A26,'ISCED1 stats'!$A$3:$G$62,7, FALSE)</f>
        <v>#N/A</v>
      </c>
      <c r="E26" t="e">
        <f t="shared" si="0"/>
        <v>#N/A</v>
      </c>
      <c r="F26">
        <f>VLOOKUP('All FTE hours'!A26,'ISCED2 stats'!$A$3:$G$190,3, FALSE)</f>
        <v>1487</v>
      </c>
      <c r="G26">
        <f>VLOOKUP('All FTE hours'!A26,'ISCED2 stats'!$A$3:$G$190,6, FALSE)</f>
        <v>40.946464278083361</v>
      </c>
      <c r="H26">
        <f>VLOOKUP('All FTE hours'!A26,'ISCED2 stats'!$A$3:$G$190,7, FALSE)</f>
        <v>18.152306023107677</v>
      </c>
      <c r="I26" t="str">
        <f t="shared" si="1"/>
        <v>40.9 ± 18.2 (N=1487)</v>
      </c>
      <c r="J26" t="e">
        <f>VLOOKUP('All FTE hours'!A26,'ISCED3 stats'!$A$3:$G$46,3, FALSE)</f>
        <v>#N/A</v>
      </c>
      <c r="K26" t="e">
        <f>VLOOKUP('All FTE hours'!A26,'ISCED3 stats'!$A$3:$G$46,6, FALSE)</f>
        <v>#N/A</v>
      </c>
      <c r="L26" t="e">
        <f>VLOOKUP('All FTE hours'!A26,'ISCED3 stats'!$A$3:$G$46,7, FALSE)</f>
        <v>#N/A</v>
      </c>
      <c r="M26" t="e">
        <f t="shared" si="2"/>
        <v>#N/A</v>
      </c>
    </row>
    <row r="27" spans="1:13" x14ac:dyDescent="0.25">
      <c r="A27" t="s">
        <v>32</v>
      </c>
      <c r="B27" t="e">
        <f>VLOOKUP('All FTE hours'!A27,'ISCED1 stats'!$A$3:$G$62,3, FALSE)</f>
        <v>#N/A</v>
      </c>
      <c r="C27" t="e">
        <f>VLOOKUP('All FTE hours'!A27,'ISCED1 stats'!$A$3:$G$62,6, FALSE)</f>
        <v>#N/A</v>
      </c>
      <c r="D27" t="e">
        <f>VLOOKUP('All FTE hours'!A27,'ISCED1 stats'!$A$3:$G$62,7, FALSE)</f>
        <v>#N/A</v>
      </c>
      <c r="E27" t="e">
        <f t="shared" si="0"/>
        <v>#N/A</v>
      </c>
      <c r="F27">
        <f>VLOOKUP('All FTE hours'!A27,'ISCED2 stats'!$A$3:$G$190,3, FALSE)</f>
        <v>2110</v>
      </c>
      <c r="G27">
        <f>VLOOKUP('All FTE hours'!A27,'ISCED2 stats'!$A$3:$G$190,6, FALSE)</f>
        <v>41.558406337460923</v>
      </c>
      <c r="H27">
        <f>VLOOKUP('All FTE hours'!A27,'ISCED2 stats'!$A$3:$G$190,7, FALSE)</f>
        <v>16.589889655577032</v>
      </c>
      <c r="I27" t="str">
        <f t="shared" si="1"/>
        <v>41.6 ± 16.6 (N=2110)</v>
      </c>
      <c r="J27" t="e">
        <f>VLOOKUP('All FTE hours'!A27,'ISCED3 stats'!$A$3:$G$46,3, FALSE)</f>
        <v>#N/A</v>
      </c>
      <c r="K27" t="e">
        <f>VLOOKUP('All FTE hours'!A27,'ISCED3 stats'!$A$3:$G$46,6, FALSE)</f>
        <v>#N/A</v>
      </c>
      <c r="L27" t="e">
        <f>VLOOKUP('All FTE hours'!A27,'ISCED3 stats'!$A$3:$G$46,7, FALSE)</f>
        <v>#N/A</v>
      </c>
      <c r="M27" t="e">
        <f t="shared" si="2"/>
        <v>#N/A</v>
      </c>
    </row>
    <row r="28" spans="1:13" x14ac:dyDescent="0.25">
      <c r="A28" t="s">
        <v>33</v>
      </c>
      <c r="B28" t="e">
        <f>VLOOKUP('All FTE hours'!A28,'ISCED1 stats'!$A$3:$G$62,3, FALSE)</f>
        <v>#N/A</v>
      </c>
      <c r="C28" t="e">
        <f>VLOOKUP('All FTE hours'!A28,'ISCED1 stats'!$A$3:$G$62,6, FALSE)</f>
        <v>#N/A</v>
      </c>
      <c r="D28" t="e">
        <f>VLOOKUP('All FTE hours'!A28,'ISCED1 stats'!$A$3:$G$62,7, FALSE)</f>
        <v>#N/A</v>
      </c>
      <c r="E28" t="e">
        <f t="shared" si="0"/>
        <v>#N/A</v>
      </c>
      <c r="F28">
        <f>VLOOKUP('All FTE hours'!A28,'ISCED2 stats'!$A$3:$G$190,3, FALSE)</f>
        <v>1527</v>
      </c>
      <c r="G28">
        <f>VLOOKUP('All FTE hours'!A28,'ISCED2 stats'!$A$3:$G$190,6, FALSE)</f>
        <v>37.174015247174857</v>
      </c>
      <c r="H28">
        <f>VLOOKUP('All FTE hours'!A28,'ISCED2 stats'!$A$3:$G$190,7, FALSE)</f>
        <v>15.200238186871065</v>
      </c>
      <c r="I28" t="str">
        <f t="shared" si="1"/>
        <v>37.2 ± 15.2 (N=1527)</v>
      </c>
      <c r="J28" t="e">
        <f>VLOOKUP('All FTE hours'!A28,'ISCED3 stats'!$A$3:$G$46,3, FALSE)</f>
        <v>#N/A</v>
      </c>
      <c r="K28" t="e">
        <f>VLOOKUP('All FTE hours'!A28,'ISCED3 stats'!$A$3:$G$46,6, FALSE)</f>
        <v>#N/A</v>
      </c>
      <c r="L28" t="e">
        <f>VLOOKUP('All FTE hours'!A28,'ISCED3 stats'!$A$3:$G$46,7, FALSE)</f>
        <v>#N/A</v>
      </c>
      <c r="M28" t="e">
        <f t="shared" si="2"/>
        <v>#N/A</v>
      </c>
    </row>
    <row r="29" spans="1:13" x14ac:dyDescent="0.25">
      <c r="A29" t="s">
        <v>34</v>
      </c>
      <c r="B29" t="e">
        <f>VLOOKUP('All FTE hours'!A29,'ISCED1 stats'!$A$3:$G$62,3, FALSE)</f>
        <v>#N/A</v>
      </c>
      <c r="C29" t="e">
        <f>VLOOKUP('All FTE hours'!A29,'ISCED1 stats'!$A$3:$G$62,6, FALSE)</f>
        <v>#N/A</v>
      </c>
      <c r="D29" t="e">
        <f>VLOOKUP('All FTE hours'!A29,'ISCED1 stats'!$A$3:$G$62,7, FALSE)</f>
        <v>#N/A</v>
      </c>
      <c r="E29" t="e">
        <f t="shared" si="0"/>
        <v>#N/A</v>
      </c>
      <c r="F29">
        <f>VLOOKUP('All FTE hours'!A29,'ISCED2 stats'!$A$3:$G$190,3, FALSE)</f>
        <v>825</v>
      </c>
      <c r="G29">
        <f>VLOOKUP('All FTE hours'!A29,'ISCED2 stats'!$A$3:$G$190,6, FALSE)</f>
        <v>44.478474029447568</v>
      </c>
      <c r="H29">
        <f>VLOOKUP('All FTE hours'!A29,'ISCED2 stats'!$A$3:$G$190,7, FALSE)</f>
        <v>19.817237588499381</v>
      </c>
      <c r="I29" t="str">
        <f t="shared" si="1"/>
        <v>44.5 ± 19.8 (N=825)</v>
      </c>
      <c r="J29" t="e">
        <f>VLOOKUP('All FTE hours'!A29,'ISCED3 stats'!$A$3:$G$46,3, FALSE)</f>
        <v>#N/A</v>
      </c>
      <c r="K29" t="e">
        <f>VLOOKUP('All FTE hours'!A29,'ISCED3 stats'!$A$3:$G$46,6, FALSE)</f>
        <v>#N/A</v>
      </c>
      <c r="L29" t="e">
        <f>VLOOKUP('All FTE hours'!A29,'ISCED3 stats'!$A$3:$G$46,7, FALSE)</f>
        <v>#N/A</v>
      </c>
      <c r="M29" t="e">
        <f t="shared" si="2"/>
        <v>#N/A</v>
      </c>
    </row>
    <row r="30" spans="1:13" x14ac:dyDescent="0.25">
      <c r="A30" t="s">
        <v>35</v>
      </c>
      <c r="B30">
        <f>VLOOKUP('All FTE hours'!A30,'ISCED1 stats'!$A$3:$G$62,3, FALSE)</f>
        <v>463</v>
      </c>
      <c r="C30">
        <f>VLOOKUP('All FTE hours'!A30,'ISCED1 stats'!$A$3:$G$62,6, FALSE)</f>
        <v>45.516805911336611</v>
      </c>
      <c r="D30">
        <f>VLOOKUP('All FTE hours'!A30,'ISCED1 stats'!$A$3:$G$62,7, FALSE)</f>
        <v>10.175461334578996</v>
      </c>
      <c r="E30" t="str">
        <f t="shared" si="0"/>
        <v>45.5 ± 10.2 (N=463)</v>
      </c>
      <c r="F30">
        <f>VLOOKUP('All FTE hours'!A30,'ISCED2 stats'!$A$3:$G$190,3, FALSE)</f>
        <v>724</v>
      </c>
      <c r="G30">
        <f>VLOOKUP('All FTE hours'!A30,'ISCED2 stats'!$A$3:$G$190,6, FALSE)</f>
        <v>42.204041154417439</v>
      </c>
      <c r="H30">
        <f>VLOOKUP('All FTE hours'!A30,'ISCED2 stats'!$A$3:$G$190,7, FALSE)</f>
        <v>11.012681361816874</v>
      </c>
      <c r="I30" t="str">
        <f t="shared" si="1"/>
        <v>42.2 ± 11 (N=724)</v>
      </c>
      <c r="J30" t="e">
        <f>VLOOKUP('All FTE hours'!A30,'ISCED3 stats'!$A$3:$G$46,3, FALSE)</f>
        <v>#N/A</v>
      </c>
      <c r="K30" t="e">
        <f>VLOOKUP('All FTE hours'!A30,'ISCED3 stats'!$A$3:$G$46,6, FALSE)</f>
        <v>#N/A</v>
      </c>
      <c r="L30" t="e">
        <f>VLOOKUP('All FTE hours'!A30,'ISCED3 stats'!$A$3:$G$46,7, FALSE)</f>
        <v>#N/A</v>
      </c>
      <c r="M30" t="e">
        <f t="shared" si="2"/>
        <v>#N/A</v>
      </c>
    </row>
    <row r="31" spans="1:13" x14ac:dyDescent="0.25">
      <c r="A31" t="s">
        <v>36</v>
      </c>
      <c r="B31" t="e">
        <f>VLOOKUP('All FTE hours'!A31,'ISCED1 stats'!$A$3:$G$62,3, FALSE)</f>
        <v>#N/A</v>
      </c>
      <c r="C31" t="e">
        <f>VLOOKUP('All FTE hours'!A31,'ISCED1 stats'!$A$3:$G$62,6, FALSE)</f>
        <v>#N/A</v>
      </c>
      <c r="D31" t="e">
        <f>VLOOKUP('All FTE hours'!A31,'ISCED1 stats'!$A$3:$G$62,7, FALSE)</f>
        <v>#N/A</v>
      </c>
      <c r="E31" t="e">
        <f t="shared" si="0"/>
        <v>#N/A</v>
      </c>
      <c r="F31">
        <f>VLOOKUP('All FTE hours'!A31,'ISCED2 stats'!$A$3:$G$190,3, FALSE)</f>
        <v>1888</v>
      </c>
      <c r="G31">
        <f>VLOOKUP('All FTE hours'!A31,'ISCED2 stats'!$A$3:$G$190,6, FALSE)</f>
        <v>47.789626864221226</v>
      </c>
      <c r="H31">
        <f>VLOOKUP('All FTE hours'!A31,'ISCED2 stats'!$A$3:$G$190,7, FALSE)</f>
        <v>13.75056536315747</v>
      </c>
      <c r="I31" t="str">
        <f t="shared" si="1"/>
        <v>47.8 ± 13.8 (N=1888)</v>
      </c>
      <c r="J31" t="e">
        <f>VLOOKUP('All FTE hours'!A31,'ISCED3 stats'!$A$3:$G$46,3, FALSE)</f>
        <v>#N/A</v>
      </c>
      <c r="K31" t="e">
        <f>VLOOKUP('All FTE hours'!A31,'ISCED3 stats'!$A$3:$G$46,6, FALSE)</f>
        <v>#N/A</v>
      </c>
      <c r="L31" t="e">
        <f>VLOOKUP('All FTE hours'!A31,'ISCED3 stats'!$A$3:$G$46,7, FALSE)</f>
        <v>#N/A</v>
      </c>
      <c r="M31" t="e">
        <f t="shared" si="2"/>
        <v>#N/A</v>
      </c>
    </row>
    <row r="32" spans="1:13" x14ac:dyDescent="0.25">
      <c r="A32" t="s">
        <v>37</v>
      </c>
      <c r="B32" t="e">
        <f>VLOOKUP('All FTE hours'!A32,'ISCED1 stats'!$A$3:$G$62,3, FALSE)</f>
        <v>#N/A</v>
      </c>
      <c r="C32" t="e">
        <f>VLOOKUP('All FTE hours'!A32,'ISCED1 stats'!$A$3:$G$62,6, FALSE)</f>
        <v>#N/A</v>
      </c>
      <c r="D32" t="e">
        <f>VLOOKUP('All FTE hours'!A32,'ISCED1 stats'!$A$3:$G$62,7, FALSE)</f>
        <v>#N/A</v>
      </c>
      <c r="E32" t="e">
        <f t="shared" si="0"/>
        <v>#N/A</v>
      </c>
      <c r="F32">
        <f>VLOOKUP('All FTE hours'!A32,'ISCED2 stats'!$A$3:$G$190,3, FALSE)</f>
        <v>3311</v>
      </c>
      <c r="G32">
        <f>VLOOKUP('All FTE hours'!A32,'ISCED2 stats'!$A$3:$G$190,6, FALSE)</f>
        <v>42.070166436327163</v>
      </c>
      <c r="H32">
        <f>VLOOKUP('All FTE hours'!A32,'ISCED2 stats'!$A$3:$G$190,7, FALSE)</f>
        <v>8.2858839464118272</v>
      </c>
      <c r="I32" t="str">
        <f t="shared" si="1"/>
        <v>42.1 ± 8.3 (N=3311)</v>
      </c>
      <c r="J32" t="e">
        <f>VLOOKUP('All FTE hours'!A32,'ISCED3 stats'!$A$3:$G$46,3, FALSE)</f>
        <v>#N/A</v>
      </c>
      <c r="K32" t="e">
        <f>VLOOKUP('All FTE hours'!A32,'ISCED3 stats'!$A$3:$G$46,6, FALSE)</f>
        <v>#N/A</v>
      </c>
      <c r="L32" t="e">
        <f>VLOOKUP('All FTE hours'!A32,'ISCED3 stats'!$A$3:$G$46,7, FALSE)</f>
        <v>#N/A</v>
      </c>
      <c r="M32" t="e">
        <f t="shared" si="2"/>
        <v>#N/A</v>
      </c>
    </row>
    <row r="33" spans="1:13" x14ac:dyDescent="0.25">
      <c r="A33" t="s">
        <v>38</v>
      </c>
      <c r="B33" t="e">
        <f>VLOOKUP('All FTE hours'!A33,'ISCED1 stats'!$A$3:$G$62,3, FALSE)</f>
        <v>#N/A</v>
      </c>
      <c r="C33" t="e">
        <f>VLOOKUP('All FTE hours'!A33,'ISCED1 stats'!$A$3:$G$62,6, FALSE)</f>
        <v>#N/A</v>
      </c>
      <c r="D33" t="e">
        <f>VLOOKUP('All FTE hours'!A33,'ISCED1 stats'!$A$3:$G$62,7, FALSE)</f>
        <v>#N/A</v>
      </c>
      <c r="E33" t="e">
        <f t="shared" si="0"/>
        <v>#N/A</v>
      </c>
      <c r="F33">
        <f>VLOOKUP('All FTE hours'!A33,'ISCED2 stats'!$A$3:$G$190,3, FALSE)</f>
        <v>3204</v>
      </c>
      <c r="G33">
        <f>VLOOKUP('All FTE hours'!A33,'ISCED2 stats'!$A$3:$G$190,6, FALSE)</f>
        <v>40.947330290275133</v>
      </c>
      <c r="H33">
        <f>VLOOKUP('All FTE hours'!A33,'ISCED2 stats'!$A$3:$G$190,7, FALSE)</f>
        <v>14.831261569458912</v>
      </c>
      <c r="I33" t="str">
        <f t="shared" si="1"/>
        <v>40.9 ± 14.8 (N=3204)</v>
      </c>
      <c r="J33">
        <f>VLOOKUP('All FTE hours'!A33,'ISCED3 stats'!$A$3:$G$46,3, FALSE)</f>
        <v>2852</v>
      </c>
      <c r="K33">
        <f>VLOOKUP('All FTE hours'!A33,'ISCED3 stats'!$A$3:$G$46,6, FALSE)</f>
        <v>40.549268347756893</v>
      </c>
      <c r="L33">
        <f>VLOOKUP('All FTE hours'!A33,'ISCED3 stats'!$A$3:$G$46,7, FALSE)</f>
        <v>14.76070136181427</v>
      </c>
      <c r="M33" t="str">
        <f t="shared" si="2"/>
        <v>40.5 ± 14.8 (N=2852)</v>
      </c>
    </row>
    <row r="34" spans="1:13" x14ac:dyDescent="0.25">
      <c r="A34" t="s">
        <v>39</v>
      </c>
      <c r="B34" t="e">
        <f>VLOOKUP('All FTE hours'!A34,'ISCED1 stats'!$A$3:$G$62,3, FALSE)</f>
        <v>#N/A</v>
      </c>
      <c r="C34" t="e">
        <f>VLOOKUP('All FTE hours'!A34,'ISCED1 stats'!$A$3:$G$62,6, FALSE)</f>
        <v>#N/A</v>
      </c>
      <c r="D34" t="e">
        <f>VLOOKUP('All FTE hours'!A34,'ISCED1 stats'!$A$3:$G$62,7, FALSE)</f>
        <v>#N/A</v>
      </c>
      <c r="E34" t="e">
        <f t="shared" si="0"/>
        <v>#N/A</v>
      </c>
      <c r="F34">
        <f>VLOOKUP('All FTE hours'!A34,'ISCED2 stats'!$A$3:$G$190,3, FALSE)</f>
        <v>3435</v>
      </c>
      <c r="G34">
        <f>VLOOKUP('All FTE hours'!A34,'ISCED2 stats'!$A$3:$G$190,6, FALSE)</f>
        <v>44.537959706360397</v>
      </c>
      <c r="H34">
        <f>VLOOKUP('All FTE hours'!A34,'ISCED2 stats'!$A$3:$G$190,7, FALSE)</f>
        <v>17.687636492075725</v>
      </c>
      <c r="I34" t="str">
        <f t="shared" si="1"/>
        <v>44.5 ± 17.7 (N=3435)</v>
      </c>
      <c r="J34" t="e">
        <f>VLOOKUP('All FTE hours'!A34,'ISCED3 stats'!$A$3:$G$46,3, FALSE)</f>
        <v>#N/A</v>
      </c>
      <c r="K34" t="e">
        <f>VLOOKUP('All FTE hours'!A34,'ISCED3 stats'!$A$3:$G$46,6, FALSE)</f>
        <v>#N/A</v>
      </c>
      <c r="L34" t="e">
        <f>VLOOKUP('All FTE hours'!A34,'ISCED3 stats'!$A$3:$G$46,7, FALSE)</f>
        <v>#N/A</v>
      </c>
      <c r="M34" t="e">
        <f t="shared" si="2"/>
        <v>#N/A</v>
      </c>
    </row>
    <row r="35" spans="1:13" x14ac:dyDescent="0.25">
      <c r="A35" t="s">
        <v>40</v>
      </c>
      <c r="B35" t="e">
        <f>VLOOKUP('All FTE hours'!A35,'ISCED1 stats'!$A$3:$G$62,3, FALSE)</f>
        <v>#N/A</v>
      </c>
      <c r="C35" t="e">
        <f>VLOOKUP('All FTE hours'!A35,'ISCED1 stats'!$A$3:$G$62,6, FALSE)</f>
        <v>#N/A</v>
      </c>
      <c r="D35" t="e">
        <f>VLOOKUP('All FTE hours'!A35,'ISCED1 stats'!$A$3:$G$62,7, FALSE)</f>
        <v>#N/A</v>
      </c>
      <c r="E35" t="e">
        <f t="shared" si="0"/>
        <v>#N/A</v>
      </c>
      <c r="F35">
        <f>VLOOKUP('All FTE hours'!A35,'ISCED2 stats'!$A$3:$G$190,3, FALSE)</f>
        <v>973</v>
      </c>
      <c r="G35">
        <f>VLOOKUP('All FTE hours'!A35,'ISCED2 stats'!$A$3:$G$190,6, FALSE)</f>
        <v>28.573079478578705</v>
      </c>
      <c r="H35">
        <f>VLOOKUP('All FTE hours'!A35,'ISCED2 stats'!$A$3:$G$190,7, FALSE)</f>
        <v>17.223769767797414</v>
      </c>
      <c r="I35" t="str">
        <f t="shared" si="1"/>
        <v>28.6 ± 17.2 (N=973)</v>
      </c>
      <c r="J35" t="e">
        <f>VLOOKUP('All FTE hours'!A35,'ISCED3 stats'!$A$3:$G$46,3, FALSE)</f>
        <v>#N/A</v>
      </c>
      <c r="K35" t="e">
        <f>VLOOKUP('All FTE hours'!A35,'ISCED3 stats'!$A$3:$G$46,6, FALSE)</f>
        <v>#N/A</v>
      </c>
      <c r="L35" t="e">
        <f>VLOOKUP('All FTE hours'!A35,'ISCED3 stats'!$A$3:$G$46,7, FALSE)</f>
        <v>#N/A</v>
      </c>
      <c r="M35" t="e">
        <f t="shared" si="2"/>
        <v>#N/A</v>
      </c>
    </row>
    <row r="36" spans="1:13" x14ac:dyDescent="0.25">
      <c r="A36" t="s">
        <v>41</v>
      </c>
      <c r="B36" t="e">
        <f>VLOOKUP('All FTE hours'!A36,'ISCED1 stats'!$A$3:$G$62,3, FALSE)</f>
        <v>#N/A</v>
      </c>
      <c r="C36" t="e">
        <f>VLOOKUP('All FTE hours'!A36,'ISCED1 stats'!$A$3:$G$62,6, FALSE)</f>
        <v>#N/A</v>
      </c>
      <c r="D36" t="e">
        <f>VLOOKUP('All FTE hours'!A36,'ISCED1 stats'!$A$3:$G$62,7, FALSE)</f>
        <v>#N/A</v>
      </c>
      <c r="E36" t="e">
        <f t="shared" si="0"/>
        <v>#N/A</v>
      </c>
      <c r="F36">
        <f>VLOOKUP('All FTE hours'!A36,'ISCED2 stats'!$A$3:$G$190,3, FALSE)</f>
        <v>3083</v>
      </c>
      <c r="G36">
        <f>VLOOKUP('All FTE hours'!A36,'ISCED2 stats'!$A$3:$G$190,6, FALSE)</f>
        <v>46.311403926583424</v>
      </c>
      <c r="H36">
        <f>VLOOKUP('All FTE hours'!A36,'ISCED2 stats'!$A$3:$G$190,7, FALSE)</f>
        <v>17.310382766459849</v>
      </c>
      <c r="I36" t="str">
        <f t="shared" si="1"/>
        <v>46.3 ± 17.3 (N=3083)</v>
      </c>
      <c r="J36" t="e">
        <f>VLOOKUP('All FTE hours'!A36,'ISCED3 stats'!$A$3:$G$46,3, FALSE)</f>
        <v>#N/A</v>
      </c>
      <c r="K36" t="e">
        <f>VLOOKUP('All FTE hours'!A36,'ISCED3 stats'!$A$3:$G$46,6, FALSE)</f>
        <v>#N/A</v>
      </c>
      <c r="L36" t="e">
        <f>VLOOKUP('All FTE hours'!A36,'ISCED3 stats'!$A$3:$G$46,7, FALSE)</f>
        <v>#N/A</v>
      </c>
      <c r="M36" t="e">
        <f t="shared" si="2"/>
        <v>#N/A</v>
      </c>
    </row>
    <row r="37" spans="1:13" x14ac:dyDescent="0.25">
      <c r="A37" t="s">
        <v>42</v>
      </c>
      <c r="B37" t="e">
        <f>VLOOKUP('All FTE hours'!A37,'ISCED1 stats'!$A$3:$G$62,3, FALSE)</f>
        <v>#N/A</v>
      </c>
      <c r="C37" t="e">
        <f>VLOOKUP('All FTE hours'!A37,'ISCED1 stats'!$A$3:$G$62,6, FALSE)</f>
        <v>#N/A</v>
      </c>
      <c r="D37" t="e">
        <f>VLOOKUP('All FTE hours'!A37,'ISCED1 stats'!$A$3:$G$62,7, FALSE)</f>
        <v>#N/A</v>
      </c>
      <c r="E37" t="e">
        <f t="shared" si="0"/>
        <v>#N/A</v>
      </c>
      <c r="F37">
        <f>VLOOKUP('All FTE hours'!A37,'ISCED2 stats'!$A$3:$G$190,3, FALSE)</f>
        <v>2523</v>
      </c>
      <c r="G37">
        <f>VLOOKUP('All FTE hours'!A37,'ISCED2 stats'!$A$3:$G$190,6, FALSE)</f>
        <v>38.473464207887666</v>
      </c>
      <c r="H37">
        <f>VLOOKUP('All FTE hours'!A37,'ISCED2 stats'!$A$3:$G$190,7, FALSE)</f>
        <v>17.156156410211945</v>
      </c>
      <c r="I37" t="str">
        <f t="shared" si="1"/>
        <v>38.5 ± 17.2 (N=2523)</v>
      </c>
      <c r="J37" t="e">
        <f>VLOOKUP('All FTE hours'!A37,'ISCED3 stats'!$A$3:$G$46,3, FALSE)</f>
        <v>#N/A</v>
      </c>
      <c r="K37" t="e">
        <f>VLOOKUP('All FTE hours'!A37,'ISCED3 stats'!$A$3:$G$46,6, FALSE)</f>
        <v>#N/A</v>
      </c>
      <c r="L37" t="e">
        <f>VLOOKUP('All FTE hours'!A37,'ISCED3 stats'!$A$3:$G$46,7, FALSE)</f>
        <v>#N/A</v>
      </c>
      <c r="M37" t="e">
        <f t="shared" si="2"/>
        <v>#N/A</v>
      </c>
    </row>
    <row r="38" spans="1:13" x14ac:dyDescent="0.25">
      <c r="A38" t="s">
        <v>43</v>
      </c>
      <c r="B38">
        <f>VLOOKUP('All FTE hours'!A38,'ISCED1 stats'!$A$3:$G$62,3, FALSE)</f>
        <v>2807</v>
      </c>
      <c r="C38">
        <f>VLOOKUP('All FTE hours'!A38,'ISCED1 stats'!$A$3:$G$62,6, FALSE)</f>
        <v>44.279232529846368</v>
      </c>
      <c r="D38">
        <f>VLOOKUP('All FTE hours'!A38,'ISCED1 stats'!$A$3:$G$62,7, FALSE)</f>
        <v>11.04096564901055</v>
      </c>
      <c r="E38" t="str">
        <f t="shared" si="0"/>
        <v>44.3 ± 11 (N=2807)</v>
      </c>
      <c r="F38">
        <f>VLOOKUP('All FTE hours'!A38,'ISCED2 stats'!$A$3:$G$190,3, FALSE)</f>
        <v>2372</v>
      </c>
      <c r="G38">
        <f>VLOOKUP('All FTE hours'!A38,'ISCED2 stats'!$A$3:$G$190,6, FALSE)</f>
        <v>47.003996212665349</v>
      </c>
      <c r="H38">
        <f>VLOOKUP('All FTE hours'!A38,'ISCED2 stats'!$A$3:$G$190,7, FALSE)</f>
        <v>13.386128016638061</v>
      </c>
      <c r="I38" t="str">
        <f t="shared" si="1"/>
        <v>47 ± 13.4 (N=2372)</v>
      </c>
      <c r="J38">
        <f>VLOOKUP('All FTE hours'!A38,'ISCED3 stats'!$A$3:$G$46,3, FALSE)</f>
        <v>2600</v>
      </c>
      <c r="K38">
        <f>VLOOKUP('All FTE hours'!A38,'ISCED3 stats'!$A$3:$G$46,6, FALSE)</f>
        <v>45.264915385724549</v>
      </c>
      <c r="L38">
        <f>VLOOKUP('All FTE hours'!A38,'ISCED3 stats'!$A$3:$G$46,7, FALSE)</f>
        <v>13.745216805808537</v>
      </c>
      <c r="M38" t="str">
        <f t="shared" si="2"/>
        <v>45.3 ± 13.7 (N=2600)</v>
      </c>
    </row>
    <row r="39" spans="1:13" x14ac:dyDescent="0.25">
      <c r="A39" t="s">
        <v>44</v>
      </c>
      <c r="B39" t="e">
        <f>VLOOKUP('All FTE hours'!A39,'ISCED1 stats'!$A$3:$G$62,3, FALSE)</f>
        <v>#N/A</v>
      </c>
      <c r="C39" t="e">
        <f>VLOOKUP('All FTE hours'!A39,'ISCED1 stats'!$A$3:$G$62,6, FALSE)</f>
        <v>#N/A</v>
      </c>
      <c r="D39" t="e">
        <f>VLOOKUP('All FTE hours'!A39,'ISCED1 stats'!$A$3:$G$62,7, FALSE)</f>
        <v>#N/A</v>
      </c>
      <c r="E39" t="e">
        <f t="shared" si="0"/>
        <v>#N/A</v>
      </c>
      <c r="F39">
        <f>VLOOKUP('All FTE hours'!A39,'ISCED2 stats'!$A$3:$G$190,3, FALSE)</f>
        <v>1835</v>
      </c>
      <c r="G39">
        <f>VLOOKUP('All FTE hours'!A39,'ISCED2 stats'!$A$3:$G$190,6, FALSE)</f>
        <v>40.262486117626224</v>
      </c>
      <c r="H39">
        <f>VLOOKUP('All FTE hours'!A39,'ISCED2 stats'!$A$3:$G$190,7, FALSE)</f>
        <v>10.694420438166377</v>
      </c>
      <c r="I39" t="str">
        <f t="shared" si="1"/>
        <v>40.3 ± 10.7 (N=1835)</v>
      </c>
      <c r="J39">
        <f>VLOOKUP('All FTE hours'!A39,'ISCED3 stats'!$A$3:$G$46,3, FALSE)</f>
        <v>1864</v>
      </c>
      <c r="K39">
        <f>VLOOKUP('All FTE hours'!A39,'ISCED3 stats'!$A$3:$G$46,6, FALSE)</f>
        <v>39.808476793780535</v>
      </c>
      <c r="L39">
        <f>VLOOKUP('All FTE hours'!A39,'ISCED3 stats'!$A$3:$G$46,7, FALSE)</f>
        <v>10.793251311907543</v>
      </c>
      <c r="M39" t="str">
        <f t="shared" si="2"/>
        <v>39.8 ± 10.8 (N=1864)</v>
      </c>
    </row>
    <row r="40" spans="1:13" x14ac:dyDescent="0.25">
      <c r="A40" t="s">
        <v>45</v>
      </c>
      <c r="B40" t="e">
        <f>VLOOKUP('All FTE hours'!A40,'ISCED1 stats'!$A$3:$G$62,3, FALSE)</f>
        <v>#N/A</v>
      </c>
      <c r="C40" t="e">
        <f>VLOOKUP('All FTE hours'!A40,'ISCED1 stats'!$A$3:$G$62,6, FALSE)</f>
        <v>#N/A</v>
      </c>
      <c r="D40" t="e">
        <f>VLOOKUP('All FTE hours'!A40,'ISCED1 stats'!$A$3:$G$62,7, FALSE)</f>
        <v>#N/A</v>
      </c>
      <c r="E40" t="e">
        <f t="shared" si="0"/>
        <v>#N/A</v>
      </c>
      <c r="F40">
        <f>VLOOKUP('All FTE hours'!A40,'ISCED2 stats'!$A$3:$G$190,3, FALSE)</f>
        <v>1889</v>
      </c>
      <c r="G40">
        <f>VLOOKUP('All FTE hours'!A40,'ISCED2 stats'!$A$3:$G$190,6, FALSE)</f>
        <v>35.057211458332631</v>
      </c>
      <c r="H40">
        <f>VLOOKUP('All FTE hours'!A40,'ISCED2 stats'!$A$3:$G$190,7, FALSE)</f>
        <v>20.158209344799292</v>
      </c>
      <c r="I40" t="str">
        <f t="shared" si="1"/>
        <v>35.1 ± 20.2 (N=1889)</v>
      </c>
      <c r="J40" t="e">
        <f>VLOOKUP('All FTE hours'!A40,'ISCED3 stats'!$A$3:$G$46,3, FALSE)</f>
        <v>#N/A</v>
      </c>
      <c r="K40" t="e">
        <f>VLOOKUP('All FTE hours'!A40,'ISCED3 stats'!$A$3:$G$46,6, FALSE)</f>
        <v>#N/A</v>
      </c>
      <c r="L40" t="e">
        <f>VLOOKUP('All FTE hours'!A40,'ISCED3 stats'!$A$3:$G$46,7, FALSE)</f>
        <v>#N/A</v>
      </c>
      <c r="M40" t="e">
        <f t="shared" si="2"/>
        <v>#N/A</v>
      </c>
    </row>
    <row r="41" spans="1:13" x14ac:dyDescent="0.25">
      <c r="A41" t="s">
        <v>46</v>
      </c>
      <c r="B41">
        <f>VLOOKUP('All FTE hours'!A41,'ISCED1 stats'!$A$3:$G$62,3, FALSE)</f>
        <v>6279</v>
      </c>
      <c r="C41">
        <f>VLOOKUP('All FTE hours'!A41,'ISCED1 stats'!$A$3:$G$62,6, FALSE)</f>
        <v>36.590337983506508</v>
      </c>
      <c r="D41">
        <f>VLOOKUP('All FTE hours'!A41,'ISCED1 stats'!$A$3:$G$62,7, FALSE)</f>
        <v>12.875993551997434</v>
      </c>
      <c r="E41" t="str">
        <f t="shared" si="0"/>
        <v>36.6 ± 12.9 (N=6279)</v>
      </c>
      <c r="F41">
        <f>VLOOKUP('All FTE hours'!A41,'ISCED2 stats'!$A$3:$G$190,3, FALSE)</f>
        <v>6042</v>
      </c>
      <c r="G41">
        <f>VLOOKUP('All FTE hours'!A41,'ISCED2 stats'!$A$3:$G$190,6, FALSE)</f>
        <v>38.578019102058981</v>
      </c>
      <c r="H41">
        <f>VLOOKUP('All FTE hours'!A41,'ISCED2 stats'!$A$3:$G$190,7, FALSE)</f>
        <v>12.832743457951619</v>
      </c>
      <c r="I41" t="str">
        <f t="shared" si="1"/>
        <v>38.6 ± 12.8 (N=6042)</v>
      </c>
      <c r="J41" t="e">
        <f>VLOOKUP('All FTE hours'!A41,'ISCED3 stats'!$A$3:$G$46,3, FALSE)</f>
        <v>#N/A</v>
      </c>
      <c r="K41" t="e">
        <f>VLOOKUP('All FTE hours'!A41,'ISCED3 stats'!$A$3:$G$46,6, FALSE)</f>
        <v>#N/A</v>
      </c>
      <c r="L41" t="e">
        <f>VLOOKUP('All FTE hours'!A41,'ISCED3 stats'!$A$3:$G$46,7, FALSE)</f>
        <v>#N/A</v>
      </c>
      <c r="M41" t="e">
        <f t="shared" si="2"/>
        <v>#N/A</v>
      </c>
    </row>
    <row r="42" spans="1:13" x14ac:dyDescent="0.25">
      <c r="A42" t="s">
        <v>47</v>
      </c>
      <c r="B42">
        <f>VLOOKUP('All FTE hours'!A42,'ISCED1 stats'!$A$3:$G$62,3, FALSE)</f>
        <v>1977</v>
      </c>
      <c r="C42">
        <f>VLOOKUP('All FTE hours'!A42,'ISCED1 stats'!$A$3:$G$62,6, FALSE)</f>
        <v>44.295757936218457</v>
      </c>
      <c r="D42">
        <f>VLOOKUP('All FTE hours'!A42,'ISCED1 stats'!$A$3:$G$62,7, FALSE)</f>
        <v>8.6600548816858591</v>
      </c>
      <c r="E42" t="str">
        <f t="shared" si="0"/>
        <v>44.3 ± 8.7 (N=1977)</v>
      </c>
      <c r="F42">
        <f>VLOOKUP('All FTE hours'!A42,'ISCED2 stats'!$A$3:$G$190,3, FALSE)</f>
        <v>2261</v>
      </c>
      <c r="G42">
        <f>VLOOKUP('All FTE hours'!A42,'ISCED2 stats'!$A$3:$G$190,6, FALSE)</f>
        <v>43.987628544179337</v>
      </c>
      <c r="H42">
        <f>VLOOKUP('All FTE hours'!A42,'ISCED2 stats'!$A$3:$G$190,7, FALSE)</f>
        <v>8.944262142931084</v>
      </c>
      <c r="I42" t="str">
        <f t="shared" si="1"/>
        <v>44 ± 8.9 (N=2261)</v>
      </c>
      <c r="J42">
        <f>VLOOKUP('All FTE hours'!A42,'ISCED3 stats'!$A$3:$G$46,3, FALSE)</f>
        <v>2301</v>
      </c>
      <c r="K42">
        <f>VLOOKUP('All FTE hours'!A42,'ISCED3 stats'!$A$3:$G$46,6, FALSE)</f>
        <v>44.113507377953844</v>
      </c>
      <c r="L42">
        <f>VLOOKUP('All FTE hours'!A42,'ISCED3 stats'!$A$3:$G$46,7, FALSE)</f>
        <v>8.2812457027774684</v>
      </c>
      <c r="M42" t="str">
        <f t="shared" si="2"/>
        <v>44.1 ± 8.3 (N=2301)</v>
      </c>
    </row>
    <row r="43" spans="1:13" x14ac:dyDescent="0.25">
      <c r="A43" t="s">
        <v>48</v>
      </c>
      <c r="B43">
        <f>VLOOKUP('All FTE hours'!A43,'ISCED1 stats'!$A$3:$G$62,3, FALSE)</f>
        <v>8338</v>
      </c>
      <c r="C43">
        <f>VLOOKUP('All FTE hours'!A43,'ISCED1 stats'!$A$3:$G$62,6, FALSE)</f>
        <v>39.4204143335336</v>
      </c>
      <c r="D43">
        <f>VLOOKUP('All FTE hours'!A43,'ISCED1 stats'!$A$3:$G$62,7, FALSE)</f>
        <v>17.116117132681328</v>
      </c>
      <c r="E43" t="str">
        <f t="shared" si="0"/>
        <v>39.4 ± 17.1 (N=8338)</v>
      </c>
      <c r="F43">
        <f>VLOOKUP('All FTE hours'!A43,'ISCED2 stats'!$A$3:$G$190,3, FALSE)</f>
        <v>7942</v>
      </c>
      <c r="G43">
        <f>VLOOKUP('All FTE hours'!A43,'ISCED2 stats'!$A$3:$G$190,6, FALSE)</f>
        <v>40.087349196787613</v>
      </c>
      <c r="H43">
        <f>VLOOKUP('All FTE hours'!A43,'ISCED2 stats'!$A$3:$G$190,7, FALSE)</f>
        <v>16.533980157457918</v>
      </c>
      <c r="I43" t="str">
        <f t="shared" si="1"/>
        <v>40.1 ± 16.5 (N=7942)</v>
      </c>
      <c r="J43">
        <f>VLOOKUP('All FTE hours'!A43,'ISCED3 stats'!$A$3:$G$46,3, FALSE)</f>
        <v>5729</v>
      </c>
      <c r="K43">
        <f>VLOOKUP('All FTE hours'!A43,'ISCED3 stats'!$A$3:$G$46,6, FALSE)</f>
        <v>40.147824620615175</v>
      </c>
      <c r="L43">
        <f>VLOOKUP('All FTE hours'!A43,'ISCED3 stats'!$A$3:$G$46,7, FALSE)</f>
        <v>16.240915591503438</v>
      </c>
      <c r="M43" t="str">
        <f t="shared" si="2"/>
        <v>40.1 ± 16.2 (N=5729)</v>
      </c>
    </row>
    <row r="44" spans="1:13" x14ac:dyDescent="0.25">
      <c r="A44" t="s">
        <v>49</v>
      </c>
      <c r="B44">
        <f>VLOOKUP('All FTE hours'!A44,'ISCED1 stats'!$A$3:$G$62,3, FALSE)</f>
        <v>2637</v>
      </c>
      <c r="C44">
        <f>VLOOKUP('All FTE hours'!A44,'ISCED1 stats'!$A$3:$G$62,6, FALSE)</f>
        <v>32.221467786604521</v>
      </c>
      <c r="D44">
        <f>VLOOKUP('All FTE hours'!A44,'ISCED1 stats'!$A$3:$G$62,7, FALSE)</f>
        <v>12.813127423121337</v>
      </c>
      <c r="E44" t="str">
        <f t="shared" si="0"/>
        <v>32.2 ± 12.8 (N=2637)</v>
      </c>
      <c r="F44">
        <f>VLOOKUP('All FTE hours'!A44,'ISCED2 stats'!$A$3:$G$190,3, FALSE)</f>
        <v>3141</v>
      </c>
      <c r="G44">
        <f>VLOOKUP('All FTE hours'!A44,'ISCED2 stats'!$A$3:$G$190,6, FALSE)</f>
        <v>32.385623691212793</v>
      </c>
      <c r="H44">
        <f>VLOOKUP('All FTE hours'!A44,'ISCED2 stats'!$A$3:$G$190,7, FALSE)</f>
        <v>13.798930264885129</v>
      </c>
      <c r="I44" t="str">
        <f t="shared" si="1"/>
        <v>32.4 ± 13.8 (N=3141)</v>
      </c>
      <c r="J44">
        <f>VLOOKUP('All FTE hours'!A44,'ISCED3 stats'!$A$3:$G$46,3, FALSE)</f>
        <v>7027</v>
      </c>
      <c r="K44">
        <f>VLOOKUP('All FTE hours'!A44,'ISCED3 stats'!$A$3:$G$46,6, FALSE)</f>
        <v>33.168589939069044</v>
      </c>
      <c r="L44">
        <f>VLOOKUP('All FTE hours'!A44,'ISCED3 stats'!$A$3:$G$46,7, FALSE)</f>
        <v>14.36475844667709</v>
      </c>
      <c r="M44" t="str">
        <f t="shared" si="2"/>
        <v>33.2 ± 14.4 (N=7027)</v>
      </c>
    </row>
    <row r="45" spans="1:13" x14ac:dyDescent="0.25">
      <c r="A45" t="s">
        <v>50</v>
      </c>
      <c r="B45" t="e">
        <f>VLOOKUP('All FTE hours'!A45,'ISCED1 stats'!$A$3:$G$62,3, FALSE)</f>
        <v>#N/A</v>
      </c>
      <c r="C45" t="e">
        <f>VLOOKUP('All FTE hours'!A45,'ISCED1 stats'!$A$3:$G$62,6, FALSE)</f>
        <v>#N/A</v>
      </c>
      <c r="D45" t="e">
        <f>VLOOKUP('All FTE hours'!A45,'ISCED1 stats'!$A$3:$G$62,7, FALSE)</f>
        <v>#N/A</v>
      </c>
      <c r="E45" t="e">
        <f t="shared" si="0"/>
        <v>#N/A</v>
      </c>
      <c r="F45">
        <f>VLOOKUP('All FTE hours'!A45,'ISCED2 stats'!$A$3:$G$190,3, FALSE)</f>
        <v>2430</v>
      </c>
      <c r="G45">
        <f>VLOOKUP('All FTE hours'!A45,'ISCED2 stats'!$A$3:$G$190,6, FALSE)</f>
        <v>46.652423803949233</v>
      </c>
      <c r="H45">
        <f>VLOOKUP('All FTE hours'!A45,'ISCED2 stats'!$A$3:$G$190,7, FALSE)</f>
        <v>16.514063639995499</v>
      </c>
      <c r="I45" t="str">
        <f t="shared" si="1"/>
        <v>46.7 ± 16.5 (N=2430)</v>
      </c>
      <c r="J45" t="e">
        <f>VLOOKUP('All FTE hours'!A45,'ISCED3 stats'!$A$3:$G$46,3, FALSE)</f>
        <v>#N/A</v>
      </c>
      <c r="K45" t="e">
        <f>VLOOKUP('All FTE hours'!A45,'ISCED3 stats'!$A$3:$G$46,6, FALSE)</f>
        <v>#N/A</v>
      </c>
      <c r="L45" t="e">
        <f>VLOOKUP('All FTE hours'!A45,'ISCED3 stats'!$A$3:$G$46,7, FALSE)</f>
        <v>#N/A</v>
      </c>
      <c r="M45" t="e">
        <f t="shared" si="2"/>
        <v>#N/A</v>
      </c>
    </row>
    <row r="46" spans="1:13" x14ac:dyDescent="0.25">
      <c r="A46" t="s">
        <v>51</v>
      </c>
      <c r="B46">
        <f>VLOOKUP('All FTE hours'!A46,'ISCED1 stats'!$A$3:$G$62,3, FALSE)</f>
        <v>1520</v>
      </c>
      <c r="C46">
        <f>VLOOKUP('All FTE hours'!A46,'ISCED1 stats'!$A$3:$G$62,6, FALSE)</f>
        <v>53.281578444517713</v>
      </c>
      <c r="D46">
        <f>VLOOKUP('All FTE hours'!A46,'ISCED1 stats'!$A$3:$G$62,7, FALSE)</f>
        <v>13.742074206766038</v>
      </c>
      <c r="E46" t="str">
        <f t="shared" si="0"/>
        <v>53.3 ± 13.7 (N=1520)</v>
      </c>
      <c r="F46">
        <f>VLOOKUP('All FTE hours'!A46,'ISCED2 stats'!$A$3:$G$190,3, FALSE)</f>
        <v>1834</v>
      </c>
      <c r="G46">
        <f>VLOOKUP('All FTE hours'!A46,'ISCED2 stats'!$A$3:$G$190,6, FALSE)</f>
        <v>50.261998175325694</v>
      </c>
      <c r="H46">
        <f>VLOOKUP('All FTE hours'!A46,'ISCED2 stats'!$A$3:$G$190,7, FALSE)</f>
        <v>14.958094234178382</v>
      </c>
      <c r="I46" t="str">
        <f t="shared" si="1"/>
        <v>50.3 ± 15 (N=1834)</v>
      </c>
      <c r="J46" t="e">
        <f>VLOOKUP('All FTE hours'!A46,'ISCED3 stats'!$A$3:$G$46,3, FALSE)</f>
        <v>#N/A</v>
      </c>
      <c r="K46" t="e">
        <f>VLOOKUP('All FTE hours'!A46,'ISCED3 stats'!$A$3:$G$46,6, FALSE)</f>
        <v>#N/A</v>
      </c>
      <c r="L46" t="e">
        <f>VLOOKUP('All FTE hours'!A46,'ISCED3 stats'!$A$3:$G$46,7, FALSE)</f>
        <v>#N/A</v>
      </c>
      <c r="M46" t="e">
        <f t="shared" si="2"/>
        <v>#N/A</v>
      </c>
    </row>
    <row r="47" spans="1:13" x14ac:dyDescent="0.25">
      <c r="A47" t="s">
        <v>52</v>
      </c>
      <c r="B47" t="e">
        <f>VLOOKUP('All FTE hours'!A47,'ISCED1 stats'!$A$3:$G$62,3, FALSE)</f>
        <v>#N/A</v>
      </c>
      <c r="C47" t="e">
        <f>VLOOKUP('All FTE hours'!A47,'ISCED1 stats'!$A$3:$G$62,6, FALSE)</f>
        <v>#N/A</v>
      </c>
      <c r="D47" t="e">
        <f>VLOOKUP('All FTE hours'!A47,'ISCED1 stats'!$A$3:$G$62,7, FALSE)</f>
        <v>#N/A</v>
      </c>
      <c r="E47" t="e">
        <f t="shared" si="0"/>
        <v>#N/A</v>
      </c>
      <c r="F47">
        <f>VLOOKUP('All FTE hours'!A47,'ISCED2 stats'!$A$3:$G$190,3, FALSE)</f>
        <v>938</v>
      </c>
      <c r="G47">
        <f>VLOOKUP('All FTE hours'!A47,'ISCED2 stats'!$A$3:$G$190,6, FALSE)</f>
        <v>48.680967239345826</v>
      </c>
      <c r="H47">
        <f>VLOOKUP('All FTE hours'!A47,'ISCED2 stats'!$A$3:$G$190,7, FALSE)</f>
        <v>14.334518804492017</v>
      </c>
      <c r="I47" t="str">
        <f t="shared" si="1"/>
        <v>48.7 ± 14.3 (N=938)</v>
      </c>
      <c r="J47">
        <f>VLOOKUP('All FTE hours'!A47,'ISCED3 stats'!$A$3:$G$46,3, FALSE)</f>
        <v>992</v>
      </c>
      <c r="K47">
        <f>VLOOKUP('All FTE hours'!A47,'ISCED3 stats'!$A$3:$G$46,6, FALSE)</f>
        <v>48.566163582834776</v>
      </c>
      <c r="L47">
        <f>VLOOKUP('All FTE hours'!A47,'ISCED3 stats'!$A$3:$G$46,7, FALSE)</f>
        <v>14.4551447720551</v>
      </c>
      <c r="M47" t="str">
        <f t="shared" si="2"/>
        <v>48.6 ± 14.5 (N=992)</v>
      </c>
    </row>
    <row r="48" spans="1:13" x14ac:dyDescent="0.25">
      <c r="A48" t="s">
        <v>53</v>
      </c>
      <c r="B48" t="e">
        <f>VLOOKUP('All FTE hours'!A48,'ISCED1 stats'!$A$3:$G$62,3, FALSE)</f>
        <v>#N/A</v>
      </c>
      <c r="C48" t="e">
        <f>VLOOKUP('All FTE hours'!A48,'ISCED1 stats'!$A$3:$G$62,6, FALSE)</f>
        <v>#N/A</v>
      </c>
      <c r="D48" t="e">
        <f>VLOOKUP('All FTE hours'!A48,'ISCED1 stats'!$A$3:$G$62,7, FALSE)</f>
        <v>#N/A</v>
      </c>
      <c r="E48" t="e">
        <f t="shared" si="0"/>
        <v>#N/A</v>
      </c>
      <c r="F48">
        <f>VLOOKUP('All FTE hours'!A48,'ISCED2 stats'!$A$3:$G$190,3, FALSE)</f>
        <v>2602</v>
      </c>
      <c r="G48">
        <f>VLOOKUP('All FTE hours'!A48,'ISCED2 stats'!$A$3:$G$190,6, FALSE)</f>
        <v>37.101475939657448</v>
      </c>
      <c r="H48">
        <f>VLOOKUP('All FTE hours'!A48,'ISCED2 stats'!$A$3:$G$190,7, FALSE)</f>
        <v>15.350378420235449</v>
      </c>
      <c r="I48" t="str">
        <f t="shared" si="1"/>
        <v>37.1 ± 15.4 (N=2602)</v>
      </c>
      <c r="J48" t="e">
        <f>VLOOKUP('All FTE hours'!A48,'ISCED3 stats'!$A$3:$G$46,3, FALSE)</f>
        <v>#N/A</v>
      </c>
      <c r="K48" t="e">
        <f>VLOOKUP('All FTE hours'!A48,'ISCED3 stats'!$A$3:$G$46,6, FALSE)</f>
        <v>#N/A</v>
      </c>
      <c r="L48" t="e">
        <f>VLOOKUP('All FTE hours'!A48,'ISCED3 stats'!$A$3:$G$46,7, FALSE)</f>
        <v>#N/A</v>
      </c>
      <c r="M48" t="e">
        <f t="shared" si="2"/>
        <v>#N/A</v>
      </c>
    </row>
    <row r="49" spans="1:13" x14ac:dyDescent="0.25">
      <c r="A49" t="s">
        <v>54</v>
      </c>
      <c r="B49">
        <f>VLOOKUP('All FTE hours'!A49,'ISCED1 stats'!$A$3:$G$62,3, FALSE)</f>
        <v>963</v>
      </c>
      <c r="C49">
        <f>VLOOKUP('All FTE hours'!A49,'ISCED1 stats'!$A$3:$G$62,6, FALSE)</f>
        <v>43.308321151574312</v>
      </c>
      <c r="D49">
        <f>VLOOKUP('All FTE hours'!A49,'ISCED1 stats'!$A$3:$G$62,7, FALSE)</f>
        <v>17.11301085188979</v>
      </c>
      <c r="E49" t="str">
        <f t="shared" si="0"/>
        <v>43.3 ± 17.1 (N=963)</v>
      </c>
      <c r="F49">
        <f>VLOOKUP('All FTE hours'!A49,'ISCED2 stats'!$A$3:$G$190,3, FALSE)</f>
        <v>450</v>
      </c>
      <c r="G49">
        <f>VLOOKUP('All FTE hours'!A49,'ISCED2 stats'!$A$3:$G$190,6, FALSE)</f>
        <v>37.175616861779424</v>
      </c>
      <c r="H49">
        <f>VLOOKUP('All FTE hours'!A49,'ISCED2 stats'!$A$3:$G$190,7, FALSE)</f>
        <v>17.146832759622093</v>
      </c>
      <c r="I49" t="str">
        <f t="shared" si="1"/>
        <v>37.2 ± 17.1 (N=450)</v>
      </c>
      <c r="J49" t="e">
        <f>VLOOKUP('All FTE hours'!A49,'ISCED3 stats'!$A$3:$G$46,3, FALSE)</f>
        <v>#N/A</v>
      </c>
      <c r="K49" t="e">
        <f>VLOOKUP('All FTE hours'!A49,'ISCED3 stats'!$A$3:$G$46,6, FALSE)</f>
        <v>#N/A</v>
      </c>
      <c r="L49" t="e">
        <f>VLOOKUP('All FTE hours'!A49,'ISCED3 stats'!$A$3:$G$46,7, FALSE)</f>
        <v>#N/A</v>
      </c>
      <c r="M49" t="e">
        <f t="shared" si="2"/>
        <v>#N/A</v>
      </c>
    </row>
    <row r="50" spans="1:13" x14ac:dyDescent="0.25">
      <c r="A50" t="s">
        <v>55</v>
      </c>
      <c r="B50" t="e">
        <f>VLOOKUP('All FTE hours'!A50,'ISCED1 stats'!$A$3:$G$62,3, FALSE)</f>
        <v>#N/A</v>
      </c>
      <c r="C50" t="e">
        <f>VLOOKUP('All FTE hours'!A50,'ISCED1 stats'!$A$3:$G$62,6, FALSE)</f>
        <v>#N/A</v>
      </c>
      <c r="D50" t="e">
        <f>VLOOKUP('All FTE hours'!A50,'ISCED1 stats'!$A$3:$G$62,7, FALSE)</f>
        <v>#N/A</v>
      </c>
      <c r="E50" t="e">
        <f t="shared" si="0"/>
        <v>#N/A</v>
      </c>
      <c r="F50">
        <f>VLOOKUP('All FTE hours'!A50,'ISCED2 stats'!$A$3:$G$190,3, FALSE)</f>
        <v>3865</v>
      </c>
      <c r="G50">
        <f>VLOOKUP('All FTE hours'!A50,'ISCED2 stats'!$A$3:$G$190,6, FALSE)</f>
        <v>45.472296458980004</v>
      </c>
      <c r="H50">
        <f>VLOOKUP('All FTE hours'!A50,'ISCED2 stats'!$A$3:$G$190,7, FALSE)</f>
        <v>14.27220421578558</v>
      </c>
      <c r="I50" t="str">
        <f t="shared" si="1"/>
        <v>45.5 ± 14.3 (N=3865)</v>
      </c>
      <c r="J50" t="e">
        <f>VLOOKUP('All FTE hours'!A50,'ISCED3 stats'!$A$3:$G$46,3, FALSE)</f>
        <v>#N/A</v>
      </c>
      <c r="K50" t="e">
        <f>VLOOKUP('All FTE hours'!A50,'ISCED3 stats'!$A$3:$G$46,6, FALSE)</f>
        <v>#N/A</v>
      </c>
      <c r="L50" t="e">
        <f>VLOOKUP('All FTE hours'!A50,'ISCED3 stats'!$A$3:$G$46,7, FALSE)</f>
        <v>#N/A</v>
      </c>
      <c r="M50" t="e">
        <f t="shared" si="2"/>
        <v>#N/A</v>
      </c>
    </row>
    <row r="52" spans="1:13" x14ac:dyDescent="0.25">
      <c r="A52" t="s">
        <v>71</v>
      </c>
      <c r="B52">
        <f>SUMIF(B4:B50, "&lt;&gt;#N/A")</f>
        <v>39936</v>
      </c>
      <c r="F52">
        <f>SUMIF(F4:F50, "&lt;&gt;#N/A")</f>
        <v>116716</v>
      </c>
      <c r="J52">
        <f>SUMIF(J4:J50, "&lt;&gt;#N/A")</f>
        <v>30059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1C7-1BBD-427E-988D-384511B3D09C}">
  <dimension ref="A1:K190"/>
  <sheetViews>
    <sheetView topLeftCell="A163" workbookViewId="0">
      <selection activeCell="B166" sqref="B166"/>
    </sheetView>
  </sheetViews>
  <sheetFormatPr defaultRowHeight="15" x14ac:dyDescent="0.25"/>
  <cols>
    <col min="1" max="1" width="19.5703125" bestFit="1" customWidth="1"/>
    <col min="2" max="2" width="44.42578125" bestFit="1" customWidth="1"/>
    <col min="3" max="3" width="7" bestFit="1" customWidth="1"/>
    <col min="4" max="4" width="6.140625" bestFit="1" customWidth="1"/>
    <col min="5" max="5" width="8.85546875" bestFit="1" customWidth="1"/>
    <col min="6" max="6" width="7" bestFit="1" customWidth="1"/>
    <col min="7" max="7" width="6.140625" bestFit="1" customWidth="1"/>
    <col min="8" max="8" width="8.85546875" bestFit="1" customWidth="1"/>
    <col min="9" max="9" width="7" bestFit="1" customWidth="1"/>
    <col min="10" max="10" width="6.140625" bestFit="1" customWidth="1"/>
    <col min="11" max="11" width="8.85546875" bestFit="1" customWidth="1"/>
  </cols>
  <sheetData>
    <row r="1" spans="1:11" x14ac:dyDescent="0.25">
      <c r="A1" s="61"/>
      <c r="B1" s="61"/>
      <c r="C1" s="61" t="s">
        <v>65</v>
      </c>
      <c r="D1" s="61"/>
      <c r="E1" s="61"/>
      <c r="F1" s="61" t="s">
        <v>66</v>
      </c>
      <c r="G1" s="61"/>
      <c r="H1" s="61"/>
      <c r="I1" s="61" t="s">
        <v>67</v>
      </c>
      <c r="J1" s="61"/>
      <c r="K1" s="61"/>
    </row>
    <row r="2" spans="1:11" ht="15.75" x14ac:dyDescent="0.25">
      <c r="A2" s="1" t="s">
        <v>56</v>
      </c>
      <c r="B2" s="1" t="s">
        <v>58</v>
      </c>
      <c r="C2" s="61" t="s">
        <v>0</v>
      </c>
      <c r="D2" s="61" t="s">
        <v>3</v>
      </c>
      <c r="E2" s="61" t="s">
        <v>62</v>
      </c>
      <c r="F2" s="61" t="s">
        <v>0</v>
      </c>
      <c r="G2" s="61" t="s">
        <v>3</v>
      </c>
      <c r="H2" s="61" t="s">
        <v>62</v>
      </c>
      <c r="I2" s="61" t="s">
        <v>0</v>
      </c>
      <c r="J2" s="61" t="s">
        <v>3</v>
      </c>
      <c r="K2" s="61" t="s">
        <v>62</v>
      </c>
    </row>
    <row r="3" spans="1:11" x14ac:dyDescent="0.25">
      <c r="A3" s="20" t="s">
        <v>5</v>
      </c>
      <c r="B3" s="4" t="s">
        <v>6</v>
      </c>
      <c r="C3" cm="1">
        <f t="array" ref="C3">INDEX('ISCED1 stats'!$A$3:$G$62, MATCH(1, ('All hours'!A3='ISCED1 stats'!$A$3:$A$62) * ('All hours'!B3='ISCED1 stats'!$B$3:$B$62), 0), 3)</f>
        <v>2213</v>
      </c>
      <c r="D3" cm="1">
        <f t="array" ref="D3">ROUND(INDEX('ISCED1 stats'!$A$3:$G$62, MATCH(1, ('All hours'!A3='ISCED1 stats'!$A$3:$A$62) * ('All hours'!B3='ISCED1 stats'!$B$3:$B$62), 0), 6), 1)</f>
        <v>48.1</v>
      </c>
      <c r="E3" cm="1">
        <f t="array" ref="E3">ROUND(INDEX('ISCED1 stats'!$A$3:$G$62, MATCH(1, ('All hours'!A3='ISCED1 stats'!$A$3:$A$62) * ('All hours'!B3='ISCED1 stats'!$B$3:$B$62), 0), 7), 1)</f>
        <v>15.1</v>
      </c>
      <c r="F3" cm="1">
        <f t="array" ref="F3">INDEX('ISCED2 stats'!$A$3:$G$190, MATCH(1, ('All hours'!A3='ISCED2 stats'!$A$3:$A$190) * ('All hours'!B3='ISCED2 stats'!$B$3:$B$190), 0), 3)</f>
        <v>2894</v>
      </c>
      <c r="G3" cm="1">
        <f t="array" ref="G3">ROUND(INDEX('ISCED2 stats'!$A$3:$G$190, MATCH(1, ('All hours'!A3='ISCED2 stats'!$A$3:$A$190) * ('All hours'!B3='ISCED2 stats'!$B$3:$B$190), 0), 6), 1)</f>
        <v>46.9</v>
      </c>
      <c r="H3" cm="1">
        <f t="array" ref="H3">ROUND(INDEX('ISCED2 stats'!$A$3:$G$190, MATCH(1, ('All hours'!A3='ISCED2 stats'!$A$3:$A$190) * ('All hours'!B3='ISCED2 stats'!$B$3:$B$190), 0), 7), 1)</f>
        <v>15.5</v>
      </c>
      <c r="I3" t="e" cm="1">
        <f t="array" ref="I3">INDEX('ISCED3 stats'!$A$3:$G$46, MATCH(1, ('All hours'!A3='ISCED3 stats'!$A$3:$A$46) * ('All hours'!B3='ISCED3 stats'!$B$3:$B$46), 0), 3)</f>
        <v>#N/A</v>
      </c>
      <c r="J3" t="e" cm="1">
        <f t="array" ref="J3">ROUND(INDEX('ISCED3 stats'!$A$3:$G$46, MATCH(1, ('All hours'!A3='ISCED3 stats'!$A$3:$A$46) * ('All hours'!B3='ISCED3 stats'!$B$3:$B$46), 0), 6), 1)</f>
        <v>#N/A</v>
      </c>
      <c r="K3" t="e" cm="1">
        <f t="array" ref="K3">ROUND(INDEX('ISCED3 stats'!$A$3:$G$46, MATCH(1, ('All hours'!A3='ISCED3 stats'!$A$3:$A$46) * ('All hours'!B3='ISCED3 stats'!$B$3:$B$46), 0), 7), 1)</f>
        <v>#N/A</v>
      </c>
    </row>
    <row r="4" spans="1:11" x14ac:dyDescent="0.25">
      <c r="A4" s="20" t="s">
        <v>5</v>
      </c>
      <c r="B4" s="5" t="s">
        <v>7</v>
      </c>
      <c r="C4" cm="1">
        <f t="array" ref="C4">INDEX('ISCED1 stats'!$A$3:$G$62, MATCH(1, ('All hours'!A4='ISCED1 stats'!$A$3:$A$62) * ('All hours'!B4='ISCED1 stats'!$B$3:$B$62), 0), 3)</f>
        <v>247</v>
      </c>
      <c r="D4" cm="1">
        <f t="array" ref="D4">ROUND(INDEX('ISCED1 stats'!$A$3:$G$62, MATCH(1, ('All hours'!A4='ISCED1 stats'!$A$3:$A$62) * ('All hours'!B4='ISCED1 stats'!$B$3:$B$62), 0), 6), 1)</f>
        <v>39.4</v>
      </c>
      <c r="E4" cm="1">
        <f t="array" ref="E4">ROUND(INDEX('ISCED1 stats'!$A$3:$G$62, MATCH(1, ('All hours'!A4='ISCED1 stats'!$A$3:$A$62) * ('All hours'!B4='ISCED1 stats'!$B$3:$B$62), 0), 7), 1)</f>
        <v>15.2</v>
      </c>
      <c r="F4" cm="1">
        <f t="array" ref="F4">INDEX('ISCED2 stats'!$A$3:$G$190, MATCH(1, ('All hours'!A4='ISCED2 stats'!$A$3:$A$190) * ('All hours'!B4='ISCED2 stats'!$B$3:$B$190), 0), 3)</f>
        <v>279</v>
      </c>
      <c r="G4" cm="1">
        <f t="array" ref="G4">ROUND(INDEX('ISCED2 stats'!$A$3:$G$190, MATCH(1, ('All hours'!A4='ISCED2 stats'!$A$3:$A$190) * ('All hours'!B4='ISCED2 stats'!$B$3:$B$190), 0), 6), 1)</f>
        <v>39.799999999999997</v>
      </c>
      <c r="H4" cm="1">
        <f t="array" ref="H4">ROUND(INDEX('ISCED2 stats'!$A$3:$G$190, MATCH(1, ('All hours'!A4='ISCED2 stats'!$A$3:$A$190) * ('All hours'!B4='ISCED2 stats'!$B$3:$B$190), 0), 7), 1)</f>
        <v>14.2</v>
      </c>
      <c r="I4" t="e" cm="1">
        <f t="array" ref="I4">INDEX('ISCED3 stats'!$A$3:$G$46, MATCH(1, ('All hours'!A4='ISCED3 stats'!$A$3:$A$46) * ('All hours'!B4='ISCED3 stats'!$B$3:$B$46), 0), 3)</f>
        <v>#N/A</v>
      </c>
      <c r="J4" t="e" cm="1">
        <f t="array" ref="J4">ROUND(INDEX('ISCED3 stats'!$A$3:$G$46, MATCH(1, ('All hours'!A4='ISCED3 stats'!$A$3:$A$46) * ('All hours'!B4='ISCED3 stats'!$B$3:$B$46), 0), 6), 1)</f>
        <v>#N/A</v>
      </c>
      <c r="K4" t="e" cm="1">
        <f t="array" ref="K4">ROUND(INDEX('ISCED3 stats'!$A$3:$G$46, MATCH(1, ('All hours'!A4='ISCED3 stats'!$A$3:$A$46) * ('All hours'!B4='ISCED3 stats'!$B$3:$B$46), 0), 7), 1)</f>
        <v>#N/A</v>
      </c>
    </row>
    <row r="5" spans="1:11" x14ac:dyDescent="0.25">
      <c r="A5" s="20" t="s">
        <v>5</v>
      </c>
      <c r="B5" s="5" t="s">
        <v>8</v>
      </c>
      <c r="C5" cm="1">
        <f t="array" ref="C5">INDEX('ISCED1 stats'!$A$3:$G$62, MATCH(1, ('All hours'!A5='ISCED1 stats'!$A$3:$A$62) * ('All hours'!B5='ISCED1 stats'!$B$3:$B$62), 0), 3)</f>
        <v>255</v>
      </c>
      <c r="D5" cm="1">
        <f t="array" ref="D5">ROUND(INDEX('ISCED1 stats'!$A$3:$G$62, MATCH(1, ('All hours'!A5='ISCED1 stats'!$A$3:$A$62) * ('All hours'!B5='ISCED1 stats'!$B$3:$B$62), 0), 6), 1)</f>
        <v>30.2</v>
      </c>
      <c r="E5" cm="1">
        <f t="array" ref="E5">ROUND(INDEX('ISCED1 stats'!$A$3:$G$62, MATCH(1, ('All hours'!A5='ISCED1 stats'!$A$3:$A$62) * ('All hours'!B5='ISCED1 stats'!$B$3:$B$62), 0), 7), 1)</f>
        <v>12.7</v>
      </c>
      <c r="F5" cm="1">
        <f t="array" ref="F5">INDEX('ISCED2 stats'!$A$3:$G$190, MATCH(1, ('All hours'!A5='ISCED2 stats'!$A$3:$A$190) * ('All hours'!B5='ISCED2 stats'!$B$3:$B$190), 0), 3)</f>
        <v>196</v>
      </c>
      <c r="G5" cm="1">
        <f t="array" ref="G5">ROUND(INDEX('ISCED2 stats'!$A$3:$G$190, MATCH(1, ('All hours'!A5='ISCED2 stats'!$A$3:$A$190) * ('All hours'!B5='ISCED2 stats'!$B$3:$B$190), 0), 6), 1)</f>
        <v>29</v>
      </c>
      <c r="H5" cm="1">
        <f t="array" ref="H5">ROUND(INDEX('ISCED2 stats'!$A$3:$G$190, MATCH(1, ('All hours'!A5='ISCED2 stats'!$A$3:$A$190) * ('All hours'!B5='ISCED2 stats'!$B$3:$B$190), 0), 7), 1)</f>
        <v>12.2</v>
      </c>
      <c r="I5" t="e" cm="1">
        <f t="array" ref="I5">INDEX('ISCED3 stats'!$A$3:$G$46, MATCH(1, ('All hours'!A5='ISCED3 stats'!$A$3:$A$46) * ('All hours'!B5='ISCED3 stats'!$B$3:$B$46), 0), 3)</f>
        <v>#N/A</v>
      </c>
      <c r="J5" t="e" cm="1">
        <f t="array" ref="J5">ROUND(INDEX('ISCED3 stats'!$A$3:$G$46, MATCH(1, ('All hours'!A5='ISCED3 stats'!$A$3:$A$46) * ('All hours'!B5='ISCED3 stats'!$B$3:$B$46), 0), 6), 1)</f>
        <v>#N/A</v>
      </c>
      <c r="K5" t="e" cm="1">
        <f t="array" ref="K5">ROUND(INDEX('ISCED3 stats'!$A$3:$G$46, MATCH(1, ('All hours'!A5='ISCED3 stats'!$A$3:$A$46) * ('All hours'!B5='ISCED3 stats'!$B$3:$B$46), 0), 7), 1)</f>
        <v>#N/A</v>
      </c>
    </row>
    <row r="6" spans="1:11" x14ac:dyDescent="0.25">
      <c r="A6" s="20" t="s">
        <v>5</v>
      </c>
      <c r="B6" s="5" t="s">
        <v>9</v>
      </c>
      <c r="C6" cm="1">
        <f t="array" ref="C6">INDEX('ISCED1 stats'!$A$3:$G$62, MATCH(1, ('All hours'!A6='ISCED1 stats'!$A$3:$A$62) * ('All hours'!B6='ISCED1 stats'!$B$3:$B$62), 0), 3)</f>
        <v>167</v>
      </c>
      <c r="D6" cm="1">
        <f t="array" ref="D6">ROUND(INDEX('ISCED1 stats'!$A$3:$G$62, MATCH(1, ('All hours'!A6='ISCED1 stats'!$A$3:$A$62) * ('All hours'!B6='ISCED1 stats'!$B$3:$B$62), 0), 6), 1)</f>
        <v>18.2</v>
      </c>
      <c r="E6" cm="1">
        <f t="array" ref="E6">ROUND(INDEX('ISCED1 stats'!$A$3:$G$62, MATCH(1, ('All hours'!A6='ISCED1 stats'!$A$3:$A$62) * ('All hours'!B6='ISCED1 stats'!$B$3:$B$62), 0), 7), 1)</f>
        <v>11.8</v>
      </c>
      <c r="F6" cm="1">
        <f t="array" ref="F6">INDEX('ISCED2 stats'!$A$3:$G$190, MATCH(1, ('All hours'!A6='ISCED2 stats'!$A$3:$A$190) * ('All hours'!B6='ISCED2 stats'!$B$3:$B$190), 0), 3)</f>
        <v>59</v>
      </c>
      <c r="G6" cm="1">
        <f t="array" ref="G6">ROUND(INDEX('ISCED2 stats'!$A$3:$G$190, MATCH(1, ('All hours'!A6='ISCED2 stats'!$A$3:$A$190) * ('All hours'!B6='ISCED2 stats'!$B$3:$B$190), 0), 6), 1)</f>
        <v>18.5</v>
      </c>
      <c r="H6" cm="1">
        <f t="array" ref="H6">ROUND(INDEX('ISCED2 stats'!$A$3:$G$190, MATCH(1, ('All hours'!A6='ISCED2 stats'!$A$3:$A$190) * ('All hours'!B6='ISCED2 stats'!$B$3:$B$190), 0), 7), 1)</f>
        <v>9</v>
      </c>
      <c r="I6" t="e" cm="1">
        <f t="array" ref="I6">INDEX('ISCED3 stats'!$A$3:$G$46, MATCH(1, ('All hours'!A6='ISCED3 stats'!$A$3:$A$46) * ('All hours'!B6='ISCED3 stats'!$B$3:$B$46), 0), 3)</f>
        <v>#N/A</v>
      </c>
      <c r="J6" t="e" cm="1">
        <f t="array" ref="J6">ROUND(INDEX('ISCED3 stats'!$A$3:$G$46, MATCH(1, ('All hours'!A6='ISCED3 stats'!$A$3:$A$46) * ('All hours'!B6='ISCED3 stats'!$B$3:$B$46), 0), 6), 1)</f>
        <v>#N/A</v>
      </c>
      <c r="K6" t="e" cm="1">
        <f t="array" ref="K6">ROUND(INDEX('ISCED3 stats'!$A$3:$G$46, MATCH(1, ('All hours'!A6='ISCED3 stats'!$A$3:$A$46) * ('All hours'!B6='ISCED3 stats'!$B$3:$B$46), 0), 7), 1)</f>
        <v>#N/A</v>
      </c>
    </row>
    <row r="7" spans="1:11" x14ac:dyDescent="0.25">
      <c r="A7" s="20" t="s">
        <v>10</v>
      </c>
      <c r="B7" s="5" t="s">
        <v>6</v>
      </c>
      <c r="C7" t="e" cm="1">
        <f t="array" ref="C7">INDEX('ISCED1 stats'!$A$3:$G$62, MATCH(1, ('All hours'!A7='ISCED1 stats'!$A$3:$A$62) * ('All hours'!B7='ISCED1 stats'!$B$3:$B$62), 0), 3)</f>
        <v>#N/A</v>
      </c>
      <c r="D7" t="e" cm="1">
        <f t="array" ref="D7">ROUND(INDEX('ISCED1 stats'!$A$3:$G$62, MATCH(1, ('All hours'!A7='ISCED1 stats'!$A$3:$A$62) * ('All hours'!B7='ISCED1 stats'!$B$3:$B$62), 0), 6), 1)</f>
        <v>#N/A</v>
      </c>
      <c r="E7" t="e" cm="1">
        <f t="array" ref="E7">ROUND(INDEX('ISCED1 stats'!$A$3:$G$62, MATCH(1, ('All hours'!A7='ISCED1 stats'!$A$3:$A$62) * ('All hours'!B7='ISCED1 stats'!$B$3:$B$62), 0), 7), 1)</f>
        <v>#N/A</v>
      </c>
      <c r="F7" cm="1">
        <f t="array" ref="F7">INDEX('ISCED2 stats'!$A$3:$G$190, MATCH(1, ('All hours'!A7='ISCED2 stats'!$A$3:$A$190) * ('All hours'!B7='ISCED2 stats'!$B$3:$B$190), 0), 3)</f>
        <v>2905</v>
      </c>
      <c r="G7" cm="1">
        <f t="array" ref="G7">ROUND(INDEX('ISCED2 stats'!$A$3:$G$190, MATCH(1, ('All hours'!A7='ISCED2 stats'!$A$3:$A$190) * ('All hours'!B7='ISCED2 stats'!$B$3:$B$190), 0), 6), 1)</f>
        <v>41.1</v>
      </c>
      <c r="H7" cm="1">
        <f t="array" ref="H7">ROUND(INDEX('ISCED2 stats'!$A$3:$G$190, MATCH(1, ('All hours'!A7='ISCED2 stats'!$A$3:$A$190) * ('All hours'!B7='ISCED2 stats'!$B$3:$B$190), 0), 7), 1)</f>
        <v>12.1</v>
      </c>
      <c r="I7" t="e" cm="1">
        <f t="array" ref="I7">INDEX('ISCED3 stats'!$A$3:$G$46, MATCH(1, ('All hours'!A7='ISCED3 stats'!$A$3:$A$46) * ('All hours'!B7='ISCED3 stats'!$B$3:$B$46), 0), 3)</f>
        <v>#N/A</v>
      </c>
      <c r="J7" t="e" cm="1">
        <f t="array" ref="J7">ROUND(INDEX('ISCED3 stats'!$A$3:$G$46, MATCH(1, ('All hours'!A7='ISCED3 stats'!$A$3:$A$46) * ('All hours'!B7='ISCED3 stats'!$B$3:$B$46), 0), 6), 1)</f>
        <v>#N/A</v>
      </c>
      <c r="K7" t="e" cm="1">
        <f t="array" ref="K7">ROUND(INDEX('ISCED3 stats'!$A$3:$G$46, MATCH(1, ('All hours'!A7='ISCED3 stats'!$A$3:$A$46) * ('All hours'!B7='ISCED3 stats'!$B$3:$B$46), 0), 7), 1)</f>
        <v>#N/A</v>
      </c>
    </row>
    <row r="8" spans="1:11" x14ac:dyDescent="0.25">
      <c r="A8" s="20" t="s">
        <v>10</v>
      </c>
      <c r="B8" s="5" t="s">
        <v>7</v>
      </c>
      <c r="C8" t="e" cm="1">
        <f t="array" ref="C8">INDEX('ISCED1 stats'!$A$3:$G$62, MATCH(1, ('All hours'!A8='ISCED1 stats'!$A$3:$A$62) * ('All hours'!B8='ISCED1 stats'!$B$3:$B$62), 0), 3)</f>
        <v>#N/A</v>
      </c>
      <c r="D8" t="e" cm="1">
        <f t="array" ref="D8">ROUND(INDEX('ISCED1 stats'!$A$3:$G$62, MATCH(1, ('All hours'!A8='ISCED1 stats'!$A$3:$A$62) * ('All hours'!B8='ISCED1 stats'!$B$3:$B$62), 0), 6), 1)</f>
        <v>#N/A</v>
      </c>
      <c r="E8" t="e" cm="1">
        <f t="array" ref="E8">ROUND(INDEX('ISCED1 stats'!$A$3:$G$62, MATCH(1, ('All hours'!A8='ISCED1 stats'!$A$3:$A$62) * ('All hours'!B8='ISCED1 stats'!$B$3:$B$62), 0), 7), 1)</f>
        <v>#N/A</v>
      </c>
      <c r="F8" cm="1">
        <f t="array" ref="F8">INDEX('ISCED2 stats'!$A$3:$G$190, MATCH(1, ('All hours'!A8='ISCED2 stats'!$A$3:$A$190) * ('All hours'!B8='ISCED2 stats'!$B$3:$B$190), 0), 3)</f>
        <v>483</v>
      </c>
      <c r="G8" cm="1">
        <f t="array" ref="G8">ROUND(INDEX('ISCED2 stats'!$A$3:$G$190, MATCH(1, ('All hours'!A8='ISCED2 stats'!$A$3:$A$190) * ('All hours'!B8='ISCED2 stats'!$B$3:$B$190), 0), 6), 1)</f>
        <v>34.4</v>
      </c>
      <c r="H8" cm="1">
        <f t="array" ref="H8">ROUND(INDEX('ISCED2 stats'!$A$3:$G$190, MATCH(1, ('All hours'!A8='ISCED2 stats'!$A$3:$A$190) * ('All hours'!B8='ISCED2 stats'!$B$3:$B$190), 0), 7), 1)</f>
        <v>11.3</v>
      </c>
      <c r="I8" t="e" cm="1">
        <f t="array" ref="I8">INDEX('ISCED3 stats'!$A$3:$G$46, MATCH(1, ('All hours'!A8='ISCED3 stats'!$A$3:$A$46) * ('All hours'!B8='ISCED3 stats'!$B$3:$B$46), 0), 3)</f>
        <v>#N/A</v>
      </c>
      <c r="J8" t="e" cm="1">
        <f t="array" ref="J8">ROUND(INDEX('ISCED3 stats'!$A$3:$G$46, MATCH(1, ('All hours'!A8='ISCED3 stats'!$A$3:$A$46) * ('All hours'!B8='ISCED3 stats'!$B$3:$B$46), 0), 6), 1)</f>
        <v>#N/A</v>
      </c>
      <c r="K8" t="e" cm="1">
        <f t="array" ref="K8">ROUND(INDEX('ISCED3 stats'!$A$3:$G$46, MATCH(1, ('All hours'!A8='ISCED3 stats'!$A$3:$A$46) * ('All hours'!B8='ISCED3 stats'!$B$3:$B$46), 0), 7), 1)</f>
        <v>#N/A</v>
      </c>
    </row>
    <row r="9" spans="1:11" x14ac:dyDescent="0.25">
      <c r="A9" s="20" t="s">
        <v>10</v>
      </c>
      <c r="B9" s="5" t="s">
        <v>8</v>
      </c>
      <c r="C9" t="e" cm="1">
        <f t="array" ref="C9">INDEX('ISCED1 stats'!$A$3:$G$62, MATCH(1, ('All hours'!A9='ISCED1 stats'!$A$3:$A$62) * ('All hours'!B9='ISCED1 stats'!$B$3:$B$62), 0), 3)</f>
        <v>#N/A</v>
      </c>
      <c r="D9" t="e" cm="1">
        <f t="array" ref="D9">ROUND(INDEX('ISCED1 stats'!$A$3:$G$62, MATCH(1, ('All hours'!A9='ISCED1 stats'!$A$3:$A$62) * ('All hours'!B9='ISCED1 stats'!$B$3:$B$62), 0), 6), 1)</f>
        <v>#N/A</v>
      </c>
      <c r="E9" t="e" cm="1">
        <f t="array" ref="E9">ROUND(INDEX('ISCED1 stats'!$A$3:$G$62, MATCH(1, ('All hours'!A9='ISCED1 stats'!$A$3:$A$62) * ('All hours'!B9='ISCED1 stats'!$B$3:$B$62), 0), 7), 1)</f>
        <v>#N/A</v>
      </c>
      <c r="F9" cm="1">
        <f t="array" ref="F9">INDEX('ISCED2 stats'!$A$3:$G$190, MATCH(1, ('All hours'!A9='ISCED2 stats'!$A$3:$A$190) * ('All hours'!B9='ISCED2 stats'!$B$3:$B$190), 0), 3)</f>
        <v>483</v>
      </c>
      <c r="G9" cm="1">
        <f t="array" ref="G9">ROUND(INDEX('ISCED2 stats'!$A$3:$G$190, MATCH(1, ('All hours'!A9='ISCED2 stats'!$A$3:$A$190) * ('All hours'!B9='ISCED2 stats'!$B$3:$B$190), 0), 6), 1)</f>
        <v>26.5</v>
      </c>
      <c r="H9" cm="1">
        <f t="array" ref="H9">ROUND(INDEX('ISCED2 stats'!$A$3:$G$190, MATCH(1, ('All hours'!A9='ISCED2 stats'!$A$3:$A$190) * ('All hours'!B9='ISCED2 stats'!$B$3:$B$190), 0), 7), 1)</f>
        <v>10.7</v>
      </c>
      <c r="I9" t="e" cm="1">
        <f t="array" ref="I9">INDEX('ISCED3 stats'!$A$3:$G$46, MATCH(1, ('All hours'!A9='ISCED3 stats'!$A$3:$A$46) * ('All hours'!B9='ISCED3 stats'!$B$3:$B$46), 0), 3)</f>
        <v>#N/A</v>
      </c>
      <c r="J9" t="e" cm="1">
        <f t="array" ref="J9">ROUND(INDEX('ISCED3 stats'!$A$3:$G$46, MATCH(1, ('All hours'!A9='ISCED3 stats'!$A$3:$A$46) * ('All hours'!B9='ISCED3 stats'!$B$3:$B$46), 0), 6), 1)</f>
        <v>#N/A</v>
      </c>
      <c r="K9" t="e" cm="1">
        <f t="array" ref="K9">ROUND(INDEX('ISCED3 stats'!$A$3:$G$46, MATCH(1, ('All hours'!A9='ISCED3 stats'!$A$3:$A$46) * ('All hours'!B9='ISCED3 stats'!$B$3:$B$46), 0), 7), 1)</f>
        <v>#N/A</v>
      </c>
    </row>
    <row r="10" spans="1:11" x14ac:dyDescent="0.25">
      <c r="A10" s="20" t="s">
        <v>10</v>
      </c>
      <c r="B10" s="5" t="s">
        <v>9</v>
      </c>
      <c r="C10" t="e" cm="1">
        <f t="array" ref="C10">INDEX('ISCED1 stats'!$A$3:$G$62, MATCH(1, ('All hours'!A10='ISCED1 stats'!$A$3:$A$62) * ('All hours'!B10='ISCED1 stats'!$B$3:$B$62), 0), 3)</f>
        <v>#N/A</v>
      </c>
      <c r="D10" t="e" cm="1">
        <f t="array" ref="D10">ROUND(INDEX('ISCED1 stats'!$A$3:$G$62, MATCH(1, ('All hours'!A10='ISCED1 stats'!$A$3:$A$62) * ('All hours'!B10='ISCED1 stats'!$B$3:$B$62), 0), 6), 1)</f>
        <v>#N/A</v>
      </c>
      <c r="E10" t="e" cm="1">
        <f t="array" ref="E10">ROUND(INDEX('ISCED1 stats'!$A$3:$G$62, MATCH(1, ('All hours'!A10='ISCED1 stats'!$A$3:$A$62) * ('All hours'!B10='ISCED1 stats'!$B$3:$B$62), 0), 7), 1)</f>
        <v>#N/A</v>
      </c>
      <c r="F10" cm="1">
        <f t="array" ref="F10">INDEX('ISCED2 stats'!$A$3:$G$190, MATCH(1, ('All hours'!A10='ISCED2 stats'!$A$3:$A$190) * ('All hours'!B10='ISCED2 stats'!$B$3:$B$190), 0), 3)</f>
        <v>278</v>
      </c>
      <c r="G10" cm="1">
        <f t="array" ref="G10">ROUND(INDEX('ISCED2 stats'!$A$3:$G$190, MATCH(1, ('All hours'!A10='ISCED2 stats'!$A$3:$A$190) * ('All hours'!B10='ISCED2 stats'!$B$3:$B$190), 0), 6), 1)</f>
        <v>16.899999999999999</v>
      </c>
      <c r="H10" cm="1">
        <f t="array" ref="H10">ROUND(INDEX('ISCED2 stats'!$A$3:$G$190, MATCH(1, ('All hours'!A10='ISCED2 stats'!$A$3:$A$190) * ('All hours'!B10='ISCED2 stats'!$B$3:$B$190), 0), 7), 1)</f>
        <v>11.5</v>
      </c>
      <c r="I10" t="e" cm="1">
        <f t="array" ref="I10">INDEX('ISCED3 stats'!$A$3:$G$46, MATCH(1, ('All hours'!A10='ISCED3 stats'!$A$3:$A$46) * ('All hours'!B10='ISCED3 stats'!$B$3:$B$46), 0), 3)</f>
        <v>#N/A</v>
      </c>
      <c r="J10" t="e" cm="1">
        <f t="array" ref="J10">ROUND(INDEX('ISCED3 stats'!$A$3:$G$46, MATCH(1, ('All hours'!A10='ISCED3 stats'!$A$3:$A$46) * ('All hours'!B10='ISCED3 stats'!$B$3:$B$46), 0), 6), 1)</f>
        <v>#N/A</v>
      </c>
      <c r="K10" t="e" cm="1">
        <f t="array" ref="K10">ROUND(INDEX('ISCED3 stats'!$A$3:$G$46, MATCH(1, ('All hours'!A10='ISCED3 stats'!$A$3:$A$46) * ('All hours'!B10='ISCED3 stats'!$B$3:$B$46), 0), 7), 1)</f>
        <v>#N/A</v>
      </c>
    </row>
    <row r="11" spans="1:11" x14ac:dyDescent="0.25">
      <c r="A11" s="20" t="s">
        <v>11</v>
      </c>
      <c r="B11" s="5" t="s">
        <v>6</v>
      </c>
      <c r="C11" t="e" cm="1">
        <f t="array" ref="C11">INDEX('ISCED1 stats'!$A$3:$G$62, MATCH(1, ('All hours'!A11='ISCED1 stats'!$A$3:$A$62) * ('All hours'!B11='ISCED1 stats'!$B$3:$B$62), 0), 3)</f>
        <v>#N/A</v>
      </c>
      <c r="D11" t="e" cm="1">
        <f t="array" ref="D11">ROUND(INDEX('ISCED1 stats'!$A$3:$G$62, MATCH(1, ('All hours'!A11='ISCED1 stats'!$A$3:$A$62) * ('All hours'!B11='ISCED1 stats'!$B$3:$B$62), 0), 6), 1)</f>
        <v>#N/A</v>
      </c>
      <c r="E11" t="e" cm="1">
        <f t="array" ref="E11">ROUND(INDEX('ISCED1 stats'!$A$3:$G$62, MATCH(1, ('All hours'!A11='ISCED1 stats'!$A$3:$A$62) * ('All hours'!B11='ISCED1 stats'!$B$3:$B$62), 0), 7), 1)</f>
        <v>#N/A</v>
      </c>
      <c r="F11" cm="1">
        <f t="array" ref="F11">INDEX('ISCED2 stats'!$A$3:$G$190, MATCH(1, ('All hours'!A11='ISCED2 stats'!$A$3:$A$190) * ('All hours'!B11='ISCED2 stats'!$B$3:$B$190), 0), 3)</f>
        <v>3543</v>
      </c>
      <c r="G11" cm="1">
        <f t="array" ref="G11">ROUND(INDEX('ISCED2 stats'!$A$3:$G$190, MATCH(1, ('All hours'!A11='ISCED2 stats'!$A$3:$A$190) * ('All hours'!B11='ISCED2 stats'!$B$3:$B$190), 0), 6), 1)</f>
        <v>37.5</v>
      </c>
      <c r="H11" cm="1">
        <f t="array" ref="H11">ROUND(INDEX('ISCED2 stats'!$A$3:$G$190, MATCH(1, ('All hours'!A11='ISCED2 stats'!$A$3:$A$190) * ('All hours'!B11='ISCED2 stats'!$B$3:$B$190), 0), 7), 1)</f>
        <v>12.3</v>
      </c>
      <c r="I11" t="e" cm="1">
        <f t="array" ref="I11">INDEX('ISCED3 stats'!$A$3:$G$46, MATCH(1, ('All hours'!A11='ISCED3 stats'!$A$3:$A$46) * ('All hours'!B11='ISCED3 stats'!$B$3:$B$46), 0), 3)</f>
        <v>#N/A</v>
      </c>
      <c r="J11" t="e" cm="1">
        <f t="array" ref="J11">ROUND(INDEX('ISCED3 stats'!$A$3:$G$46, MATCH(1, ('All hours'!A11='ISCED3 stats'!$A$3:$A$46) * ('All hours'!B11='ISCED3 stats'!$B$3:$B$46), 0), 6), 1)</f>
        <v>#N/A</v>
      </c>
      <c r="K11" t="e" cm="1">
        <f t="array" ref="K11">ROUND(INDEX('ISCED3 stats'!$A$3:$G$46, MATCH(1, ('All hours'!A11='ISCED3 stats'!$A$3:$A$46) * ('All hours'!B11='ISCED3 stats'!$B$3:$B$46), 0), 7), 1)</f>
        <v>#N/A</v>
      </c>
    </row>
    <row r="12" spans="1:11" x14ac:dyDescent="0.25">
      <c r="A12" s="20" t="s">
        <v>11</v>
      </c>
      <c r="B12" s="5" t="s">
        <v>7</v>
      </c>
      <c r="C12" t="e" cm="1">
        <f t="array" ref="C12">INDEX('ISCED1 stats'!$A$3:$G$62, MATCH(1, ('All hours'!A12='ISCED1 stats'!$A$3:$A$62) * ('All hours'!B12='ISCED1 stats'!$B$3:$B$62), 0), 3)</f>
        <v>#N/A</v>
      </c>
      <c r="D12" t="e" cm="1">
        <f t="array" ref="D12">ROUND(INDEX('ISCED1 stats'!$A$3:$G$62, MATCH(1, ('All hours'!A12='ISCED1 stats'!$A$3:$A$62) * ('All hours'!B12='ISCED1 stats'!$B$3:$B$62), 0), 6), 1)</f>
        <v>#N/A</v>
      </c>
      <c r="E12" t="e" cm="1">
        <f t="array" ref="E12">ROUND(INDEX('ISCED1 stats'!$A$3:$G$62, MATCH(1, ('All hours'!A12='ISCED1 stats'!$A$3:$A$62) * ('All hours'!B12='ISCED1 stats'!$B$3:$B$62), 0), 7), 1)</f>
        <v>#N/A</v>
      </c>
      <c r="F12" cm="1">
        <f t="array" ref="F12">INDEX('ISCED2 stats'!$A$3:$G$190, MATCH(1, ('All hours'!A12='ISCED2 stats'!$A$3:$A$190) * ('All hours'!B12='ISCED2 stats'!$B$3:$B$190), 0), 3)</f>
        <v>763</v>
      </c>
      <c r="G12" cm="1">
        <f t="array" ref="G12">ROUND(INDEX('ISCED2 stats'!$A$3:$G$190, MATCH(1, ('All hours'!A12='ISCED2 stats'!$A$3:$A$190) * ('All hours'!B12='ISCED2 stats'!$B$3:$B$190), 0), 6), 1)</f>
        <v>34.200000000000003</v>
      </c>
      <c r="H12" cm="1">
        <f t="array" ref="H12">ROUND(INDEX('ISCED2 stats'!$A$3:$G$190, MATCH(1, ('All hours'!A12='ISCED2 stats'!$A$3:$A$190) * ('All hours'!B12='ISCED2 stats'!$B$3:$B$190), 0), 7), 1)</f>
        <v>11.3</v>
      </c>
      <c r="I12" t="e" cm="1">
        <f t="array" ref="I12">INDEX('ISCED3 stats'!$A$3:$G$46, MATCH(1, ('All hours'!A12='ISCED3 stats'!$A$3:$A$46) * ('All hours'!B12='ISCED3 stats'!$B$3:$B$46), 0), 3)</f>
        <v>#N/A</v>
      </c>
      <c r="J12" t="e" cm="1">
        <f t="array" ref="J12">ROUND(INDEX('ISCED3 stats'!$A$3:$G$46, MATCH(1, ('All hours'!A12='ISCED3 stats'!$A$3:$A$46) * ('All hours'!B12='ISCED3 stats'!$B$3:$B$46), 0), 6), 1)</f>
        <v>#N/A</v>
      </c>
      <c r="K12" t="e" cm="1">
        <f t="array" ref="K12">ROUND(INDEX('ISCED3 stats'!$A$3:$G$46, MATCH(1, ('All hours'!A12='ISCED3 stats'!$A$3:$A$46) * ('All hours'!B12='ISCED3 stats'!$B$3:$B$46), 0), 7), 1)</f>
        <v>#N/A</v>
      </c>
    </row>
    <row r="13" spans="1:11" x14ac:dyDescent="0.25">
      <c r="A13" s="20" t="s">
        <v>11</v>
      </c>
      <c r="B13" s="5" t="s">
        <v>8</v>
      </c>
      <c r="C13" t="e" cm="1">
        <f t="array" ref="C13">INDEX('ISCED1 stats'!$A$3:$G$62, MATCH(1, ('All hours'!A13='ISCED1 stats'!$A$3:$A$62) * ('All hours'!B13='ISCED1 stats'!$B$3:$B$62), 0), 3)</f>
        <v>#N/A</v>
      </c>
      <c r="D13" t="e" cm="1">
        <f t="array" ref="D13">ROUND(INDEX('ISCED1 stats'!$A$3:$G$62, MATCH(1, ('All hours'!A13='ISCED1 stats'!$A$3:$A$62) * ('All hours'!B13='ISCED1 stats'!$B$3:$B$62), 0), 6), 1)</f>
        <v>#N/A</v>
      </c>
      <c r="E13" t="e" cm="1">
        <f t="array" ref="E13">ROUND(INDEX('ISCED1 stats'!$A$3:$G$62, MATCH(1, ('All hours'!A13='ISCED1 stats'!$A$3:$A$62) * ('All hours'!B13='ISCED1 stats'!$B$3:$B$62), 0), 7), 1)</f>
        <v>#N/A</v>
      </c>
      <c r="F13" cm="1">
        <f t="array" ref="F13">INDEX('ISCED2 stats'!$A$3:$G$190, MATCH(1, ('All hours'!A13='ISCED2 stats'!$A$3:$A$190) * ('All hours'!B13='ISCED2 stats'!$B$3:$B$190), 0), 3)</f>
        <v>548</v>
      </c>
      <c r="G13" cm="1">
        <f t="array" ref="G13">ROUND(INDEX('ISCED2 stats'!$A$3:$G$190, MATCH(1, ('All hours'!A13='ISCED2 stats'!$A$3:$A$190) * ('All hours'!B13='ISCED2 stats'!$B$3:$B$190), 0), 6), 1)</f>
        <v>26</v>
      </c>
      <c r="H13" cm="1">
        <f t="array" ref="H13">ROUND(INDEX('ISCED2 stats'!$A$3:$G$190, MATCH(1, ('All hours'!A13='ISCED2 stats'!$A$3:$A$190) * ('All hours'!B13='ISCED2 stats'!$B$3:$B$190), 0), 7), 1)</f>
        <v>10.8</v>
      </c>
      <c r="I13" t="e" cm="1">
        <f t="array" ref="I13">INDEX('ISCED3 stats'!$A$3:$G$46, MATCH(1, ('All hours'!A13='ISCED3 stats'!$A$3:$A$46) * ('All hours'!B13='ISCED3 stats'!$B$3:$B$46), 0), 3)</f>
        <v>#N/A</v>
      </c>
      <c r="J13" t="e" cm="1">
        <f t="array" ref="J13">ROUND(INDEX('ISCED3 stats'!$A$3:$G$46, MATCH(1, ('All hours'!A13='ISCED3 stats'!$A$3:$A$46) * ('All hours'!B13='ISCED3 stats'!$B$3:$B$46), 0), 6), 1)</f>
        <v>#N/A</v>
      </c>
      <c r="K13" t="e" cm="1">
        <f t="array" ref="K13">ROUND(INDEX('ISCED3 stats'!$A$3:$G$46, MATCH(1, ('All hours'!A13='ISCED3 stats'!$A$3:$A$46) * ('All hours'!B13='ISCED3 stats'!$B$3:$B$46), 0), 7), 1)</f>
        <v>#N/A</v>
      </c>
    </row>
    <row r="14" spans="1:11" x14ac:dyDescent="0.25">
      <c r="A14" s="20" t="s">
        <v>11</v>
      </c>
      <c r="B14" s="5" t="s">
        <v>9</v>
      </c>
      <c r="C14" t="e" cm="1">
        <f t="array" ref="C14">INDEX('ISCED1 stats'!$A$3:$G$62, MATCH(1, ('All hours'!A14='ISCED1 stats'!$A$3:$A$62) * ('All hours'!B14='ISCED1 stats'!$B$3:$B$62), 0), 3)</f>
        <v>#N/A</v>
      </c>
      <c r="D14" t="e" cm="1">
        <f t="array" ref="D14">ROUND(INDEX('ISCED1 stats'!$A$3:$G$62, MATCH(1, ('All hours'!A14='ISCED1 stats'!$A$3:$A$62) * ('All hours'!B14='ISCED1 stats'!$B$3:$B$62), 0), 6), 1)</f>
        <v>#N/A</v>
      </c>
      <c r="E14" t="e" cm="1">
        <f t="array" ref="E14">ROUND(INDEX('ISCED1 stats'!$A$3:$G$62, MATCH(1, ('All hours'!A14='ISCED1 stats'!$A$3:$A$62) * ('All hours'!B14='ISCED1 stats'!$B$3:$B$62), 0), 7), 1)</f>
        <v>#N/A</v>
      </c>
      <c r="F14" cm="1">
        <f t="array" ref="F14">INDEX('ISCED2 stats'!$A$3:$G$190, MATCH(1, ('All hours'!A14='ISCED2 stats'!$A$3:$A$190) * ('All hours'!B14='ISCED2 stats'!$B$3:$B$190), 0), 3)</f>
        <v>294</v>
      </c>
      <c r="G14" cm="1">
        <f t="array" ref="G14">ROUND(INDEX('ISCED2 stats'!$A$3:$G$190, MATCH(1, ('All hours'!A14='ISCED2 stats'!$A$3:$A$190) * ('All hours'!B14='ISCED2 stats'!$B$3:$B$190), 0), 6), 1)</f>
        <v>19.7</v>
      </c>
      <c r="H14" cm="1">
        <f t="array" ref="H14">ROUND(INDEX('ISCED2 stats'!$A$3:$G$190, MATCH(1, ('All hours'!A14='ISCED2 stats'!$A$3:$A$190) * ('All hours'!B14='ISCED2 stats'!$B$3:$B$190), 0), 7), 1)</f>
        <v>14.2</v>
      </c>
      <c r="I14" t="e" cm="1">
        <f t="array" ref="I14">INDEX('ISCED3 stats'!$A$3:$G$46, MATCH(1, ('All hours'!A14='ISCED3 stats'!$A$3:$A$46) * ('All hours'!B14='ISCED3 stats'!$B$3:$B$46), 0), 3)</f>
        <v>#N/A</v>
      </c>
      <c r="J14" t="e" cm="1">
        <f t="array" ref="J14">ROUND(INDEX('ISCED3 stats'!$A$3:$G$46, MATCH(1, ('All hours'!A14='ISCED3 stats'!$A$3:$A$46) * ('All hours'!B14='ISCED3 stats'!$B$3:$B$46), 0), 6), 1)</f>
        <v>#N/A</v>
      </c>
      <c r="K14" t="e" cm="1">
        <f t="array" ref="K14">ROUND(INDEX('ISCED3 stats'!$A$3:$G$46, MATCH(1, ('All hours'!A14='ISCED3 stats'!$A$3:$A$46) * ('All hours'!B14='ISCED3 stats'!$B$3:$B$46), 0), 7), 1)</f>
        <v>#N/A</v>
      </c>
    </row>
    <row r="15" spans="1:11" x14ac:dyDescent="0.25">
      <c r="A15" s="20" t="s">
        <v>12</v>
      </c>
      <c r="B15" s="5" t="s">
        <v>6</v>
      </c>
      <c r="C15" t="e" cm="1">
        <f t="array" ref="C15">INDEX('ISCED1 stats'!$A$3:$G$62, MATCH(1, ('All hours'!A15='ISCED1 stats'!$A$3:$A$62) * ('All hours'!B15='ISCED1 stats'!$B$3:$B$62), 0), 3)</f>
        <v>#N/A</v>
      </c>
      <c r="D15" t="e" cm="1">
        <f t="array" ref="D15">ROUND(INDEX('ISCED1 stats'!$A$3:$G$62, MATCH(1, ('All hours'!A15='ISCED1 stats'!$A$3:$A$62) * ('All hours'!B15='ISCED1 stats'!$B$3:$B$62), 0), 6), 1)</f>
        <v>#N/A</v>
      </c>
      <c r="E15" t="e" cm="1">
        <f t="array" ref="E15">ROUND(INDEX('ISCED1 stats'!$A$3:$G$62, MATCH(1, ('All hours'!A15='ISCED1 stats'!$A$3:$A$62) * ('All hours'!B15='ISCED1 stats'!$B$3:$B$62), 0), 7), 1)</f>
        <v>#N/A</v>
      </c>
      <c r="F15" cm="1">
        <f t="array" ref="F15">INDEX('ISCED2 stats'!$A$3:$G$190, MATCH(1, ('All hours'!A15='ISCED2 stats'!$A$3:$A$190) * ('All hours'!B15='ISCED2 stats'!$B$3:$B$190), 0), 3)</f>
        <v>540</v>
      </c>
      <c r="G15" cm="1">
        <f t="array" ref="G15">ROUND(INDEX('ISCED2 stats'!$A$3:$G$190, MATCH(1, ('All hours'!A15='ISCED2 stats'!$A$3:$A$190) * ('All hours'!B15='ISCED2 stats'!$B$3:$B$190), 0), 6), 1)</f>
        <v>35.700000000000003</v>
      </c>
      <c r="H15" cm="1">
        <f t="array" ref="H15">ROUND(INDEX('ISCED2 stats'!$A$3:$G$190, MATCH(1, ('All hours'!A15='ISCED2 stats'!$A$3:$A$190) * ('All hours'!B15='ISCED2 stats'!$B$3:$B$190), 0), 7), 1)</f>
        <v>15.8</v>
      </c>
      <c r="I15" cm="1">
        <f t="array" ref="I15">INDEX('ISCED3 stats'!$A$3:$G$46, MATCH(1, ('All hours'!A15='ISCED3 stats'!$A$3:$A$46) * ('All hours'!B15='ISCED3 stats'!$B$3:$B$46), 0), 3)</f>
        <v>605</v>
      </c>
      <c r="J15" cm="1">
        <f t="array" ref="J15">ROUND(INDEX('ISCED3 stats'!$A$3:$G$46, MATCH(1, ('All hours'!A15='ISCED3 stats'!$A$3:$A$46) * ('All hours'!B15='ISCED3 stats'!$B$3:$B$46), 0), 6), 1)</f>
        <v>39.6</v>
      </c>
      <c r="K15" cm="1">
        <f t="array" ref="K15">ROUND(INDEX('ISCED3 stats'!$A$3:$G$46, MATCH(1, ('All hours'!A15='ISCED3 stats'!$A$3:$A$46) * ('All hours'!B15='ISCED3 stats'!$B$3:$B$46), 0), 7), 1)</f>
        <v>14.8</v>
      </c>
    </row>
    <row r="16" spans="1:11" x14ac:dyDescent="0.25">
      <c r="A16" s="20" t="s">
        <v>12</v>
      </c>
      <c r="B16" s="5" t="s">
        <v>7</v>
      </c>
      <c r="C16" t="e" cm="1">
        <f t="array" ref="C16">INDEX('ISCED1 stats'!$A$3:$G$62, MATCH(1, ('All hours'!A16='ISCED1 stats'!$A$3:$A$62) * ('All hours'!B16='ISCED1 stats'!$B$3:$B$62), 0), 3)</f>
        <v>#N/A</v>
      </c>
      <c r="D16" t="e" cm="1">
        <f t="array" ref="D16">ROUND(INDEX('ISCED1 stats'!$A$3:$G$62, MATCH(1, ('All hours'!A16='ISCED1 stats'!$A$3:$A$62) * ('All hours'!B16='ISCED1 stats'!$B$3:$B$62), 0), 6), 1)</f>
        <v>#N/A</v>
      </c>
      <c r="E16" t="e" cm="1">
        <f t="array" ref="E16">ROUND(INDEX('ISCED1 stats'!$A$3:$G$62, MATCH(1, ('All hours'!A16='ISCED1 stats'!$A$3:$A$62) * ('All hours'!B16='ISCED1 stats'!$B$3:$B$62), 0), 7), 1)</f>
        <v>#N/A</v>
      </c>
      <c r="F16" cm="1">
        <f t="array" ref="F16">INDEX('ISCED2 stats'!$A$3:$G$190, MATCH(1, ('All hours'!A16='ISCED2 stats'!$A$3:$A$190) * ('All hours'!B16='ISCED2 stats'!$B$3:$B$190), 0), 3)</f>
        <v>276</v>
      </c>
      <c r="G16" cm="1">
        <f t="array" ref="G16">ROUND(INDEX('ISCED2 stats'!$A$3:$G$190, MATCH(1, ('All hours'!A16='ISCED2 stats'!$A$3:$A$190) * ('All hours'!B16='ISCED2 stats'!$B$3:$B$190), 0), 6), 1)</f>
        <v>33.5</v>
      </c>
      <c r="H16" cm="1">
        <f t="array" ref="H16">ROUND(INDEX('ISCED2 stats'!$A$3:$G$190, MATCH(1, ('All hours'!A16='ISCED2 stats'!$A$3:$A$190) * ('All hours'!B16='ISCED2 stats'!$B$3:$B$190), 0), 7), 1)</f>
        <v>15.9</v>
      </c>
      <c r="I16" cm="1">
        <f t="array" ref="I16">INDEX('ISCED3 stats'!$A$3:$G$46, MATCH(1, ('All hours'!A16='ISCED3 stats'!$A$3:$A$46) * ('All hours'!B16='ISCED3 stats'!$B$3:$B$46), 0), 3)</f>
        <v>274</v>
      </c>
      <c r="J16" cm="1">
        <f t="array" ref="J16">ROUND(INDEX('ISCED3 stats'!$A$3:$G$46, MATCH(1, ('All hours'!A16='ISCED3 stats'!$A$3:$A$46) * ('All hours'!B16='ISCED3 stats'!$B$3:$B$46), 0), 6), 1)</f>
        <v>34.799999999999997</v>
      </c>
      <c r="K16" cm="1">
        <f t="array" ref="K16">ROUND(INDEX('ISCED3 stats'!$A$3:$G$46, MATCH(1, ('All hours'!A16='ISCED3 stats'!$A$3:$A$46) * ('All hours'!B16='ISCED3 stats'!$B$3:$B$46), 0), 7), 1)</f>
        <v>18</v>
      </c>
    </row>
    <row r="17" spans="1:11" x14ac:dyDescent="0.25">
      <c r="A17" s="20" t="s">
        <v>12</v>
      </c>
      <c r="B17" s="5" t="s">
        <v>8</v>
      </c>
      <c r="C17" t="e" cm="1">
        <f t="array" ref="C17">INDEX('ISCED1 stats'!$A$3:$G$62, MATCH(1, ('All hours'!A17='ISCED1 stats'!$A$3:$A$62) * ('All hours'!B17='ISCED1 stats'!$B$3:$B$62), 0), 3)</f>
        <v>#N/A</v>
      </c>
      <c r="D17" t="e" cm="1">
        <f t="array" ref="D17">ROUND(INDEX('ISCED1 stats'!$A$3:$G$62, MATCH(1, ('All hours'!A17='ISCED1 stats'!$A$3:$A$62) * ('All hours'!B17='ISCED1 stats'!$B$3:$B$62), 0), 6), 1)</f>
        <v>#N/A</v>
      </c>
      <c r="E17" t="e" cm="1">
        <f t="array" ref="E17">ROUND(INDEX('ISCED1 stats'!$A$3:$G$62, MATCH(1, ('All hours'!A17='ISCED1 stats'!$A$3:$A$62) * ('All hours'!B17='ISCED1 stats'!$B$3:$B$62), 0), 7), 1)</f>
        <v>#N/A</v>
      </c>
      <c r="F17" cm="1">
        <f t="array" ref="F17">INDEX('ISCED2 stats'!$A$3:$G$190, MATCH(1, ('All hours'!A17='ISCED2 stats'!$A$3:$A$190) * ('All hours'!B17='ISCED2 stats'!$B$3:$B$190), 0), 3)</f>
        <v>773</v>
      </c>
      <c r="G17" cm="1">
        <f t="array" ref="G17">ROUND(INDEX('ISCED2 stats'!$A$3:$G$190, MATCH(1, ('All hours'!A17='ISCED2 stats'!$A$3:$A$190) * ('All hours'!B17='ISCED2 stats'!$B$3:$B$190), 0), 6), 1)</f>
        <v>29.3</v>
      </c>
      <c r="H17" cm="1">
        <f t="array" ref="H17">ROUND(INDEX('ISCED2 stats'!$A$3:$G$190, MATCH(1, ('All hours'!A17='ISCED2 stats'!$A$3:$A$190) * ('All hours'!B17='ISCED2 stats'!$B$3:$B$190), 0), 7), 1)</f>
        <v>14.5</v>
      </c>
      <c r="I17" cm="1">
        <f t="array" ref="I17">INDEX('ISCED3 stats'!$A$3:$G$46, MATCH(1, ('All hours'!A17='ISCED3 stats'!$A$3:$A$46) * ('All hours'!B17='ISCED3 stats'!$B$3:$B$46), 0), 3)</f>
        <v>756</v>
      </c>
      <c r="J17" cm="1">
        <f t="array" ref="J17">ROUND(INDEX('ISCED3 stats'!$A$3:$G$46, MATCH(1, ('All hours'!A17='ISCED3 stats'!$A$3:$A$46) * ('All hours'!B17='ISCED3 stats'!$B$3:$B$46), 0), 6), 1)</f>
        <v>29.9</v>
      </c>
      <c r="K17" cm="1">
        <f t="array" ref="K17">ROUND(INDEX('ISCED3 stats'!$A$3:$G$46, MATCH(1, ('All hours'!A17='ISCED3 stats'!$A$3:$A$46) * ('All hours'!B17='ISCED3 stats'!$B$3:$B$46), 0), 7), 1)</f>
        <v>15.2</v>
      </c>
    </row>
    <row r="18" spans="1:11" x14ac:dyDescent="0.25">
      <c r="A18" s="20" t="s">
        <v>12</v>
      </c>
      <c r="B18" s="5" t="s">
        <v>9</v>
      </c>
      <c r="C18" t="e" cm="1">
        <f t="array" ref="C18">INDEX('ISCED1 stats'!$A$3:$G$62, MATCH(1, ('All hours'!A18='ISCED1 stats'!$A$3:$A$62) * ('All hours'!B18='ISCED1 stats'!$B$3:$B$62), 0), 3)</f>
        <v>#N/A</v>
      </c>
      <c r="D18" t="e" cm="1">
        <f t="array" ref="D18">ROUND(INDEX('ISCED1 stats'!$A$3:$G$62, MATCH(1, ('All hours'!A18='ISCED1 stats'!$A$3:$A$62) * ('All hours'!B18='ISCED1 stats'!$B$3:$B$62), 0), 6), 1)</f>
        <v>#N/A</v>
      </c>
      <c r="E18" t="e" cm="1">
        <f t="array" ref="E18">ROUND(INDEX('ISCED1 stats'!$A$3:$G$62, MATCH(1, ('All hours'!A18='ISCED1 stats'!$A$3:$A$62) * ('All hours'!B18='ISCED1 stats'!$B$3:$B$62), 0), 7), 1)</f>
        <v>#N/A</v>
      </c>
      <c r="F18" cm="1">
        <f t="array" ref="F18">INDEX('ISCED2 stats'!$A$3:$G$190, MATCH(1, ('All hours'!A18='ISCED2 stats'!$A$3:$A$190) * ('All hours'!B18='ISCED2 stats'!$B$3:$B$190), 0), 3)</f>
        <v>771</v>
      </c>
      <c r="G18" cm="1">
        <f t="array" ref="G18">ROUND(INDEX('ISCED2 stats'!$A$3:$G$190, MATCH(1, ('All hours'!A18='ISCED2 stats'!$A$3:$A$190) * ('All hours'!B18='ISCED2 stats'!$B$3:$B$190), 0), 6), 1)</f>
        <v>23.6</v>
      </c>
      <c r="H18" cm="1">
        <f t="array" ref="H18">ROUND(INDEX('ISCED2 stats'!$A$3:$G$190, MATCH(1, ('All hours'!A18='ISCED2 stats'!$A$3:$A$190) * ('All hours'!B18='ISCED2 stats'!$B$3:$B$190), 0), 7), 1)</f>
        <v>14.9</v>
      </c>
      <c r="I18" cm="1">
        <f t="array" ref="I18">INDEX('ISCED3 stats'!$A$3:$G$46, MATCH(1, ('All hours'!A18='ISCED3 stats'!$A$3:$A$46) * ('All hours'!B18='ISCED3 stats'!$B$3:$B$46), 0), 3)</f>
        <v>1105</v>
      </c>
      <c r="J18" cm="1">
        <f t="array" ref="J18">ROUND(INDEX('ISCED3 stats'!$A$3:$G$46, MATCH(1, ('All hours'!A18='ISCED3 stats'!$A$3:$A$46) * ('All hours'!B18='ISCED3 stats'!$B$3:$B$46), 0), 6), 1)</f>
        <v>23.3</v>
      </c>
      <c r="K18" cm="1">
        <f t="array" ref="K18">ROUND(INDEX('ISCED3 stats'!$A$3:$G$46, MATCH(1, ('All hours'!A18='ISCED3 stats'!$A$3:$A$46) * ('All hours'!B18='ISCED3 stats'!$B$3:$B$46), 0), 7), 1)</f>
        <v>15.8</v>
      </c>
    </row>
    <row r="19" spans="1:11" x14ac:dyDescent="0.25">
      <c r="A19" s="20" t="s">
        <v>13</v>
      </c>
      <c r="B19" s="5" t="s">
        <v>6</v>
      </c>
      <c r="C19" t="e" cm="1">
        <f t="array" ref="C19">INDEX('ISCED1 stats'!$A$3:$G$62, MATCH(1, ('All hours'!A19='ISCED1 stats'!$A$3:$A$62) * ('All hours'!B19='ISCED1 stats'!$B$3:$B$62), 0), 3)</f>
        <v>#N/A</v>
      </c>
      <c r="D19" t="e" cm="1">
        <f t="array" ref="D19">ROUND(INDEX('ISCED1 stats'!$A$3:$G$62, MATCH(1, ('All hours'!A19='ISCED1 stats'!$A$3:$A$62) * ('All hours'!B19='ISCED1 stats'!$B$3:$B$62), 0), 6), 1)</f>
        <v>#N/A</v>
      </c>
      <c r="E19" t="e" cm="1">
        <f t="array" ref="E19">ROUND(INDEX('ISCED1 stats'!$A$3:$G$62, MATCH(1, ('All hours'!A19='ISCED1 stats'!$A$3:$A$62) * ('All hours'!B19='ISCED1 stats'!$B$3:$B$62), 0), 7), 1)</f>
        <v>#N/A</v>
      </c>
      <c r="F19" cm="1">
        <f t="array" ref="F19">INDEX('ISCED2 stats'!$A$3:$G$190, MATCH(1, ('All hours'!A19='ISCED2 stats'!$A$3:$A$190) * ('All hours'!B19='ISCED2 stats'!$B$3:$B$190), 0), 3)</f>
        <v>2407</v>
      </c>
      <c r="G19" cm="1">
        <f t="array" ref="G19">ROUND(INDEX('ISCED2 stats'!$A$3:$G$190, MATCH(1, ('All hours'!A19='ISCED2 stats'!$A$3:$A$190) * ('All hours'!B19='ISCED2 stats'!$B$3:$B$190), 0), 6), 1)</f>
        <v>39.4</v>
      </c>
      <c r="H19" cm="1">
        <f t="array" ref="H19">ROUND(INDEX('ISCED2 stats'!$A$3:$G$190, MATCH(1, ('All hours'!A19='ISCED2 stats'!$A$3:$A$190) * ('All hours'!B19='ISCED2 stats'!$B$3:$B$190), 0), 7), 1)</f>
        <v>15</v>
      </c>
      <c r="I19" t="e" cm="1">
        <f t="array" ref="I19">INDEX('ISCED3 stats'!$A$3:$G$46, MATCH(1, ('All hours'!A19='ISCED3 stats'!$A$3:$A$46) * ('All hours'!B19='ISCED3 stats'!$B$3:$B$46), 0), 3)</f>
        <v>#N/A</v>
      </c>
      <c r="J19" t="e" cm="1">
        <f t="array" ref="J19">ROUND(INDEX('ISCED3 stats'!$A$3:$G$46, MATCH(1, ('All hours'!A19='ISCED3 stats'!$A$3:$A$46) * ('All hours'!B19='ISCED3 stats'!$B$3:$B$46), 0), 6), 1)</f>
        <v>#N/A</v>
      </c>
      <c r="K19" t="e" cm="1">
        <f t="array" ref="K19">ROUND(INDEX('ISCED3 stats'!$A$3:$G$46, MATCH(1, ('All hours'!A19='ISCED3 stats'!$A$3:$A$46) * ('All hours'!B19='ISCED3 stats'!$B$3:$B$46), 0), 7), 1)</f>
        <v>#N/A</v>
      </c>
    </row>
    <row r="20" spans="1:11" x14ac:dyDescent="0.25">
      <c r="A20" s="20" t="s">
        <v>13</v>
      </c>
      <c r="B20" s="5" t="s">
        <v>7</v>
      </c>
      <c r="C20" t="e" cm="1">
        <f t="array" ref="C20">INDEX('ISCED1 stats'!$A$3:$G$62, MATCH(1, ('All hours'!A20='ISCED1 stats'!$A$3:$A$62) * ('All hours'!B20='ISCED1 stats'!$B$3:$B$62), 0), 3)</f>
        <v>#N/A</v>
      </c>
      <c r="D20" t="e" cm="1">
        <f t="array" ref="D20">ROUND(INDEX('ISCED1 stats'!$A$3:$G$62, MATCH(1, ('All hours'!A20='ISCED1 stats'!$A$3:$A$62) * ('All hours'!B20='ISCED1 stats'!$B$3:$B$62), 0), 6), 1)</f>
        <v>#N/A</v>
      </c>
      <c r="E20" t="e" cm="1">
        <f t="array" ref="E20">ROUND(INDEX('ISCED1 stats'!$A$3:$G$62, MATCH(1, ('All hours'!A20='ISCED1 stats'!$A$3:$A$62) * ('All hours'!B20='ISCED1 stats'!$B$3:$B$62), 0), 7), 1)</f>
        <v>#N/A</v>
      </c>
      <c r="F20" cm="1">
        <f t="array" ref="F20">INDEX('ISCED2 stats'!$A$3:$G$190, MATCH(1, ('All hours'!A20='ISCED2 stats'!$A$3:$A$190) * ('All hours'!B20='ISCED2 stats'!$B$3:$B$190), 0), 3)</f>
        <v>167</v>
      </c>
      <c r="G20" cm="1">
        <f t="array" ref="G20">ROUND(INDEX('ISCED2 stats'!$A$3:$G$190, MATCH(1, ('All hours'!A20='ISCED2 stats'!$A$3:$A$190) * ('All hours'!B20='ISCED2 stats'!$B$3:$B$190), 0), 6), 1)</f>
        <v>36.299999999999997</v>
      </c>
      <c r="H20" cm="1">
        <f t="array" ref="H20">ROUND(INDEX('ISCED2 stats'!$A$3:$G$190, MATCH(1, ('All hours'!A20='ISCED2 stats'!$A$3:$A$190) * ('All hours'!B20='ISCED2 stats'!$B$3:$B$190), 0), 7), 1)</f>
        <v>14.3</v>
      </c>
      <c r="I20" t="e" cm="1">
        <f t="array" ref="I20">INDEX('ISCED3 stats'!$A$3:$G$46, MATCH(1, ('All hours'!A20='ISCED3 stats'!$A$3:$A$46) * ('All hours'!B20='ISCED3 stats'!$B$3:$B$46), 0), 3)</f>
        <v>#N/A</v>
      </c>
      <c r="J20" t="e" cm="1">
        <f t="array" ref="J20">ROUND(INDEX('ISCED3 stats'!$A$3:$G$46, MATCH(1, ('All hours'!A20='ISCED3 stats'!$A$3:$A$46) * ('All hours'!B20='ISCED3 stats'!$B$3:$B$46), 0), 6), 1)</f>
        <v>#N/A</v>
      </c>
      <c r="K20" t="e" cm="1">
        <f t="array" ref="K20">ROUND(INDEX('ISCED3 stats'!$A$3:$G$46, MATCH(1, ('All hours'!A20='ISCED3 stats'!$A$3:$A$46) * ('All hours'!B20='ISCED3 stats'!$B$3:$B$46), 0), 7), 1)</f>
        <v>#N/A</v>
      </c>
    </row>
    <row r="21" spans="1:11" x14ac:dyDescent="0.25">
      <c r="A21" s="20" t="s">
        <v>13</v>
      </c>
      <c r="B21" s="5" t="s">
        <v>8</v>
      </c>
      <c r="C21" t="e" cm="1">
        <f t="array" ref="C21">INDEX('ISCED1 stats'!$A$3:$G$62, MATCH(1, ('All hours'!A21='ISCED1 stats'!$A$3:$A$62) * ('All hours'!B21='ISCED1 stats'!$B$3:$B$62), 0), 3)</f>
        <v>#N/A</v>
      </c>
      <c r="D21" t="e" cm="1">
        <f t="array" ref="D21">ROUND(INDEX('ISCED1 stats'!$A$3:$G$62, MATCH(1, ('All hours'!A21='ISCED1 stats'!$A$3:$A$62) * ('All hours'!B21='ISCED1 stats'!$B$3:$B$62), 0), 6), 1)</f>
        <v>#N/A</v>
      </c>
      <c r="E21" t="e" cm="1">
        <f t="array" ref="E21">ROUND(INDEX('ISCED1 stats'!$A$3:$G$62, MATCH(1, ('All hours'!A21='ISCED1 stats'!$A$3:$A$62) * ('All hours'!B21='ISCED1 stats'!$B$3:$B$62), 0), 7), 1)</f>
        <v>#N/A</v>
      </c>
      <c r="F21" cm="1">
        <f t="array" ref="F21">INDEX('ISCED2 stats'!$A$3:$G$190, MATCH(1, ('All hours'!A21='ISCED2 stats'!$A$3:$A$190) * ('All hours'!B21='ISCED2 stats'!$B$3:$B$190), 0), 3)</f>
        <v>120</v>
      </c>
      <c r="G21" cm="1">
        <f t="array" ref="G21">ROUND(INDEX('ISCED2 stats'!$A$3:$G$190, MATCH(1, ('All hours'!A21='ISCED2 stats'!$A$3:$A$190) * ('All hours'!B21='ISCED2 stats'!$B$3:$B$190), 0), 6), 1)</f>
        <v>28.3</v>
      </c>
      <c r="H21" cm="1">
        <f t="array" ref="H21">ROUND(INDEX('ISCED2 stats'!$A$3:$G$190, MATCH(1, ('All hours'!A21='ISCED2 stats'!$A$3:$A$190) * ('All hours'!B21='ISCED2 stats'!$B$3:$B$190), 0), 7), 1)</f>
        <v>13</v>
      </c>
      <c r="I21" t="e" cm="1">
        <f t="array" ref="I21">INDEX('ISCED3 stats'!$A$3:$G$46, MATCH(1, ('All hours'!A21='ISCED3 stats'!$A$3:$A$46) * ('All hours'!B21='ISCED3 stats'!$B$3:$B$46), 0), 3)</f>
        <v>#N/A</v>
      </c>
      <c r="J21" t="e" cm="1">
        <f t="array" ref="J21">ROUND(INDEX('ISCED3 stats'!$A$3:$G$46, MATCH(1, ('All hours'!A21='ISCED3 stats'!$A$3:$A$46) * ('All hours'!B21='ISCED3 stats'!$B$3:$B$46), 0), 6), 1)</f>
        <v>#N/A</v>
      </c>
      <c r="K21" t="e" cm="1">
        <f t="array" ref="K21">ROUND(INDEX('ISCED3 stats'!$A$3:$G$46, MATCH(1, ('All hours'!A21='ISCED3 stats'!$A$3:$A$46) * ('All hours'!B21='ISCED3 stats'!$B$3:$B$46), 0), 7), 1)</f>
        <v>#N/A</v>
      </c>
    </row>
    <row r="22" spans="1:11" x14ac:dyDescent="0.25">
      <c r="A22" s="20" t="s">
        <v>13</v>
      </c>
      <c r="B22" s="5" t="s">
        <v>9</v>
      </c>
      <c r="C22" t="e" cm="1">
        <f t="array" ref="C22">INDEX('ISCED1 stats'!$A$3:$G$62, MATCH(1, ('All hours'!A22='ISCED1 stats'!$A$3:$A$62) * ('All hours'!B22='ISCED1 stats'!$B$3:$B$62), 0), 3)</f>
        <v>#N/A</v>
      </c>
      <c r="D22" t="e" cm="1">
        <f t="array" ref="D22">ROUND(INDEX('ISCED1 stats'!$A$3:$G$62, MATCH(1, ('All hours'!A22='ISCED1 stats'!$A$3:$A$62) * ('All hours'!B22='ISCED1 stats'!$B$3:$B$62), 0), 6), 1)</f>
        <v>#N/A</v>
      </c>
      <c r="E22" t="e" cm="1">
        <f t="array" ref="E22">ROUND(INDEX('ISCED1 stats'!$A$3:$G$62, MATCH(1, ('All hours'!A22='ISCED1 stats'!$A$3:$A$62) * ('All hours'!B22='ISCED1 stats'!$B$3:$B$62), 0), 7), 1)</f>
        <v>#N/A</v>
      </c>
      <c r="F22" cm="1">
        <f t="array" ref="F22">INDEX('ISCED2 stats'!$A$3:$G$190, MATCH(1, ('All hours'!A22='ISCED2 stats'!$A$3:$A$190) * ('All hours'!B22='ISCED2 stats'!$B$3:$B$190), 0), 3)</f>
        <v>30</v>
      </c>
      <c r="G22" cm="1">
        <f t="array" ref="G22">ROUND(INDEX('ISCED2 stats'!$A$3:$G$190, MATCH(1, ('All hours'!A22='ISCED2 stats'!$A$3:$A$190) * ('All hours'!B22='ISCED2 stats'!$B$3:$B$190), 0), 6), 1)</f>
        <v>13.2</v>
      </c>
      <c r="H22" cm="1">
        <f t="array" ref="H22">ROUND(INDEX('ISCED2 stats'!$A$3:$G$190, MATCH(1, ('All hours'!A22='ISCED2 stats'!$A$3:$A$190) * ('All hours'!B22='ISCED2 stats'!$B$3:$B$190), 0), 7), 1)</f>
        <v>9.1</v>
      </c>
      <c r="I22" t="e" cm="1">
        <f t="array" ref="I22">INDEX('ISCED3 stats'!$A$3:$G$46, MATCH(1, ('All hours'!A22='ISCED3 stats'!$A$3:$A$46) * ('All hours'!B22='ISCED3 stats'!$B$3:$B$46), 0), 3)</f>
        <v>#N/A</v>
      </c>
      <c r="J22" t="e" cm="1">
        <f t="array" ref="J22">ROUND(INDEX('ISCED3 stats'!$A$3:$G$46, MATCH(1, ('All hours'!A22='ISCED3 stats'!$A$3:$A$46) * ('All hours'!B22='ISCED3 stats'!$B$3:$B$46), 0), 6), 1)</f>
        <v>#N/A</v>
      </c>
      <c r="K22" t="e" cm="1">
        <f t="array" ref="K22">ROUND(INDEX('ISCED3 stats'!$A$3:$G$46, MATCH(1, ('All hours'!A22='ISCED3 stats'!$A$3:$A$46) * ('All hours'!B22='ISCED3 stats'!$B$3:$B$46), 0), 7), 1)</f>
        <v>#N/A</v>
      </c>
    </row>
    <row r="23" spans="1:11" x14ac:dyDescent="0.25">
      <c r="A23" s="20" t="s">
        <v>14</v>
      </c>
      <c r="B23" s="5" t="s">
        <v>6</v>
      </c>
      <c r="C23" t="e" cm="1">
        <f t="array" ref="C23">INDEX('ISCED1 stats'!$A$3:$G$62, MATCH(1, ('All hours'!A23='ISCED1 stats'!$A$3:$A$62) * ('All hours'!B23='ISCED1 stats'!$B$3:$B$62), 0), 3)</f>
        <v>#N/A</v>
      </c>
      <c r="D23" t="e" cm="1">
        <f t="array" ref="D23">ROUND(INDEX('ISCED1 stats'!$A$3:$G$62, MATCH(1, ('All hours'!A23='ISCED1 stats'!$A$3:$A$62) * ('All hours'!B23='ISCED1 stats'!$B$3:$B$62), 0), 6), 1)</f>
        <v>#N/A</v>
      </c>
      <c r="E23" t="e" cm="1">
        <f t="array" ref="E23">ROUND(INDEX('ISCED1 stats'!$A$3:$G$62, MATCH(1, ('All hours'!A23='ISCED1 stats'!$A$3:$A$62) * ('All hours'!B23='ISCED1 stats'!$B$3:$B$62), 0), 7), 1)</f>
        <v>#N/A</v>
      </c>
      <c r="F23" cm="1">
        <f t="array" ref="F23">INDEX('ISCED2 stats'!$A$3:$G$190, MATCH(1, ('All hours'!A23='ISCED2 stats'!$A$3:$A$190) * ('All hours'!B23='ISCED2 stats'!$B$3:$B$190), 0), 3)</f>
        <v>1097</v>
      </c>
      <c r="G23" cm="1">
        <f t="array" ref="G23">ROUND(INDEX('ISCED2 stats'!$A$3:$G$190, MATCH(1, ('All hours'!A23='ISCED2 stats'!$A$3:$A$190) * ('All hours'!B23='ISCED2 stats'!$B$3:$B$190), 0), 6), 1)</f>
        <v>40.299999999999997</v>
      </c>
      <c r="H23" cm="1">
        <f t="array" ref="H23">ROUND(INDEX('ISCED2 stats'!$A$3:$G$190, MATCH(1, ('All hours'!A23='ISCED2 stats'!$A$3:$A$190) * ('All hours'!B23='ISCED2 stats'!$B$3:$B$190), 0), 7), 1)</f>
        <v>18.5</v>
      </c>
      <c r="I23" t="e" cm="1">
        <f t="array" ref="I23">INDEX('ISCED3 stats'!$A$3:$G$46, MATCH(1, ('All hours'!A23='ISCED3 stats'!$A$3:$A$46) * ('All hours'!B23='ISCED3 stats'!$B$3:$B$46), 0), 3)</f>
        <v>#N/A</v>
      </c>
      <c r="J23" t="e" cm="1">
        <f t="array" ref="J23">ROUND(INDEX('ISCED3 stats'!$A$3:$G$46, MATCH(1, ('All hours'!A23='ISCED3 stats'!$A$3:$A$46) * ('All hours'!B23='ISCED3 stats'!$B$3:$B$46), 0), 6), 1)</f>
        <v>#N/A</v>
      </c>
      <c r="K23" t="e" cm="1">
        <f t="array" ref="K23">ROUND(INDEX('ISCED3 stats'!$A$3:$G$46, MATCH(1, ('All hours'!A23='ISCED3 stats'!$A$3:$A$46) * ('All hours'!B23='ISCED3 stats'!$B$3:$B$46), 0), 7), 1)</f>
        <v>#N/A</v>
      </c>
    </row>
    <row r="24" spans="1:11" x14ac:dyDescent="0.25">
      <c r="A24" s="20" t="s">
        <v>14</v>
      </c>
      <c r="B24" s="5" t="s">
        <v>7</v>
      </c>
      <c r="C24" t="e" cm="1">
        <f t="array" ref="C24">INDEX('ISCED1 stats'!$A$3:$G$62, MATCH(1, ('All hours'!A24='ISCED1 stats'!$A$3:$A$62) * ('All hours'!B24='ISCED1 stats'!$B$3:$B$62), 0), 3)</f>
        <v>#N/A</v>
      </c>
      <c r="D24" t="e" cm="1">
        <f t="array" ref="D24">ROUND(INDEX('ISCED1 stats'!$A$3:$G$62, MATCH(1, ('All hours'!A24='ISCED1 stats'!$A$3:$A$62) * ('All hours'!B24='ISCED1 stats'!$B$3:$B$62), 0), 6), 1)</f>
        <v>#N/A</v>
      </c>
      <c r="E24" t="e" cm="1">
        <f t="array" ref="E24">ROUND(INDEX('ISCED1 stats'!$A$3:$G$62, MATCH(1, ('All hours'!A24='ISCED1 stats'!$A$3:$A$62) * ('All hours'!B24='ISCED1 stats'!$B$3:$B$62), 0), 7), 1)</f>
        <v>#N/A</v>
      </c>
      <c r="F24" cm="1">
        <f t="array" ref="F24">INDEX('ISCED2 stats'!$A$3:$G$190, MATCH(1, ('All hours'!A24='ISCED2 stats'!$A$3:$A$190) * ('All hours'!B24='ISCED2 stats'!$B$3:$B$190), 0), 3)</f>
        <v>411</v>
      </c>
      <c r="G24" cm="1">
        <f t="array" ref="G24">ROUND(INDEX('ISCED2 stats'!$A$3:$G$190, MATCH(1, ('All hours'!A24='ISCED2 stats'!$A$3:$A$190) * ('All hours'!B24='ISCED2 stats'!$B$3:$B$190), 0), 6), 1)</f>
        <v>38</v>
      </c>
      <c r="H24" cm="1">
        <f t="array" ref="H24">ROUND(INDEX('ISCED2 stats'!$A$3:$G$190, MATCH(1, ('All hours'!A24='ISCED2 stats'!$A$3:$A$190) * ('All hours'!B24='ISCED2 stats'!$B$3:$B$190), 0), 7), 1)</f>
        <v>17.100000000000001</v>
      </c>
      <c r="I24" t="e" cm="1">
        <f t="array" ref="I24">INDEX('ISCED3 stats'!$A$3:$G$46, MATCH(1, ('All hours'!A24='ISCED3 stats'!$A$3:$A$46) * ('All hours'!B24='ISCED3 stats'!$B$3:$B$46), 0), 3)</f>
        <v>#N/A</v>
      </c>
      <c r="J24" t="e" cm="1">
        <f t="array" ref="J24">ROUND(INDEX('ISCED3 stats'!$A$3:$G$46, MATCH(1, ('All hours'!A24='ISCED3 stats'!$A$3:$A$46) * ('All hours'!B24='ISCED3 stats'!$B$3:$B$46), 0), 6), 1)</f>
        <v>#N/A</v>
      </c>
      <c r="K24" t="e" cm="1">
        <f t="array" ref="K24">ROUND(INDEX('ISCED3 stats'!$A$3:$G$46, MATCH(1, ('All hours'!A24='ISCED3 stats'!$A$3:$A$46) * ('All hours'!B24='ISCED3 stats'!$B$3:$B$46), 0), 7), 1)</f>
        <v>#N/A</v>
      </c>
    </row>
    <row r="25" spans="1:11" x14ac:dyDescent="0.25">
      <c r="A25" s="20" t="s">
        <v>14</v>
      </c>
      <c r="B25" s="5" t="s">
        <v>8</v>
      </c>
      <c r="C25" t="e" cm="1">
        <f t="array" ref="C25">INDEX('ISCED1 stats'!$A$3:$G$62, MATCH(1, ('All hours'!A25='ISCED1 stats'!$A$3:$A$62) * ('All hours'!B25='ISCED1 stats'!$B$3:$B$62), 0), 3)</f>
        <v>#N/A</v>
      </c>
      <c r="D25" t="e" cm="1">
        <f t="array" ref="D25">ROUND(INDEX('ISCED1 stats'!$A$3:$G$62, MATCH(1, ('All hours'!A25='ISCED1 stats'!$A$3:$A$62) * ('All hours'!B25='ISCED1 stats'!$B$3:$B$62), 0), 6), 1)</f>
        <v>#N/A</v>
      </c>
      <c r="E25" t="e" cm="1">
        <f t="array" ref="E25">ROUND(INDEX('ISCED1 stats'!$A$3:$G$62, MATCH(1, ('All hours'!A25='ISCED1 stats'!$A$3:$A$62) * ('All hours'!B25='ISCED1 stats'!$B$3:$B$62), 0), 7), 1)</f>
        <v>#N/A</v>
      </c>
      <c r="F25" cm="1">
        <f t="array" ref="F25">INDEX('ISCED2 stats'!$A$3:$G$190, MATCH(1, ('All hours'!A25='ISCED2 stats'!$A$3:$A$190) * ('All hours'!B25='ISCED2 stats'!$B$3:$B$190), 0), 3)</f>
        <v>289</v>
      </c>
      <c r="G25" cm="1">
        <f t="array" ref="G25">ROUND(INDEX('ISCED2 stats'!$A$3:$G$190, MATCH(1, ('All hours'!A25='ISCED2 stats'!$A$3:$A$190) * ('All hours'!B25='ISCED2 stats'!$B$3:$B$190), 0), 6), 1)</f>
        <v>35.200000000000003</v>
      </c>
      <c r="H25" cm="1">
        <f t="array" ref="H25">ROUND(INDEX('ISCED2 stats'!$A$3:$G$190, MATCH(1, ('All hours'!A25='ISCED2 stats'!$A$3:$A$190) * ('All hours'!B25='ISCED2 stats'!$B$3:$B$190), 0), 7), 1)</f>
        <v>16.8</v>
      </c>
      <c r="I25" t="e" cm="1">
        <f t="array" ref="I25">INDEX('ISCED3 stats'!$A$3:$G$46, MATCH(1, ('All hours'!A25='ISCED3 stats'!$A$3:$A$46) * ('All hours'!B25='ISCED3 stats'!$B$3:$B$46), 0), 3)</f>
        <v>#N/A</v>
      </c>
      <c r="J25" t="e" cm="1">
        <f t="array" ref="J25">ROUND(INDEX('ISCED3 stats'!$A$3:$G$46, MATCH(1, ('All hours'!A25='ISCED3 stats'!$A$3:$A$46) * ('All hours'!B25='ISCED3 stats'!$B$3:$B$46), 0), 6), 1)</f>
        <v>#N/A</v>
      </c>
      <c r="K25" t="e" cm="1">
        <f t="array" ref="K25">ROUND(INDEX('ISCED3 stats'!$A$3:$G$46, MATCH(1, ('All hours'!A25='ISCED3 stats'!$A$3:$A$46) * ('All hours'!B25='ISCED3 stats'!$B$3:$B$46), 0), 7), 1)</f>
        <v>#N/A</v>
      </c>
    </row>
    <row r="26" spans="1:11" x14ac:dyDescent="0.25">
      <c r="A26" s="20" t="s">
        <v>14</v>
      </c>
      <c r="B26" s="5" t="s">
        <v>9</v>
      </c>
      <c r="C26" t="e" cm="1">
        <f t="array" ref="C26">INDEX('ISCED1 stats'!$A$3:$G$62, MATCH(1, ('All hours'!A26='ISCED1 stats'!$A$3:$A$62) * ('All hours'!B26='ISCED1 stats'!$B$3:$B$62), 0), 3)</f>
        <v>#N/A</v>
      </c>
      <c r="D26" t="e" cm="1">
        <f t="array" ref="D26">ROUND(INDEX('ISCED1 stats'!$A$3:$G$62, MATCH(1, ('All hours'!A26='ISCED1 stats'!$A$3:$A$62) * ('All hours'!B26='ISCED1 stats'!$B$3:$B$62), 0), 6), 1)</f>
        <v>#N/A</v>
      </c>
      <c r="E26" t="e" cm="1">
        <f t="array" ref="E26">ROUND(INDEX('ISCED1 stats'!$A$3:$G$62, MATCH(1, ('All hours'!A26='ISCED1 stats'!$A$3:$A$62) * ('All hours'!B26='ISCED1 stats'!$B$3:$B$62), 0), 7), 1)</f>
        <v>#N/A</v>
      </c>
      <c r="F26" cm="1">
        <f t="array" ref="F26">INDEX('ISCED2 stats'!$A$3:$G$190, MATCH(1, ('All hours'!A26='ISCED2 stats'!$A$3:$A$190) * ('All hours'!B26='ISCED2 stats'!$B$3:$B$190), 0), 3)</f>
        <v>137</v>
      </c>
      <c r="G26" cm="1">
        <f t="array" ref="G26">ROUND(INDEX('ISCED2 stats'!$A$3:$G$190, MATCH(1, ('All hours'!A26='ISCED2 stats'!$A$3:$A$190) * ('All hours'!B26='ISCED2 stats'!$B$3:$B$190), 0), 6), 1)</f>
        <v>24</v>
      </c>
      <c r="H26" cm="1">
        <f t="array" ref="H26">ROUND(INDEX('ISCED2 stats'!$A$3:$G$190, MATCH(1, ('All hours'!A26='ISCED2 stats'!$A$3:$A$190) * ('All hours'!B26='ISCED2 stats'!$B$3:$B$190), 0), 7), 1)</f>
        <v>14.3</v>
      </c>
      <c r="I26" t="e" cm="1">
        <f t="array" ref="I26">INDEX('ISCED3 stats'!$A$3:$G$46, MATCH(1, ('All hours'!A26='ISCED3 stats'!$A$3:$A$46) * ('All hours'!B26='ISCED3 stats'!$B$3:$B$46), 0), 3)</f>
        <v>#N/A</v>
      </c>
      <c r="J26" t="e" cm="1">
        <f t="array" ref="J26">ROUND(INDEX('ISCED3 stats'!$A$3:$G$46, MATCH(1, ('All hours'!A26='ISCED3 stats'!$A$3:$A$46) * ('All hours'!B26='ISCED3 stats'!$B$3:$B$46), 0), 6), 1)</f>
        <v>#N/A</v>
      </c>
      <c r="K26" t="e" cm="1">
        <f t="array" ref="K26">ROUND(INDEX('ISCED3 stats'!$A$3:$G$46, MATCH(1, ('All hours'!A26='ISCED3 stats'!$A$3:$A$46) * ('All hours'!B26='ISCED3 stats'!$B$3:$B$46), 0), 7), 1)</f>
        <v>#N/A</v>
      </c>
    </row>
    <row r="27" spans="1:11" x14ac:dyDescent="0.25">
      <c r="A27" s="20" t="s">
        <v>15</v>
      </c>
      <c r="B27" s="5" t="s">
        <v>6</v>
      </c>
      <c r="C27" cm="1">
        <f t="array" ref="C27">INDEX('ISCED1 stats'!$A$3:$G$62, MATCH(1, ('All hours'!A27='ISCED1 stats'!$A$3:$A$62) * ('All hours'!B27='ISCED1 stats'!$B$3:$B$62), 0), 3)</f>
        <v>3387</v>
      </c>
      <c r="D27" cm="1">
        <f t="array" ref="D27">ROUND(INDEX('ISCED1 stats'!$A$3:$G$62, MATCH(1, ('All hours'!A27='ISCED1 stats'!$A$3:$A$62) * ('All hours'!B27='ISCED1 stats'!$B$3:$B$62), 0), 6), 1)</f>
        <v>38.9</v>
      </c>
      <c r="E27" cm="1">
        <f t="array" ref="E27">ROUND(INDEX('ISCED1 stats'!$A$3:$G$62, MATCH(1, ('All hours'!A27='ISCED1 stats'!$A$3:$A$62) * ('All hours'!B27='ISCED1 stats'!$B$3:$B$62), 0), 7), 1)</f>
        <v>17.2</v>
      </c>
      <c r="F27" cm="1">
        <f t="array" ref="F27">INDEX('ISCED2 stats'!$A$3:$G$190, MATCH(1, ('All hours'!A27='ISCED2 stats'!$A$3:$A$190) * ('All hours'!B27='ISCED2 stats'!$B$3:$B$190), 0), 3)</f>
        <v>3713</v>
      </c>
      <c r="G27" cm="1">
        <f t="array" ref="G27">ROUND(INDEX('ISCED2 stats'!$A$3:$G$190, MATCH(1, ('All hours'!A27='ISCED2 stats'!$A$3:$A$190) * ('All hours'!B27='ISCED2 stats'!$B$3:$B$190), 0), 6), 1)</f>
        <v>36</v>
      </c>
      <c r="H27" cm="1">
        <f t="array" ref="H27">ROUND(INDEX('ISCED2 stats'!$A$3:$G$190, MATCH(1, ('All hours'!A27='ISCED2 stats'!$A$3:$A$190) * ('All hours'!B27='ISCED2 stats'!$B$3:$B$190), 0), 7), 1)</f>
        <v>17.7</v>
      </c>
      <c r="I27" cm="1">
        <f t="array" ref="I27">INDEX('ISCED3 stats'!$A$3:$G$46, MATCH(1, ('All hours'!A27='ISCED3 stats'!$A$3:$A$46) * ('All hours'!B27='ISCED3 stats'!$B$3:$B$46), 0), 3)</f>
        <v>2686</v>
      </c>
      <c r="J27" cm="1">
        <f t="array" ref="J27">ROUND(INDEX('ISCED3 stats'!$A$3:$G$46, MATCH(1, ('All hours'!A27='ISCED3 stats'!$A$3:$A$46) * ('All hours'!B27='ISCED3 stats'!$B$3:$B$46), 0), 6), 1)</f>
        <v>37.4</v>
      </c>
      <c r="K27" cm="1">
        <f t="array" ref="K27">ROUND(INDEX('ISCED3 stats'!$A$3:$G$46, MATCH(1, ('All hours'!A27='ISCED3 stats'!$A$3:$A$46) * ('All hours'!B27='ISCED3 stats'!$B$3:$B$46), 0), 7), 1)</f>
        <v>18.899999999999999</v>
      </c>
    </row>
    <row r="28" spans="1:11" x14ac:dyDescent="0.25">
      <c r="A28" s="20" t="s">
        <v>15</v>
      </c>
      <c r="B28" s="5" t="s">
        <v>7</v>
      </c>
      <c r="C28" cm="1">
        <f t="array" ref="C28">INDEX('ISCED1 stats'!$A$3:$G$62, MATCH(1, ('All hours'!A28='ISCED1 stats'!$A$3:$A$62) * ('All hours'!B28='ISCED1 stats'!$B$3:$B$62), 0), 3)</f>
        <v>57</v>
      </c>
      <c r="D28" cm="1">
        <f t="array" ref="D28">ROUND(INDEX('ISCED1 stats'!$A$3:$G$62, MATCH(1, ('All hours'!A28='ISCED1 stats'!$A$3:$A$62) * ('All hours'!B28='ISCED1 stats'!$B$3:$B$62), 0), 6), 1)</f>
        <v>32.1</v>
      </c>
      <c r="E28" cm="1">
        <f t="array" ref="E28">ROUND(INDEX('ISCED1 stats'!$A$3:$G$62, MATCH(1, ('All hours'!A28='ISCED1 stats'!$A$3:$A$62) * ('All hours'!B28='ISCED1 stats'!$B$3:$B$62), 0), 7), 1)</f>
        <v>19.3</v>
      </c>
      <c r="F28" cm="1">
        <f t="array" ref="F28">INDEX('ISCED2 stats'!$A$3:$G$190, MATCH(1, ('All hours'!A28='ISCED2 stats'!$A$3:$A$190) * ('All hours'!B28='ISCED2 stats'!$B$3:$B$190), 0), 3)</f>
        <v>66</v>
      </c>
      <c r="G28" cm="1">
        <f t="array" ref="G28">ROUND(INDEX('ISCED2 stats'!$A$3:$G$190, MATCH(1, ('All hours'!A28='ISCED2 stats'!$A$3:$A$190) * ('All hours'!B28='ISCED2 stats'!$B$3:$B$190), 0), 6), 1)</f>
        <v>26.6</v>
      </c>
      <c r="H28" cm="1">
        <f t="array" ref="H28">ROUND(INDEX('ISCED2 stats'!$A$3:$G$190, MATCH(1, ('All hours'!A28='ISCED2 stats'!$A$3:$A$190) * ('All hours'!B28='ISCED2 stats'!$B$3:$B$190), 0), 7), 1)</f>
        <v>16</v>
      </c>
      <c r="I28" cm="1">
        <f t="array" ref="I28">INDEX('ISCED3 stats'!$A$3:$G$46, MATCH(1, ('All hours'!A28='ISCED3 stats'!$A$3:$A$46) * ('All hours'!B28='ISCED3 stats'!$B$3:$B$46), 0), 3)</f>
        <v>37</v>
      </c>
      <c r="J28" cm="1">
        <f t="array" ref="J28">ROUND(INDEX('ISCED3 stats'!$A$3:$G$46, MATCH(1, ('All hours'!A28='ISCED3 stats'!$A$3:$A$46) * ('All hours'!B28='ISCED3 stats'!$B$3:$B$46), 0), 6), 1)</f>
        <v>31.5</v>
      </c>
      <c r="K28" cm="1">
        <f t="array" ref="K28">ROUND(INDEX('ISCED3 stats'!$A$3:$G$46, MATCH(1, ('All hours'!A28='ISCED3 stats'!$A$3:$A$46) * ('All hours'!B28='ISCED3 stats'!$B$3:$B$46), 0), 7), 1)</f>
        <v>19.7</v>
      </c>
    </row>
    <row r="29" spans="1:11" x14ac:dyDescent="0.25">
      <c r="A29" s="20" t="s">
        <v>15</v>
      </c>
      <c r="B29" s="5" t="s">
        <v>8</v>
      </c>
      <c r="C29" cm="1">
        <f t="array" ref="C29">INDEX('ISCED1 stats'!$A$3:$G$62, MATCH(1, ('All hours'!A29='ISCED1 stats'!$A$3:$A$62) * ('All hours'!B29='ISCED1 stats'!$B$3:$B$62), 0), 3)</f>
        <v>19</v>
      </c>
      <c r="D29" cm="1">
        <f t="array" ref="D29">ROUND(INDEX('ISCED1 stats'!$A$3:$G$62, MATCH(1, ('All hours'!A29='ISCED1 stats'!$A$3:$A$62) * ('All hours'!B29='ISCED1 stats'!$B$3:$B$62), 0), 6), 1)</f>
        <v>26.5</v>
      </c>
      <c r="E29" cm="1">
        <f t="array" ref="E29">ROUND(INDEX('ISCED1 stats'!$A$3:$G$62, MATCH(1, ('All hours'!A29='ISCED1 stats'!$A$3:$A$62) * ('All hours'!B29='ISCED1 stats'!$B$3:$B$62), 0), 7), 1)</f>
        <v>17.2</v>
      </c>
      <c r="F29" cm="1">
        <f t="array" ref="F29">INDEX('ISCED2 stats'!$A$3:$G$190, MATCH(1, ('All hours'!A29='ISCED2 stats'!$A$3:$A$190) * ('All hours'!B29='ISCED2 stats'!$B$3:$B$190), 0), 3)</f>
        <v>20</v>
      </c>
      <c r="G29" cm="1">
        <f t="array" ref="G29">ROUND(INDEX('ISCED2 stats'!$A$3:$G$190, MATCH(1, ('All hours'!A29='ISCED2 stats'!$A$3:$A$190) * ('All hours'!B29='ISCED2 stats'!$B$3:$B$190), 0), 6), 1)</f>
        <v>31.5</v>
      </c>
      <c r="H29" cm="1">
        <f t="array" ref="H29">ROUND(INDEX('ISCED2 stats'!$A$3:$G$190, MATCH(1, ('All hours'!A29='ISCED2 stats'!$A$3:$A$190) * ('All hours'!B29='ISCED2 stats'!$B$3:$B$190), 0), 7), 1)</f>
        <v>16.899999999999999</v>
      </c>
      <c r="I29" cm="1">
        <f t="array" ref="I29">INDEX('ISCED3 stats'!$A$3:$G$46, MATCH(1, ('All hours'!A29='ISCED3 stats'!$A$3:$A$46) * ('All hours'!B29='ISCED3 stats'!$B$3:$B$46), 0), 3)</f>
        <v>28</v>
      </c>
      <c r="J29" cm="1">
        <f t="array" ref="J29">ROUND(INDEX('ISCED3 stats'!$A$3:$G$46, MATCH(1, ('All hours'!A29='ISCED3 stats'!$A$3:$A$46) * ('All hours'!B29='ISCED3 stats'!$B$3:$B$46), 0), 6), 1)</f>
        <v>28.6</v>
      </c>
      <c r="K29" cm="1">
        <f t="array" ref="K29">ROUND(INDEX('ISCED3 stats'!$A$3:$G$46, MATCH(1, ('All hours'!A29='ISCED3 stats'!$A$3:$A$46) * ('All hours'!B29='ISCED3 stats'!$B$3:$B$46), 0), 7), 1)</f>
        <v>20.3</v>
      </c>
    </row>
    <row r="30" spans="1:11" x14ac:dyDescent="0.25">
      <c r="A30" s="20" t="s">
        <v>15</v>
      </c>
      <c r="B30" s="5" t="s">
        <v>9</v>
      </c>
      <c r="C30" cm="1">
        <f t="array" ref="C30">INDEX('ISCED1 stats'!$A$3:$G$62, MATCH(1, ('All hours'!A30='ISCED1 stats'!$A$3:$A$62) * ('All hours'!B30='ISCED1 stats'!$B$3:$B$62), 0), 3)</f>
        <v>14</v>
      </c>
      <c r="D30" cm="1">
        <f t="array" ref="D30">ROUND(INDEX('ISCED1 stats'!$A$3:$G$62, MATCH(1, ('All hours'!A30='ISCED1 stats'!$A$3:$A$62) * ('All hours'!B30='ISCED1 stats'!$B$3:$B$62), 0), 6), 1)</f>
        <v>22.6</v>
      </c>
      <c r="E30" cm="1">
        <f t="array" ref="E30">ROUND(INDEX('ISCED1 stats'!$A$3:$G$62, MATCH(1, ('All hours'!A30='ISCED1 stats'!$A$3:$A$62) * ('All hours'!B30='ISCED1 stats'!$B$3:$B$62), 0), 7), 1)</f>
        <v>16</v>
      </c>
      <c r="F30" cm="1">
        <f t="array" ref="F30">INDEX('ISCED2 stats'!$A$3:$G$190, MATCH(1, ('All hours'!A30='ISCED2 stats'!$A$3:$A$190) * ('All hours'!B30='ISCED2 stats'!$B$3:$B$190), 0), 3)</f>
        <v>11</v>
      </c>
      <c r="G30" cm="1">
        <f t="array" ref="G30">ROUND(INDEX('ISCED2 stats'!$A$3:$G$190, MATCH(1, ('All hours'!A30='ISCED2 stats'!$A$3:$A$190) * ('All hours'!B30='ISCED2 stats'!$B$3:$B$190), 0), 6), 1)</f>
        <v>26.1</v>
      </c>
      <c r="H30" cm="1">
        <f t="array" ref="H30">ROUND(INDEX('ISCED2 stats'!$A$3:$G$190, MATCH(1, ('All hours'!A30='ISCED2 stats'!$A$3:$A$190) * ('All hours'!B30='ISCED2 stats'!$B$3:$B$190), 0), 7), 1)</f>
        <v>22.3</v>
      </c>
      <c r="I30" cm="1">
        <f t="array" ref="I30">INDEX('ISCED3 stats'!$A$3:$G$46, MATCH(1, ('All hours'!A30='ISCED3 stats'!$A$3:$A$46) * ('All hours'!B30='ISCED3 stats'!$B$3:$B$46), 0), 3)</f>
        <v>24</v>
      </c>
      <c r="J30" cm="1">
        <f t="array" ref="J30">ROUND(INDEX('ISCED3 stats'!$A$3:$G$46, MATCH(1, ('All hours'!A30='ISCED3 stats'!$A$3:$A$46) * ('All hours'!B30='ISCED3 stats'!$B$3:$B$46), 0), 6), 1)</f>
        <v>22.7</v>
      </c>
      <c r="K30" cm="1">
        <f t="array" ref="K30">ROUND(INDEX('ISCED3 stats'!$A$3:$G$46, MATCH(1, ('All hours'!A30='ISCED3 stats'!$A$3:$A$46) * ('All hours'!B30='ISCED3 stats'!$B$3:$B$46), 0), 7), 1)</f>
        <v>20.6</v>
      </c>
    </row>
    <row r="31" spans="1:11" x14ac:dyDescent="0.25">
      <c r="A31" s="20" t="s">
        <v>16</v>
      </c>
      <c r="B31" s="5" t="s">
        <v>6</v>
      </c>
      <c r="C31" t="e" cm="1">
        <f t="array" ref="C31">INDEX('ISCED1 stats'!$A$3:$G$62, MATCH(1, ('All hours'!A31='ISCED1 stats'!$A$3:$A$62) * ('All hours'!B31='ISCED1 stats'!$B$3:$B$62), 0), 3)</f>
        <v>#N/A</v>
      </c>
      <c r="D31" t="e" cm="1">
        <f t="array" ref="D31">ROUND(INDEX('ISCED1 stats'!$A$3:$G$62, MATCH(1, ('All hours'!A31='ISCED1 stats'!$A$3:$A$62) * ('All hours'!B31='ISCED1 stats'!$B$3:$B$62), 0), 6), 1)</f>
        <v>#N/A</v>
      </c>
      <c r="E31" t="e" cm="1">
        <f t="array" ref="E31">ROUND(INDEX('ISCED1 stats'!$A$3:$G$62, MATCH(1, ('All hours'!A31='ISCED1 stats'!$A$3:$A$62) * ('All hours'!B31='ISCED1 stats'!$B$3:$B$62), 0), 7), 1)</f>
        <v>#N/A</v>
      </c>
      <c r="F31" cm="1">
        <f t="array" ref="F31">INDEX('ISCED2 stats'!$A$3:$G$190, MATCH(1, ('All hours'!A31='ISCED2 stats'!$A$3:$A$190) * ('All hours'!B31='ISCED2 stats'!$B$3:$B$190), 0), 3)</f>
        <v>1939</v>
      </c>
      <c r="G31" cm="1">
        <f t="array" ref="G31">ROUND(INDEX('ISCED2 stats'!$A$3:$G$190, MATCH(1, ('All hours'!A31='ISCED2 stats'!$A$3:$A$190) * ('All hours'!B31='ISCED2 stats'!$B$3:$B$190), 0), 6), 1)</f>
        <v>41.2</v>
      </c>
      <c r="H31" cm="1">
        <f t="array" ref="H31">ROUND(INDEX('ISCED2 stats'!$A$3:$G$190, MATCH(1, ('All hours'!A31='ISCED2 stats'!$A$3:$A$190) * ('All hours'!B31='ISCED2 stats'!$B$3:$B$190), 0), 7), 1)</f>
        <v>17.899999999999999</v>
      </c>
      <c r="I31" t="e" cm="1">
        <f t="array" ref="I31">INDEX('ISCED3 stats'!$A$3:$G$46, MATCH(1, ('All hours'!A31='ISCED3 stats'!$A$3:$A$46) * ('All hours'!B31='ISCED3 stats'!$B$3:$B$46), 0), 3)</f>
        <v>#N/A</v>
      </c>
      <c r="J31" t="e" cm="1">
        <f t="array" ref="J31">ROUND(INDEX('ISCED3 stats'!$A$3:$G$46, MATCH(1, ('All hours'!A31='ISCED3 stats'!$A$3:$A$46) * ('All hours'!B31='ISCED3 stats'!$B$3:$B$46), 0), 6), 1)</f>
        <v>#N/A</v>
      </c>
      <c r="K31" t="e" cm="1">
        <f t="array" ref="K31">ROUND(INDEX('ISCED3 stats'!$A$3:$G$46, MATCH(1, ('All hours'!A31='ISCED3 stats'!$A$3:$A$46) * ('All hours'!B31='ISCED3 stats'!$B$3:$B$46), 0), 7), 1)</f>
        <v>#N/A</v>
      </c>
    </row>
    <row r="32" spans="1:11" x14ac:dyDescent="0.25">
      <c r="A32" s="20" t="s">
        <v>16</v>
      </c>
      <c r="B32" s="5" t="s">
        <v>7</v>
      </c>
      <c r="C32" t="e" cm="1">
        <f t="array" ref="C32">INDEX('ISCED1 stats'!$A$3:$G$62, MATCH(1, ('All hours'!A32='ISCED1 stats'!$A$3:$A$62) * ('All hours'!B32='ISCED1 stats'!$B$3:$B$62), 0), 3)</f>
        <v>#N/A</v>
      </c>
      <c r="D32" t="e" cm="1">
        <f t="array" ref="D32">ROUND(INDEX('ISCED1 stats'!$A$3:$G$62, MATCH(1, ('All hours'!A32='ISCED1 stats'!$A$3:$A$62) * ('All hours'!B32='ISCED1 stats'!$B$3:$B$62), 0), 6), 1)</f>
        <v>#N/A</v>
      </c>
      <c r="E32" t="e" cm="1">
        <f t="array" ref="E32">ROUND(INDEX('ISCED1 stats'!$A$3:$G$62, MATCH(1, ('All hours'!A32='ISCED1 stats'!$A$3:$A$62) * ('All hours'!B32='ISCED1 stats'!$B$3:$B$62), 0), 7), 1)</f>
        <v>#N/A</v>
      </c>
      <c r="F32" cm="1">
        <f t="array" ref="F32">INDEX('ISCED2 stats'!$A$3:$G$190, MATCH(1, ('All hours'!A32='ISCED2 stats'!$A$3:$A$190) * ('All hours'!B32='ISCED2 stats'!$B$3:$B$190), 0), 3)</f>
        <v>261</v>
      </c>
      <c r="G32" cm="1">
        <f t="array" ref="G32">ROUND(INDEX('ISCED2 stats'!$A$3:$G$190, MATCH(1, ('All hours'!A32='ISCED2 stats'!$A$3:$A$190) * ('All hours'!B32='ISCED2 stats'!$B$3:$B$190), 0), 6), 1)</f>
        <v>39.9</v>
      </c>
      <c r="H32" cm="1">
        <f t="array" ref="H32">ROUND(INDEX('ISCED2 stats'!$A$3:$G$190, MATCH(1, ('All hours'!A32='ISCED2 stats'!$A$3:$A$190) * ('All hours'!B32='ISCED2 stats'!$B$3:$B$190), 0), 7), 1)</f>
        <v>18</v>
      </c>
      <c r="I32" t="e" cm="1">
        <f t="array" ref="I32">INDEX('ISCED3 stats'!$A$3:$G$46, MATCH(1, ('All hours'!A32='ISCED3 stats'!$A$3:$A$46) * ('All hours'!B32='ISCED3 stats'!$B$3:$B$46), 0), 3)</f>
        <v>#N/A</v>
      </c>
      <c r="J32" t="e" cm="1">
        <f t="array" ref="J32">ROUND(INDEX('ISCED3 stats'!$A$3:$G$46, MATCH(1, ('All hours'!A32='ISCED3 stats'!$A$3:$A$46) * ('All hours'!B32='ISCED3 stats'!$B$3:$B$46), 0), 6), 1)</f>
        <v>#N/A</v>
      </c>
      <c r="K32" t="e" cm="1">
        <f t="array" ref="K32">ROUND(INDEX('ISCED3 stats'!$A$3:$G$46, MATCH(1, ('All hours'!A32='ISCED3 stats'!$A$3:$A$46) * ('All hours'!B32='ISCED3 stats'!$B$3:$B$46), 0), 7), 1)</f>
        <v>#N/A</v>
      </c>
    </row>
    <row r="33" spans="1:11" x14ac:dyDescent="0.25">
      <c r="A33" s="20" t="s">
        <v>16</v>
      </c>
      <c r="B33" s="5" t="s">
        <v>8</v>
      </c>
      <c r="C33" t="e" cm="1">
        <f t="array" ref="C33">INDEX('ISCED1 stats'!$A$3:$G$62, MATCH(1, ('All hours'!A33='ISCED1 stats'!$A$3:$A$62) * ('All hours'!B33='ISCED1 stats'!$B$3:$B$62), 0), 3)</f>
        <v>#N/A</v>
      </c>
      <c r="D33" t="e" cm="1">
        <f t="array" ref="D33">ROUND(INDEX('ISCED1 stats'!$A$3:$G$62, MATCH(1, ('All hours'!A33='ISCED1 stats'!$A$3:$A$62) * ('All hours'!B33='ISCED1 stats'!$B$3:$B$62), 0), 6), 1)</f>
        <v>#N/A</v>
      </c>
      <c r="E33" t="e" cm="1">
        <f t="array" ref="E33">ROUND(INDEX('ISCED1 stats'!$A$3:$G$62, MATCH(1, ('All hours'!A33='ISCED1 stats'!$A$3:$A$62) * ('All hours'!B33='ISCED1 stats'!$B$3:$B$62), 0), 7), 1)</f>
        <v>#N/A</v>
      </c>
      <c r="F33" cm="1">
        <f t="array" ref="F33">INDEX('ISCED2 stats'!$A$3:$G$190, MATCH(1, ('All hours'!A33='ISCED2 stats'!$A$3:$A$190) * ('All hours'!B33='ISCED2 stats'!$B$3:$B$190), 0), 3)</f>
        <v>131</v>
      </c>
      <c r="G33" cm="1">
        <f t="array" ref="G33">ROUND(INDEX('ISCED2 stats'!$A$3:$G$190, MATCH(1, ('All hours'!A33='ISCED2 stats'!$A$3:$A$190) * ('All hours'!B33='ISCED2 stats'!$B$3:$B$190), 0), 6), 1)</f>
        <v>33</v>
      </c>
      <c r="H33" cm="1">
        <f t="array" ref="H33">ROUND(INDEX('ISCED2 stats'!$A$3:$G$190, MATCH(1, ('All hours'!A33='ISCED2 stats'!$A$3:$A$190) * ('All hours'!B33='ISCED2 stats'!$B$3:$B$190), 0), 7), 1)</f>
        <v>18.600000000000001</v>
      </c>
      <c r="I33" t="e" cm="1">
        <f t="array" ref="I33">INDEX('ISCED3 stats'!$A$3:$G$46, MATCH(1, ('All hours'!A33='ISCED3 stats'!$A$3:$A$46) * ('All hours'!B33='ISCED3 stats'!$B$3:$B$46), 0), 3)</f>
        <v>#N/A</v>
      </c>
      <c r="J33" t="e" cm="1">
        <f t="array" ref="J33">ROUND(INDEX('ISCED3 stats'!$A$3:$G$46, MATCH(1, ('All hours'!A33='ISCED3 stats'!$A$3:$A$46) * ('All hours'!B33='ISCED3 stats'!$B$3:$B$46), 0), 6), 1)</f>
        <v>#N/A</v>
      </c>
      <c r="K33" t="e" cm="1">
        <f t="array" ref="K33">ROUND(INDEX('ISCED3 stats'!$A$3:$G$46, MATCH(1, ('All hours'!A33='ISCED3 stats'!$A$3:$A$46) * ('All hours'!B33='ISCED3 stats'!$B$3:$B$46), 0), 7), 1)</f>
        <v>#N/A</v>
      </c>
    </row>
    <row r="34" spans="1:11" x14ac:dyDescent="0.25">
      <c r="A34" s="20" t="s">
        <v>16</v>
      </c>
      <c r="B34" s="5" t="s">
        <v>9</v>
      </c>
      <c r="C34" t="e" cm="1">
        <f t="array" ref="C34">INDEX('ISCED1 stats'!$A$3:$G$62, MATCH(1, ('All hours'!A34='ISCED1 stats'!$A$3:$A$62) * ('All hours'!B34='ISCED1 stats'!$B$3:$B$62), 0), 3)</f>
        <v>#N/A</v>
      </c>
      <c r="D34" t="e" cm="1">
        <f t="array" ref="D34">ROUND(INDEX('ISCED1 stats'!$A$3:$G$62, MATCH(1, ('All hours'!A34='ISCED1 stats'!$A$3:$A$62) * ('All hours'!B34='ISCED1 stats'!$B$3:$B$62), 0), 6), 1)</f>
        <v>#N/A</v>
      </c>
      <c r="E34" t="e" cm="1">
        <f t="array" ref="E34">ROUND(INDEX('ISCED1 stats'!$A$3:$G$62, MATCH(1, ('All hours'!A34='ISCED1 stats'!$A$3:$A$62) * ('All hours'!B34='ISCED1 stats'!$B$3:$B$62), 0), 7), 1)</f>
        <v>#N/A</v>
      </c>
      <c r="F34" cm="1">
        <f t="array" ref="F34">INDEX('ISCED2 stats'!$A$3:$G$190, MATCH(1, ('All hours'!A34='ISCED2 stats'!$A$3:$A$190) * ('All hours'!B34='ISCED2 stats'!$B$3:$B$190), 0), 3)</f>
        <v>33</v>
      </c>
      <c r="G34" cm="1">
        <f t="array" ref="G34">ROUND(INDEX('ISCED2 stats'!$A$3:$G$190, MATCH(1, ('All hours'!A34='ISCED2 stats'!$A$3:$A$190) * ('All hours'!B34='ISCED2 stats'!$B$3:$B$190), 0), 6), 1)</f>
        <v>26.4</v>
      </c>
      <c r="H34" cm="1">
        <f t="array" ref="H34">ROUND(INDEX('ISCED2 stats'!$A$3:$G$190, MATCH(1, ('All hours'!A34='ISCED2 stats'!$A$3:$A$190) * ('All hours'!B34='ISCED2 stats'!$B$3:$B$190), 0), 7), 1)</f>
        <v>15.1</v>
      </c>
      <c r="I34" t="e" cm="1">
        <f t="array" ref="I34">INDEX('ISCED3 stats'!$A$3:$G$46, MATCH(1, ('All hours'!A34='ISCED3 stats'!$A$3:$A$46) * ('All hours'!B34='ISCED3 stats'!$B$3:$B$46), 0), 3)</f>
        <v>#N/A</v>
      </c>
      <c r="J34" t="e" cm="1">
        <f t="array" ref="J34">ROUND(INDEX('ISCED3 stats'!$A$3:$G$46, MATCH(1, ('All hours'!A34='ISCED3 stats'!$A$3:$A$46) * ('All hours'!B34='ISCED3 stats'!$B$3:$B$46), 0), 6), 1)</f>
        <v>#N/A</v>
      </c>
      <c r="K34" t="e" cm="1">
        <f t="array" ref="K34">ROUND(INDEX('ISCED3 stats'!$A$3:$G$46, MATCH(1, ('All hours'!A34='ISCED3 stats'!$A$3:$A$46) * ('All hours'!B34='ISCED3 stats'!$B$3:$B$46), 0), 7), 1)</f>
        <v>#N/A</v>
      </c>
    </row>
    <row r="35" spans="1:11" x14ac:dyDescent="0.25">
      <c r="A35" s="20" t="s">
        <v>17</v>
      </c>
      <c r="B35" s="5" t="s">
        <v>6</v>
      </c>
      <c r="C35" t="e" cm="1">
        <f t="array" ref="C35">INDEX('ISCED1 stats'!$A$3:$G$62, MATCH(1, ('All hours'!A35='ISCED1 stats'!$A$3:$A$62) * ('All hours'!B35='ISCED1 stats'!$B$3:$B$62), 0), 3)</f>
        <v>#N/A</v>
      </c>
      <c r="D35" t="e" cm="1">
        <f t="array" ref="D35">ROUND(INDEX('ISCED1 stats'!$A$3:$G$62, MATCH(1, ('All hours'!A35='ISCED1 stats'!$A$3:$A$62) * ('All hours'!B35='ISCED1 stats'!$B$3:$B$62), 0), 6), 1)</f>
        <v>#N/A</v>
      </c>
      <c r="E35" t="e" cm="1">
        <f t="array" ref="E35">ROUND(INDEX('ISCED1 stats'!$A$3:$G$62, MATCH(1, ('All hours'!A35='ISCED1 stats'!$A$3:$A$62) * ('All hours'!B35='ISCED1 stats'!$B$3:$B$62), 0), 7), 1)</f>
        <v>#N/A</v>
      </c>
      <c r="F35" cm="1">
        <f t="array" ref="F35">INDEX('ISCED2 stats'!$A$3:$G$190, MATCH(1, ('All hours'!A35='ISCED2 stats'!$A$3:$A$190) * ('All hours'!B35='ISCED2 stats'!$B$3:$B$190), 0), 3)</f>
        <v>2445</v>
      </c>
      <c r="G35" cm="1">
        <f t="array" ref="G35">ROUND(INDEX('ISCED2 stats'!$A$3:$G$190, MATCH(1, ('All hours'!A35='ISCED2 stats'!$A$3:$A$190) * ('All hours'!B35='ISCED2 stats'!$B$3:$B$190), 0), 6), 1)</f>
        <v>42.6</v>
      </c>
      <c r="H35" cm="1">
        <f t="array" ref="H35">ROUND(INDEX('ISCED2 stats'!$A$3:$G$190, MATCH(1, ('All hours'!A35='ISCED2 stats'!$A$3:$A$190) * ('All hours'!B35='ISCED2 stats'!$B$3:$B$190), 0), 7), 1)</f>
        <v>14.2</v>
      </c>
      <c r="I35" cm="1">
        <f t="array" ref="I35">INDEX('ISCED3 stats'!$A$3:$G$46, MATCH(1, ('All hours'!A35='ISCED3 stats'!$A$3:$A$46) * ('All hours'!B35='ISCED3 stats'!$B$3:$B$46), 0), 3)</f>
        <v>2070</v>
      </c>
      <c r="J35" cm="1">
        <f t="array" ref="J35">ROUND(INDEX('ISCED3 stats'!$A$3:$G$46, MATCH(1, ('All hours'!A35='ISCED3 stats'!$A$3:$A$46) * ('All hours'!B35='ISCED3 stats'!$B$3:$B$46), 0), 6), 1)</f>
        <v>41.2</v>
      </c>
      <c r="K35" cm="1">
        <f t="array" ref="K35">ROUND(INDEX('ISCED3 stats'!$A$3:$G$46, MATCH(1, ('All hours'!A35='ISCED3 stats'!$A$3:$A$46) * ('All hours'!B35='ISCED3 stats'!$B$3:$B$46), 0), 7), 1)</f>
        <v>14.4</v>
      </c>
    </row>
    <row r="36" spans="1:11" x14ac:dyDescent="0.25">
      <c r="A36" s="20" t="s">
        <v>17</v>
      </c>
      <c r="B36" s="5" t="s">
        <v>7</v>
      </c>
      <c r="C36" t="e" cm="1">
        <f t="array" ref="C36">INDEX('ISCED1 stats'!$A$3:$G$62, MATCH(1, ('All hours'!A36='ISCED1 stats'!$A$3:$A$62) * ('All hours'!B36='ISCED1 stats'!$B$3:$B$62), 0), 3)</f>
        <v>#N/A</v>
      </c>
      <c r="D36" t="e" cm="1">
        <f t="array" ref="D36">ROUND(INDEX('ISCED1 stats'!$A$3:$G$62, MATCH(1, ('All hours'!A36='ISCED1 stats'!$A$3:$A$62) * ('All hours'!B36='ISCED1 stats'!$B$3:$B$62), 0), 6), 1)</f>
        <v>#N/A</v>
      </c>
      <c r="E36" t="e" cm="1">
        <f t="array" ref="E36">ROUND(INDEX('ISCED1 stats'!$A$3:$G$62, MATCH(1, ('All hours'!A36='ISCED1 stats'!$A$3:$A$62) * ('All hours'!B36='ISCED1 stats'!$B$3:$B$62), 0), 7), 1)</f>
        <v>#N/A</v>
      </c>
      <c r="F36" cm="1">
        <f t="array" ref="F36">INDEX('ISCED2 stats'!$A$3:$G$190, MATCH(1, ('All hours'!A36='ISCED2 stats'!$A$3:$A$190) * ('All hours'!B36='ISCED2 stats'!$B$3:$B$190), 0), 3)</f>
        <v>144</v>
      </c>
      <c r="G36" cm="1">
        <f t="array" ref="G36">ROUND(INDEX('ISCED2 stats'!$A$3:$G$190, MATCH(1, ('All hours'!A36='ISCED2 stats'!$A$3:$A$190) * ('All hours'!B36='ISCED2 stats'!$B$3:$B$190), 0), 6), 1)</f>
        <v>37.299999999999997</v>
      </c>
      <c r="H36" cm="1">
        <f t="array" ref="H36">ROUND(INDEX('ISCED2 stats'!$A$3:$G$190, MATCH(1, ('All hours'!A36='ISCED2 stats'!$A$3:$A$190) * ('All hours'!B36='ISCED2 stats'!$B$3:$B$190), 0), 7), 1)</f>
        <v>15.9</v>
      </c>
      <c r="I36" cm="1">
        <f t="array" ref="I36">INDEX('ISCED3 stats'!$A$3:$G$46, MATCH(1, ('All hours'!A36='ISCED3 stats'!$A$3:$A$46) * ('All hours'!B36='ISCED3 stats'!$B$3:$B$46), 0), 3)</f>
        <v>104</v>
      </c>
      <c r="J36" cm="1">
        <f t="array" ref="J36">ROUND(INDEX('ISCED3 stats'!$A$3:$G$46, MATCH(1, ('All hours'!A36='ISCED3 stats'!$A$3:$A$46) * ('All hours'!B36='ISCED3 stats'!$B$3:$B$46), 0), 6), 1)</f>
        <v>32.9</v>
      </c>
      <c r="K36" cm="1">
        <f t="array" ref="K36">ROUND(INDEX('ISCED3 stats'!$A$3:$G$46, MATCH(1, ('All hours'!A36='ISCED3 stats'!$A$3:$A$46) * ('All hours'!B36='ISCED3 stats'!$B$3:$B$46), 0), 7), 1)</f>
        <v>14.4</v>
      </c>
    </row>
    <row r="37" spans="1:11" x14ac:dyDescent="0.25">
      <c r="A37" s="20" t="s">
        <v>17</v>
      </c>
      <c r="B37" s="5" t="s">
        <v>8</v>
      </c>
      <c r="C37" t="e" cm="1">
        <f t="array" ref="C37">INDEX('ISCED1 stats'!$A$3:$G$62, MATCH(1, ('All hours'!A37='ISCED1 stats'!$A$3:$A$62) * ('All hours'!B37='ISCED1 stats'!$B$3:$B$62), 0), 3)</f>
        <v>#N/A</v>
      </c>
      <c r="D37" t="e" cm="1">
        <f t="array" ref="D37">ROUND(INDEX('ISCED1 stats'!$A$3:$G$62, MATCH(1, ('All hours'!A37='ISCED1 stats'!$A$3:$A$62) * ('All hours'!B37='ISCED1 stats'!$B$3:$B$62), 0), 6), 1)</f>
        <v>#N/A</v>
      </c>
      <c r="E37" t="e" cm="1">
        <f t="array" ref="E37">ROUND(INDEX('ISCED1 stats'!$A$3:$G$62, MATCH(1, ('All hours'!A37='ISCED1 stats'!$A$3:$A$62) * ('All hours'!B37='ISCED1 stats'!$B$3:$B$62), 0), 7), 1)</f>
        <v>#N/A</v>
      </c>
      <c r="F37" cm="1">
        <f t="array" ref="F37">INDEX('ISCED2 stats'!$A$3:$G$190, MATCH(1, ('All hours'!A37='ISCED2 stats'!$A$3:$A$190) * ('All hours'!B37='ISCED2 stats'!$B$3:$B$190), 0), 3)</f>
        <v>372</v>
      </c>
      <c r="G37" cm="1">
        <f t="array" ref="G37">ROUND(INDEX('ISCED2 stats'!$A$3:$G$190, MATCH(1, ('All hours'!A37='ISCED2 stats'!$A$3:$A$190) * ('All hours'!B37='ISCED2 stats'!$B$3:$B$190), 0), 6), 1)</f>
        <v>31.1</v>
      </c>
      <c r="H37" cm="1">
        <f t="array" ref="H37">ROUND(INDEX('ISCED2 stats'!$A$3:$G$190, MATCH(1, ('All hours'!A37='ISCED2 stats'!$A$3:$A$190) * ('All hours'!B37='ISCED2 stats'!$B$3:$B$190), 0), 7), 1)</f>
        <v>14.9</v>
      </c>
      <c r="I37" cm="1">
        <f t="array" ref="I37">INDEX('ISCED3 stats'!$A$3:$G$46, MATCH(1, ('All hours'!A37='ISCED3 stats'!$A$3:$A$46) * ('All hours'!B37='ISCED3 stats'!$B$3:$B$46), 0), 3)</f>
        <v>190</v>
      </c>
      <c r="J37" cm="1">
        <f t="array" ref="J37">ROUND(INDEX('ISCED3 stats'!$A$3:$G$46, MATCH(1, ('All hours'!A37='ISCED3 stats'!$A$3:$A$46) * ('All hours'!B37='ISCED3 stats'!$B$3:$B$46), 0), 6), 1)</f>
        <v>31.5</v>
      </c>
      <c r="K37" cm="1">
        <f t="array" ref="K37">ROUND(INDEX('ISCED3 stats'!$A$3:$G$46, MATCH(1, ('All hours'!A37='ISCED3 stats'!$A$3:$A$46) * ('All hours'!B37='ISCED3 stats'!$B$3:$B$46), 0), 7), 1)</f>
        <v>15.1</v>
      </c>
    </row>
    <row r="38" spans="1:11" x14ac:dyDescent="0.25">
      <c r="A38" s="20" t="s">
        <v>17</v>
      </c>
      <c r="B38" s="5" t="s">
        <v>9</v>
      </c>
      <c r="C38" t="e" cm="1">
        <f t="array" ref="C38">INDEX('ISCED1 stats'!$A$3:$G$62, MATCH(1, ('All hours'!A38='ISCED1 stats'!$A$3:$A$62) * ('All hours'!B38='ISCED1 stats'!$B$3:$B$62), 0), 3)</f>
        <v>#N/A</v>
      </c>
      <c r="D38" t="e" cm="1">
        <f t="array" ref="D38">ROUND(INDEX('ISCED1 stats'!$A$3:$G$62, MATCH(1, ('All hours'!A38='ISCED1 stats'!$A$3:$A$62) * ('All hours'!B38='ISCED1 stats'!$B$3:$B$62), 0), 6), 1)</f>
        <v>#N/A</v>
      </c>
      <c r="E38" t="e" cm="1">
        <f t="array" ref="E38">ROUND(INDEX('ISCED1 stats'!$A$3:$G$62, MATCH(1, ('All hours'!A38='ISCED1 stats'!$A$3:$A$62) * ('All hours'!B38='ISCED1 stats'!$B$3:$B$62), 0), 7), 1)</f>
        <v>#N/A</v>
      </c>
      <c r="F38" cm="1">
        <f t="array" ref="F38">INDEX('ISCED2 stats'!$A$3:$G$190, MATCH(1, ('All hours'!A38='ISCED2 stats'!$A$3:$A$190) * ('All hours'!B38='ISCED2 stats'!$B$3:$B$190), 0), 3)</f>
        <v>321</v>
      </c>
      <c r="G38" cm="1">
        <f t="array" ref="G38">ROUND(INDEX('ISCED2 stats'!$A$3:$G$190, MATCH(1, ('All hours'!A38='ISCED2 stats'!$A$3:$A$190) * ('All hours'!B38='ISCED2 stats'!$B$3:$B$190), 0), 6), 1)</f>
        <v>24</v>
      </c>
      <c r="H38" cm="1">
        <f t="array" ref="H38">ROUND(INDEX('ISCED2 stats'!$A$3:$G$190, MATCH(1, ('All hours'!A38='ISCED2 stats'!$A$3:$A$190) * ('All hours'!B38='ISCED2 stats'!$B$3:$B$190), 0), 7), 1)</f>
        <v>16.8</v>
      </c>
      <c r="I38" cm="1">
        <f t="array" ref="I38">INDEX('ISCED3 stats'!$A$3:$G$46, MATCH(1, ('All hours'!A38='ISCED3 stats'!$A$3:$A$46) * ('All hours'!B38='ISCED3 stats'!$B$3:$B$46), 0), 3)</f>
        <v>247</v>
      </c>
      <c r="J38" cm="1">
        <f t="array" ref="J38">ROUND(INDEX('ISCED3 stats'!$A$3:$G$46, MATCH(1, ('All hours'!A38='ISCED3 stats'!$A$3:$A$46) * ('All hours'!B38='ISCED3 stats'!$B$3:$B$46), 0), 6), 1)</f>
        <v>18.7</v>
      </c>
      <c r="K38" cm="1">
        <f t="array" ref="K38">ROUND(INDEX('ISCED3 stats'!$A$3:$G$46, MATCH(1, ('All hours'!A38='ISCED3 stats'!$A$3:$A$46) * ('All hours'!B38='ISCED3 stats'!$B$3:$B$46), 0), 7), 1)</f>
        <v>14.9</v>
      </c>
    </row>
    <row r="39" spans="1:11" x14ac:dyDescent="0.25">
      <c r="A39" s="20" t="s">
        <v>18</v>
      </c>
      <c r="B39" s="5" t="s">
        <v>6</v>
      </c>
      <c r="C39" t="e" cm="1">
        <f t="array" ref="C39">INDEX('ISCED1 stats'!$A$3:$G$62, MATCH(1, ('All hours'!A39='ISCED1 stats'!$A$3:$A$62) * ('All hours'!B39='ISCED1 stats'!$B$3:$B$62), 0), 3)</f>
        <v>#N/A</v>
      </c>
      <c r="D39" t="e" cm="1">
        <f t="array" ref="D39">ROUND(INDEX('ISCED1 stats'!$A$3:$G$62, MATCH(1, ('All hours'!A39='ISCED1 stats'!$A$3:$A$62) * ('All hours'!B39='ISCED1 stats'!$B$3:$B$62), 0), 6), 1)</f>
        <v>#N/A</v>
      </c>
      <c r="E39" t="e" cm="1">
        <f t="array" ref="E39">ROUND(INDEX('ISCED1 stats'!$A$3:$G$62, MATCH(1, ('All hours'!A39='ISCED1 stats'!$A$3:$A$62) * ('All hours'!B39='ISCED1 stats'!$B$3:$B$62), 0), 7), 1)</f>
        <v>#N/A</v>
      </c>
      <c r="F39" cm="1">
        <f t="array" ref="F39">INDEX('ISCED2 stats'!$A$3:$G$190, MATCH(1, ('All hours'!A39='ISCED2 stats'!$A$3:$A$190) * ('All hours'!B39='ISCED2 stats'!$B$3:$B$190), 0), 3)</f>
        <v>1318</v>
      </c>
      <c r="G39" cm="1">
        <f t="array" ref="G39">ROUND(INDEX('ISCED2 stats'!$A$3:$G$190, MATCH(1, ('All hours'!A39='ISCED2 stats'!$A$3:$A$190) * ('All hours'!B39='ISCED2 stats'!$B$3:$B$190), 0), 6), 1)</f>
        <v>35.799999999999997</v>
      </c>
      <c r="H39" cm="1">
        <f t="array" ref="H39">ROUND(INDEX('ISCED2 stats'!$A$3:$G$190, MATCH(1, ('All hours'!A39='ISCED2 stats'!$A$3:$A$190) * ('All hours'!B39='ISCED2 stats'!$B$3:$B$190), 0), 7), 1)</f>
        <v>17</v>
      </c>
      <c r="I39" t="e" cm="1">
        <f t="array" ref="I39">INDEX('ISCED3 stats'!$A$3:$G$46, MATCH(1, ('All hours'!A39='ISCED3 stats'!$A$3:$A$46) * ('All hours'!B39='ISCED3 stats'!$B$3:$B$46), 0), 3)</f>
        <v>#N/A</v>
      </c>
      <c r="J39" t="e" cm="1">
        <f t="array" ref="J39">ROUND(INDEX('ISCED3 stats'!$A$3:$G$46, MATCH(1, ('All hours'!A39='ISCED3 stats'!$A$3:$A$46) * ('All hours'!B39='ISCED3 stats'!$B$3:$B$46), 0), 6), 1)</f>
        <v>#N/A</v>
      </c>
      <c r="K39" t="e" cm="1">
        <f t="array" ref="K39">ROUND(INDEX('ISCED3 stats'!$A$3:$G$46, MATCH(1, ('All hours'!A39='ISCED3 stats'!$A$3:$A$46) * ('All hours'!B39='ISCED3 stats'!$B$3:$B$46), 0), 7), 1)</f>
        <v>#N/A</v>
      </c>
    </row>
    <row r="40" spans="1:11" x14ac:dyDescent="0.25">
      <c r="A40" s="20" t="s">
        <v>18</v>
      </c>
      <c r="B40" s="5" t="s">
        <v>7</v>
      </c>
      <c r="C40" t="e" cm="1">
        <f t="array" ref="C40">INDEX('ISCED1 stats'!$A$3:$G$62, MATCH(1, ('All hours'!A40='ISCED1 stats'!$A$3:$A$62) * ('All hours'!B40='ISCED1 stats'!$B$3:$B$62), 0), 3)</f>
        <v>#N/A</v>
      </c>
      <c r="D40" t="e" cm="1">
        <f t="array" ref="D40">ROUND(INDEX('ISCED1 stats'!$A$3:$G$62, MATCH(1, ('All hours'!A40='ISCED1 stats'!$A$3:$A$62) * ('All hours'!B40='ISCED1 stats'!$B$3:$B$62), 0), 6), 1)</f>
        <v>#N/A</v>
      </c>
      <c r="E40" t="e" cm="1">
        <f t="array" ref="E40">ROUND(INDEX('ISCED1 stats'!$A$3:$G$62, MATCH(1, ('All hours'!A40='ISCED1 stats'!$A$3:$A$62) * ('All hours'!B40='ISCED1 stats'!$B$3:$B$62), 0), 7), 1)</f>
        <v>#N/A</v>
      </c>
      <c r="F40" cm="1">
        <f t="array" ref="F40">INDEX('ISCED2 stats'!$A$3:$G$190, MATCH(1, ('All hours'!A40='ISCED2 stats'!$A$3:$A$190) * ('All hours'!B40='ISCED2 stats'!$B$3:$B$190), 0), 3)</f>
        <v>89</v>
      </c>
      <c r="G40" cm="1">
        <f t="array" ref="G40">ROUND(INDEX('ISCED2 stats'!$A$3:$G$190, MATCH(1, ('All hours'!A40='ISCED2 stats'!$A$3:$A$190) * ('All hours'!B40='ISCED2 stats'!$B$3:$B$190), 0), 6), 1)</f>
        <v>30</v>
      </c>
      <c r="H40" cm="1">
        <f t="array" ref="H40">ROUND(INDEX('ISCED2 stats'!$A$3:$G$190, MATCH(1, ('All hours'!A40='ISCED2 stats'!$A$3:$A$190) * ('All hours'!B40='ISCED2 stats'!$B$3:$B$190), 0), 7), 1)</f>
        <v>15.9</v>
      </c>
      <c r="I40" t="e" cm="1">
        <f t="array" ref="I40">INDEX('ISCED3 stats'!$A$3:$G$46, MATCH(1, ('All hours'!A40='ISCED3 stats'!$A$3:$A$46) * ('All hours'!B40='ISCED3 stats'!$B$3:$B$46), 0), 3)</f>
        <v>#N/A</v>
      </c>
      <c r="J40" t="e" cm="1">
        <f t="array" ref="J40">ROUND(INDEX('ISCED3 stats'!$A$3:$G$46, MATCH(1, ('All hours'!A40='ISCED3 stats'!$A$3:$A$46) * ('All hours'!B40='ISCED3 stats'!$B$3:$B$46), 0), 6), 1)</f>
        <v>#N/A</v>
      </c>
      <c r="K40" t="e" cm="1">
        <f t="array" ref="K40">ROUND(INDEX('ISCED3 stats'!$A$3:$G$46, MATCH(1, ('All hours'!A40='ISCED3 stats'!$A$3:$A$46) * ('All hours'!B40='ISCED3 stats'!$B$3:$B$46), 0), 7), 1)</f>
        <v>#N/A</v>
      </c>
    </row>
    <row r="41" spans="1:11" x14ac:dyDescent="0.25">
      <c r="A41" s="20" t="s">
        <v>18</v>
      </c>
      <c r="B41" s="5" t="s">
        <v>8</v>
      </c>
      <c r="C41" t="e" cm="1">
        <f t="array" ref="C41">INDEX('ISCED1 stats'!$A$3:$G$62, MATCH(1, ('All hours'!A41='ISCED1 stats'!$A$3:$A$62) * ('All hours'!B41='ISCED1 stats'!$B$3:$B$62), 0), 3)</f>
        <v>#N/A</v>
      </c>
      <c r="D41" t="e" cm="1">
        <f t="array" ref="D41">ROUND(INDEX('ISCED1 stats'!$A$3:$G$62, MATCH(1, ('All hours'!A41='ISCED1 stats'!$A$3:$A$62) * ('All hours'!B41='ISCED1 stats'!$B$3:$B$62), 0), 6), 1)</f>
        <v>#N/A</v>
      </c>
      <c r="E41" t="e" cm="1">
        <f t="array" ref="E41">ROUND(INDEX('ISCED1 stats'!$A$3:$G$62, MATCH(1, ('All hours'!A41='ISCED1 stats'!$A$3:$A$62) * ('All hours'!B41='ISCED1 stats'!$B$3:$B$62), 0), 7), 1)</f>
        <v>#N/A</v>
      </c>
      <c r="F41" cm="1">
        <f t="array" ref="F41">INDEX('ISCED2 stats'!$A$3:$G$190, MATCH(1, ('All hours'!A41='ISCED2 stats'!$A$3:$A$190) * ('All hours'!B41='ISCED2 stats'!$B$3:$B$190), 0), 3)</f>
        <v>92</v>
      </c>
      <c r="G41" cm="1">
        <f t="array" ref="G41">ROUND(INDEX('ISCED2 stats'!$A$3:$G$190, MATCH(1, ('All hours'!A41='ISCED2 stats'!$A$3:$A$190) * ('All hours'!B41='ISCED2 stats'!$B$3:$B$190), 0), 6), 1)</f>
        <v>26.5</v>
      </c>
      <c r="H41" cm="1">
        <f t="array" ref="H41">ROUND(INDEX('ISCED2 stats'!$A$3:$G$190, MATCH(1, ('All hours'!A41='ISCED2 stats'!$A$3:$A$190) * ('All hours'!B41='ISCED2 stats'!$B$3:$B$190), 0), 7), 1)</f>
        <v>14.4</v>
      </c>
      <c r="I41" t="e" cm="1">
        <f t="array" ref="I41">INDEX('ISCED3 stats'!$A$3:$G$46, MATCH(1, ('All hours'!A41='ISCED3 stats'!$A$3:$A$46) * ('All hours'!B41='ISCED3 stats'!$B$3:$B$46), 0), 3)</f>
        <v>#N/A</v>
      </c>
      <c r="J41" t="e" cm="1">
        <f t="array" ref="J41">ROUND(INDEX('ISCED3 stats'!$A$3:$G$46, MATCH(1, ('All hours'!A41='ISCED3 stats'!$A$3:$A$46) * ('All hours'!B41='ISCED3 stats'!$B$3:$B$46), 0), 6), 1)</f>
        <v>#N/A</v>
      </c>
      <c r="K41" t="e" cm="1">
        <f t="array" ref="K41">ROUND(INDEX('ISCED3 stats'!$A$3:$G$46, MATCH(1, ('All hours'!A41='ISCED3 stats'!$A$3:$A$46) * ('All hours'!B41='ISCED3 stats'!$B$3:$B$46), 0), 7), 1)</f>
        <v>#N/A</v>
      </c>
    </row>
    <row r="42" spans="1:11" x14ac:dyDescent="0.25">
      <c r="A42" s="20" t="s">
        <v>18</v>
      </c>
      <c r="B42" s="5" t="s">
        <v>9</v>
      </c>
      <c r="C42" t="e" cm="1">
        <f t="array" ref="C42">INDEX('ISCED1 stats'!$A$3:$G$62, MATCH(1, ('All hours'!A42='ISCED1 stats'!$A$3:$A$62) * ('All hours'!B42='ISCED1 stats'!$B$3:$B$62), 0), 3)</f>
        <v>#N/A</v>
      </c>
      <c r="D42" t="e" cm="1">
        <f t="array" ref="D42">ROUND(INDEX('ISCED1 stats'!$A$3:$G$62, MATCH(1, ('All hours'!A42='ISCED1 stats'!$A$3:$A$62) * ('All hours'!B42='ISCED1 stats'!$B$3:$B$62), 0), 6), 1)</f>
        <v>#N/A</v>
      </c>
      <c r="E42" t="e" cm="1">
        <f t="array" ref="E42">ROUND(INDEX('ISCED1 stats'!$A$3:$G$62, MATCH(1, ('All hours'!A42='ISCED1 stats'!$A$3:$A$62) * ('All hours'!B42='ISCED1 stats'!$B$3:$B$62), 0), 7), 1)</f>
        <v>#N/A</v>
      </c>
      <c r="F42" cm="1">
        <f t="array" ref="F42">INDEX('ISCED2 stats'!$A$3:$G$190, MATCH(1, ('All hours'!A42='ISCED2 stats'!$A$3:$A$190) * ('All hours'!B42='ISCED2 stats'!$B$3:$B$190), 0), 3)</f>
        <v>78</v>
      </c>
      <c r="G42" cm="1">
        <f t="array" ref="G42">ROUND(INDEX('ISCED2 stats'!$A$3:$G$190, MATCH(1, ('All hours'!A42='ISCED2 stats'!$A$3:$A$190) * ('All hours'!B42='ISCED2 stats'!$B$3:$B$190), 0), 6), 1)</f>
        <v>15.9</v>
      </c>
      <c r="H42" cm="1">
        <f t="array" ref="H42">ROUND(INDEX('ISCED2 stats'!$A$3:$G$190, MATCH(1, ('All hours'!A42='ISCED2 stats'!$A$3:$A$190) * ('All hours'!B42='ISCED2 stats'!$B$3:$B$190), 0), 7), 1)</f>
        <v>16.399999999999999</v>
      </c>
      <c r="I42" t="e" cm="1">
        <f t="array" ref="I42">INDEX('ISCED3 stats'!$A$3:$G$46, MATCH(1, ('All hours'!A42='ISCED3 stats'!$A$3:$A$46) * ('All hours'!B42='ISCED3 stats'!$B$3:$B$46), 0), 3)</f>
        <v>#N/A</v>
      </c>
      <c r="J42" t="e" cm="1">
        <f t="array" ref="J42">ROUND(INDEX('ISCED3 stats'!$A$3:$G$46, MATCH(1, ('All hours'!A42='ISCED3 stats'!$A$3:$A$46) * ('All hours'!B42='ISCED3 stats'!$B$3:$B$46), 0), 6), 1)</f>
        <v>#N/A</v>
      </c>
      <c r="K42" t="e" cm="1">
        <f t="array" ref="K42">ROUND(INDEX('ISCED3 stats'!$A$3:$G$46, MATCH(1, ('All hours'!A42='ISCED3 stats'!$A$3:$A$46) * ('All hours'!B42='ISCED3 stats'!$B$3:$B$46), 0), 7), 1)</f>
        <v>#N/A</v>
      </c>
    </row>
    <row r="43" spans="1:11" x14ac:dyDescent="0.25">
      <c r="A43" s="20" t="s">
        <v>19</v>
      </c>
      <c r="B43" s="5" t="s">
        <v>6</v>
      </c>
      <c r="C43" t="e" cm="1">
        <f t="array" ref="C43">INDEX('ISCED1 stats'!$A$3:$G$62, MATCH(1, ('All hours'!A43='ISCED1 stats'!$A$3:$A$62) * ('All hours'!B43='ISCED1 stats'!$B$3:$B$62), 0), 3)</f>
        <v>#N/A</v>
      </c>
      <c r="D43" t="e" cm="1">
        <f t="array" ref="D43">ROUND(INDEX('ISCED1 stats'!$A$3:$G$62, MATCH(1, ('All hours'!A43='ISCED1 stats'!$A$3:$A$62) * ('All hours'!B43='ISCED1 stats'!$B$3:$B$62), 0), 6), 1)</f>
        <v>#N/A</v>
      </c>
      <c r="E43" t="e" cm="1">
        <f t="array" ref="E43">ROUND(INDEX('ISCED1 stats'!$A$3:$G$62, MATCH(1, ('All hours'!A43='ISCED1 stats'!$A$3:$A$62) * ('All hours'!B43='ISCED1 stats'!$B$3:$B$62), 0), 7), 1)</f>
        <v>#N/A</v>
      </c>
      <c r="F43" cm="1">
        <f t="array" ref="F43">INDEX('ISCED2 stats'!$A$3:$G$190, MATCH(1, ('All hours'!A43='ISCED2 stats'!$A$3:$A$190) * ('All hours'!B43='ISCED2 stats'!$B$3:$B$190), 0), 3)</f>
        <v>2804</v>
      </c>
      <c r="G43" cm="1">
        <f t="array" ref="G43">ROUND(INDEX('ISCED2 stats'!$A$3:$G$190, MATCH(1, ('All hours'!A43='ISCED2 stats'!$A$3:$A$190) * ('All hours'!B43='ISCED2 stats'!$B$3:$B$190), 0), 6), 1)</f>
        <v>41.1</v>
      </c>
      <c r="H43" cm="1">
        <f t="array" ref="H43">ROUND(INDEX('ISCED2 stats'!$A$3:$G$190, MATCH(1, ('All hours'!A43='ISCED2 stats'!$A$3:$A$190) * ('All hours'!B43='ISCED2 stats'!$B$3:$B$190), 0), 7), 1)</f>
        <v>14.6</v>
      </c>
      <c r="I43" t="e" cm="1">
        <f t="array" ref="I43">INDEX('ISCED3 stats'!$A$3:$G$46, MATCH(1, ('All hours'!A43='ISCED3 stats'!$A$3:$A$46) * ('All hours'!B43='ISCED3 stats'!$B$3:$B$46), 0), 3)</f>
        <v>#N/A</v>
      </c>
      <c r="J43" t="e" cm="1">
        <f t="array" ref="J43">ROUND(INDEX('ISCED3 stats'!$A$3:$G$46, MATCH(1, ('All hours'!A43='ISCED3 stats'!$A$3:$A$46) * ('All hours'!B43='ISCED3 stats'!$B$3:$B$46), 0), 6), 1)</f>
        <v>#N/A</v>
      </c>
      <c r="K43" t="e" cm="1">
        <f t="array" ref="K43">ROUND(INDEX('ISCED3 stats'!$A$3:$G$46, MATCH(1, ('All hours'!A43='ISCED3 stats'!$A$3:$A$46) * ('All hours'!B43='ISCED3 stats'!$B$3:$B$46), 0), 7), 1)</f>
        <v>#N/A</v>
      </c>
    </row>
    <row r="44" spans="1:11" x14ac:dyDescent="0.25">
      <c r="A44" s="20" t="s">
        <v>19</v>
      </c>
      <c r="B44" s="5" t="s">
        <v>7</v>
      </c>
      <c r="C44" t="e" cm="1">
        <f t="array" ref="C44">INDEX('ISCED1 stats'!$A$3:$G$62, MATCH(1, ('All hours'!A44='ISCED1 stats'!$A$3:$A$62) * ('All hours'!B44='ISCED1 stats'!$B$3:$B$62), 0), 3)</f>
        <v>#N/A</v>
      </c>
      <c r="D44" t="e" cm="1">
        <f t="array" ref="D44">ROUND(INDEX('ISCED1 stats'!$A$3:$G$62, MATCH(1, ('All hours'!A44='ISCED1 stats'!$A$3:$A$62) * ('All hours'!B44='ISCED1 stats'!$B$3:$B$62), 0), 6), 1)</f>
        <v>#N/A</v>
      </c>
      <c r="E44" t="e" cm="1">
        <f t="array" ref="E44">ROUND(INDEX('ISCED1 stats'!$A$3:$G$62, MATCH(1, ('All hours'!A44='ISCED1 stats'!$A$3:$A$62) * ('All hours'!B44='ISCED1 stats'!$B$3:$B$62), 0), 7), 1)</f>
        <v>#N/A</v>
      </c>
      <c r="F44" cm="1">
        <f t="array" ref="F44">INDEX('ISCED2 stats'!$A$3:$G$190, MATCH(1, ('All hours'!A44='ISCED2 stats'!$A$3:$A$190) * ('All hours'!B44='ISCED2 stats'!$B$3:$B$190), 0), 3)</f>
        <v>233</v>
      </c>
      <c r="G44" cm="1">
        <f t="array" ref="G44">ROUND(INDEX('ISCED2 stats'!$A$3:$G$190, MATCH(1, ('All hours'!A44='ISCED2 stats'!$A$3:$A$190) * ('All hours'!B44='ISCED2 stats'!$B$3:$B$190), 0), 6), 1)</f>
        <v>32.6</v>
      </c>
      <c r="H44" cm="1">
        <f t="array" ref="H44">ROUND(INDEX('ISCED2 stats'!$A$3:$G$190, MATCH(1, ('All hours'!A44='ISCED2 stats'!$A$3:$A$190) * ('All hours'!B44='ISCED2 stats'!$B$3:$B$190), 0), 7), 1)</f>
        <v>13.7</v>
      </c>
      <c r="I44" t="e" cm="1">
        <f t="array" ref="I44">INDEX('ISCED3 stats'!$A$3:$G$46, MATCH(1, ('All hours'!A44='ISCED3 stats'!$A$3:$A$46) * ('All hours'!B44='ISCED3 stats'!$B$3:$B$46), 0), 3)</f>
        <v>#N/A</v>
      </c>
      <c r="J44" t="e" cm="1">
        <f t="array" ref="J44">ROUND(INDEX('ISCED3 stats'!$A$3:$G$46, MATCH(1, ('All hours'!A44='ISCED3 stats'!$A$3:$A$46) * ('All hours'!B44='ISCED3 stats'!$B$3:$B$46), 0), 6), 1)</f>
        <v>#N/A</v>
      </c>
      <c r="K44" t="e" cm="1">
        <f t="array" ref="K44">ROUND(INDEX('ISCED3 stats'!$A$3:$G$46, MATCH(1, ('All hours'!A44='ISCED3 stats'!$A$3:$A$46) * ('All hours'!B44='ISCED3 stats'!$B$3:$B$46), 0), 7), 1)</f>
        <v>#N/A</v>
      </c>
    </row>
    <row r="45" spans="1:11" x14ac:dyDescent="0.25">
      <c r="A45" s="20" t="s">
        <v>19</v>
      </c>
      <c r="B45" s="5" t="s">
        <v>8</v>
      </c>
      <c r="C45" t="e" cm="1">
        <f t="array" ref="C45">INDEX('ISCED1 stats'!$A$3:$G$62, MATCH(1, ('All hours'!A45='ISCED1 stats'!$A$3:$A$62) * ('All hours'!B45='ISCED1 stats'!$B$3:$B$62), 0), 3)</f>
        <v>#N/A</v>
      </c>
      <c r="D45" t="e" cm="1">
        <f t="array" ref="D45">ROUND(INDEX('ISCED1 stats'!$A$3:$G$62, MATCH(1, ('All hours'!A45='ISCED1 stats'!$A$3:$A$62) * ('All hours'!B45='ISCED1 stats'!$B$3:$B$62), 0), 6), 1)</f>
        <v>#N/A</v>
      </c>
      <c r="E45" t="e" cm="1">
        <f t="array" ref="E45">ROUND(INDEX('ISCED1 stats'!$A$3:$G$62, MATCH(1, ('All hours'!A45='ISCED1 stats'!$A$3:$A$62) * ('All hours'!B45='ISCED1 stats'!$B$3:$B$62), 0), 7), 1)</f>
        <v>#N/A</v>
      </c>
      <c r="F45" cm="1">
        <f t="array" ref="F45">INDEX('ISCED2 stats'!$A$3:$G$190, MATCH(1, ('All hours'!A45='ISCED2 stats'!$A$3:$A$190) * ('All hours'!B45='ISCED2 stats'!$B$3:$B$190), 0), 3)</f>
        <v>179</v>
      </c>
      <c r="G45" cm="1">
        <f t="array" ref="G45">ROUND(INDEX('ISCED2 stats'!$A$3:$G$190, MATCH(1, ('All hours'!A45='ISCED2 stats'!$A$3:$A$190) * ('All hours'!B45='ISCED2 stats'!$B$3:$B$190), 0), 6), 1)</f>
        <v>27.7</v>
      </c>
      <c r="H45" cm="1">
        <f t="array" ref="H45">ROUND(INDEX('ISCED2 stats'!$A$3:$G$190, MATCH(1, ('All hours'!A45='ISCED2 stats'!$A$3:$A$190) * ('All hours'!B45='ISCED2 stats'!$B$3:$B$190), 0), 7), 1)</f>
        <v>14.4</v>
      </c>
      <c r="I45" t="e" cm="1">
        <f t="array" ref="I45">INDEX('ISCED3 stats'!$A$3:$G$46, MATCH(1, ('All hours'!A45='ISCED3 stats'!$A$3:$A$46) * ('All hours'!B45='ISCED3 stats'!$B$3:$B$46), 0), 3)</f>
        <v>#N/A</v>
      </c>
      <c r="J45" t="e" cm="1">
        <f t="array" ref="J45">ROUND(INDEX('ISCED3 stats'!$A$3:$G$46, MATCH(1, ('All hours'!A45='ISCED3 stats'!$A$3:$A$46) * ('All hours'!B45='ISCED3 stats'!$B$3:$B$46), 0), 6), 1)</f>
        <v>#N/A</v>
      </c>
      <c r="K45" t="e" cm="1">
        <f t="array" ref="K45">ROUND(INDEX('ISCED3 stats'!$A$3:$G$46, MATCH(1, ('All hours'!A45='ISCED3 stats'!$A$3:$A$46) * ('All hours'!B45='ISCED3 stats'!$B$3:$B$46), 0), 7), 1)</f>
        <v>#N/A</v>
      </c>
    </row>
    <row r="46" spans="1:11" x14ac:dyDescent="0.25">
      <c r="A46" s="20" t="s">
        <v>19</v>
      </c>
      <c r="B46" s="5" t="s">
        <v>9</v>
      </c>
      <c r="C46" t="e" cm="1">
        <f t="array" ref="C46">INDEX('ISCED1 stats'!$A$3:$G$62, MATCH(1, ('All hours'!A46='ISCED1 stats'!$A$3:$A$62) * ('All hours'!B46='ISCED1 stats'!$B$3:$B$62), 0), 3)</f>
        <v>#N/A</v>
      </c>
      <c r="D46" t="e" cm="1">
        <f t="array" ref="D46">ROUND(INDEX('ISCED1 stats'!$A$3:$G$62, MATCH(1, ('All hours'!A46='ISCED1 stats'!$A$3:$A$62) * ('All hours'!B46='ISCED1 stats'!$B$3:$B$62), 0), 6), 1)</f>
        <v>#N/A</v>
      </c>
      <c r="E46" t="e" cm="1">
        <f t="array" ref="E46">ROUND(INDEX('ISCED1 stats'!$A$3:$G$62, MATCH(1, ('All hours'!A46='ISCED1 stats'!$A$3:$A$62) * ('All hours'!B46='ISCED1 stats'!$B$3:$B$62), 0), 7), 1)</f>
        <v>#N/A</v>
      </c>
      <c r="F46" cm="1">
        <f t="array" ref="F46">INDEX('ISCED2 stats'!$A$3:$G$190, MATCH(1, ('All hours'!A46='ISCED2 stats'!$A$3:$A$190) * ('All hours'!B46='ISCED2 stats'!$B$3:$B$190), 0), 3)</f>
        <v>196</v>
      </c>
      <c r="G46" cm="1">
        <f t="array" ref="G46">ROUND(INDEX('ISCED2 stats'!$A$3:$G$190, MATCH(1, ('All hours'!A46='ISCED2 stats'!$A$3:$A$190) * ('All hours'!B46='ISCED2 stats'!$B$3:$B$190), 0), 6), 1)</f>
        <v>15.6</v>
      </c>
      <c r="H46" cm="1">
        <f t="array" ref="H46">ROUND(INDEX('ISCED2 stats'!$A$3:$G$190, MATCH(1, ('All hours'!A46='ISCED2 stats'!$A$3:$A$190) * ('All hours'!B46='ISCED2 stats'!$B$3:$B$190), 0), 7), 1)</f>
        <v>12.4</v>
      </c>
      <c r="I46" t="e" cm="1">
        <f t="array" ref="I46">INDEX('ISCED3 stats'!$A$3:$G$46, MATCH(1, ('All hours'!A46='ISCED3 stats'!$A$3:$A$46) * ('All hours'!B46='ISCED3 stats'!$B$3:$B$46), 0), 3)</f>
        <v>#N/A</v>
      </c>
      <c r="J46" t="e" cm="1">
        <f t="array" ref="J46">ROUND(INDEX('ISCED3 stats'!$A$3:$G$46, MATCH(1, ('All hours'!A46='ISCED3 stats'!$A$3:$A$46) * ('All hours'!B46='ISCED3 stats'!$B$3:$B$46), 0), 6), 1)</f>
        <v>#N/A</v>
      </c>
      <c r="K46" t="e" cm="1">
        <f t="array" ref="K46">ROUND(INDEX('ISCED3 stats'!$A$3:$G$46, MATCH(1, ('All hours'!A46='ISCED3 stats'!$A$3:$A$46) * ('All hours'!B46='ISCED3 stats'!$B$3:$B$46), 0), 7), 1)</f>
        <v>#N/A</v>
      </c>
    </row>
    <row r="47" spans="1:11" x14ac:dyDescent="0.25">
      <c r="A47" s="20" t="s">
        <v>20</v>
      </c>
      <c r="B47" s="5" t="s">
        <v>6</v>
      </c>
      <c r="C47" cm="1">
        <f t="array" ref="C47">INDEX('ISCED1 stats'!$A$3:$G$62, MATCH(1, ('All hours'!A47='ISCED1 stats'!$A$3:$A$62) * ('All hours'!B47='ISCED1 stats'!$B$3:$B$62), 0), 3)</f>
        <v>2097</v>
      </c>
      <c r="D47" cm="1">
        <f t="array" ref="D47">ROUND(INDEX('ISCED1 stats'!$A$3:$G$62, MATCH(1, ('All hours'!A47='ISCED1 stats'!$A$3:$A$62) * ('All hours'!B47='ISCED1 stats'!$B$3:$B$62), 0), 6), 1)</f>
        <v>39.9</v>
      </c>
      <c r="E47" cm="1">
        <f t="array" ref="E47">ROUND(INDEX('ISCED1 stats'!$A$3:$G$62, MATCH(1, ('All hours'!A47='ISCED1 stats'!$A$3:$A$62) * ('All hours'!B47='ISCED1 stats'!$B$3:$B$62), 0), 7), 1)</f>
        <v>8.8000000000000007</v>
      </c>
      <c r="F47" cm="1">
        <f t="array" ref="F47">INDEX('ISCED2 stats'!$A$3:$G$190, MATCH(1, ('All hours'!A47='ISCED2 stats'!$A$3:$A$190) * ('All hours'!B47='ISCED2 stats'!$B$3:$B$190), 0), 3)</f>
        <v>1706</v>
      </c>
      <c r="G47" cm="1">
        <f t="array" ref="G47">ROUND(INDEX('ISCED2 stats'!$A$3:$G$190, MATCH(1, ('All hours'!A47='ISCED2 stats'!$A$3:$A$190) * ('All hours'!B47='ISCED2 stats'!$B$3:$B$190), 0), 6), 1)</f>
        <v>40.1</v>
      </c>
      <c r="H47" cm="1">
        <f t="array" ref="H47">ROUND(INDEX('ISCED2 stats'!$A$3:$G$190, MATCH(1, ('All hours'!A47='ISCED2 stats'!$A$3:$A$190) * ('All hours'!B47='ISCED2 stats'!$B$3:$B$190), 0), 7), 1)</f>
        <v>9.5</v>
      </c>
      <c r="I47" cm="1">
        <f t="array" ref="I47">INDEX('ISCED3 stats'!$A$3:$G$46, MATCH(1, ('All hours'!A47='ISCED3 stats'!$A$3:$A$46) * ('All hours'!B47='ISCED3 stats'!$B$3:$B$46), 0), 3)</f>
        <v>1333</v>
      </c>
      <c r="J47" cm="1">
        <f t="array" ref="J47">ROUND(INDEX('ISCED3 stats'!$A$3:$G$46, MATCH(1, ('All hours'!A47='ISCED3 stats'!$A$3:$A$46) * ('All hours'!B47='ISCED3 stats'!$B$3:$B$46), 0), 6), 1)</f>
        <v>40.700000000000003</v>
      </c>
      <c r="K47" cm="1">
        <f t="array" ref="K47">ROUND(INDEX('ISCED3 stats'!$A$3:$G$46, MATCH(1, ('All hours'!A47='ISCED3 stats'!$A$3:$A$46) * ('All hours'!B47='ISCED3 stats'!$B$3:$B$46), 0), 7), 1)</f>
        <v>9.1</v>
      </c>
    </row>
    <row r="48" spans="1:11" x14ac:dyDescent="0.25">
      <c r="A48" s="20" t="s">
        <v>20</v>
      </c>
      <c r="B48" s="5" t="s">
        <v>7</v>
      </c>
      <c r="C48" cm="1">
        <f t="array" ref="C48">INDEX('ISCED1 stats'!$A$3:$G$62, MATCH(1, ('All hours'!A48='ISCED1 stats'!$A$3:$A$62) * ('All hours'!B48='ISCED1 stats'!$B$3:$B$62), 0), 3)</f>
        <v>346</v>
      </c>
      <c r="D48" cm="1">
        <f t="array" ref="D48">ROUND(INDEX('ISCED1 stats'!$A$3:$G$62, MATCH(1, ('All hours'!A48='ISCED1 stats'!$A$3:$A$62) * ('All hours'!B48='ISCED1 stats'!$B$3:$B$62), 0), 6), 1)</f>
        <v>34.9</v>
      </c>
      <c r="E48" cm="1">
        <f t="array" ref="E48">ROUND(INDEX('ISCED1 stats'!$A$3:$G$62, MATCH(1, ('All hours'!A48='ISCED1 stats'!$A$3:$A$62) * ('All hours'!B48='ISCED1 stats'!$B$3:$B$62), 0), 7), 1)</f>
        <v>7.4</v>
      </c>
      <c r="F48" cm="1">
        <f t="array" ref="F48">INDEX('ISCED2 stats'!$A$3:$G$190, MATCH(1, ('All hours'!A48='ISCED2 stats'!$A$3:$A$190) * ('All hours'!B48='ISCED2 stats'!$B$3:$B$190), 0), 3)</f>
        <v>175</v>
      </c>
      <c r="G48" cm="1">
        <f t="array" ref="G48">ROUND(INDEX('ISCED2 stats'!$A$3:$G$190, MATCH(1, ('All hours'!A48='ISCED2 stats'!$A$3:$A$190) * ('All hours'!B48='ISCED2 stats'!$B$3:$B$190), 0), 6), 1)</f>
        <v>35.4</v>
      </c>
      <c r="H48" cm="1">
        <f t="array" ref="H48">ROUND(INDEX('ISCED2 stats'!$A$3:$G$190, MATCH(1, ('All hours'!A48='ISCED2 stats'!$A$3:$A$190) * ('All hours'!B48='ISCED2 stats'!$B$3:$B$190), 0), 7), 1)</f>
        <v>7.8</v>
      </c>
      <c r="I48" cm="1">
        <f t="array" ref="I48">INDEX('ISCED3 stats'!$A$3:$G$46, MATCH(1, ('All hours'!A48='ISCED3 stats'!$A$3:$A$46) * ('All hours'!B48='ISCED3 stats'!$B$3:$B$46), 0), 3)</f>
        <v>164</v>
      </c>
      <c r="J48" cm="1">
        <f t="array" ref="J48">ROUND(INDEX('ISCED3 stats'!$A$3:$G$46, MATCH(1, ('All hours'!A48='ISCED3 stats'!$A$3:$A$46) * ('All hours'!B48='ISCED3 stats'!$B$3:$B$46), 0), 6), 1)</f>
        <v>34.9</v>
      </c>
      <c r="K48" cm="1">
        <f t="array" ref="K48">ROUND(INDEX('ISCED3 stats'!$A$3:$G$46, MATCH(1, ('All hours'!A48='ISCED3 stats'!$A$3:$A$46) * ('All hours'!B48='ISCED3 stats'!$B$3:$B$46), 0), 7), 1)</f>
        <v>6.7</v>
      </c>
    </row>
    <row r="49" spans="1:11" x14ac:dyDescent="0.25">
      <c r="A49" s="20" t="s">
        <v>20</v>
      </c>
      <c r="B49" s="5" t="s">
        <v>8</v>
      </c>
      <c r="C49" cm="1">
        <f t="array" ref="C49">INDEX('ISCED1 stats'!$A$3:$G$62, MATCH(1, ('All hours'!A49='ISCED1 stats'!$A$3:$A$62) * ('All hours'!B49='ISCED1 stats'!$B$3:$B$62), 0), 3)</f>
        <v>52</v>
      </c>
      <c r="D49" cm="1">
        <f t="array" ref="D49">ROUND(INDEX('ISCED1 stats'!$A$3:$G$62, MATCH(1, ('All hours'!A49='ISCED1 stats'!$A$3:$A$62) * ('All hours'!B49='ISCED1 stats'!$B$3:$B$62), 0), 6), 1)</f>
        <v>26.3</v>
      </c>
      <c r="E49" cm="1">
        <f t="array" ref="E49">ROUND(INDEX('ISCED1 stats'!$A$3:$G$62, MATCH(1, ('All hours'!A49='ISCED1 stats'!$A$3:$A$62) * ('All hours'!B49='ISCED1 stats'!$B$3:$B$62), 0), 7), 1)</f>
        <v>8.9</v>
      </c>
      <c r="F49" cm="1">
        <f t="array" ref="F49">INDEX('ISCED2 stats'!$A$3:$G$190, MATCH(1, ('All hours'!A49='ISCED2 stats'!$A$3:$A$190) * ('All hours'!B49='ISCED2 stats'!$B$3:$B$190), 0), 3)</f>
        <v>37</v>
      </c>
      <c r="G49" cm="1">
        <f t="array" ref="G49">ROUND(INDEX('ISCED2 stats'!$A$3:$G$190, MATCH(1, ('All hours'!A49='ISCED2 stats'!$A$3:$A$190) * ('All hours'!B49='ISCED2 stats'!$B$3:$B$190), 0), 6), 1)</f>
        <v>24.6</v>
      </c>
      <c r="H49" cm="1">
        <f t="array" ref="H49">ROUND(INDEX('ISCED2 stats'!$A$3:$G$190, MATCH(1, ('All hours'!A49='ISCED2 stats'!$A$3:$A$190) * ('All hours'!B49='ISCED2 stats'!$B$3:$B$190), 0), 7), 1)</f>
        <v>12.9</v>
      </c>
      <c r="I49" cm="1">
        <f t="array" ref="I49">INDEX('ISCED3 stats'!$A$3:$G$46, MATCH(1, ('All hours'!A49='ISCED3 stats'!$A$3:$A$46) * ('All hours'!B49='ISCED3 stats'!$B$3:$B$46), 0), 3)</f>
        <v>83</v>
      </c>
      <c r="J49" cm="1">
        <f t="array" ref="J49">ROUND(INDEX('ISCED3 stats'!$A$3:$G$46, MATCH(1, ('All hours'!A49='ISCED3 stats'!$A$3:$A$46) * ('All hours'!B49='ISCED3 stats'!$B$3:$B$46), 0), 6), 1)</f>
        <v>26.8</v>
      </c>
      <c r="K49" cm="1">
        <f t="array" ref="K49">ROUND(INDEX('ISCED3 stats'!$A$3:$G$46, MATCH(1, ('All hours'!A49='ISCED3 stats'!$A$3:$A$46) * ('All hours'!B49='ISCED3 stats'!$B$3:$B$46), 0), 7), 1)</f>
        <v>8</v>
      </c>
    </row>
    <row r="50" spans="1:11" x14ac:dyDescent="0.25">
      <c r="A50" s="20" t="s">
        <v>20</v>
      </c>
      <c r="B50" s="5" t="s">
        <v>9</v>
      </c>
      <c r="C50" cm="1">
        <f t="array" ref="C50">INDEX('ISCED1 stats'!$A$3:$G$62, MATCH(1, ('All hours'!A50='ISCED1 stats'!$A$3:$A$62) * ('All hours'!B50='ISCED1 stats'!$B$3:$B$62), 0), 3)</f>
        <v>34</v>
      </c>
      <c r="D50" cm="1">
        <f t="array" ref="D50">ROUND(INDEX('ISCED1 stats'!$A$3:$G$62, MATCH(1, ('All hours'!A50='ISCED1 stats'!$A$3:$A$62) * ('All hours'!B50='ISCED1 stats'!$B$3:$B$62), 0), 6), 1)</f>
        <v>15.6</v>
      </c>
      <c r="E50" cm="1">
        <f t="array" ref="E50">ROUND(INDEX('ISCED1 stats'!$A$3:$G$62, MATCH(1, ('All hours'!A50='ISCED1 stats'!$A$3:$A$62) * ('All hours'!B50='ISCED1 stats'!$B$3:$B$62), 0), 7), 1)</f>
        <v>7.2</v>
      </c>
      <c r="F50" cm="1">
        <f t="array" ref="F50">INDEX('ISCED2 stats'!$A$3:$G$190, MATCH(1, ('All hours'!A50='ISCED2 stats'!$A$3:$A$190) * ('All hours'!B50='ISCED2 stats'!$B$3:$B$190), 0), 3)</f>
        <v>31</v>
      </c>
      <c r="G50" cm="1">
        <f t="array" ref="G50">ROUND(INDEX('ISCED2 stats'!$A$3:$G$190, MATCH(1, ('All hours'!A50='ISCED2 stats'!$A$3:$A$190) * ('All hours'!B50='ISCED2 stats'!$B$3:$B$190), 0), 6), 1)</f>
        <v>18.5</v>
      </c>
      <c r="H50" cm="1">
        <f t="array" ref="H50">ROUND(INDEX('ISCED2 stats'!$A$3:$G$190, MATCH(1, ('All hours'!A50='ISCED2 stats'!$A$3:$A$190) * ('All hours'!B50='ISCED2 stats'!$B$3:$B$190), 0), 7), 1)</f>
        <v>10.5</v>
      </c>
      <c r="I50" cm="1">
        <f t="array" ref="I50">INDEX('ISCED3 stats'!$A$3:$G$46, MATCH(1, ('All hours'!A50='ISCED3 stats'!$A$3:$A$46) * ('All hours'!B50='ISCED3 stats'!$B$3:$B$46), 0), 3)</f>
        <v>41</v>
      </c>
      <c r="J50" cm="1">
        <f t="array" ref="J50">ROUND(INDEX('ISCED3 stats'!$A$3:$G$46, MATCH(1, ('All hours'!A50='ISCED3 stats'!$A$3:$A$46) * ('All hours'!B50='ISCED3 stats'!$B$3:$B$46), 0), 6), 1)</f>
        <v>16.3</v>
      </c>
      <c r="K50" cm="1">
        <f t="array" ref="K50">ROUND(INDEX('ISCED3 stats'!$A$3:$G$46, MATCH(1, ('All hours'!A50='ISCED3 stats'!$A$3:$A$46) * ('All hours'!B50='ISCED3 stats'!$B$3:$B$46), 0), 7), 1)</f>
        <v>7.6</v>
      </c>
    </row>
    <row r="51" spans="1:11" x14ac:dyDescent="0.25">
      <c r="A51" s="20" t="s">
        <v>21</v>
      </c>
      <c r="B51" s="5" t="s">
        <v>6</v>
      </c>
      <c r="C51" t="e" cm="1">
        <f t="array" ref="C51">INDEX('ISCED1 stats'!$A$3:$G$62, MATCH(1, ('All hours'!A51='ISCED1 stats'!$A$3:$A$62) * ('All hours'!B51='ISCED1 stats'!$B$3:$B$62), 0), 3)</f>
        <v>#N/A</v>
      </c>
      <c r="D51" t="e" cm="1">
        <f t="array" ref="D51">ROUND(INDEX('ISCED1 stats'!$A$3:$G$62, MATCH(1, ('All hours'!A51='ISCED1 stats'!$A$3:$A$62) * ('All hours'!B51='ISCED1 stats'!$B$3:$B$62), 0), 6), 1)</f>
        <v>#N/A</v>
      </c>
      <c r="E51" t="e" cm="1">
        <f t="array" ref="E51">ROUND(INDEX('ISCED1 stats'!$A$3:$G$62, MATCH(1, ('All hours'!A51='ISCED1 stats'!$A$3:$A$62) * ('All hours'!B51='ISCED1 stats'!$B$3:$B$62), 0), 7), 1)</f>
        <v>#N/A</v>
      </c>
      <c r="F51" cm="1">
        <f t="array" ref="F51">INDEX('ISCED2 stats'!$A$3:$G$190, MATCH(1, ('All hours'!A51='ISCED2 stats'!$A$3:$A$190) * ('All hours'!B51='ISCED2 stats'!$B$3:$B$190), 0), 3)</f>
        <v>1858</v>
      </c>
      <c r="G51" cm="1">
        <f t="array" ref="G51">ROUND(INDEX('ISCED2 stats'!$A$3:$G$190, MATCH(1, ('All hours'!A51='ISCED2 stats'!$A$3:$A$190) * ('All hours'!B51='ISCED2 stats'!$B$3:$B$190), 0), 6), 1)</f>
        <v>40.6</v>
      </c>
      <c r="H51" cm="1">
        <f t="array" ref="H51">ROUND(INDEX('ISCED2 stats'!$A$3:$G$190, MATCH(1, ('All hours'!A51='ISCED2 stats'!$A$3:$A$190) * ('All hours'!B51='ISCED2 stats'!$B$3:$B$190), 0), 7), 1)</f>
        <v>12.4</v>
      </c>
      <c r="I51" t="e" cm="1">
        <f t="array" ref="I51">INDEX('ISCED3 stats'!$A$3:$G$46, MATCH(1, ('All hours'!A51='ISCED3 stats'!$A$3:$A$46) * ('All hours'!B51='ISCED3 stats'!$B$3:$B$46), 0), 3)</f>
        <v>#N/A</v>
      </c>
      <c r="J51" t="e" cm="1">
        <f t="array" ref="J51">ROUND(INDEX('ISCED3 stats'!$A$3:$G$46, MATCH(1, ('All hours'!A51='ISCED3 stats'!$A$3:$A$46) * ('All hours'!B51='ISCED3 stats'!$B$3:$B$46), 0), 6), 1)</f>
        <v>#N/A</v>
      </c>
      <c r="K51" t="e" cm="1">
        <f t="array" ref="K51">ROUND(INDEX('ISCED3 stats'!$A$3:$G$46, MATCH(1, ('All hours'!A51='ISCED3 stats'!$A$3:$A$46) * ('All hours'!B51='ISCED3 stats'!$B$3:$B$46), 0), 7), 1)</f>
        <v>#N/A</v>
      </c>
    </row>
    <row r="52" spans="1:11" x14ac:dyDescent="0.25">
      <c r="A52" s="20" t="s">
        <v>21</v>
      </c>
      <c r="B52" s="5" t="s">
        <v>7</v>
      </c>
      <c r="C52" t="e" cm="1">
        <f t="array" ref="C52">INDEX('ISCED1 stats'!$A$3:$G$62, MATCH(1, ('All hours'!A52='ISCED1 stats'!$A$3:$A$62) * ('All hours'!B52='ISCED1 stats'!$B$3:$B$62), 0), 3)</f>
        <v>#N/A</v>
      </c>
      <c r="D52" t="e" cm="1">
        <f t="array" ref="D52">ROUND(INDEX('ISCED1 stats'!$A$3:$G$62, MATCH(1, ('All hours'!A52='ISCED1 stats'!$A$3:$A$62) * ('All hours'!B52='ISCED1 stats'!$B$3:$B$62), 0), 6), 1)</f>
        <v>#N/A</v>
      </c>
      <c r="E52" t="e" cm="1">
        <f t="array" ref="E52">ROUND(INDEX('ISCED1 stats'!$A$3:$G$62, MATCH(1, ('All hours'!A52='ISCED1 stats'!$A$3:$A$62) * ('All hours'!B52='ISCED1 stats'!$B$3:$B$62), 0), 7), 1)</f>
        <v>#N/A</v>
      </c>
      <c r="F52" cm="1">
        <f t="array" ref="F52">INDEX('ISCED2 stats'!$A$3:$G$190, MATCH(1, ('All hours'!A52='ISCED2 stats'!$A$3:$A$190) * ('All hours'!B52='ISCED2 stats'!$B$3:$B$190), 0), 3)</f>
        <v>321</v>
      </c>
      <c r="G52" cm="1">
        <f t="array" ref="G52">ROUND(INDEX('ISCED2 stats'!$A$3:$G$190, MATCH(1, ('All hours'!A52='ISCED2 stats'!$A$3:$A$190) * ('All hours'!B52='ISCED2 stats'!$B$3:$B$190), 0), 6), 1)</f>
        <v>34.200000000000003</v>
      </c>
      <c r="H52" cm="1">
        <f t="array" ref="H52">ROUND(INDEX('ISCED2 stats'!$A$3:$G$190, MATCH(1, ('All hours'!A52='ISCED2 stats'!$A$3:$A$190) * ('All hours'!B52='ISCED2 stats'!$B$3:$B$190), 0), 7), 1)</f>
        <v>12.3</v>
      </c>
      <c r="I52" t="e" cm="1">
        <f t="array" ref="I52">INDEX('ISCED3 stats'!$A$3:$G$46, MATCH(1, ('All hours'!A52='ISCED3 stats'!$A$3:$A$46) * ('All hours'!B52='ISCED3 stats'!$B$3:$B$46), 0), 3)</f>
        <v>#N/A</v>
      </c>
      <c r="J52" t="e" cm="1">
        <f t="array" ref="J52">ROUND(INDEX('ISCED3 stats'!$A$3:$G$46, MATCH(1, ('All hours'!A52='ISCED3 stats'!$A$3:$A$46) * ('All hours'!B52='ISCED3 stats'!$B$3:$B$46), 0), 6), 1)</f>
        <v>#N/A</v>
      </c>
      <c r="K52" t="e" cm="1">
        <f t="array" ref="K52">ROUND(INDEX('ISCED3 stats'!$A$3:$G$46, MATCH(1, ('All hours'!A52='ISCED3 stats'!$A$3:$A$46) * ('All hours'!B52='ISCED3 stats'!$B$3:$B$46), 0), 7), 1)</f>
        <v>#N/A</v>
      </c>
    </row>
    <row r="53" spans="1:11" x14ac:dyDescent="0.25">
      <c r="A53" s="20" t="s">
        <v>21</v>
      </c>
      <c r="B53" s="5" t="s">
        <v>8</v>
      </c>
      <c r="C53" t="e" cm="1">
        <f t="array" ref="C53">INDEX('ISCED1 stats'!$A$3:$G$62, MATCH(1, ('All hours'!A53='ISCED1 stats'!$A$3:$A$62) * ('All hours'!B53='ISCED1 stats'!$B$3:$B$62), 0), 3)</f>
        <v>#N/A</v>
      </c>
      <c r="D53" t="e" cm="1">
        <f t="array" ref="D53">ROUND(INDEX('ISCED1 stats'!$A$3:$G$62, MATCH(1, ('All hours'!A53='ISCED1 stats'!$A$3:$A$62) * ('All hours'!B53='ISCED1 stats'!$B$3:$B$62), 0), 6), 1)</f>
        <v>#N/A</v>
      </c>
      <c r="E53" t="e" cm="1">
        <f t="array" ref="E53">ROUND(INDEX('ISCED1 stats'!$A$3:$G$62, MATCH(1, ('All hours'!A53='ISCED1 stats'!$A$3:$A$62) * ('All hours'!B53='ISCED1 stats'!$B$3:$B$62), 0), 7), 1)</f>
        <v>#N/A</v>
      </c>
      <c r="F53" cm="1">
        <f t="array" ref="F53">INDEX('ISCED2 stats'!$A$3:$G$190, MATCH(1, ('All hours'!A53='ISCED2 stats'!$A$3:$A$190) * ('All hours'!B53='ISCED2 stats'!$B$3:$B$190), 0), 3)</f>
        <v>397</v>
      </c>
      <c r="G53" cm="1">
        <f t="array" ref="G53">ROUND(INDEX('ISCED2 stats'!$A$3:$G$190, MATCH(1, ('All hours'!A53='ISCED2 stats'!$A$3:$A$190) * ('All hours'!B53='ISCED2 stats'!$B$3:$B$190), 0), 6), 1)</f>
        <v>26.4</v>
      </c>
      <c r="H53" cm="1">
        <f t="array" ref="H53">ROUND(INDEX('ISCED2 stats'!$A$3:$G$190, MATCH(1, ('All hours'!A53='ISCED2 stats'!$A$3:$A$190) * ('All hours'!B53='ISCED2 stats'!$B$3:$B$190), 0), 7), 1)</f>
        <v>12.5</v>
      </c>
      <c r="I53" t="e" cm="1">
        <f t="array" ref="I53">INDEX('ISCED3 stats'!$A$3:$G$46, MATCH(1, ('All hours'!A53='ISCED3 stats'!$A$3:$A$46) * ('All hours'!B53='ISCED3 stats'!$B$3:$B$46), 0), 3)</f>
        <v>#N/A</v>
      </c>
      <c r="J53" t="e" cm="1">
        <f t="array" ref="J53">ROUND(INDEX('ISCED3 stats'!$A$3:$G$46, MATCH(1, ('All hours'!A53='ISCED3 stats'!$A$3:$A$46) * ('All hours'!B53='ISCED3 stats'!$B$3:$B$46), 0), 6), 1)</f>
        <v>#N/A</v>
      </c>
      <c r="K53" t="e" cm="1">
        <f t="array" ref="K53">ROUND(INDEX('ISCED3 stats'!$A$3:$G$46, MATCH(1, ('All hours'!A53='ISCED3 stats'!$A$3:$A$46) * ('All hours'!B53='ISCED3 stats'!$B$3:$B$46), 0), 7), 1)</f>
        <v>#N/A</v>
      </c>
    </row>
    <row r="54" spans="1:11" x14ac:dyDescent="0.25">
      <c r="A54" s="20" t="s">
        <v>21</v>
      </c>
      <c r="B54" s="5" t="s">
        <v>9</v>
      </c>
      <c r="C54" t="e" cm="1">
        <f t="array" ref="C54">INDEX('ISCED1 stats'!$A$3:$G$62, MATCH(1, ('All hours'!A54='ISCED1 stats'!$A$3:$A$62) * ('All hours'!B54='ISCED1 stats'!$B$3:$B$62), 0), 3)</f>
        <v>#N/A</v>
      </c>
      <c r="D54" t="e" cm="1">
        <f t="array" ref="D54">ROUND(INDEX('ISCED1 stats'!$A$3:$G$62, MATCH(1, ('All hours'!A54='ISCED1 stats'!$A$3:$A$62) * ('All hours'!B54='ISCED1 stats'!$B$3:$B$62), 0), 6), 1)</f>
        <v>#N/A</v>
      </c>
      <c r="E54" t="e" cm="1">
        <f t="array" ref="E54">ROUND(INDEX('ISCED1 stats'!$A$3:$G$62, MATCH(1, ('All hours'!A54='ISCED1 stats'!$A$3:$A$62) * ('All hours'!B54='ISCED1 stats'!$B$3:$B$62), 0), 7), 1)</f>
        <v>#N/A</v>
      </c>
      <c r="F54" cm="1">
        <f t="array" ref="F54">INDEX('ISCED2 stats'!$A$3:$G$190, MATCH(1, ('All hours'!A54='ISCED2 stats'!$A$3:$A$190) * ('All hours'!B54='ISCED2 stats'!$B$3:$B$190), 0), 3)</f>
        <v>382</v>
      </c>
      <c r="G54" cm="1">
        <f t="array" ref="G54">ROUND(INDEX('ISCED2 stats'!$A$3:$G$190, MATCH(1, ('All hours'!A54='ISCED2 stats'!$A$3:$A$190) * ('All hours'!B54='ISCED2 stats'!$B$3:$B$190), 0), 6), 1)</f>
        <v>15.9</v>
      </c>
      <c r="H54" cm="1">
        <f t="array" ref="H54">ROUND(INDEX('ISCED2 stats'!$A$3:$G$190, MATCH(1, ('All hours'!A54='ISCED2 stats'!$A$3:$A$190) * ('All hours'!B54='ISCED2 stats'!$B$3:$B$190), 0), 7), 1)</f>
        <v>11.9</v>
      </c>
      <c r="I54" t="e" cm="1">
        <f t="array" ref="I54">INDEX('ISCED3 stats'!$A$3:$G$46, MATCH(1, ('All hours'!A54='ISCED3 stats'!$A$3:$A$46) * ('All hours'!B54='ISCED3 stats'!$B$3:$B$46), 0), 3)</f>
        <v>#N/A</v>
      </c>
      <c r="J54" t="e" cm="1">
        <f t="array" ref="J54">ROUND(INDEX('ISCED3 stats'!$A$3:$G$46, MATCH(1, ('All hours'!A54='ISCED3 stats'!$A$3:$A$46) * ('All hours'!B54='ISCED3 stats'!$B$3:$B$46), 0), 6), 1)</f>
        <v>#N/A</v>
      </c>
      <c r="K54" t="e" cm="1">
        <f t="array" ref="K54">ROUND(INDEX('ISCED3 stats'!$A$3:$G$46, MATCH(1, ('All hours'!A54='ISCED3 stats'!$A$3:$A$46) * ('All hours'!B54='ISCED3 stats'!$B$3:$B$46), 0), 7), 1)</f>
        <v>#N/A</v>
      </c>
    </row>
    <row r="55" spans="1:11" x14ac:dyDescent="0.25">
      <c r="A55" s="20" t="s">
        <v>22</v>
      </c>
      <c r="B55" s="5" t="s">
        <v>6</v>
      </c>
      <c r="C55" t="e" cm="1">
        <f t="array" ref="C55">INDEX('ISCED1 stats'!$A$3:$G$62, MATCH(1, ('All hours'!A55='ISCED1 stats'!$A$3:$A$62) * ('All hours'!B55='ISCED1 stats'!$B$3:$B$62), 0), 3)</f>
        <v>#N/A</v>
      </c>
      <c r="D55" t="e" cm="1">
        <f t="array" ref="D55">ROUND(INDEX('ISCED1 stats'!$A$3:$G$62, MATCH(1, ('All hours'!A55='ISCED1 stats'!$A$3:$A$62) * ('All hours'!B55='ISCED1 stats'!$B$3:$B$62), 0), 6), 1)</f>
        <v>#N/A</v>
      </c>
      <c r="E55" t="e" cm="1">
        <f t="array" ref="E55">ROUND(INDEX('ISCED1 stats'!$A$3:$G$62, MATCH(1, ('All hours'!A55='ISCED1 stats'!$A$3:$A$62) * ('All hours'!B55='ISCED1 stats'!$B$3:$B$62), 0), 7), 1)</f>
        <v>#N/A</v>
      </c>
      <c r="F55" cm="1">
        <f t="array" ref="F55">INDEX('ISCED2 stats'!$A$3:$G$190, MATCH(1, ('All hours'!A55='ISCED2 stats'!$A$3:$A$190) * ('All hours'!B55='ISCED2 stats'!$B$3:$B$190), 0), 3)</f>
        <v>2419</v>
      </c>
      <c r="G55" cm="1">
        <f t="array" ref="G55">ROUND(INDEX('ISCED2 stats'!$A$3:$G$190, MATCH(1, ('All hours'!A55='ISCED2 stats'!$A$3:$A$190) * ('All hours'!B55='ISCED2 stats'!$B$3:$B$190), 0), 6), 1)</f>
        <v>35.1</v>
      </c>
      <c r="H55" cm="1">
        <f t="array" ref="H55">ROUND(INDEX('ISCED2 stats'!$A$3:$G$190, MATCH(1, ('All hours'!A55='ISCED2 stats'!$A$3:$A$190) * ('All hours'!B55='ISCED2 stats'!$B$3:$B$190), 0), 7), 1)</f>
        <v>10.8</v>
      </c>
      <c r="I55" t="e" cm="1">
        <f t="array" ref="I55">INDEX('ISCED3 stats'!$A$3:$G$46, MATCH(1, ('All hours'!A55='ISCED3 stats'!$A$3:$A$46) * ('All hours'!B55='ISCED3 stats'!$B$3:$B$46), 0), 3)</f>
        <v>#N/A</v>
      </c>
      <c r="J55" t="e" cm="1">
        <f t="array" ref="J55">ROUND(INDEX('ISCED3 stats'!$A$3:$G$46, MATCH(1, ('All hours'!A55='ISCED3 stats'!$A$3:$A$46) * ('All hours'!B55='ISCED3 stats'!$B$3:$B$46), 0), 6), 1)</f>
        <v>#N/A</v>
      </c>
      <c r="K55" t="e" cm="1">
        <f t="array" ref="K55">ROUND(INDEX('ISCED3 stats'!$A$3:$G$46, MATCH(1, ('All hours'!A55='ISCED3 stats'!$A$3:$A$46) * ('All hours'!B55='ISCED3 stats'!$B$3:$B$46), 0), 7), 1)</f>
        <v>#N/A</v>
      </c>
    </row>
    <row r="56" spans="1:11" x14ac:dyDescent="0.25">
      <c r="A56" s="20" t="s">
        <v>22</v>
      </c>
      <c r="B56" s="5" t="s">
        <v>7</v>
      </c>
      <c r="C56" t="e" cm="1">
        <f t="array" ref="C56">INDEX('ISCED1 stats'!$A$3:$G$62, MATCH(1, ('All hours'!A56='ISCED1 stats'!$A$3:$A$62) * ('All hours'!B56='ISCED1 stats'!$B$3:$B$62), 0), 3)</f>
        <v>#N/A</v>
      </c>
      <c r="D56" t="e" cm="1">
        <f t="array" ref="D56">ROUND(INDEX('ISCED1 stats'!$A$3:$G$62, MATCH(1, ('All hours'!A56='ISCED1 stats'!$A$3:$A$62) * ('All hours'!B56='ISCED1 stats'!$B$3:$B$62), 0), 6), 1)</f>
        <v>#N/A</v>
      </c>
      <c r="E56" t="e" cm="1">
        <f t="array" ref="E56">ROUND(INDEX('ISCED1 stats'!$A$3:$G$62, MATCH(1, ('All hours'!A56='ISCED1 stats'!$A$3:$A$62) * ('All hours'!B56='ISCED1 stats'!$B$3:$B$62), 0), 7), 1)</f>
        <v>#N/A</v>
      </c>
      <c r="F56" cm="1">
        <f t="array" ref="F56">INDEX('ISCED2 stats'!$A$3:$G$190, MATCH(1, ('All hours'!A56='ISCED2 stats'!$A$3:$A$190) * ('All hours'!B56='ISCED2 stats'!$B$3:$B$190), 0), 3)</f>
        <v>134</v>
      </c>
      <c r="G56" cm="1">
        <f t="array" ref="G56">ROUND(INDEX('ISCED2 stats'!$A$3:$G$190, MATCH(1, ('All hours'!A56='ISCED2 stats'!$A$3:$A$190) * ('All hours'!B56='ISCED2 stats'!$B$3:$B$190), 0), 6), 1)</f>
        <v>29.3</v>
      </c>
      <c r="H56" cm="1">
        <f t="array" ref="H56">ROUND(INDEX('ISCED2 stats'!$A$3:$G$190, MATCH(1, ('All hours'!A56='ISCED2 stats'!$A$3:$A$190) * ('All hours'!B56='ISCED2 stats'!$B$3:$B$190), 0), 7), 1)</f>
        <v>9.9</v>
      </c>
      <c r="I56" t="e" cm="1">
        <f t="array" ref="I56">INDEX('ISCED3 stats'!$A$3:$G$46, MATCH(1, ('All hours'!A56='ISCED3 stats'!$A$3:$A$46) * ('All hours'!B56='ISCED3 stats'!$B$3:$B$46), 0), 3)</f>
        <v>#N/A</v>
      </c>
      <c r="J56" t="e" cm="1">
        <f t="array" ref="J56">ROUND(INDEX('ISCED3 stats'!$A$3:$G$46, MATCH(1, ('All hours'!A56='ISCED3 stats'!$A$3:$A$46) * ('All hours'!B56='ISCED3 stats'!$B$3:$B$46), 0), 6), 1)</f>
        <v>#N/A</v>
      </c>
      <c r="K56" t="e" cm="1">
        <f t="array" ref="K56">ROUND(INDEX('ISCED3 stats'!$A$3:$G$46, MATCH(1, ('All hours'!A56='ISCED3 stats'!$A$3:$A$46) * ('All hours'!B56='ISCED3 stats'!$B$3:$B$46), 0), 7), 1)</f>
        <v>#N/A</v>
      </c>
    </row>
    <row r="57" spans="1:11" x14ac:dyDescent="0.25">
      <c r="A57" s="20" t="s">
        <v>22</v>
      </c>
      <c r="B57" s="5" t="s">
        <v>8</v>
      </c>
      <c r="C57" t="e" cm="1">
        <f t="array" ref="C57">INDEX('ISCED1 stats'!$A$3:$G$62, MATCH(1, ('All hours'!A57='ISCED1 stats'!$A$3:$A$62) * ('All hours'!B57='ISCED1 stats'!$B$3:$B$62), 0), 3)</f>
        <v>#N/A</v>
      </c>
      <c r="D57" t="e" cm="1">
        <f t="array" ref="D57">ROUND(INDEX('ISCED1 stats'!$A$3:$G$62, MATCH(1, ('All hours'!A57='ISCED1 stats'!$A$3:$A$62) * ('All hours'!B57='ISCED1 stats'!$B$3:$B$62), 0), 6), 1)</f>
        <v>#N/A</v>
      </c>
      <c r="E57" t="e" cm="1">
        <f t="array" ref="E57">ROUND(INDEX('ISCED1 stats'!$A$3:$G$62, MATCH(1, ('All hours'!A57='ISCED1 stats'!$A$3:$A$62) * ('All hours'!B57='ISCED1 stats'!$B$3:$B$62), 0), 7), 1)</f>
        <v>#N/A</v>
      </c>
      <c r="F57" cm="1">
        <f t="array" ref="F57">INDEX('ISCED2 stats'!$A$3:$G$190, MATCH(1, ('All hours'!A57='ISCED2 stats'!$A$3:$A$190) * ('All hours'!B57='ISCED2 stats'!$B$3:$B$190), 0), 3)</f>
        <v>91</v>
      </c>
      <c r="G57" cm="1">
        <f t="array" ref="G57">ROUND(INDEX('ISCED2 stats'!$A$3:$G$190, MATCH(1, ('All hours'!A57='ISCED2 stats'!$A$3:$A$190) * ('All hours'!B57='ISCED2 stats'!$B$3:$B$190), 0), 6), 1)</f>
        <v>22.1</v>
      </c>
      <c r="H57" cm="1">
        <f t="array" ref="H57">ROUND(INDEX('ISCED2 stats'!$A$3:$G$190, MATCH(1, ('All hours'!A57='ISCED2 stats'!$A$3:$A$190) * ('All hours'!B57='ISCED2 stats'!$B$3:$B$190), 0), 7), 1)</f>
        <v>10.3</v>
      </c>
      <c r="I57" t="e" cm="1">
        <f t="array" ref="I57">INDEX('ISCED3 stats'!$A$3:$G$46, MATCH(1, ('All hours'!A57='ISCED3 stats'!$A$3:$A$46) * ('All hours'!B57='ISCED3 stats'!$B$3:$B$46), 0), 3)</f>
        <v>#N/A</v>
      </c>
      <c r="J57" t="e" cm="1">
        <f t="array" ref="J57">ROUND(INDEX('ISCED3 stats'!$A$3:$G$46, MATCH(1, ('All hours'!A57='ISCED3 stats'!$A$3:$A$46) * ('All hours'!B57='ISCED3 stats'!$B$3:$B$46), 0), 6), 1)</f>
        <v>#N/A</v>
      </c>
      <c r="K57" t="e" cm="1">
        <f t="array" ref="K57">ROUND(INDEX('ISCED3 stats'!$A$3:$G$46, MATCH(1, ('All hours'!A57='ISCED3 stats'!$A$3:$A$46) * ('All hours'!B57='ISCED3 stats'!$B$3:$B$46), 0), 7), 1)</f>
        <v>#N/A</v>
      </c>
    </row>
    <row r="58" spans="1:11" x14ac:dyDescent="0.25">
      <c r="A58" s="20" t="s">
        <v>22</v>
      </c>
      <c r="B58" s="5" t="s">
        <v>9</v>
      </c>
      <c r="C58" t="e" cm="1">
        <f t="array" ref="C58">INDEX('ISCED1 stats'!$A$3:$G$62, MATCH(1, ('All hours'!A58='ISCED1 stats'!$A$3:$A$62) * ('All hours'!B58='ISCED1 stats'!$B$3:$B$62), 0), 3)</f>
        <v>#N/A</v>
      </c>
      <c r="D58" t="e" cm="1">
        <f t="array" ref="D58">ROUND(INDEX('ISCED1 stats'!$A$3:$G$62, MATCH(1, ('All hours'!A58='ISCED1 stats'!$A$3:$A$62) * ('All hours'!B58='ISCED1 stats'!$B$3:$B$62), 0), 6), 1)</f>
        <v>#N/A</v>
      </c>
      <c r="E58" t="e" cm="1">
        <f t="array" ref="E58">ROUND(INDEX('ISCED1 stats'!$A$3:$G$62, MATCH(1, ('All hours'!A58='ISCED1 stats'!$A$3:$A$62) * ('All hours'!B58='ISCED1 stats'!$B$3:$B$62), 0), 7), 1)</f>
        <v>#N/A</v>
      </c>
      <c r="F58" cm="1">
        <f t="array" ref="F58">INDEX('ISCED2 stats'!$A$3:$G$190, MATCH(1, ('All hours'!A58='ISCED2 stats'!$A$3:$A$190) * ('All hours'!B58='ISCED2 stats'!$B$3:$B$190), 0), 3)</f>
        <v>175</v>
      </c>
      <c r="G58" cm="1">
        <f t="array" ref="G58">ROUND(INDEX('ISCED2 stats'!$A$3:$G$190, MATCH(1, ('All hours'!A58='ISCED2 stats'!$A$3:$A$190) * ('All hours'!B58='ISCED2 stats'!$B$3:$B$190), 0), 6), 1)</f>
        <v>9.1999999999999993</v>
      </c>
      <c r="H58" cm="1">
        <f t="array" ref="H58">ROUND(INDEX('ISCED2 stats'!$A$3:$G$190, MATCH(1, ('All hours'!A58='ISCED2 stats'!$A$3:$A$190) * ('All hours'!B58='ISCED2 stats'!$B$3:$B$190), 0), 7), 1)</f>
        <v>8.6999999999999993</v>
      </c>
      <c r="I58" t="e" cm="1">
        <f t="array" ref="I58">INDEX('ISCED3 stats'!$A$3:$G$46, MATCH(1, ('All hours'!A58='ISCED3 stats'!$A$3:$A$46) * ('All hours'!B58='ISCED3 stats'!$B$3:$B$46), 0), 3)</f>
        <v>#N/A</v>
      </c>
      <c r="J58" t="e" cm="1">
        <f t="array" ref="J58">ROUND(INDEX('ISCED3 stats'!$A$3:$G$46, MATCH(1, ('All hours'!A58='ISCED3 stats'!$A$3:$A$46) * ('All hours'!B58='ISCED3 stats'!$B$3:$B$46), 0), 6), 1)</f>
        <v>#N/A</v>
      </c>
      <c r="K58" t="e" cm="1">
        <f t="array" ref="K58">ROUND(INDEX('ISCED3 stats'!$A$3:$G$46, MATCH(1, ('All hours'!A58='ISCED3 stats'!$A$3:$A$46) * ('All hours'!B58='ISCED3 stats'!$B$3:$B$46), 0), 7), 1)</f>
        <v>#N/A</v>
      </c>
    </row>
    <row r="59" spans="1:11" x14ac:dyDescent="0.25">
      <c r="A59" s="20" t="s">
        <v>23</v>
      </c>
      <c r="B59" s="5" t="s">
        <v>6</v>
      </c>
      <c r="C59" cm="1">
        <f t="array" ref="C59">INDEX('ISCED1 stats'!$A$3:$G$62, MATCH(1, ('All hours'!A59='ISCED1 stats'!$A$3:$A$62) * ('All hours'!B59='ISCED1 stats'!$B$3:$B$62), 0), 3)</f>
        <v>1098</v>
      </c>
      <c r="D59" cm="1">
        <f t="array" ref="D59">ROUND(INDEX('ISCED1 stats'!$A$3:$G$62, MATCH(1, ('All hours'!A59='ISCED1 stats'!$A$3:$A$62) * ('All hours'!B59='ISCED1 stats'!$B$3:$B$62), 0), 6), 1)</f>
        <v>42.7</v>
      </c>
      <c r="E59" cm="1">
        <f t="array" ref="E59">ROUND(INDEX('ISCED1 stats'!$A$3:$G$62, MATCH(1, ('All hours'!A59='ISCED1 stats'!$A$3:$A$62) * ('All hours'!B59='ISCED1 stats'!$B$3:$B$62), 0), 7), 1)</f>
        <v>8.1999999999999993</v>
      </c>
      <c r="F59" cm="1">
        <f t="array" ref="F59">INDEX('ISCED2 stats'!$A$3:$G$190, MATCH(1, ('All hours'!A59='ISCED2 stats'!$A$3:$A$190) * ('All hours'!B59='ISCED2 stats'!$B$3:$B$190), 0), 3)</f>
        <v>2391</v>
      </c>
      <c r="G59" cm="1">
        <f t="array" ref="G59">ROUND(INDEX('ISCED2 stats'!$A$3:$G$190, MATCH(1, ('All hours'!A59='ISCED2 stats'!$A$3:$A$190) * ('All hours'!B59='ISCED2 stats'!$B$3:$B$190), 0), 6), 1)</f>
        <v>38.9</v>
      </c>
      <c r="H59" cm="1">
        <f t="array" ref="H59">ROUND(INDEX('ISCED2 stats'!$A$3:$G$190, MATCH(1, ('All hours'!A59='ISCED2 stats'!$A$3:$A$190) * ('All hours'!B59='ISCED2 stats'!$B$3:$B$190), 0), 7), 1)</f>
        <v>8.6999999999999993</v>
      </c>
      <c r="I59" t="e" cm="1">
        <f t="array" ref="I59">INDEX('ISCED3 stats'!$A$3:$G$46, MATCH(1, ('All hours'!A59='ISCED3 stats'!$A$3:$A$46) * ('All hours'!B59='ISCED3 stats'!$B$3:$B$46), 0), 3)</f>
        <v>#N/A</v>
      </c>
      <c r="J59" t="e" cm="1">
        <f t="array" ref="J59">ROUND(INDEX('ISCED3 stats'!$A$3:$G$46, MATCH(1, ('All hours'!A59='ISCED3 stats'!$A$3:$A$46) * ('All hours'!B59='ISCED3 stats'!$B$3:$B$46), 0), 6), 1)</f>
        <v>#N/A</v>
      </c>
      <c r="K59" t="e" cm="1">
        <f t="array" ref="K59">ROUND(INDEX('ISCED3 stats'!$A$3:$G$46, MATCH(1, ('All hours'!A59='ISCED3 stats'!$A$3:$A$46) * ('All hours'!B59='ISCED3 stats'!$B$3:$B$46), 0), 7), 1)</f>
        <v>#N/A</v>
      </c>
    </row>
    <row r="60" spans="1:11" x14ac:dyDescent="0.25">
      <c r="A60" s="20" t="s">
        <v>23</v>
      </c>
      <c r="B60" s="5" t="s">
        <v>7</v>
      </c>
      <c r="C60" cm="1">
        <f t="array" ref="C60">INDEX('ISCED1 stats'!$A$3:$G$62, MATCH(1, ('All hours'!A60='ISCED1 stats'!$A$3:$A$62) * ('All hours'!B60='ISCED1 stats'!$B$3:$B$62), 0), 3)</f>
        <v>129</v>
      </c>
      <c r="D60" cm="1">
        <f t="array" ref="D60">ROUND(INDEX('ISCED1 stats'!$A$3:$G$62, MATCH(1, ('All hours'!A60='ISCED1 stats'!$A$3:$A$62) * ('All hours'!B60='ISCED1 stats'!$B$3:$B$62), 0), 6), 1)</f>
        <v>36.4</v>
      </c>
      <c r="E60" cm="1">
        <f t="array" ref="E60">ROUND(INDEX('ISCED1 stats'!$A$3:$G$62, MATCH(1, ('All hours'!A60='ISCED1 stats'!$A$3:$A$62) * ('All hours'!B60='ISCED1 stats'!$B$3:$B$62), 0), 7), 1)</f>
        <v>8.1999999999999993</v>
      </c>
      <c r="F60" cm="1">
        <f t="array" ref="F60">INDEX('ISCED2 stats'!$A$3:$G$190, MATCH(1, ('All hours'!A60='ISCED2 stats'!$A$3:$A$190) * ('All hours'!B60='ISCED2 stats'!$B$3:$B$190), 0), 3)</f>
        <v>245</v>
      </c>
      <c r="G60" cm="1">
        <f t="array" ref="G60">ROUND(INDEX('ISCED2 stats'!$A$3:$G$190, MATCH(1, ('All hours'!A60='ISCED2 stats'!$A$3:$A$190) * ('All hours'!B60='ISCED2 stats'!$B$3:$B$190), 0), 6), 1)</f>
        <v>34.799999999999997</v>
      </c>
      <c r="H60" cm="1">
        <f t="array" ref="H60">ROUND(INDEX('ISCED2 stats'!$A$3:$G$190, MATCH(1, ('All hours'!A60='ISCED2 stats'!$A$3:$A$190) * ('All hours'!B60='ISCED2 stats'!$B$3:$B$190), 0), 7), 1)</f>
        <v>9.1999999999999993</v>
      </c>
      <c r="I60" t="e" cm="1">
        <f t="array" ref="I60">INDEX('ISCED3 stats'!$A$3:$G$46, MATCH(1, ('All hours'!A60='ISCED3 stats'!$A$3:$A$46) * ('All hours'!B60='ISCED3 stats'!$B$3:$B$46), 0), 3)</f>
        <v>#N/A</v>
      </c>
      <c r="J60" t="e" cm="1">
        <f t="array" ref="J60">ROUND(INDEX('ISCED3 stats'!$A$3:$G$46, MATCH(1, ('All hours'!A60='ISCED3 stats'!$A$3:$A$46) * ('All hours'!B60='ISCED3 stats'!$B$3:$B$46), 0), 6), 1)</f>
        <v>#N/A</v>
      </c>
      <c r="K60" t="e" cm="1">
        <f t="array" ref="K60">ROUND(INDEX('ISCED3 stats'!$A$3:$G$46, MATCH(1, ('All hours'!A60='ISCED3 stats'!$A$3:$A$46) * ('All hours'!B60='ISCED3 stats'!$B$3:$B$46), 0), 7), 1)</f>
        <v>#N/A</v>
      </c>
    </row>
    <row r="61" spans="1:11" x14ac:dyDescent="0.25">
      <c r="A61" s="20" t="s">
        <v>23</v>
      </c>
      <c r="B61" s="5" t="s">
        <v>8</v>
      </c>
      <c r="C61" cm="1">
        <f t="array" ref="C61">INDEX('ISCED1 stats'!$A$3:$G$62, MATCH(1, ('All hours'!A61='ISCED1 stats'!$A$3:$A$62) * ('All hours'!B61='ISCED1 stats'!$B$3:$B$62), 0), 3)</f>
        <v>135</v>
      </c>
      <c r="D61" cm="1">
        <f t="array" ref="D61">ROUND(INDEX('ISCED1 stats'!$A$3:$G$62, MATCH(1, ('All hours'!A61='ISCED1 stats'!$A$3:$A$62) * ('All hours'!B61='ISCED1 stats'!$B$3:$B$62), 0), 6), 1)</f>
        <v>31.6</v>
      </c>
      <c r="E61" cm="1">
        <f t="array" ref="E61">ROUND(INDEX('ISCED1 stats'!$A$3:$G$62, MATCH(1, ('All hours'!A61='ISCED1 stats'!$A$3:$A$62) * ('All hours'!B61='ISCED1 stats'!$B$3:$B$62), 0), 7), 1)</f>
        <v>11.2</v>
      </c>
      <c r="F61" cm="1">
        <f t="array" ref="F61">INDEX('ISCED2 stats'!$A$3:$G$190, MATCH(1, ('All hours'!A61='ISCED2 stats'!$A$3:$A$190) * ('All hours'!B61='ISCED2 stats'!$B$3:$B$190), 0), 3)</f>
        <v>195</v>
      </c>
      <c r="G61" cm="1">
        <f t="array" ref="G61">ROUND(INDEX('ISCED2 stats'!$A$3:$G$190, MATCH(1, ('All hours'!A61='ISCED2 stats'!$A$3:$A$190) * ('All hours'!B61='ISCED2 stats'!$B$3:$B$190), 0), 6), 1)</f>
        <v>27.7</v>
      </c>
      <c r="H61" cm="1">
        <f t="array" ref="H61">ROUND(INDEX('ISCED2 stats'!$A$3:$G$190, MATCH(1, ('All hours'!A61='ISCED2 stats'!$A$3:$A$190) * ('All hours'!B61='ISCED2 stats'!$B$3:$B$190), 0), 7), 1)</f>
        <v>11</v>
      </c>
      <c r="I61" t="e" cm="1">
        <f t="array" ref="I61">INDEX('ISCED3 stats'!$A$3:$G$46, MATCH(1, ('All hours'!A61='ISCED3 stats'!$A$3:$A$46) * ('All hours'!B61='ISCED3 stats'!$B$3:$B$46), 0), 3)</f>
        <v>#N/A</v>
      </c>
      <c r="J61" t="e" cm="1">
        <f t="array" ref="J61">ROUND(INDEX('ISCED3 stats'!$A$3:$G$46, MATCH(1, ('All hours'!A61='ISCED3 stats'!$A$3:$A$46) * ('All hours'!B61='ISCED3 stats'!$B$3:$B$46), 0), 6), 1)</f>
        <v>#N/A</v>
      </c>
      <c r="K61" t="e" cm="1">
        <f t="array" ref="K61">ROUND(INDEX('ISCED3 stats'!$A$3:$G$46, MATCH(1, ('All hours'!A61='ISCED3 stats'!$A$3:$A$46) * ('All hours'!B61='ISCED3 stats'!$B$3:$B$46), 0), 7), 1)</f>
        <v>#N/A</v>
      </c>
    </row>
    <row r="62" spans="1:11" x14ac:dyDescent="0.25">
      <c r="A62" s="20" t="s">
        <v>23</v>
      </c>
      <c r="B62" s="5" t="s">
        <v>9</v>
      </c>
      <c r="C62" cm="1">
        <f t="array" ref="C62">INDEX('ISCED1 stats'!$A$3:$G$62, MATCH(1, ('All hours'!A62='ISCED1 stats'!$A$3:$A$62) * ('All hours'!B62='ISCED1 stats'!$B$3:$B$62), 0), 3)</f>
        <v>38</v>
      </c>
      <c r="D62" cm="1">
        <f t="array" ref="D62">ROUND(INDEX('ISCED1 stats'!$A$3:$G$62, MATCH(1, ('All hours'!A62='ISCED1 stats'!$A$3:$A$62) * ('All hours'!B62='ISCED1 stats'!$B$3:$B$62), 0), 6), 1)</f>
        <v>31.9</v>
      </c>
      <c r="E62" cm="1">
        <f t="array" ref="E62">ROUND(INDEX('ISCED1 stats'!$A$3:$G$62, MATCH(1, ('All hours'!A62='ISCED1 stats'!$A$3:$A$62) * ('All hours'!B62='ISCED1 stats'!$B$3:$B$62), 0), 7), 1)</f>
        <v>13.7</v>
      </c>
      <c r="F62" cm="1">
        <f t="array" ref="F62">INDEX('ISCED2 stats'!$A$3:$G$190, MATCH(1, ('All hours'!A62='ISCED2 stats'!$A$3:$A$190) * ('All hours'!B62='ISCED2 stats'!$B$3:$B$190), 0), 3)</f>
        <v>78</v>
      </c>
      <c r="G62" cm="1">
        <f t="array" ref="G62">ROUND(INDEX('ISCED2 stats'!$A$3:$G$190, MATCH(1, ('All hours'!A62='ISCED2 stats'!$A$3:$A$190) * ('All hours'!B62='ISCED2 stats'!$B$3:$B$190), 0), 6), 1)</f>
        <v>18.5</v>
      </c>
      <c r="H62" cm="1">
        <f t="array" ref="H62">ROUND(INDEX('ISCED2 stats'!$A$3:$G$190, MATCH(1, ('All hours'!A62='ISCED2 stats'!$A$3:$A$190) * ('All hours'!B62='ISCED2 stats'!$B$3:$B$190), 0), 7), 1)</f>
        <v>12.5</v>
      </c>
      <c r="I62" t="e" cm="1">
        <f t="array" ref="I62">INDEX('ISCED3 stats'!$A$3:$G$46, MATCH(1, ('All hours'!A62='ISCED3 stats'!$A$3:$A$46) * ('All hours'!B62='ISCED3 stats'!$B$3:$B$46), 0), 3)</f>
        <v>#N/A</v>
      </c>
      <c r="J62" t="e" cm="1">
        <f t="array" ref="J62">ROUND(INDEX('ISCED3 stats'!$A$3:$G$46, MATCH(1, ('All hours'!A62='ISCED3 stats'!$A$3:$A$46) * ('All hours'!B62='ISCED3 stats'!$B$3:$B$46), 0), 6), 1)</f>
        <v>#N/A</v>
      </c>
      <c r="K62" t="e" cm="1">
        <f t="array" ref="K62">ROUND(INDEX('ISCED3 stats'!$A$3:$G$46, MATCH(1, ('All hours'!A62='ISCED3 stats'!$A$3:$A$46) * ('All hours'!B62='ISCED3 stats'!$B$3:$B$46), 0), 7), 1)</f>
        <v>#N/A</v>
      </c>
    </row>
    <row r="63" spans="1:11" x14ac:dyDescent="0.25">
      <c r="A63" s="20" t="s">
        <v>24</v>
      </c>
      <c r="B63" s="5" t="s">
        <v>6</v>
      </c>
      <c r="C63" t="e" cm="1">
        <f t="array" ref="C63">INDEX('ISCED1 stats'!$A$3:$G$62, MATCH(1, ('All hours'!A63='ISCED1 stats'!$A$3:$A$62) * ('All hours'!B63='ISCED1 stats'!$B$3:$B$62), 0), 3)</f>
        <v>#N/A</v>
      </c>
      <c r="D63" t="e" cm="1">
        <f t="array" ref="D63">ROUND(INDEX('ISCED1 stats'!$A$3:$G$62, MATCH(1, ('All hours'!A63='ISCED1 stats'!$A$3:$A$62) * ('All hours'!B63='ISCED1 stats'!$B$3:$B$62), 0), 6), 1)</f>
        <v>#N/A</v>
      </c>
      <c r="E63" t="e" cm="1">
        <f t="array" ref="E63">ROUND(INDEX('ISCED1 stats'!$A$3:$G$62, MATCH(1, ('All hours'!A63='ISCED1 stats'!$A$3:$A$62) * ('All hours'!B63='ISCED1 stats'!$B$3:$B$62), 0), 7), 1)</f>
        <v>#N/A</v>
      </c>
      <c r="F63" cm="1">
        <f t="array" ref="F63">INDEX('ISCED2 stats'!$A$3:$G$190, MATCH(1, ('All hours'!A63='ISCED2 stats'!$A$3:$A$190) * ('All hours'!B63='ISCED2 stats'!$B$3:$B$190), 0), 3)</f>
        <v>1516</v>
      </c>
      <c r="G63" cm="1">
        <f t="array" ref="G63">ROUND(INDEX('ISCED2 stats'!$A$3:$G$190, MATCH(1, ('All hours'!A63='ISCED2 stats'!$A$3:$A$190) * ('All hours'!B63='ISCED2 stats'!$B$3:$B$190), 0), 6), 1)</f>
        <v>28.1</v>
      </c>
      <c r="H63" cm="1">
        <f t="array" ref="H63">ROUND(INDEX('ISCED2 stats'!$A$3:$G$190, MATCH(1, ('All hours'!A63='ISCED2 stats'!$A$3:$A$190) * ('All hours'!B63='ISCED2 stats'!$B$3:$B$190), 0), 7), 1)</f>
        <v>15.1</v>
      </c>
      <c r="I63" t="e" cm="1">
        <f t="array" ref="I63">INDEX('ISCED3 stats'!$A$3:$G$46, MATCH(1, ('All hours'!A63='ISCED3 stats'!$A$3:$A$46) * ('All hours'!B63='ISCED3 stats'!$B$3:$B$46), 0), 3)</f>
        <v>#N/A</v>
      </c>
      <c r="J63" t="e" cm="1">
        <f t="array" ref="J63">ROUND(INDEX('ISCED3 stats'!$A$3:$G$46, MATCH(1, ('All hours'!A63='ISCED3 stats'!$A$3:$A$46) * ('All hours'!B63='ISCED3 stats'!$B$3:$B$46), 0), 6), 1)</f>
        <v>#N/A</v>
      </c>
      <c r="K63" t="e" cm="1">
        <f t="array" ref="K63">ROUND(INDEX('ISCED3 stats'!$A$3:$G$46, MATCH(1, ('All hours'!A63='ISCED3 stats'!$A$3:$A$46) * ('All hours'!B63='ISCED3 stats'!$B$3:$B$46), 0), 7), 1)</f>
        <v>#N/A</v>
      </c>
    </row>
    <row r="64" spans="1:11" x14ac:dyDescent="0.25">
      <c r="A64" s="20" t="s">
        <v>24</v>
      </c>
      <c r="B64" s="5" t="s">
        <v>7</v>
      </c>
      <c r="C64" t="e" cm="1">
        <f t="array" ref="C64">INDEX('ISCED1 stats'!$A$3:$G$62, MATCH(1, ('All hours'!A64='ISCED1 stats'!$A$3:$A$62) * ('All hours'!B64='ISCED1 stats'!$B$3:$B$62), 0), 3)</f>
        <v>#N/A</v>
      </c>
      <c r="D64" t="e" cm="1">
        <f t="array" ref="D64">ROUND(INDEX('ISCED1 stats'!$A$3:$G$62, MATCH(1, ('All hours'!A64='ISCED1 stats'!$A$3:$A$62) * ('All hours'!B64='ISCED1 stats'!$B$3:$B$62), 0), 6), 1)</f>
        <v>#N/A</v>
      </c>
      <c r="E64" t="e" cm="1">
        <f t="array" ref="E64">ROUND(INDEX('ISCED1 stats'!$A$3:$G$62, MATCH(1, ('All hours'!A64='ISCED1 stats'!$A$3:$A$62) * ('All hours'!B64='ISCED1 stats'!$B$3:$B$62), 0), 7), 1)</f>
        <v>#N/A</v>
      </c>
      <c r="F64" cm="1">
        <f t="array" ref="F64">INDEX('ISCED2 stats'!$A$3:$G$190, MATCH(1, ('All hours'!A64='ISCED2 stats'!$A$3:$A$190) * ('All hours'!B64='ISCED2 stats'!$B$3:$B$190), 0), 3)</f>
        <v>624</v>
      </c>
      <c r="G64" cm="1">
        <f t="array" ref="G64">ROUND(INDEX('ISCED2 stats'!$A$3:$G$190, MATCH(1, ('All hours'!A64='ISCED2 stats'!$A$3:$A$190) * ('All hours'!B64='ISCED2 stats'!$B$3:$B$190), 0), 6), 1)</f>
        <v>24.7</v>
      </c>
      <c r="H64" cm="1">
        <f t="array" ref="H64">ROUND(INDEX('ISCED2 stats'!$A$3:$G$190, MATCH(1, ('All hours'!A64='ISCED2 stats'!$A$3:$A$190) * ('All hours'!B64='ISCED2 stats'!$B$3:$B$190), 0), 7), 1)</f>
        <v>14.9</v>
      </c>
      <c r="I64" t="e" cm="1">
        <f t="array" ref="I64">INDEX('ISCED3 stats'!$A$3:$G$46, MATCH(1, ('All hours'!A64='ISCED3 stats'!$A$3:$A$46) * ('All hours'!B64='ISCED3 stats'!$B$3:$B$46), 0), 3)</f>
        <v>#N/A</v>
      </c>
      <c r="J64" t="e" cm="1">
        <f t="array" ref="J64">ROUND(INDEX('ISCED3 stats'!$A$3:$G$46, MATCH(1, ('All hours'!A64='ISCED3 stats'!$A$3:$A$46) * ('All hours'!B64='ISCED3 stats'!$B$3:$B$46), 0), 6), 1)</f>
        <v>#N/A</v>
      </c>
      <c r="K64" t="e" cm="1">
        <f t="array" ref="K64">ROUND(INDEX('ISCED3 stats'!$A$3:$G$46, MATCH(1, ('All hours'!A64='ISCED3 stats'!$A$3:$A$46) * ('All hours'!B64='ISCED3 stats'!$B$3:$B$46), 0), 7), 1)</f>
        <v>#N/A</v>
      </c>
    </row>
    <row r="65" spans="1:11" x14ac:dyDescent="0.25">
      <c r="A65" s="20" t="s">
        <v>24</v>
      </c>
      <c r="B65" s="5" t="s">
        <v>8</v>
      </c>
      <c r="C65" t="e" cm="1">
        <f t="array" ref="C65">INDEX('ISCED1 stats'!$A$3:$G$62, MATCH(1, ('All hours'!A65='ISCED1 stats'!$A$3:$A$62) * ('All hours'!B65='ISCED1 stats'!$B$3:$B$62), 0), 3)</f>
        <v>#N/A</v>
      </c>
      <c r="D65" t="e" cm="1">
        <f t="array" ref="D65">ROUND(INDEX('ISCED1 stats'!$A$3:$G$62, MATCH(1, ('All hours'!A65='ISCED1 stats'!$A$3:$A$62) * ('All hours'!B65='ISCED1 stats'!$B$3:$B$62), 0), 6), 1)</f>
        <v>#N/A</v>
      </c>
      <c r="E65" t="e" cm="1">
        <f t="array" ref="E65">ROUND(INDEX('ISCED1 stats'!$A$3:$G$62, MATCH(1, ('All hours'!A65='ISCED1 stats'!$A$3:$A$62) * ('All hours'!B65='ISCED1 stats'!$B$3:$B$62), 0), 7), 1)</f>
        <v>#N/A</v>
      </c>
      <c r="F65" cm="1">
        <f t="array" ref="F65">INDEX('ISCED2 stats'!$A$3:$G$190, MATCH(1, ('All hours'!A65='ISCED2 stats'!$A$3:$A$190) * ('All hours'!B65='ISCED2 stats'!$B$3:$B$190), 0), 3)</f>
        <v>550</v>
      </c>
      <c r="G65" cm="1">
        <f t="array" ref="G65">ROUND(INDEX('ISCED2 stats'!$A$3:$G$190, MATCH(1, ('All hours'!A65='ISCED2 stats'!$A$3:$A$190) * ('All hours'!B65='ISCED2 stats'!$B$3:$B$190), 0), 6), 1)</f>
        <v>21.8</v>
      </c>
      <c r="H65" cm="1">
        <f t="array" ref="H65">ROUND(INDEX('ISCED2 stats'!$A$3:$G$190, MATCH(1, ('All hours'!A65='ISCED2 stats'!$A$3:$A$190) * ('All hours'!B65='ISCED2 stats'!$B$3:$B$190), 0), 7), 1)</f>
        <v>14.3</v>
      </c>
      <c r="I65" t="e" cm="1">
        <f t="array" ref="I65">INDEX('ISCED3 stats'!$A$3:$G$46, MATCH(1, ('All hours'!A65='ISCED3 stats'!$A$3:$A$46) * ('All hours'!B65='ISCED3 stats'!$B$3:$B$46), 0), 3)</f>
        <v>#N/A</v>
      </c>
      <c r="J65" t="e" cm="1">
        <f t="array" ref="J65">ROUND(INDEX('ISCED3 stats'!$A$3:$G$46, MATCH(1, ('All hours'!A65='ISCED3 stats'!$A$3:$A$46) * ('All hours'!B65='ISCED3 stats'!$B$3:$B$46), 0), 6), 1)</f>
        <v>#N/A</v>
      </c>
      <c r="K65" t="e" cm="1">
        <f t="array" ref="K65">ROUND(INDEX('ISCED3 stats'!$A$3:$G$46, MATCH(1, ('All hours'!A65='ISCED3 stats'!$A$3:$A$46) * ('All hours'!B65='ISCED3 stats'!$B$3:$B$46), 0), 7), 1)</f>
        <v>#N/A</v>
      </c>
    </row>
    <row r="66" spans="1:11" x14ac:dyDescent="0.25">
      <c r="A66" s="20" t="s">
        <v>24</v>
      </c>
      <c r="B66" s="5" t="s">
        <v>9</v>
      </c>
      <c r="C66" t="e" cm="1">
        <f t="array" ref="C66">INDEX('ISCED1 stats'!$A$3:$G$62, MATCH(1, ('All hours'!A66='ISCED1 stats'!$A$3:$A$62) * ('All hours'!B66='ISCED1 stats'!$B$3:$B$62), 0), 3)</f>
        <v>#N/A</v>
      </c>
      <c r="D66" t="e" cm="1">
        <f t="array" ref="D66">ROUND(INDEX('ISCED1 stats'!$A$3:$G$62, MATCH(1, ('All hours'!A66='ISCED1 stats'!$A$3:$A$62) * ('All hours'!B66='ISCED1 stats'!$B$3:$B$62), 0), 6), 1)</f>
        <v>#N/A</v>
      </c>
      <c r="E66" t="e" cm="1">
        <f t="array" ref="E66">ROUND(INDEX('ISCED1 stats'!$A$3:$G$62, MATCH(1, ('All hours'!A66='ISCED1 stats'!$A$3:$A$62) * ('All hours'!B66='ISCED1 stats'!$B$3:$B$62), 0), 7), 1)</f>
        <v>#N/A</v>
      </c>
      <c r="F66" cm="1">
        <f t="array" ref="F66">INDEX('ISCED2 stats'!$A$3:$G$190, MATCH(1, ('All hours'!A66='ISCED2 stats'!$A$3:$A$190) * ('All hours'!B66='ISCED2 stats'!$B$3:$B$190), 0), 3)</f>
        <v>233</v>
      </c>
      <c r="G66" cm="1">
        <f t="array" ref="G66">ROUND(INDEX('ISCED2 stats'!$A$3:$G$190, MATCH(1, ('All hours'!A66='ISCED2 stats'!$A$3:$A$190) * ('All hours'!B66='ISCED2 stats'!$B$3:$B$190), 0), 6), 1)</f>
        <v>17.899999999999999</v>
      </c>
      <c r="H66" cm="1">
        <f t="array" ref="H66">ROUND(INDEX('ISCED2 stats'!$A$3:$G$190, MATCH(1, ('All hours'!A66='ISCED2 stats'!$A$3:$A$190) * ('All hours'!B66='ISCED2 stats'!$B$3:$B$190), 0), 7), 1)</f>
        <v>15.1</v>
      </c>
      <c r="I66" t="e" cm="1">
        <f t="array" ref="I66">INDEX('ISCED3 stats'!$A$3:$G$46, MATCH(1, ('All hours'!A66='ISCED3 stats'!$A$3:$A$46) * ('All hours'!B66='ISCED3 stats'!$B$3:$B$46), 0), 3)</f>
        <v>#N/A</v>
      </c>
      <c r="J66" t="e" cm="1">
        <f t="array" ref="J66">ROUND(INDEX('ISCED3 stats'!$A$3:$G$46, MATCH(1, ('All hours'!A66='ISCED3 stats'!$A$3:$A$46) * ('All hours'!B66='ISCED3 stats'!$B$3:$B$46), 0), 6), 1)</f>
        <v>#N/A</v>
      </c>
      <c r="K66" t="e" cm="1">
        <f t="array" ref="K66">ROUND(INDEX('ISCED3 stats'!$A$3:$G$46, MATCH(1, ('All hours'!A66='ISCED3 stats'!$A$3:$A$46) * ('All hours'!B66='ISCED3 stats'!$B$3:$B$46), 0), 7), 1)</f>
        <v>#N/A</v>
      </c>
    </row>
    <row r="67" spans="1:11" x14ac:dyDescent="0.25">
      <c r="A67" s="20" t="s">
        <v>25</v>
      </c>
      <c r="B67" s="5" t="s">
        <v>6</v>
      </c>
      <c r="C67" t="e" cm="1">
        <f t="array" ref="C67">INDEX('ISCED1 stats'!$A$3:$G$62, MATCH(1, ('All hours'!A67='ISCED1 stats'!$A$3:$A$62) * ('All hours'!B67='ISCED1 stats'!$B$3:$B$62), 0), 3)</f>
        <v>#N/A</v>
      </c>
      <c r="D67" t="e" cm="1">
        <f t="array" ref="D67">ROUND(INDEX('ISCED1 stats'!$A$3:$G$62, MATCH(1, ('All hours'!A67='ISCED1 stats'!$A$3:$A$62) * ('All hours'!B67='ISCED1 stats'!$B$3:$B$62), 0), 6), 1)</f>
        <v>#N/A</v>
      </c>
      <c r="E67" t="e" cm="1">
        <f t="array" ref="E67">ROUND(INDEX('ISCED1 stats'!$A$3:$G$62, MATCH(1, ('All hours'!A67='ISCED1 stats'!$A$3:$A$62) * ('All hours'!B67='ISCED1 stats'!$B$3:$B$62), 0), 7), 1)</f>
        <v>#N/A</v>
      </c>
      <c r="F67" cm="1">
        <f t="array" ref="F67">INDEX('ISCED2 stats'!$A$3:$G$190, MATCH(1, ('All hours'!A67='ISCED2 stats'!$A$3:$A$190) * ('All hours'!B67='ISCED2 stats'!$B$3:$B$190), 0), 3)</f>
        <v>2804</v>
      </c>
      <c r="G67" cm="1">
        <f t="array" ref="G67">ROUND(INDEX('ISCED2 stats'!$A$3:$G$190, MATCH(1, ('All hours'!A67='ISCED2 stats'!$A$3:$A$190) * ('All hours'!B67='ISCED2 stats'!$B$3:$B$190), 0), 6), 1)</f>
        <v>41.6</v>
      </c>
      <c r="H67" cm="1">
        <f t="array" ref="H67">ROUND(INDEX('ISCED2 stats'!$A$3:$G$190, MATCH(1, ('All hours'!A67='ISCED2 stats'!$A$3:$A$190) * ('All hours'!B67='ISCED2 stats'!$B$3:$B$190), 0), 7), 1)</f>
        <v>12.4</v>
      </c>
      <c r="I67" t="e" cm="1">
        <f t="array" ref="I67">INDEX('ISCED3 stats'!$A$3:$G$46, MATCH(1, ('All hours'!A67='ISCED3 stats'!$A$3:$A$46) * ('All hours'!B67='ISCED3 stats'!$B$3:$B$46), 0), 3)</f>
        <v>#N/A</v>
      </c>
      <c r="J67" t="e" cm="1">
        <f t="array" ref="J67">ROUND(INDEX('ISCED3 stats'!$A$3:$G$46, MATCH(1, ('All hours'!A67='ISCED3 stats'!$A$3:$A$46) * ('All hours'!B67='ISCED3 stats'!$B$3:$B$46), 0), 6), 1)</f>
        <v>#N/A</v>
      </c>
      <c r="K67" t="e" cm="1">
        <f t="array" ref="K67">ROUND(INDEX('ISCED3 stats'!$A$3:$G$46, MATCH(1, ('All hours'!A67='ISCED3 stats'!$A$3:$A$46) * ('All hours'!B67='ISCED3 stats'!$B$3:$B$46), 0), 7), 1)</f>
        <v>#N/A</v>
      </c>
    </row>
    <row r="68" spans="1:11" x14ac:dyDescent="0.25">
      <c r="A68" s="20" t="s">
        <v>25</v>
      </c>
      <c r="B68" s="5" t="s">
        <v>7</v>
      </c>
      <c r="C68" t="e" cm="1">
        <f t="array" ref="C68">INDEX('ISCED1 stats'!$A$3:$G$62, MATCH(1, ('All hours'!A68='ISCED1 stats'!$A$3:$A$62) * ('All hours'!B68='ISCED1 stats'!$B$3:$B$62), 0), 3)</f>
        <v>#N/A</v>
      </c>
      <c r="D68" t="e" cm="1">
        <f t="array" ref="D68">ROUND(INDEX('ISCED1 stats'!$A$3:$G$62, MATCH(1, ('All hours'!A68='ISCED1 stats'!$A$3:$A$62) * ('All hours'!B68='ISCED1 stats'!$B$3:$B$62), 0), 6), 1)</f>
        <v>#N/A</v>
      </c>
      <c r="E68" t="e" cm="1">
        <f t="array" ref="E68">ROUND(INDEX('ISCED1 stats'!$A$3:$G$62, MATCH(1, ('All hours'!A68='ISCED1 stats'!$A$3:$A$62) * ('All hours'!B68='ISCED1 stats'!$B$3:$B$62), 0), 7), 1)</f>
        <v>#N/A</v>
      </c>
      <c r="F68" cm="1">
        <f t="array" ref="F68">INDEX('ISCED2 stats'!$A$3:$G$190, MATCH(1, ('All hours'!A68='ISCED2 stats'!$A$3:$A$190) * ('All hours'!B68='ISCED2 stats'!$B$3:$B$190), 0), 3)</f>
        <v>60</v>
      </c>
      <c r="G68" cm="1">
        <f t="array" ref="G68">ROUND(INDEX('ISCED2 stats'!$A$3:$G$190, MATCH(1, ('All hours'!A68='ISCED2 stats'!$A$3:$A$190) * ('All hours'!B68='ISCED2 stats'!$B$3:$B$190), 0), 6), 1)</f>
        <v>35.6</v>
      </c>
      <c r="H68" cm="1">
        <f t="array" ref="H68">ROUND(INDEX('ISCED2 stats'!$A$3:$G$190, MATCH(1, ('All hours'!A68='ISCED2 stats'!$A$3:$A$190) * ('All hours'!B68='ISCED2 stats'!$B$3:$B$190), 0), 7), 1)</f>
        <v>10.1</v>
      </c>
      <c r="I68" t="e" cm="1">
        <f t="array" ref="I68">INDEX('ISCED3 stats'!$A$3:$G$46, MATCH(1, ('All hours'!A68='ISCED3 stats'!$A$3:$A$46) * ('All hours'!B68='ISCED3 stats'!$B$3:$B$46), 0), 3)</f>
        <v>#N/A</v>
      </c>
      <c r="J68" t="e" cm="1">
        <f t="array" ref="J68">ROUND(INDEX('ISCED3 stats'!$A$3:$G$46, MATCH(1, ('All hours'!A68='ISCED3 stats'!$A$3:$A$46) * ('All hours'!B68='ISCED3 stats'!$B$3:$B$46), 0), 6), 1)</f>
        <v>#N/A</v>
      </c>
      <c r="K68" t="e" cm="1">
        <f t="array" ref="K68">ROUND(INDEX('ISCED3 stats'!$A$3:$G$46, MATCH(1, ('All hours'!A68='ISCED3 stats'!$A$3:$A$46) * ('All hours'!B68='ISCED3 stats'!$B$3:$B$46), 0), 7), 1)</f>
        <v>#N/A</v>
      </c>
    </row>
    <row r="69" spans="1:11" x14ac:dyDescent="0.25">
      <c r="A69" s="20" t="s">
        <v>25</v>
      </c>
      <c r="B69" s="5" t="s">
        <v>8</v>
      </c>
      <c r="C69" t="e" cm="1">
        <f t="array" ref="C69">INDEX('ISCED1 stats'!$A$3:$G$62, MATCH(1, ('All hours'!A69='ISCED1 stats'!$A$3:$A$62) * ('All hours'!B69='ISCED1 stats'!$B$3:$B$62), 0), 3)</f>
        <v>#N/A</v>
      </c>
      <c r="D69" t="e" cm="1">
        <f t="array" ref="D69">ROUND(INDEX('ISCED1 stats'!$A$3:$G$62, MATCH(1, ('All hours'!A69='ISCED1 stats'!$A$3:$A$62) * ('All hours'!B69='ISCED1 stats'!$B$3:$B$62), 0), 6), 1)</f>
        <v>#N/A</v>
      </c>
      <c r="E69" t="e" cm="1">
        <f t="array" ref="E69">ROUND(INDEX('ISCED1 stats'!$A$3:$G$62, MATCH(1, ('All hours'!A69='ISCED1 stats'!$A$3:$A$62) * ('All hours'!B69='ISCED1 stats'!$B$3:$B$62), 0), 7), 1)</f>
        <v>#N/A</v>
      </c>
      <c r="F69" cm="1">
        <f t="array" ref="F69">INDEX('ISCED2 stats'!$A$3:$G$190, MATCH(1, ('All hours'!A69='ISCED2 stats'!$A$3:$A$190) * ('All hours'!B69='ISCED2 stats'!$B$3:$B$190), 0), 3)</f>
        <v>120</v>
      </c>
      <c r="G69" cm="1">
        <f t="array" ref="G69">ROUND(INDEX('ISCED2 stats'!$A$3:$G$190, MATCH(1, ('All hours'!A69='ISCED2 stats'!$A$3:$A$190) * ('All hours'!B69='ISCED2 stats'!$B$3:$B$190), 0), 6), 1)</f>
        <v>24.5</v>
      </c>
      <c r="H69" cm="1">
        <f t="array" ref="H69">ROUND(INDEX('ISCED2 stats'!$A$3:$G$190, MATCH(1, ('All hours'!A69='ISCED2 stats'!$A$3:$A$190) * ('All hours'!B69='ISCED2 stats'!$B$3:$B$190), 0), 7), 1)</f>
        <v>12.9</v>
      </c>
      <c r="I69" t="e" cm="1">
        <f t="array" ref="I69">INDEX('ISCED3 stats'!$A$3:$G$46, MATCH(1, ('All hours'!A69='ISCED3 stats'!$A$3:$A$46) * ('All hours'!B69='ISCED3 stats'!$B$3:$B$46), 0), 3)</f>
        <v>#N/A</v>
      </c>
      <c r="J69" t="e" cm="1">
        <f t="array" ref="J69">ROUND(INDEX('ISCED3 stats'!$A$3:$G$46, MATCH(1, ('All hours'!A69='ISCED3 stats'!$A$3:$A$46) * ('All hours'!B69='ISCED3 stats'!$B$3:$B$46), 0), 6), 1)</f>
        <v>#N/A</v>
      </c>
      <c r="K69" t="e" cm="1">
        <f t="array" ref="K69">ROUND(INDEX('ISCED3 stats'!$A$3:$G$46, MATCH(1, ('All hours'!A69='ISCED3 stats'!$A$3:$A$46) * ('All hours'!B69='ISCED3 stats'!$B$3:$B$46), 0), 7), 1)</f>
        <v>#N/A</v>
      </c>
    </row>
    <row r="70" spans="1:11" x14ac:dyDescent="0.25">
      <c r="A70" s="20" t="s">
        <v>25</v>
      </c>
      <c r="B70" s="5" t="s">
        <v>9</v>
      </c>
      <c r="C70" t="e" cm="1">
        <f t="array" ref="C70">INDEX('ISCED1 stats'!$A$3:$G$62, MATCH(1, ('All hours'!A70='ISCED1 stats'!$A$3:$A$62) * ('All hours'!B70='ISCED1 stats'!$B$3:$B$62), 0), 3)</f>
        <v>#N/A</v>
      </c>
      <c r="D70" t="e" cm="1">
        <f t="array" ref="D70">ROUND(INDEX('ISCED1 stats'!$A$3:$G$62, MATCH(1, ('All hours'!A70='ISCED1 stats'!$A$3:$A$62) * ('All hours'!B70='ISCED1 stats'!$B$3:$B$62), 0), 6), 1)</f>
        <v>#N/A</v>
      </c>
      <c r="E70" t="e" cm="1">
        <f t="array" ref="E70">ROUND(INDEX('ISCED1 stats'!$A$3:$G$62, MATCH(1, ('All hours'!A70='ISCED1 stats'!$A$3:$A$62) * ('All hours'!B70='ISCED1 stats'!$B$3:$B$62), 0), 7), 1)</f>
        <v>#N/A</v>
      </c>
      <c r="F70" cm="1">
        <f t="array" ref="F70">INDEX('ISCED2 stats'!$A$3:$G$190, MATCH(1, ('All hours'!A70='ISCED2 stats'!$A$3:$A$190) * ('All hours'!B70='ISCED2 stats'!$B$3:$B$190), 0), 3)</f>
        <v>219</v>
      </c>
      <c r="G70" cm="1">
        <f t="array" ref="G70">ROUND(INDEX('ISCED2 stats'!$A$3:$G$190, MATCH(1, ('All hours'!A70='ISCED2 stats'!$A$3:$A$190) * ('All hours'!B70='ISCED2 stats'!$B$3:$B$190), 0), 6), 1)</f>
        <v>12.4</v>
      </c>
      <c r="H70" cm="1">
        <f t="array" ref="H70">ROUND(INDEX('ISCED2 stats'!$A$3:$G$190, MATCH(1, ('All hours'!A70='ISCED2 stats'!$A$3:$A$190) * ('All hours'!B70='ISCED2 stats'!$B$3:$B$190), 0), 7), 1)</f>
        <v>10.9</v>
      </c>
      <c r="I70" t="e" cm="1">
        <f t="array" ref="I70">INDEX('ISCED3 stats'!$A$3:$G$46, MATCH(1, ('All hours'!A70='ISCED3 stats'!$A$3:$A$46) * ('All hours'!B70='ISCED3 stats'!$B$3:$B$46), 0), 3)</f>
        <v>#N/A</v>
      </c>
      <c r="J70" t="e" cm="1">
        <f t="array" ref="J70">ROUND(INDEX('ISCED3 stats'!$A$3:$G$46, MATCH(1, ('All hours'!A70='ISCED3 stats'!$A$3:$A$46) * ('All hours'!B70='ISCED3 stats'!$B$3:$B$46), 0), 6), 1)</f>
        <v>#N/A</v>
      </c>
      <c r="K70" t="e" cm="1">
        <f t="array" ref="K70">ROUND(INDEX('ISCED3 stats'!$A$3:$G$46, MATCH(1, ('All hours'!A70='ISCED3 stats'!$A$3:$A$46) * ('All hours'!B70='ISCED3 stats'!$B$3:$B$46), 0), 7), 1)</f>
        <v>#N/A</v>
      </c>
    </row>
    <row r="71" spans="1:11" x14ac:dyDescent="0.25">
      <c r="A71" s="20" t="s">
        <v>26</v>
      </c>
      <c r="B71" s="5" t="s">
        <v>6</v>
      </c>
      <c r="C71" t="e" cm="1">
        <f t="array" ref="C71">INDEX('ISCED1 stats'!$A$3:$G$62, MATCH(1, ('All hours'!A71='ISCED1 stats'!$A$3:$A$62) * ('All hours'!B71='ISCED1 stats'!$B$3:$B$62), 0), 3)</f>
        <v>#N/A</v>
      </c>
      <c r="D71" t="e" cm="1">
        <f t="array" ref="D71">ROUND(INDEX('ISCED1 stats'!$A$3:$G$62, MATCH(1, ('All hours'!A71='ISCED1 stats'!$A$3:$A$62) * ('All hours'!B71='ISCED1 stats'!$B$3:$B$62), 0), 6), 1)</f>
        <v>#N/A</v>
      </c>
      <c r="E71" t="e" cm="1">
        <f t="array" ref="E71">ROUND(INDEX('ISCED1 stats'!$A$3:$G$62, MATCH(1, ('All hours'!A71='ISCED1 stats'!$A$3:$A$62) * ('All hours'!B71='ISCED1 stats'!$B$3:$B$62), 0), 7), 1)</f>
        <v>#N/A</v>
      </c>
      <c r="F71" cm="1">
        <f t="array" ref="F71">INDEX('ISCED2 stats'!$A$3:$G$190, MATCH(1, ('All hours'!A71='ISCED2 stats'!$A$3:$A$190) * ('All hours'!B71='ISCED2 stats'!$B$3:$B$190), 0), 3)</f>
        <v>1736</v>
      </c>
      <c r="G71" cm="1">
        <f t="array" ref="G71">ROUND(INDEX('ISCED2 stats'!$A$3:$G$190, MATCH(1, ('All hours'!A71='ISCED2 stats'!$A$3:$A$190) * ('All hours'!B71='ISCED2 stats'!$B$3:$B$190), 0), 6), 1)</f>
        <v>36.1</v>
      </c>
      <c r="H71" cm="1">
        <f t="array" ref="H71">ROUND(INDEX('ISCED2 stats'!$A$3:$G$190, MATCH(1, ('All hours'!A71='ISCED2 stats'!$A$3:$A$190) * ('All hours'!B71='ISCED2 stats'!$B$3:$B$190), 0), 7), 1)</f>
        <v>18.600000000000001</v>
      </c>
      <c r="I71" t="e" cm="1">
        <f t="array" ref="I71">INDEX('ISCED3 stats'!$A$3:$G$46, MATCH(1, ('All hours'!A71='ISCED3 stats'!$A$3:$A$46) * ('All hours'!B71='ISCED3 stats'!$B$3:$B$46), 0), 3)</f>
        <v>#N/A</v>
      </c>
      <c r="J71" t="e" cm="1">
        <f t="array" ref="J71">ROUND(INDEX('ISCED3 stats'!$A$3:$G$46, MATCH(1, ('All hours'!A71='ISCED3 stats'!$A$3:$A$46) * ('All hours'!B71='ISCED3 stats'!$B$3:$B$46), 0), 6), 1)</f>
        <v>#N/A</v>
      </c>
      <c r="K71" t="e" cm="1">
        <f t="array" ref="K71">ROUND(INDEX('ISCED3 stats'!$A$3:$G$46, MATCH(1, ('All hours'!A71='ISCED3 stats'!$A$3:$A$46) * ('All hours'!B71='ISCED3 stats'!$B$3:$B$46), 0), 7), 1)</f>
        <v>#N/A</v>
      </c>
    </row>
    <row r="72" spans="1:11" x14ac:dyDescent="0.25">
      <c r="A72" s="20" t="s">
        <v>26</v>
      </c>
      <c r="B72" s="5" t="s">
        <v>7</v>
      </c>
      <c r="C72" t="e" cm="1">
        <f t="array" ref="C72">INDEX('ISCED1 stats'!$A$3:$G$62, MATCH(1, ('All hours'!A72='ISCED1 stats'!$A$3:$A$62) * ('All hours'!B72='ISCED1 stats'!$B$3:$B$62), 0), 3)</f>
        <v>#N/A</v>
      </c>
      <c r="D72" t="e" cm="1">
        <f t="array" ref="D72">ROUND(INDEX('ISCED1 stats'!$A$3:$G$62, MATCH(1, ('All hours'!A72='ISCED1 stats'!$A$3:$A$62) * ('All hours'!B72='ISCED1 stats'!$B$3:$B$62), 0), 6), 1)</f>
        <v>#N/A</v>
      </c>
      <c r="E72" t="e" cm="1">
        <f t="array" ref="E72">ROUND(INDEX('ISCED1 stats'!$A$3:$G$62, MATCH(1, ('All hours'!A72='ISCED1 stats'!$A$3:$A$62) * ('All hours'!B72='ISCED1 stats'!$B$3:$B$62), 0), 7), 1)</f>
        <v>#N/A</v>
      </c>
      <c r="F72" cm="1">
        <f t="array" ref="F72">INDEX('ISCED2 stats'!$A$3:$G$190, MATCH(1, ('All hours'!A72='ISCED2 stats'!$A$3:$A$190) * ('All hours'!B72='ISCED2 stats'!$B$3:$B$190), 0), 3)</f>
        <v>286</v>
      </c>
      <c r="G72" cm="1">
        <f t="array" ref="G72">ROUND(INDEX('ISCED2 stats'!$A$3:$G$190, MATCH(1, ('All hours'!A72='ISCED2 stats'!$A$3:$A$190) * ('All hours'!B72='ISCED2 stats'!$B$3:$B$190), 0), 6), 1)</f>
        <v>29.2</v>
      </c>
      <c r="H72" cm="1">
        <f t="array" ref="H72">ROUND(INDEX('ISCED2 stats'!$A$3:$G$190, MATCH(1, ('All hours'!A72='ISCED2 stats'!$A$3:$A$190) * ('All hours'!B72='ISCED2 stats'!$B$3:$B$190), 0), 7), 1)</f>
        <v>16.399999999999999</v>
      </c>
      <c r="I72" t="e" cm="1">
        <f t="array" ref="I72">INDEX('ISCED3 stats'!$A$3:$G$46, MATCH(1, ('All hours'!A72='ISCED3 stats'!$A$3:$A$46) * ('All hours'!B72='ISCED3 stats'!$B$3:$B$46), 0), 3)</f>
        <v>#N/A</v>
      </c>
      <c r="J72" t="e" cm="1">
        <f t="array" ref="J72">ROUND(INDEX('ISCED3 stats'!$A$3:$G$46, MATCH(1, ('All hours'!A72='ISCED3 stats'!$A$3:$A$46) * ('All hours'!B72='ISCED3 stats'!$B$3:$B$46), 0), 6), 1)</f>
        <v>#N/A</v>
      </c>
      <c r="K72" t="e" cm="1">
        <f t="array" ref="K72">ROUND(INDEX('ISCED3 stats'!$A$3:$G$46, MATCH(1, ('All hours'!A72='ISCED3 stats'!$A$3:$A$46) * ('All hours'!B72='ISCED3 stats'!$B$3:$B$46), 0), 7), 1)</f>
        <v>#N/A</v>
      </c>
    </row>
    <row r="73" spans="1:11" x14ac:dyDescent="0.25">
      <c r="A73" s="20" t="s">
        <v>26</v>
      </c>
      <c r="B73" s="5" t="s">
        <v>8</v>
      </c>
      <c r="C73" t="e" cm="1">
        <f t="array" ref="C73">INDEX('ISCED1 stats'!$A$3:$G$62, MATCH(1, ('All hours'!A73='ISCED1 stats'!$A$3:$A$62) * ('All hours'!B73='ISCED1 stats'!$B$3:$B$62), 0), 3)</f>
        <v>#N/A</v>
      </c>
      <c r="D73" t="e" cm="1">
        <f t="array" ref="D73">ROUND(INDEX('ISCED1 stats'!$A$3:$G$62, MATCH(1, ('All hours'!A73='ISCED1 stats'!$A$3:$A$62) * ('All hours'!B73='ISCED1 stats'!$B$3:$B$62), 0), 6), 1)</f>
        <v>#N/A</v>
      </c>
      <c r="E73" t="e" cm="1">
        <f t="array" ref="E73">ROUND(INDEX('ISCED1 stats'!$A$3:$G$62, MATCH(1, ('All hours'!A73='ISCED1 stats'!$A$3:$A$62) * ('All hours'!B73='ISCED1 stats'!$B$3:$B$62), 0), 7), 1)</f>
        <v>#N/A</v>
      </c>
      <c r="F73" cm="1">
        <f t="array" ref="F73">INDEX('ISCED2 stats'!$A$3:$G$190, MATCH(1, ('All hours'!A73='ISCED2 stats'!$A$3:$A$190) * ('All hours'!B73='ISCED2 stats'!$B$3:$B$190), 0), 3)</f>
        <v>260</v>
      </c>
      <c r="G73" cm="1">
        <f t="array" ref="G73">ROUND(INDEX('ISCED2 stats'!$A$3:$G$190, MATCH(1, ('All hours'!A73='ISCED2 stats'!$A$3:$A$190) * ('All hours'!B73='ISCED2 stats'!$B$3:$B$190), 0), 6), 1)</f>
        <v>23.5</v>
      </c>
      <c r="H73" cm="1">
        <f t="array" ref="H73">ROUND(INDEX('ISCED2 stats'!$A$3:$G$190, MATCH(1, ('All hours'!A73='ISCED2 stats'!$A$3:$A$190) * ('All hours'!B73='ISCED2 stats'!$B$3:$B$190), 0), 7), 1)</f>
        <v>15</v>
      </c>
      <c r="I73" t="e" cm="1">
        <f t="array" ref="I73">INDEX('ISCED3 stats'!$A$3:$G$46, MATCH(1, ('All hours'!A73='ISCED3 stats'!$A$3:$A$46) * ('All hours'!B73='ISCED3 stats'!$B$3:$B$46), 0), 3)</f>
        <v>#N/A</v>
      </c>
      <c r="J73" t="e" cm="1">
        <f t="array" ref="J73">ROUND(INDEX('ISCED3 stats'!$A$3:$G$46, MATCH(1, ('All hours'!A73='ISCED3 stats'!$A$3:$A$46) * ('All hours'!B73='ISCED3 stats'!$B$3:$B$46), 0), 6), 1)</f>
        <v>#N/A</v>
      </c>
      <c r="K73" t="e" cm="1">
        <f t="array" ref="K73">ROUND(INDEX('ISCED3 stats'!$A$3:$G$46, MATCH(1, ('All hours'!A73='ISCED3 stats'!$A$3:$A$46) * ('All hours'!B73='ISCED3 stats'!$B$3:$B$46), 0), 7), 1)</f>
        <v>#N/A</v>
      </c>
    </row>
    <row r="74" spans="1:11" x14ac:dyDescent="0.25">
      <c r="A74" s="20" t="s">
        <v>26</v>
      </c>
      <c r="B74" s="5" t="s">
        <v>9</v>
      </c>
      <c r="C74" t="e" cm="1">
        <f t="array" ref="C74">INDEX('ISCED1 stats'!$A$3:$G$62, MATCH(1, ('All hours'!A74='ISCED1 stats'!$A$3:$A$62) * ('All hours'!B74='ISCED1 stats'!$B$3:$B$62), 0), 3)</f>
        <v>#N/A</v>
      </c>
      <c r="D74" t="e" cm="1">
        <f t="array" ref="D74">ROUND(INDEX('ISCED1 stats'!$A$3:$G$62, MATCH(1, ('All hours'!A74='ISCED1 stats'!$A$3:$A$62) * ('All hours'!B74='ISCED1 stats'!$B$3:$B$62), 0), 6), 1)</f>
        <v>#N/A</v>
      </c>
      <c r="E74" t="e" cm="1">
        <f t="array" ref="E74">ROUND(INDEX('ISCED1 stats'!$A$3:$G$62, MATCH(1, ('All hours'!A74='ISCED1 stats'!$A$3:$A$62) * ('All hours'!B74='ISCED1 stats'!$B$3:$B$62), 0), 7), 1)</f>
        <v>#N/A</v>
      </c>
      <c r="F74" cm="1">
        <f t="array" ref="F74">INDEX('ISCED2 stats'!$A$3:$G$190, MATCH(1, ('All hours'!A74='ISCED2 stats'!$A$3:$A$190) * ('All hours'!B74='ISCED2 stats'!$B$3:$B$190), 0), 3)</f>
        <v>180</v>
      </c>
      <c r="G74" cm="1">
        <f t="array" ref="G74">ROUND(INDEX('ISCED2 stats'!$A$3:$G$190, MATCH(1, ('All hours'!A74='ISCED2 stats'!$A$3:$A$190) * ('All hours'!B74='ISCED2 stats'!$B$3:$B$190), 0), 6), 1)</f>
        <v>17.600000000000001</v>
      </c>
      <c r="H74" cm="1">
        <f t="array" ref="H74">ROUND(INDEX('ISCED2 stats'!$A$3:$G$190, MATCH(1, ('All hours'!A74='ISCED2 stats'!$A$3:$A$190) * ('All hours'!B74='ISCED2 stats'!$B$3:$B$190), 0), 7), 1)</f>
        <v>13.7</v>
      </c>
      <c r="I74" t="e" cm="1">
        <f t="array" ref="I74">INDEX('ISCED3 stats'!$A$3:$G$46, MATCH(1, ('All hours'!A74='ISCED3 stats'!$A$3:$A$46) * ('All hours'!B74='ISCED3 stats'!$B$3:$B$46), 0), 3)</f>
        <v>#N/A</v>
      </c>
      <c r="J74" t="e" cm="1">
        <f t="array" ref="J74">ROUND(INDEX('ISCED3 stats'!$A$3:$G$46, MATCH(1, ('All hours'!A74='ISCED3 stats'!$A$3:$A$46) * ('All hours'!B74='ISCED3 stats'!$B$3:$B$46), 0), 6), 1)</f>
        <v>#N/A</v>
      </c>
      <c r="K74" t="e" cm="1">
        <f t="array" ref="K74">ROUND(INDEX('ISCED3 stats'!$A$3:$G$46, MATCH(1, ('All hours'!A74='ISCED3 stats'!$A$3:$A$46) * ('All hours'!B74='ISCED3 stats'!$B$3:$B$46), 0), 7), 1)</f>
        <v>#N/A</v>
      </c>
    </row>
    <row r="75" spans="1:11" x14ac:dyDescent="0.25">
      <c r="A75" s="20" t="s">
        <v>27</v>
      </c>
      <c r="B75" s="5" t="s">
        <v>6</v>
      </c>
      <c r="C75" t="e" cm="1">
        <f t="array" ref="C75">INDEX('ISCED1 stats'!$A$3:$G$62, MATCH(1, ('All hours'!A75='ISCED1 stats'!$A$3:$A$62) * ('All hours'!B75='ISCED1 stats'!$B$3:$B$62), 0), 3)</f>
        <v>#N/A</v>
      </c>
      <c r="D75" t="e" cm="1">
        <f t="array" ref="D75">ROUND(INDEX('ISCED1 stats'!$A$3:$G$62, MATCH(1, ('All hours'!A75='ISCED1 stats'!$A$3:$A$62) * ('All hours'!B75='ISCED1 stats'!$B$3:$B$62), 0), 6), 1)</f>
        <v>#N/A</v>
      </c>
      <c r="E75" t="e" cm="1">
        <f t="array" ref="E75">ROUND(INDEX('ISCED1 stats'!$A$3:$G$62, MATCH(1, ('All hours'!A75='ISCED1 stats'!$A$3:$A$62) * ('All hours'!B75='ISCED1 stats'!$B$3:$B$62), 0), 7), 1)</f>
        <v>#N/A</v>
      </c>
      <c r="F75" cm="1">
        <f t="array" ref="F75">INDEX('ISCED2 stats'!$A$3:$G$190, MATCH(1, ('All hours'!A75='ISCED2 stats'!$A$3:$A$190) * ('All hours'!B75='ISCED2 stats'!$B$3:$B$190), 0), 3)</f>
        <v>2914</v>
      </c>
      <c r="G75" cm="1">
        <f t="array" ref="G75">ROUND(INDEX('ISCED2 stats'!$A$3:$G$190, MATCH(1, ('All hours'!A75='ISCED2 stats'!$A$3:$A$190) * ('All hours'!B75='ISCED2 stats'!$B$3:$B$190), 0), 6), 1)</f>
        <v>31.7</v>
      </c>
      <c r="H75" cm="1">
        <f t="array" ref="H75">ROUND(INDEX('ISCED2 stats'!$A$3:$G$190, MATCH(1, ('All hours'!A75='ISCED2 stats'!$A$3:$A$190) * ('All hours'!B75='ISCED2 stats'!$B$3:$B$190), 0), 7), 1)</f>
        <v>10.1</v>
      </c>
      <c r="I75" t="e" cm="1">
        <f t="array" ref="I75">INDEX('ISCED3 stats'!$A$3:$G$46, MATCH(1, ('All hours'!A75='ISCED3 stats'!$A$3:$A$46) * ('All hours'!B75='ISCED3 stats'!$B$3:$B$46), 0), 3)</f>
        <v>#N/A</v>
      </c>
      <c r="J75" t="e" cm="1">
        <f t="array" ref="J75">ROUND(INDEX('ISCED3 stats'!$A$3:$G$46, MATCH(1, ('All hours'!A75='ISCED3 stats'!$A$3:$A$46) * ('All hours'!B75='ISCED3 stats'!$B$3:$B$46), 0), 6), 1)</f>
        <v>#N/A</v>
      </c>
      <c r="K75" t="e" cm="1">
        <f t="array" ref="K75">ROUND(INDEX('ISCED3 stats'!$A$3:$G$46, MATCH(1, ('All hours'!A75='ISCED3 stats'!$A$3:$A$46) * ('All hours'!B75='ISCED3 stats'!$B$3:$B$46), 0), 7), 1)</f>
        <v>#N/A</v>
      </c>
    </row>
    <row r="76" spans="1:11" x14ac:dyDescent="0.25">
      <c r="A76" s="20" t="s">
        <v>27</v>
      </c>
      <c r="B76" s="5" t="s">
        <v>7</v>
      </c>
      <c r="C76" t="e" cm="1">
        <f t="array" ref="C76">INDEX('ISCED1 stats'!$A$3:$G$62, MATCH(1, ('All hours'!A76='ISCED1 stats'!$A$3:$A$62) * ('All hours'!B76='ISCED1 stats'!$B$3:$B$62), 0), 3)</f>
        <v>#N/A</v>
      </c>
      <c r="D76" t="e" cm="1">
        <f t="array" ref="D76">ROUND(INDEX('ISCED1 stats'!$A$3:$G$62, MATCH(1, ('All hours'!A76='ISCED1 stats'!$A$3:$A$62) * ('All hours'!B76='ISCED1 stats'!$B$3:$B$62), 0), 6), 1)</f>
        <v>#N/A</v>
      </c>
      <c r="E76" t="e" cm="1">
        <f t="array" ref="E76">ROUND(INDEX('ISCED1 stats'!$A$3:$G$62, MATCH(1, ('All hours'!A76='ISCED1 stats'!$A$3:$A$62) * ('All hours'!B76='ISCED1 stats'!$B$3:$B$62), 0), 7), 1)</f>
        <v>#N/A</v>
      </c>
      <c r="F76" cm="1">
        <f t="array" ref="F76">INDEX('ISCED2 stats'!$A$3:$G$190, MATCH(1, ('All hours'!A76='ISCED2 stats'!$A$3:$A$190) * ('All hours'!B76='ISCED2 stats'!$B$3:$B$190), 0), 3)</f>
        <v>130</v>
      </c>
      <c r="G76" cm="1">
        <f t="array" ref="G76">ROUND(INDEX('ISCED2 stats'!$A$3:$G$190, MATCH(1, ('All hours'!A76='ISCED2 stats'!$A$3:$A$190) * ('All hours'!B76='ISCED2 stats'!$B$3:$B$190), 0), 6), 1)</f>
        <v>27.6</v>
      </c>
      <c r="H76" cm="1">
        <f t="array" ref="H76">ROUND(INDEX('ISCED2 stats'!$A$3:$G$190, MATCH(1, ('All hours'!A76='ISCED2 stats'!$A$3:$A$190) * ('All hours'!B76='ISCED2 stats'!$B$3:$B$190), 0), 7), 1)</f>
        <v>12.1</v>
      </c>
      <c r="I76" t="e" cm="1">
        <f t="array" ref="I76">INDEX('ISCED3 stats'!$A$3:$G$46, MATCH(1, ('All hours'!A76='ISCED3 stats'!$A$3:$A$46) * ('All hours'!B76='ISCED3 stats'!$B$3:$B$46), 0), 3)</f>
        <v>#N/A</v>
      </c>
      <c r="J76" t="e" cm="1">
        <f t="array" ref="J76">ROUND(INDEX('ISCED3 stats'!$A$3:$G$46, MATCH(1, ('All hours'!A76='ISCED3 stats'!$A$3:$A$46) * ('All hours'!B76='ISCED3 stats'!$B$3:$B$46), 0), 6), 1)</f>
        <v>#N/A</v>
      </c>
      <c r="K76" t="e" cm="1">
        <f t="array" ref="K76">ROUND(INDEX('ISCED3 stats'!$A$3:$G$46, MATCH(1, ('All hours'!A76='ISCED3 stats'!$A$3:$A$46) * ('All hours'!B76='ISCED3 stats'!$B$3:$B$46), 0), 7), 1)</f>
        <v>#N/A</v>
      </c>
    </row>
    <row r="77" spans="1:11" x14ac:dyDescent="0.25">
      <c r="A77" s="20" t="s">
        <v>27</v>
      </c>
      <c r="B77" s="5" t="s">
        <v>8</v>
      </c>
      <c r="C77" t="e" cm="1">
        <f t="array" ref="C77">INDEX('ISCED1 stats'!$A$3:$G$62, MATCH(1, ('All hours'!A77='ISCED1 stats'!$A$3:$A$62) * ('All hours'!B77='ISCED1 stats'!$B$3:$B$62), 0), 3)</f>
        <v>#N/A</v>
      </c>
      <c r="D77" t="e" cm="1">
        <f t="array" ref="D77">ROUND(INDEX('ISCED1 stats'!$A$3:$G$62, MATCH(1, ('All hours'!A77='ISCED1 stats'!$A$3:$A$62) * ('All hours'!B77='ISCED1 stats'!$B$3:$B$62), 0), 6), 1)</f>
        <v>#N/A</v>
      </c>
      <c r="E77" t="e" cm="1">
        <f t="array" ref="E77">ROUND(INDEX('ISCED1 stats'!$A$3:$G$62, MATCH(1, ('All hours'!A77='ISCED1 stats'!$A$3:$A$62) * ('All hours'!B77='ISCED1 stats'!$B$3:$B$62), 0), 7), 1)</f>
        <v>#N/A</v>
      </c>
      <c r="F77" cm="1">
        <f t="array" ref="F77">INDEX('ISCED2 stats'!$A$3:$G$190, MATCH(1, ('All hours'!A77='ISCED2 stats'!$A$3:$A$190) * ('All hours'!B77='ISCED2 stats'!$B$3:$B$190), 0), 3)</f>
        <v>223</v>
      </c>
      <c r="G77" cm="1">
        <f t="array" ref="G77">ROUND(INDEX('ISCED2 stats'!$A$3:$G$190, MATCH(1, ('All hours'!A77='ISCED2 stats'!$A$3:$A$190) * ('All hours'!B77='ISCED2 stats'!$B$3:$B$190), 0), 6), 1)</f>
        <v>21.2</v>
      </c>
      <c r="H77" cm="1">
        <f t="array" ref="H77">ROUND(INDEX('ISCED2 stats'!$A$3:$G$190, MATCH(1, ('All hours'!A77='ISCED2 stats'!$A$3:$A$190) * ('All hours'!B77='ISCED2 stats'!$B$3:$B$190), 0), 7), 1)</f>
        <v>9.1999999999999993</v>
      </c>
      <c r="I77" t="e" cm="1">
        <f t="array" ref="I77">INDEX('ISCED3 stats'!$A$3:$G$46, MATCH(1, ('All hours'!A77='ISCED3 stats'!$A$3:$A$46) * ('All hours'!B77='ISCED3 stats'!$B$3:$B$46), 0), 3)</f>
        <v>#N/A</v>
      </c>
      <c r="J77" t="e" cm="1">
        <f t="array" ref="J77">ROUND(INDEX('ISCED3 stats'!$A$3:$G$46, MATCH(1, ('All hours'!A77='ISCED3 stats'!$A$3:$A$46) * ('All hours'!B77='ISCED3 stats'!$B$3:$B$46), 0), 6), 1)</f>
        <v>#N/A</v>
      </c>
      <c r="K77" t="e" cm="1">
        <f t="array" ref="K77">ROUND(INDEX('ISCED3 stats'!$A$3:$G$46, MATCH(1, ('All hours'!A77='ISCED3 stats'!$A$3:$A$46) * ('All hours'!B77='ISCED3 stats'!$B$3:$B$46), 0), 7), 1)</f>
        <v>#N/A</v>
      </c>
    </row>
    <row r="78" spans="1:11" x14ac:dyDescent="0.25">
      <c r="A78" s="20" t="s">
        <v>27</v>
      </c>
      <c r="B78" s="5" t="s">
        <v>9</v>
      </c>
      <c r="C78" t="e" cm="1">
        <f t="array" ref="C78">INDEX('ISCED1 stats'!$A$3:$G$62, MATCH(1, ('All hours'!A78='ISCED1 stats'!$A$3:$A$62) * ('All hours'!B78='ISCED1 stats'!$B$3:$B$62), 0), 3)</f>
        <v>#N/A</v>
      </c>
      <c r="D78" t="e" cm="1">
        <f t="array" ref="D78">ROUND(INDEX('ISCED1 stats'!$A$3:$G$62, MATCH(1, ('All hours'!A78='ISCED1 stats'!$A$3:$A$62) * ('All hours'!B78='ISCED1 stats'!$B$3:$B$62), 0), 6), 1)</f>
        <v>#N/A</v>
      </c>
      <c r="E78" t="e" cm="1">
        <f t="array" ref="E78">ROUND(INDEX('ISCED1 stats'!$A$3:$G$62, MATCH(1, ('All hours'!A78='ISCED1 stats'!$A$3:$A$62) * ('All hours'!B78='ISCED1 stats'!$B$3:$B$62), 0), 7), 1)</f>
        <v>#N/A</v>
      </c>
      <c r="F78" cm="1">
        <f t="array" ref="F78">INDEX('ISCED2 stats'!$A$3:$G$190, MATCH(1, ('All hours'!A78='ISCED2 stats'!$A$3:$A$190) * ('All hours'!B78='ISCED2 stats'!$B$3:$B$190), 0), 3)</f>
        <v>232</v>
      </c>
      <c r="G78" cm="1">
        <f t="array" ref="G78">ROUND(INDEX('ISCED2 stats'!$A$3:$G$190, MATCH(1, ('All hours'!A78='ISCED2 stats'!$A$3:$A$190) * ('All hours'!B78='ISCED2 stats'!$B$3:$B$190), 0), 6), 1)</f>
        <v>13.7</v>
      </c>
      <c r="H78" cm="1">
        <f t="array" ref="H78">ROUND(INDEX('ISCED2 stats'!$A$3:$G$190, MATCH(1, ('All hours'!A78='ISCED2 stats'!$A$3:$A$190) * ('All hours'!B78='ISCED2 stats'!$B$3:$B$190), 0), 7), 1)</f>
        <v>9.1999999999999993</v>
      </c>
      <c r="I78" t="e" cm="1">
        <f t="array" ref="I78">INDEX('ISCED3 stats'!$A$3:$G$46, MATCH(1, ('All hours'!A78='ISCED3 stats'!$A$3:$A$46) * ('All hours'!B78='ISCED3 stats'!$B$3:$B$46), 0), 3)</f>
        <v>#N/A</v>
      </c>
      <c r="J78" t="e" cm="1">
        <f t="array" ref="J78">ROUND(INDEX('ISCED3 stats'!$A$3:$G$46, MATCH(1, ('All hours'!A78='ISCED3 stats'!$A$3:$A$46) * ('All hours'!B78='ISCED3 stats'!$B$3:$B$46), 0), 6), 1)</f>
        <v>#N/A</v>
      </c>
      <c r="K78" t="e" cm="1">
        <f t="array" ref="K78">ROUND(INDEX('ISCED3 stats'!$A$3:$G$46, MATCH(1, ('All hours'!A78='ISCED3 stats'!$A$3:$A$46) * ('All hours'!B78='ISCED3 stats'!$B$3:$B$46), 0), 7), 1)</f>
        <v>#N/A</v>
      </c>
    </row>
    <row r="79" spans="1:11" x14ac:dyDescent="0.25">
      <c r="A79" s="20" t="s">
        <v>28</v>
      </c>
      <c r="B79" s="5" t="s">
        <v>6</v>
      </c>
      <c r="C79" cm="1">
        <f t="array" ref="C79">INDEX('ISCED1 stats'!$A$3:$G$62, MATCH(1, ('All hours'!A79='ISCED1 stats'!$A$3:$A$62) * ('All hours'!B79='ISCED1 stats'!$B$3:$B$62), 0), 3)</f>
        <v>3023</v>
      </c>
      <c r="D79" cm="1">
        <f t="array" ref="D79">ROUND(INDEX('ISCED1 stats'!$A$3:$G$62, MATCH(1, ('All hours'!A79='ISCED1 stats'!$A$3:$A$62) * ('All hours'!B79='ISCED1 stats'!$B$3:$B$62), 0), 6), 1)</f>
        <v>56.1</v>
      </c>
      <c r="E79" cm="1">
        <f t="array" ref="E79">ROUND(INDEX('ISCED1 stats'!$A$3:$G$62, MATCH(1, ('All hours'!A79='ISCED1 stats'!$A$3:$A$62) * ('All hours'!B79='ISCED1 stats'!$B$3:$B$62), 0), 7), 1)</f>
        <v>12.4</v>
      </c>
      <c r="F79" cm="1">
        <f t="array" ref="F79">INDEX('ISCED2 stats'!$A$3:$G$190, MATCH(1, ('All hours'!A79='ISCED2 stats'!$A$3:$A$190) * ('All hours'!B79='ISCED2 stats'!$B$3:$B$190), 0), 3)</f>
        <v>3105</v>
      </c>
      <c r="G79" cm="1">
        <f t="array" ref="G79">ROUND(INDEX('ISCED2 stats'!$A$3:$G$190, MATCH(1, ('All hours'!A79='ISCED2 stats'!$A$3:$A$190) * ('All hours'!B79='ISCED2 stats'!$B$3:$B$190), 0), 6), 1)</f>
        <v>59.1</v>
      </c>
      <c r="H79" cm="1">
        <f t="array" ref="H79">ROUND(INDEX('ISCED2 stats'!$A$3:$G$190, MATCH(1, ('All hours'!A79='ISCED2 stats'!$A$3:$A$190) * ('All hours'!B79='ISCED2 stats'!$B$3:$B$190), 0), 7), 1)</f>
        <v>15</v>
      </c>
      <c r="I79" t="e" cm="1">
        <f t="array" ref="I79">INDEX('ISCED3 stats'!$A$3:$G$46, MATCH(1, ('All hours'!A79='ISCED3 stats'!$A$3:$A$46) * ('All hours'!B79='ISCED3 stats'!$B$3:$B$46), 0), 3)</f>
        <v>#N/A</v>
      </c>
      <c r="J79" t="e" cm="1">
        <f t="array" ref="J79">ROUND(INDEX('ISCED3 stats'!$A$3:$G$46, MATCH(1, ('All hours'!A79='ISCED3 stats'!$A$3:$A$46) * ('All hours'!B79='ISCED3 stats'!$B$3:$B$46), 0), 6), 1)</f>
        <v>#N/A</v>
      </c>
      <c r="K79" t="e" cm="1">
        <f t="array" ref="K79">ROUND(INDEX('ISCED3 stats'!$A$3:$G$46, MATCH(1, ('All hours'!A79='ISCED3 stats'!$A$3:$A$46) * ('All hours'!B79='ISCED3 stats'!$B$3:$B$46), 0), 7), 1)</f>
        <v>#N/A</v>
      </c>
    </row>
    <row r="80" spans="1:11" x14ac:dyDescent="0.25">
      <c r="A80" s="20" t="s">
        <v>28</v>
      </c>
      <c r="B80" s="5" t="s">
        <v>7</v>
      </c>
      <c r="C80" cm="1">
        <f t="array" ref="C80">INDEX('ISCED1 stats'!$A$3:$G$62, MATCH(1, ('All hours'!A80='ISCED1 stats'!$A$3:$A$62) * ('All hours'!B80='ISCED1 stats'!$B$3:$B$62), 0), 3)</f>
        <v>51</v>
      </c>
      <c r="D80" cm="1">
        <f t="array" ref="D80">ROUND(INDEX('ISCED1 stats'!$A$3:$G$62, MATCH(1, ('All hours'!A80='ISCED1 stats'!$A$3:$A$62) * ('All hours'!B80='ISCED1 stats'!$B$3:$B$62), 0), 6), 1)</f>
        <v>41.1</v>
      </c>
      <c r="E80" cm="1">
        <f t="array" ref="E80">ROUND(INDEX('ISCED1 stats'!$A$3:$G$62, MATCH(1, ('All hours'!A80='ISCED1 stats'!$A$3:$A$62) * ('All hours'!B80='ISCED1 stats'!$B$3:$B$62), 0), 7), 1)</f>
        <v>14.5</v>
      </c>
      <c r="F80" cm="1">
        <f t="array" ref="F80">INDEX('ISCED2 stats'!$A$3:$G$190, MATCH(1, ('All hours'!A80='ISCED2 stats'!$A$3:$A$190) * ('All hours'!B80='ISCED2 stats'!$B$3:$B$190), 0), 3)</f>
        <v>76</v>
      </c>
      <c r="G80" cm="1">
        <f t="array" ref="G80">ROUND(INDEX('ISCED2 stats'!$A$3:$G$190, MATCH(1, ('All hours'!A80='ISCED2 stats'!$A$3:$A$190) * ('All hours'!B80='ISCED2 stats'!$B$3:$B$190), 0), 6), 1)</f>
        <v>36.299999999999997</v>
      </c>
      <c r="H80" cm="1">
        <f t="array" ref="H80">ROUND(INDEX('ISCED2 stats'!$A$3:$G$190, MATCH(1, ('All hours'!A80='ISCED2 stats'!$A$3:$A$190) * ('All hours'!B80='ISCED2 stats'!$B$3:$B$190), 0), 7), 1)</f>
        <v>16.5</v>
      </c>
      <c r="I80" t="e" cm="1">
        <f t="array" ref="I80">INDEX('ISCED3 stats'!$A$3:$G$46, MATCH(1, ('All hours'!A80='ISCED3 stats'!$A$3:$A$46) * ('All hours'!B80='ISCED3 stats'!$B$3:$B$46), 0), 3)</f>
        <v>#N/A</v>
      </c>
      <c r="J80" t="e" cm="1">
        <f t="array" ref="J80">ROUND(INDEX('ISCED3 stats'!$A$3:$G$46, MATCH(1, ('All hours'!A80='ISCED3 stats'!$A$3:$A$46) * ('All hours'!B80='ISCED3 stats'!$B$3:$B$46), 0), 6), 1)</f>
        <v>#N/A</v>
      </c>
      <c r="K80" t="e" cm="1">
        <f t="array" ref="K80">ROUND(INDEX('ISCED3 stats'!$A$3:$G$46, MATCH(1, ('All hours'!A80='ISCED3 stats'!$A$3:$A$46) * ('All hours'!B80='ISCED3 stats'!$B$3:$B$46), 0), 7), 1)</f>
        <v>#N/A</v>
      </c>
    </row>
    <row r="81" spans="1:11" x14ac:dyDescent="0.25">
      <c r="A81" s="20" t="s">
        <v>28</v>
      </c>
      <c r="B81" s="5" t="s">
        <v>8</v>
      </c>
      <c r="C81" cm="1">
        <f t="array" ref="C81">INDEX('ISCED1 stats'!$A$3:$G$62, MATCH(1, ('All hours'!A81='ISCED1 stats'!$A$3:$A$62) * ('All hours'!B81='ISCED1 stats'!$B$3:$B$62), 0), 3)</f>
        <v>67</v>
      </c>
      <c r="D81" cm="1">
        <f t="array" ref="D81">ROUND(INDEX('ISCED1 stats'!$A$3:$G$62, MATCH(1, ('All hours'!A81='ISCED1 stats'!$A$3:$A$62) * ('All hours'!B81='ISCED1 stats'!$B$3:$B$62), 0), 6), 1)</f>
        <v>29.3</v>
      </c>
      <c r="E81" cm="1">
        <f t="array" ref="E81">ROUND(INDEX('ISCED1 stats'!$A$3:$G$62, MATCH(1, ('All hours'!A81='ISCED1 stats'!$A$3:$A$62) * ('All hours'!B81='ISCED1 stats'!$B$3:$B$62), 0), 7), 1)</f>
        <v>12.7</v>
      </c>
      <c r="F81" cm="1">
        <f t="array" ref="F81">INDEX('ISCED2 stats'!$A$3:$G$190, MATCH(1, ('All hours'!A81='ISCED2 stats'!$A$3:$A$190) * ('All hours'!B81='ISCED2 stats'!$B$3:$B$190), 0), 3)</f>
        <v>97</v>
      </c>
      <c r="G81" cm="1">
        <f t="array" ref="G81">ROUND(INDEX('ISCED2 stats'!$A$3:$G$190, MATCH(1, ('All hours'!A81='ISCED2 stats'!$A$3:$A$190) * ('All hours'!B81='ISCED2 stats'!$B$3:$B$190), 0), 6), 1)</f>
        <v>31.8</v>
      </c>
      <c r="H81" cm="1">
        <f t="array" ref="H81">ROUND(INDEX('ISCED2 stats'!$A$3:$G$190, MATCH(1, ('All hours'!A81='ISCED2 stats'!$A$3:$A$190) * ('All hours'!B81='ISCED2 stats'!$B$3:$B$190), 0), 7), 1)</f>
        <v>16.8</v>
      </c>
      <c r="I81" t="e" cm="1">
        <f t="array" ref="I81">INDEX('ISCED3 stats'!$A$3:$G$46, MATCH(1, ('All hours'!A81='ISCED3 stats'!$A$3:$A$46) * ('All hours'!B81='ISCED3 stats'!$B$3:$B$46), 0), 3)</f>
        <v>#N/A</v>
      </c>
      <c r="J81" t="e" cm="1">
        <f t="array" ref="J81">ROUND(INDEX('ISCED3 stats'!$A$3:$G$46, MATCH(1, ('All hours'!A81='ISCED3 stats'!$A$3:$A$46) * ('All hours'!B81='ISCED3 stats'!$B$3:$B$46), 0), 6), 1)</f>
        <v>#N/A</v>
      </c>
      <c r="K81" t="e" cm="1">
        <f t="array" ref="K81">ROUND(INDEX('ISCED3 stats'!$A$3:$G$46, MATCH(1, ('All hours'!A81='ISCED3 stats'!$A$3:$A$46) * ('All hours'!B81='ISCED3 stats'!$B$3:$B$46), 0), 7), 1)</f>
        <v>#N/A</v>
      </c>
    </row>
    <row r="82" spans="1:11" x14ac:dyDescent="0.25">
      <c r="A82" s="20" t="s">
        <v>28</v>
      </c>
      <c r="B82" s="5" t="s">
        <v>9</v>
      </c>
      <c r="C82" cm="1">
        <f t="array" ref="C82">INDEX('ISCED1 stats'!$A$3:$G$62, MATCH(1, ('All hours'!A82='ISCED1 stats'!$A$3:$A$62) * ('All hours'!B82='ISCED1 stats'!$B$3:$B$62), 0), 3)</f>
        <v>82</v>
      </c>
      <c r="D82" cm="1">
        <f t="array" ref="D82">ROUND(INDEX('ISCED1 stats'!$A$3:$G$62, MATCH(1, ('All hours'!A82='ISCED1 stats'!$A$3:$A$62) * ('All hours'!B82='ISCED1 stats'!$B$3:$B$62), 0), 6), 1)</f>
        <v>19.7</v>
      </c>
      <c r="E82" cm="1">
        <f t="array" ref="E82">ROUND(INDEX('ISCED1 stats'!$A$3:$G$62, MATCH(1, ('All hours'!A82='ISCED1 stats'!$A$3:$A$62) * ('All hours'!B82='ISCED1 stats'!$B$3:$B$62), 0), 7), 1)</f>
        <v>15.6</v>
      </c>
      <c r="F82" cm="1">
        <f t="array" ref="F82">INDEX('ISCED2 stats'!$A$3:$G$190, MATCH(1, ('All hours'!A82='ISCED2 stats'!$A$3:$A$190) * ('All hours'!B82='ISCED2 stats'!$B$3:$B$190), 0), 3)</f>
        <v>160</v>
      </c>
      <c r="G82" cm="1">
        <f t="array" ref="G82">ROUND(INDEX('ISCED2 stats'!$A$3:$G$190, MATCH(1, ('All hours'!A82='ISCED2 stats'!$A$3:$A$190) * ('All hours'!B82='ISCED2 stats'!$B$3:$B$190), 0), 6), 1)</f>
        <v>16.399999999999999</v>
      </c>
      <c r="H82" cm="1">
        <f t="array" ref="H82">ROUND(INDEX('ISCED2 stats'!$A$3:$G$190, MATCH(1, ('All hours'!A82='ISCED2 stats'!$A$3:$A$190) * ('All hours'!B82='ISCED2 stats'!$B$3:$B$190), 0), 7), 1)</f>
        <v>12.1</v>
      </c>
      <c r="I82" t="e" cm="1">
        <f t="array" ref="I82">INDEX('ISCED3 stats'!$A$3:$G$46, MATCH(1, ('All hours'!A82='ISCED3 stats'!$A$3:$A$46) * ('All hours'!B82='ISCED3 stats'!$B$3:$B$46), 0), 3)</f>
        <v>#N/A</v>
      </c>
      <c r="J82" t="e" cm="1">
        <f t="array" ref="J82">ROUND(INDEX('ISCED3 stats'!$A$3:$G$46, MATCH(1, ('All hours'!A82='ISCED3 stats'!$A$3:$A$46) * ('All hours'!B82='ISCED3 stats'!$B$3:$B$46), 0), 6), 1)</f>
        <v>#N/A</v>
      </c>
      <c r="K82" t="e" cm="1">
        <f t="array" ref="K82">ROUND(INDEX('ISCED3 stats'!$A$3:$G$46, MATCH(1, ('All hours'!A82='ISCED3 stats'!$A$3:$A$46) * ('All hours'!B82='ISCED3 stats'!$B$3:$B$46), 0), 7), 1)</f>
        <v>#N/A</v>
      </c>
    </row>
    <row r="83" spans="1:11" x14ac:dyDescent="0.25">
      <c r="A83" s="20" t="s">
        <v>29</v>
      </c>
      <c r="B83" s="5" t="s">
        <v>6</v>
      </c>
      <c r="C83" t="e" cm="1">
        <f t="array" ref="C83">INDEX('ISCED1 stats'!$A$3:$G$62, MATCH(1, ('All hours'!A83='ISCED1 stats'!$A$3:$A$62) * ('All hours'!B83='ISCED1 stats'!$B$3:$B$62), 0), 3)</f>
        <v>#N/A</v>
      </c>
      <c r="D83" t="e" cm="1">
        <f t="array" ref="D83">ROUND(INDEX('ISCED1 stats'!$A$3:$G$62, MATCH(1, ('All hours'!A83='ISCED1 stats'!$A$3:$A$62) * ('All hours'!B83='ISCED1 stats'!$B$3:$B$62), 0), 6), 1)</f>
        <v>#N/A</v>
      </c>
      <c r="E83" t="e" cm="1">
        <f t="array" ref="E83">ROUND(INDEX('ISCED1 stats'!$A$3:$G$62, MATCH(1, ('All hours'!A83='ISCED1 stats'!$A$3:$A$62) * ('All hours'!B83='ISCED1 stats'!$B$3:$B$62), 0), 7), 1)</f>
        <v>#N/A</v>
      </c>
      <c r="F83" cm="1">
        <f t="array" ref="F83">INDEX('ISCED2 stats'!$A$3:$G$190, MATCH(1, ('All hours'!A83='ISCED2 stats'!$A$3:$A$190) * ('All hours'!B83='ISCED2 stats'!$B$3:$B$190), 0), 3)</f>
        <v>5165</v>
      </c>
      <c r="G83" cm="1">
        <f t="array" ref="G83">ROUND(INDEX('ISCED2 stats'!$A$3:$G$190, MATCH(1, ('All hours'!A83='ISCED2 stats'!$A$3:$A$190) * ('All hours'!B83='ISCED2 stats'!$B$3:$B$190), 0), 6), 1)</f>
        <v>50.4</v>
      </c>
      <c r="H83" cm="1">
        <f t="array" ref="H83">ROUND(INDEX('ISCED2 stats'!$A$3:$G$190, MATCH(1, ('All hours'!A83='ISCED2 stats'!$A$3:$A$190) * ('All hours'!B83='ISCED2 stats'!$B$3:$B$190), 0), 7), 1)</f>
        <v>20</v>
      </c>
      <c r="I83" t="e" cm="1">
        <f t="array" ref="I83">INDEX('ISCED3 stats'!$A$3:$G$46, MATCH(1, ('All hours'!A83='ISCED3 stats'!$A$3:$A$46) * ('All hours'!B83='ISCED3 stats'!$B$3:$B$46), 0), 3)</f>
        <v>#N/A</v>
      </c>
      <c r="J83" t="e" cm="1">
        <f t="array" ref="J83">ROUND(INDEX('ISCED3 stats'!$A$3:$G$46, MATCH(1, ('All hours'!A83='ISCED3 stats'!$A$3:$A$46) * ('All hours'!B83='ISCED3 stats'!$B$3:$B$46), 0), 6), 1)</f>
        <v>#N/A</v>
      </c>
      <c r="K83" t="e" cm="1">
        <f t="array" ref="K83">ROUND(INDEX('ISCED3 stats'!$A$3:$G$46, MATCH(1, ('All hours'!A83='ISCED3 stats'!$A$3:$A$46) * ('All hours'!B83='ISCED3 stats'!$B$3:$B$46), 0), 7), 1)</f>
        <v>#N/A</v>
      </c>
    </row>
    <row r="84" spans="1:11" x14ac:dyDescent="0.25">
      <c r="A84" s="20" t="s">
        <v>29</v>
      </c>
      <c r="B84" s="5" t="s">
        <v>7</v>
      </c>
      <c r="C84" t="e" cm="1">
        <f t="array" ref="C84">INDEX('ISCED1 stats'!$A$3:$G$62, MATCH(1, ('All hours'!A84='ISCED1 stats'!$A$3:$A$62) * ('All hours'!B84='ISCED1 stats'!$B$3:$B$62), 0), 3)</f>
        <v>#N/A</v>
      </c>
      <c r="D84" t="e" cm="1">
        <f t="array" ref="D84">ROUND(INDEX('ISCED1 stats'!$A$3:$G$62, MATCH(1, ('All hours'!A84='ISCED1 stats'!$A$3:$A$62) * ('All hours'!B84='ISCED1 stats'!$B$3:$B$62), 0), 6), 1)</f>
        <v>#N/A</v>
      </c>
      <c r="E84" t="e" cm="1">
        <f t="array" ref="E84">ROUND(INDEX('ISCED1 stats'!$A$3:$G$62, MATCH(1, ('All hours'!A84='ISCED1 stats'!$A$3:$A$62) * ('All hours'!B84='ISCED1 stats'!$B$3:$B$62), 0), 7), 1)</f>
        <v>#N/A</v>
      </c>
      <c r="F84" cm="1">
        <f t="array" ref="F84">INDEX('ISCED2 stats'!$A$3:$G$190, MATCH(1, ('All hours'!A84='ISCED2 stats'!$A$3:$A$190) * ('All hours'!B84='ISCED2 stats'!$B$3:$B$190), 0), 3)</f>
        <v>475</v>
      </c>
      <c r="G84" cm="1">
        <f t="array" ref="G84">ROUND(INDEX('ISCED2 stats'!$A$3:$G$190, MATCH(1, ('All hours'!A84='ISCED2 stats'!$A$3:$A$190) * ('All hours'!B84='ISCED2 stats'!$B$3:$B$190), 0), 6), 1)</f>
        <v>45.1</v>
      </c>
      <c r="H84" cm="1">
        <f t="array" ref="H84">ROUND(INDEX('ISCED2 stats'!$A$3:$G$190, MATCH(1, ('All hours'!A84='ISCED2 stats'!$A$3:$A$190) * ('All hours'!B84='ISCED2 stats'!$B$3:$B$190), 0), 7), 1)</f>
        <v>19.5</v>
      </c>
      <c r="I84" t="e" cm="1">
        <f t="array" ref="I84">INDEX('ISCED3 stats'!$A$3:$G$46, MATCH(1, ('All hours'!A84='ISCED3 stats'!$A$3:$A$46) * ('All hours'!B84='ISCED3 stats'!$B$3:$B$46), 0), 3)</f>
        <v>#N/A</v>
      </c>
      <c r="J84" t="e" cm="1">
        <f t="array" ref="J84">ROUND(INDEX('ISCED3 stats'!$A$3:$G$46, MATCH(1, ('All hours'!A84='ISCED3 stats'!$A$3:$A$46) * ('All hours'!B84='ISCED3 stats'!$B$3:$B$46), 0), 6), 1)</f>
        <v>#N/A</v>
      </c>
      <c r="K84" t="e" cm="1">
        <f t="array" ref="K84">ROUND(INDEX('ISCED3 stats'!$A$3:$G$46, MATCH(1, ('All hours'!A84='ISCED3 stats'!$A$3:$A$46) * ('All hours'!B84='ISCED3 stats'!$B$3:$B$46), 0), 7), 1)</f>
        <v>#N/A</v>
      </c>
    </row>
    <row r="85" spans="1:11" x14ac:dyDescent="0.25">
      <c r="A85" s="20" t="s">
        <v>29</v>
      </c>
      <c r="B85" s="5" t="s">
        <v>8</v>
      </c>
      <c r="C85" t="e" cm="1">
        <f t="array" ref="C85">INDEX('ISCED1 stats'!$A$3:$G$62, MATCH(1, ('All hours'!A85='ISCED1 stats'!$A$3:$A$62) * ('All hours'!B85='ISCED1 stats'!$B$3:$B$62), 0), 3)</f>
        <v>#N/A</v>
      </c>
      <c r="D85" t="e" cm="1">
        <f t="array" ref="D85">ROUND(INDEX('ISCED1 stats'!$A$3:$G$62, MATCH(1, ('All hours'!A85='ISCED1 stats'!$A$3:$A$62) * ('All hours'!B85='ISCED1 stats'!$B$3:$B$62), 0), 6), 1)</f>
        <v>#N/A</v>
      </c>
      <c r="E85" t="e" cm="1">
        <f t="array" ref="E85">ROUND(INDEX('ISCED1 stats'!$A$3:$G$62, MATCH(1, ('All hours'!A85='ISCED1 stats'!$A$3:$A$62) * ('All hours'!B85='ISCED1 stats'!$B$3:$B$62), 0), 7), 1)</f>
        <v>#N/A</v>
      </c>
      <c r="F85" cm="1">
        <f t="array" ref="F85">INDEX('ISCED2 stats'!$A$3:$G$190, MATCH(1, ('All hours'!A85='ISCED2 stats'!$A$3:$A$190) * ('All hours'!B85='ISCED2 stats'!$B$3:$B$190), 0), 3)</f>
        <v>555</v>
      </c>
      <c r="G85" cm="1">
        <f t="array" ref="G85">ROUND(INDEX('ISCED2 stats'!$A$3:$G$190, MATCH(1, ('All hours'!A85='ISCED2 stats'!$A$3:$A$190) * ('All hours'!B85='ISCED2 stats'!$B$3:$B$190), 0), 6), 1)</f>
        <v>42.2</v>
      </c>
      <c r="H85" cm="1">
        <f t="array" ref="H85">ROUND(INDEX('ISCED2 stats'!$A$3:$G$190, MATCH(1, ('All hours'!A85='ISCED2 stats'!$A$3:$A$190) * ('All hours'!B85='ISCED2 stats'!$B$3:$B$190), 0), 7), 1)</f>
        <v>20</v>
      </c>
      <c r="I85" t="e" cm="1">
        <f t="array" ref="I85">INDEX('ISCED3 stats'!$A$3:$G$46, MATCH(1, ('All hours'!A85='ISCED3 stats'!$A$3:$A$46) * ('All hours'!B85='ISCED3 stats'!$B$3:$B$46), 0), 3)</f>
        <v>#N/A</v>
      </c>
      <c r="J85" t="e" cm="1">
        <f t="array" ref="J85">ROUND(INDEX('ISCED3 stats'!$A$3:$G$46, MATCH(1, ('All hours'!A85='ISCED3 stats'!$A$3:$A$46) * ('All hours'!B85='ISCED3 stats'!$B$3:$B$46), 0), 6), 1)</f>
        <v>#N/A</v>
      </c>
      <c r="K85" t="e" cm="1">
        <f t="array" ref="K85">ROUND(INDEX('ISCED3 stats'!$A$3:$G$46, MATCH(1, ('All hours'!A85='ISCED3 stats'!$A$3:$A$46) * ('All hours'!B85='ISCED3 stats'!$B$3:$B$46), 0), 7), 1)</f>
        <v>#N/A</v>
      </c>
    </row>
    <row r="86" spans="1:11" x14ac:dyDescent="0.25">
      <c r="A86" s="20" t="s">
        <v>29</v>
      </c>
      <c r="B86" s="5" t="s">
        <v>9</v>
      </c>
      <c r="C86" t="e" cm="1">
        <f t="array" ref="C86">INDEX('ISCED1 stats'!$A$3:$G$62, MATCH(1, ('All hours'!A86='ISCED1 stats'!$A$3:$A$62) * ('All hours'!B86='ISCED1 stats'!$B$3:$B$62), 0), 3)</f>
        <v>#N/A</v>
      </c>
      <c r="D86" t="e" cm="1">
        <f t="array" ref="D86">ROUND(INDEX('ISCED1 stats'!$A$3:$G$62, MATCH(1, ('All hours'!A86='ISCED1 stats'!$A$3:$A$62) * ('All hours'!B86='ISCED1 stats'!$B$3:$B$62), 0), 6), 1)</f>
        <v>#N/A</v>
      </c>
      <c r="E86" t="e" cm="1">
        <f t="array" ref="E86">ROUND(INDEX('ISCED1 stats'!$A$3:$G$62, MATCH(1, ('All hours'!A86='ISCED1 stats'!$A$3:$A$62) * ('All hours'!B86='ISCED1 stats'!$B$3:$B$62), 0), 7), 1)</f>
        <v>#N/A</v>
      </c>
      <c r="F86" cm="1">
        <f t="array" ref="F86">INDEX('ISCED2 stats'!$A$3:$G$190, MATCH(1, ('All hours'!A86='ISCED2 stats'!$A$3:$A$190) * ('All hours'!B86='ISCED2 stats'!$B$3:$B$190), 0), 3)</f>
        <v>343</v>
      </c>
      <c r="G86" cm="1">
        <f t="array" ref="G86">ROUND(INDEX('ISCED2 stats'!$A$3:$G$190, MATCH(1, ('All hours'!A86='ISCED2 stats'!$A$3:$A$190) * ('All hours'!B86='ISCED2 stats'!$B$3:$B$190), 0), 6), 1)</f>
        <v>40.9</v>
      </c>
      <c r="H86" cm="1">
        <f t="array" ref="H86">ROUND(INDEX('ISCED2 stats'!$A$3:$G$190, MATCH(1, ('All hours'!A86='ISCED2 stats'!$A$3:$A$190) * ('All hours'!B86='ISCED2 stats'!$B$3:$B$190), 0), 7), 1)</f>
        <v>23.2</v>
      </c>
      <c r="I86" t="e" cm="1">
        <f t="array" ref="I86">INDEX('ISCED3 stats'!$A$3:$G$46, MATCH(1, ('All hours'!A86='ISCED3 stats'!$A$3:$A$46) * ('All hours'!B86='ISCED3 stats'!$B$3:$B$46), 0), 3)</f>
        <v>#N/A</v>
      </c>
      <c r="J86" t="e" cm="1">
        <f t="array" ref="J86">ROUND(INDEX('ISCED3 stats'!$A$3:$G$46, MATCH(1, ('All hours'!A86='ISCED3 stats'!$A$3:$A$46) * ('All hours'!B86='ISCED3 stats'!$B$3:$B$46), 0), 6), 1)</f>
        <v>#N/A</v>
      </c>
      <c r="K86" t="e" cm="1">
        <f t="array" ref="K86">ROUND(INDEX('ISCED3 stats'!$A$3:$G$46, MATCH(1, ('All hours'!A86='ISCED3 stats'!$A$3:$A$46) * ('All hours'!B86='ISCED3 stats'!$B$3:$B$46), 0), 7), 1)</f>
        <v>#N/A</v>
      </c>
    </row>
    <row r="87" spans="1:11" x14ac:dyDescent="0.25">
      <c r="A87" s="20" t="s">
        <v>30</v>
      </c>
      <c r="B87" s="5" t="s">
        <v>6</v>
      </c>
      <c r="C87" cm="1">
        <f t="array" ref="C87">INDEX('ISCED1 stats'!$A$3:$G$62, MATCH(1, ('All hours'!A87='ISCED1 stats'!$A$3:$A$62) * ('All hours'!B87='ISCED1 stats'!$B$3:$B$62), 0), 3)</f>
        <v>3134</v>
      </c>
      <c r="D87" cm="1">
        <f t="array" ref="D87">ROUND(INDEX('ISCED1 stats'!$A$3:$G$62, MATCH(1, ('All hours'!A87='ISCED1 stats'!$A$3:$A$62) * ('All hours'!B87='ISCED1 stats'!$B$3:$B$62), 0), 6), 1)</f>
        <v>32.5</v>
      </c>
      <c r="E87" cm="1">
        <f t="array" ref="E87">ROUND(INDEX('ISCED1 stats'!$A$3:$G$62, MATCH(1, ('All hours'!A87='ISCED1 stats'!$A$3:$A$62) * ('All hours'!B87='ISCED1 stats'!$B$3:$B$62), 0), 7), 1)</f>
        <v>16.8</v>
      </c>
      <c r="F87" cm="1">
        <f t="array" ref="F87">INDEX('ISCED2 stats'!$A$3:$G$190, MATCH(1, ('All hours'!A87='ISCED2 stats'!$A$3:$A$190) * ('All hours'!B87='ISCED2 stats'!$B$3:$B$190), 0), 3)</f>
        <v>2806</v>
      </c>
      <c r="G87" cm="1">
        <f t="array" ref="G87">ROUND(INDEX('ISCED2 stats'!$A$3:$G$190, MATCH(1, ('All hours'!A87='ISCED2 stats'!$A$3:$A$190) * ('All hours'!B87='ISCED2 stats'!$B$3:$B$190), 0), 6), 1)</f>
        <v>34.200000000000003</v>
      </c>
      <c r="H87" cm="1">
        <f t="array" ref="H87">ROUND(INDEX('ISCED2 stats'!$A$3:$G$190, MATCH(1, ('All hours'!A87='ISCED2 stats'!$A$3:$A$190) * ('All hours'!B87='ISCED2 stats'!$B$3:$B$190), 0), 7), 1)</f>
        <v>17.399999999999999</v>
      </c>
      <c r="I87" t="e" cm="1">
        <f t="array" ref="I87">INDEX('ISCED3 stats'!$A$3:$G$46, MATCH(1, ('All hours'!A87='ISCED3 stats'!$A$3:$A$46) * ('All hours'!B87='ISCED3 stats'!$B$3:$B$46), 0), 3)</f>
        <v>#N/A</v>
      </c>
      <c r="J87" t="e" cm="1">
        <f t="array" ref="J87">ROUND(INDEX('ISCED3 stats'!$A$3:$G$46, MATCH(1, ('All hours'!A87='ISCED3 stats'!$A$3:$A$46) * ('All hours'!B87='ISCED3 stats'!$B$3:$B$46), 0), 6), 1)</f>
        <v>#N/A</v>
      </c>
      <c r="K87" t="e" cm="1">
        <f t="array" ref="K87">ROUND(INDEX('ISCED3 stats'!$A$3:$G$46, MATCH(1, ('All hours'!A87='ISCED3 stats'!$A$3:$A$46) * ('All hours'!B87='ISCED3 stats'!$B$3:$B$46), 0), 7), 1)</f>
        <v>#N/A</v>
      </c>
    </row>
    <row r="88" spans="1:11" x14ac:dyDescent="0.25">
      <c r="A88" s="20" t="s">
        <v>30</v>
      </c>
      <c r="B88" s="5" t="s">
        <v>7</v>
      </c>
      <c r="C88" cm="1">
        <f t="array" ref="C88">INDEX('ISCED1 stats'!$A$3:$G$62, MATCH(1, ('All hours'!A88='ISCED1 stats'!$A$3:$A$62) * ('All hours'!B88='ISCED1 stats'!$B$3:$B$62), 0), 3)</f>
        <v>27</v>
      </c>
      <c r="D88" cm="1">
        <f t="array" ref="D88">ROUND(INDEX('ISCED1 stats'!$A$3:$G$62, MATCH(1, ('All hours'!A88='ISCED1 stats'!$A$3:$A$62) * ('All hours'!B88='ISCED1 stats'!$B$3:$B$62), 0), 6), 1)</f>
        <v>34</v>
      </c>
      <c r="E88" cm="1">
        <f t="array" ref="E88">ROUND(INDEX('ISCED1 stats'!$A$3:$G$62, MATCH(1, ('All hours'!A88='ISCED1 stats'!$A$3:$A$62) * ('All hours'!B88='ISCED1 stats'!$B$3:$B$62), 0), 7), 1)</f>
        <v>15.5</v>
      </c>
      <c r="F88" cm="1">
        <f t="array" ref="F88">INDEX('ISCED2 stats'!$A$3:$G$190, MATCH(1, ('All hours'!A88='ISCED2 stats'!$A$3:$A$190) * ('All hours'!B88='ISCED2 stats'!$B$3:$B$190), 0), 3)</f>
        <v>43</v>
      </c>
      <c r="G88" cm="1">
        <f t="array" ref="G88">ROUND(INDEX('ISCED2 stats'!$A$3:$G$190, MATCH(1, ('All hours'!A88='ISCED2 stats'!$A$3:$A$190) * ('All hours'!B88='ISCED2 stats'!$B$3:$B$190), 0), 6), 1)</f>
        <v>27</v>
      </c>
      <c r="H88" cm="1">
        <f t="array" ref="H88">ROUND(INDEX('ISCED2 stats'!$A$3:$G$190, MATCH(1, ('All hours'!A88='ISCED2 stats'!$A$3:$A$190) * ('All hours'!B88='ISCED2 stats'!$B$3:$B$190), 0), 7), 1)</f>
        <v>17.100000000000001</v>
      </c>
      <c r="I88" t="e" cm="1">
        <f t="array" ref="I88">INDEX('ISCED3 stats'!$A$3:$G$46, MATCH(1, ('All hours'!A88='ISCED3 stats'!$A$3:$A$46) * ('All hours'!B88='ISCED3 stats'!$B$3:$B$46), 0), 3)</f>
        <v>#N/A</v>
      </c>
      <c r="J88" t="e" cm="1">
        <f t="array" ref="J88">ROUND(INDEX('ISCED3 stats'!$A$3:$G$46, MATCH(1, ('All hours'!A88='ISCED3 stats'!$A$3:$A$46) * ('All hours'!B88='ISCED3 stats'!$B$3:$B$46), 0), 6), 1)</f>
        <v>#N/A</v>
      </c>
      <c r="K88" t="e" cm="1">
        <f t="array" ref="K88">ROUND(INDEX('ISCED3 stats'!$A$3:$G$46, MATCH(1, ('All hours'!A88='ISCED3 stats'!$A$3:$A$46) * ('All hours'!B88='ISCED3 stats'!$B$3:$B$46), 0), 7), 1)</f>
        <v>#N/A</v>
      </c>
    </row>
    <row r="89" spans="1:11" x14ac:dyDescent="0.25">
      <c r="A89" s="20" t="s">
        <v>30</v>
      </c>
      <c r="B89" s="5" t="s">
        <v>8</v>
      </c>
      <c r="C89" cm="1">
        <f t="array" ref="C89">INDEX('ISCED1 stats'!$A$3:$G$62, MATCH(1, ('All hours'!A89='ISCED1 stats'!$A$3:$A$62) * ('All hours'!B89='ISCED1 stats'!$B$3:$B$62), 0), 3)</f>
        <v>9</v>
      </c>
      <c r="D89" cm="1">
        <f t="array" ref="D89">ROUND(INDEX('ISCED1 stats'!$A$3:$G$62, MATCH(1, ('All hours'!A89='ISCED1 stats'!$A$3:$A$62) * ('All hours'!B89='ISCED1 stats'!$B$3:$B$62), 0), 6), 1)</f>
        <v>29.6</v>
      </c>
      <c r="E89" cm="1">
        <f t="array" ref="E89">ROUND(INDEX('ISCED1 stats'!$A$3:$G$62, MATCH(1, ('All hours'!A89='ISCED1 stats'!$A$3:$A$62) * ('All hours'!B89='ISCED1 stats'!$B$3:$B$62), 0), 7), 1)</f>
        <v>21.3</v>
      </c>
      <c r="F89" cm="1">
        <f t="array" ref="F89">INDEX('ISCED2 stats'!$A$3:$G$190, MATCH(1, ('All hours'!A89='ISCED2 stats'!$A$3:$A$190) * ('All hours'!B89='ISCED2 stats'!$B$3:$B$190), 0), 3)</f>
        <v>14</v>
      </c>
      <c r="G89" cm="1">
        <f t="array" ref="G89">ROUND(INDEX('ISCED2 stats'!$A$3:$G$190, MATCH(1, ('All hours'!A89='ISCED2 stats'!$A$3:$A$190) * ('All hours'!B89='ISCED2 stats'!$B$3:$B$190), 0), 6), 1)</f>
        <v>32.9</v>
      </c>
      <c r="H89" cm="1">
        <f t="array" ref="H89">ROUND(INDEX('ISCED2 stats'!$A$3:$G$190, MATCH(1, ('All hours'!A89='ISCED2 stats'!$A$3:$A$190) * ('All hours'!B89='ISCED2 stats'!$B$3:$B$190), 0), 7), 1)</f>
        <v>22.6</v>
      </c>
      <c r="I89" t="e" cm="1">
        <f t="array" ref="I89">INDEX('ISCED3 stats'!$A$3:$G$46, MATCH(1, ('All hours'!A89='ISCED3 stats'!$A$3:$A$46) * ('All hours'!B89='ISCED3 stats'!$B$3:$B$46), 0), 3)</f>
        <v>#N/A</v>
      </c>
      <c r="J89" t="e" cm="1">
        <f t="array" ref="J89">ROUND(INDEX('ISCED3 stats'!$A$3:$G$46, MATCH(1, ('All hours'!A89='ISCED3 stats'!$A$3:$A$46) * ('All hours'!B89='ISCED3 stats'!$B$3:$B$46), 0), 6), 1)</f>
        <v>#N/A</v>
      </c>
      <c r="K89" t="e" cm="1">
        <f t="array" ref="K89">ROUND(INDEX('ISCED3 stats'!$A$3:$G$46, MATCH(1, ('All hours'!A89='ISCED3 stats'!$A$3:$A$46) * ('All hours'!B89='ISCED3 stats'!$B$3:$B$46), 0), 7), 1)</f>
        <v>#N/A</v>
      </c>
    </row>
    <row r="90" spans="1:11" x14ac:dyDescent="0.25">
      <c r="A90" s="20" t="s">
        <v>30</v>
      </c>
      <c r="B90" s="5" t="s">
        <v>9</v>
      </c>
      <c r="C90" cm="1">
        <f t="array" ref="C90">INDEX('ISCED1 stats'!$A$3:$G$62, MATCH(1, ('All hours'!A90='ISCED1 stats'!$A$3:$A$62) * ('All hours'!B90='ISCED1 stats'!$B$3:$B$62), 0), 3)</f>
        <v>2</v>
      </c>
      <c r="D90" cm="1">
        <f t="array" ref="D90">ROUND(INDEX('ISCED1 stats'!$A$3:$G$62, MATCH(1, ('All hours'!A90='ISCED1 stats'!$A$3:$A$62) * ('All hours'!B90='ISCED1 stats'!$B$3:$B$62), 0), 6), 1)</f>
        <v>31.7</v>
      </c>
      <c r="E90" cm="1">
        <f t="array" ref="E90">ROUND(INDEX('ISCED1 stats'!$A$3:$G$62, MATCH(1, ('All hours'!A90='ISCED1 stats'!$A$3:$A$62) * ('All hours'!B90='ISCED1 stats'!$B$3:$B$62), 0), 7), 1)</f>
        <v>21.8</v>
      </c>
      <c r="F90" cm="1">
        <f t="array" ref="F90">INDEX('ISCED2 stats'!$A$3:$G$190, MATCH(1, ('All hours'!A90='ISCED2 stats'!$A$3:$A$190) * ('All hours'!B90='ISCED2 stats'!$B$3:$B$190), 0), 3)</f>
        <v>11</v>
      </c>
      <c r="G90" cm="1">
        <f t="array" ref="G90">ROUND(INDEX('ISCED2 stats'!$A$3:$G$190, MATCH(1, ('All hours'!A90='ISCED2 stats'!$A$3:$A$190) * ('All hours'!B90='ISCED2 stats'!$B$3:$B$190), 0), 6), 1)</f>
        <v>27.6</v>
      </c>
      <c r="H90" cm="1">
        <f t="array" ref="H90">ROUND(INDEX('ISCED2 stats'!$A$3:$G$190, MATCH(1, ('All hours'!A90='ISCED2 stats'!$A$3:$A$190) * ('All hours'!B90='ISCED2 stats'!$B$3:$B$190), 0), 7), 1)</f>
        <v>19.5</v>
      </c>
      <c r="I90" t="e" cm="1">
        <f t="array" ref="I90">INDEX('ISCED3 stats'!$A$3:$G$46, MATCH(1, ('All hours'!A90='ISCED3 stats'!$A$3:$A$46) * ('All hours'!B90='ISCED3 stats'!$B$3:$B$46), 0), 3)</f>
        <v>#N/A</v>
      </c>
      <c r="J90" t="e" cm="1">
        <f t="array" ref="J90">ROUND(INDEX('ISCED3 stats'!$A$3:$G$46, MATCH(1, ('All hours'!A90='ISCED3 stats'!$A$3:$A$46) * ('All hours'!B90='ISCED3 stats'!$B$3:$B$46), 0), 6), 1)</f>
        <v>#N/A</v>
      </c>
      <c r="K90" t="e" cm="1">
        <f t="array" ref="K90">ROUND(INDEX('ISCED3 stats'!$A$3:$G$46, MATCH(1, ('All hours'!A90='ISCED3 stats'!$A$3:$A$46) * ('All hours'!B90='ISCED3 stats'!$B$3:$B$46), 0), 7), 1)</f>
        <v>#N/A</v>
      </c>
    </row>
    <row r="91" spans="1:11" x14ac:dyDescent="0.25">
      <c r="A91" s="20" t="s">
        <v>31</v>
      </c>
      <c r="B91" s="5" t="s">
        <v>6</v>
      </c>
      <c r="C91" t="e" cm="1">
        <f t="array" ref="C91">INDEX('ISCED1 stats'!$A$3:$G$62, MATCH(1, ('All hours'!A91='ISCED1 stats'!$A$3:$A$62) * ('All hours'!B91='ISCED1 stats'!$B$3:$B$62), 0), 3)</f>
        <v>#N/A</v>
      </c>
      <c r="D91" t="e" cm="1">
        <f t="array" ref="D91">ROUND(INDEX('ISCED1 stats'!$A$3:$G$62, MATCH(1, ('All hours'!A91='ISCED1 stats'!$A$3:$A$62) * ('All hours'!B91='ISCED1 stats'!$B$3:$B$62), 0), 6), 1)</f>
        <v>#N/A</v>
      </c>
      <c r="E91" t="e" cm="1">
        <f t="array" ref="E91">ROUND(INDEX('ISCED1 stats'!$A$3:$G$62, MATCH(1, ('All hours'!A91='ISCED1 stats'!$A$3:$A$62) * ('All hours'!B91='ISCED1 stats'!$B$3:$B$62), 0), 7), 1)</f>
        <v>#N/A</v>
      </c>
      <c r="F91" cm="1">
        <f t="array" ref="F91">INDEX('ISCED2 stats'!$A$3:$G$190, MATCH(1, ('All hours'!A91='ISCED2 stats'!$A$3:$A$190) * ('All hours'!B91='ISCED2 stats'!$B$3:$B$190), 0), 3)</f>
        <v>1487</v>
      </c>
      <c r="G91" cm="1">
        <f t="array" ref="G91">ROUND(INDEX('ISCED2 stats'!$A$3:$G$190, MATCH(1, ('All hours'!A91='ISCED2 stats'!$A$3:$A$190) * ('All hours'!B91='ISCED2 stats'!$B$3:$B$190), 0), 6), 1)</f>
        <v>40.9</v>
      </c>
      <c r="H91" cm="1">
        <f t="array" ref="H91">ROUND(INDEX('ISCED2 stats'!$A$3:$G$190, MATCH(1, ('All hours'!A91='ISCED2 stats'!$A$3:$A$190) * ('All hours'!B91='ISCED2 stats'!$B$3:$B$190), 0), 7), 1)</f>
        <v>18.2</v>
      </c>
      <c r="I91" t="e" cm="1">
        <f t="array" ref="I91">INDEX('ISCED3 stats'!$A$3:$G$46, MATCH(1, ('All hours'!A91='ISCED3 stats'!$A$3:$A$46) * ('All hours'!B91='ISCED3 stats'!$B$3:$B$46), 0), 3)</f>
        <v>#N/A</v>
      </c>
      <c r="J91" t="e" cm="1">
        <f t="array" ref="J91">ROUND(INDEX('ISCED3 stats'!$A$3:$G$46, MATCH(1, ('All hours'!A91='ISCED3 stats'!$A$3:$A$46) * ('All hours'!B91='ISCED3 stats'!$B$3:$B$46), 0), 6), 1)</f>
        <v>#N/A</v>
      </c>
      <c r="K91" t="e" cm="1">
        <f t="array" ref="K91">ROUND(INDEX('ISCED3 stats'!$A$3:$G$46, MATCH(1, ('All hours'!A91='ISCED3 stats'!$A$3:$A$46) * ('All hours'!B91='ISCED3 stats'!$B$3:$B$46), 0), 7), 1)</f>
        <v>#N/A</v>
      </c>
    </row>
    <row r="92" spans="1:11" x14ac:dyDescent="0.25">
      <c r="A92" s="20" t="s">
        <v>31</v>
      </c>
      <c r="B92" s="5" t="s">
        <v>7</v>
      </c>
      <c r="C92" t="e" cm="1">
        <f t="array" ref="C92">INDEX('ISCED1 stats'!$A$3:$G$62, MATCH(1, ('All hours'!A92='ISCED1 stats'!$A$3:$A$62) * ('All hours'!B92='ISCED1 stats'!$B$3:$B$62), 0), 3)</f>
        <v>#N/A</v>
      </c>
      <c r="D92" t="e" cm="1">
        <f t="array" ref="D92">ROUND(INDEX('ISCED1 stats'!$A$3:$G$62, MATCH(1, ('All hours'!A92='ISCED1 stats'!$A$3:$A$62) * ('All hours'!B92='ISCED1 stats'!$B$3:$B$62), 0), 6), 1)</f>
        <v>#N/A</v>
      </c>
      <c r="E92" t="e" cm="1">
        <f t="array" ref="E92">ROUND(INDEX('ISCED1 stats'!$A$3:$G$62, MATCH(1, ('All hours'!A92='ISCED1 stats'!$A$3:$A$62) * ('All hours'!B92='ISCED1 stats'!$B$3:$B$62), 0), 7), 1)</f>
        <v>#N/A</v>
      </c>
      <c r="F92" cm="1">
        <f t="array" ref="F92">INDEX('ISCED2 stats'!$A$3:$G$190, MATCH(1, ('All hours'!A92='ISCED2 stats'!$A$3:$A$190) * ('All hours'!B92='ISCED2 stats'!$B$3:$B$190), 0), 3)</f>
        <v>270</v>
      </c>
      <c r="G92" cm="1">
        <f t="array" ref="G92">ROUND(INDEX('ISCED2 stats'!$A$3:$G$190, MATCH(1, ('All hours'!A92='ISCED2 stats'!$A$3:$A$190) * ('All hours'!B92='ISCED2 stats'!$B$3:$B$190), 0), 6), 1)</f>
        <v>31</v>
      </c>
      <c r="H92" cm="1">
        <f t="array" ref="H92">ROUND(INDEX('ISCED2 stats'!$A$3:$G$190, MATCH(1, ('All hours'!A92='ISCED2 stats'!$A$3:$A$190) * ('All hours'!B92='ISCED2 stats'!$B$3:$B$190), 0), 7), 1)</f>
        <v>17.100000000000001</v>
      </c>
      <c r="I92" t="e" cm="1">
        <f t="array" ref="I92">INDEX('ISCED3 stats'!$A$3:$G$46, MATCH(1, ('All hours'!A92='ISCED3 stats'!$A$3:$A$46) * ('All hours'!B92='ISCED3 stats'!$B$3:$B$46), 0), 3)</f>
        <v>#N/A</v>
      </c>
      <c r="J92" t="e" cm="1">
        <f t="array" ref="J92">ROUND(INDEX('ISCED3 stats'!$A$3:$G$46, MATCH(1, ('All hours'!A92='ISCED3 stats'!$A$3:$A$46) * ('All hours'!B92='ISCED3 stats'!$B$3:$B$46), 0), 6), 1)</f>
        <v>#N/A</v>
      </c>
      <c r="K92" t="e" cm="1">
        <f t="array" ref="K92">ROUND(INDEX('ISCED3 stats'!$A$3:$G$46, MATCH(1, ('All hours'!A92='ISCED3 stats'!$A$3:$A$46) * ('All hours'!B92='ISCED3 stats'!$B$3:$B$46), 0), 7), 1)</f>
        <v>#N/A</v>
      </c>
    </row>
    <row r="93" spans="1:11" x14ac:dyDescent="0.25">
      <c r="A93" s="20" t="s">
        <v>31</v>
      </c>
      <c r="B93" s="5" t="s">
        <v>8</v>
      </c>
      <c r="C93" t="e" cm="1">
        <f t="array" ref="C93">INDEX('ISCED1 stats'!$A$3:$G$62, MATCH(1, ('All hours'!A93='ISCED1 stats'!$A$3:$A$62) * ('All hours'!B93='ISCED1 stats'!$B$3:$B$62), 0), 3)</f>
        <v>#N/A</v>
      </c>
      <c r="D93" t="e" cm="1">
        <f t="array" ref="D93">ROUND(INDEX('ISCED1 stats'!$A$3:$G$62, MATCH(1, ('All hours'!A93='ISCED1 stats'!$A$3:$A$62) * ('All hours'!B93='ISCED1 stats'!$B$3:$B$62), 0), 6), 1)</f>
        <v>#N/A</v>
      </c>
      <c r="E93" t="e" cm="1">
        <f t="array" ref="E93">ROUND(INDEX('ISCED1 stats'!$A$3:$G$62, MATCH(1, ('All hours'!A93='ISCED1 stats'!$A$3:$A$62) * ('All hours'!B93='ISCED1 stats'!$B$3:$B$62), 0), 7), 1)</f>
        <v>#N/A</v>
      </c>
      <c r="F93" cm="1">
        <f t="array" ref="F93">INDEX('ISCED2 stats'!$A$3:$G$190, MATCH(1, ('All hours'!A93='ISCED2 stats'!$A$3:$A$190) * ('All hours'!B93='ISCED2 stats'!$B$3:$B$190), 0), 3)</f>
        <v>229</v>
      </c>
      <c r="G93" cm="1">
        <f t="array" ref="G93">ROUND(INDEX('ISCED2 stats'!$A$3:$G$190, MATCH(1, ('All hours'!A93='ISCED2 stats'!$A$3:$A$190) * ('All hours'!B93='ISCED2 stats'!$B$3:$B$190), 0), 6), 1)</f>
        <v>23.7</v>
      </c>
      <c r="H93" cm="1">
        <f t="array" ref="H93">ROUND(INDEX('ISCED2 stats'!$A$3:$G$190, MATCH(1, ('All hours'!A93='ISCED2 stats'!$A$3:$A$190) * ('All hours'!B93='ISCED2 stats'!$B$3:$B$190), 0), 7), 1)</f>
        <v>14.4</v>
      </c>
      <c r="I93" t="e" cm="1">
        <f t="array" ref="I93">INDEX('ISCED3 stats'!$A$3:$G$46, MATCH(1, ('All hours'!A93='ISCED3 stats'!$A$3:$A$46) * ('All hours'!B93='ISCED3 stats'!$B$3:$B$46), 0), 3)</f>
        <v>#N/A</v>
      </c>
      <c r="J93" t="e" cm="1">
        <f t="array" ref="J93">ROUND(INDEX('ISCED3 stats'!$A$3:$G$46, MATCH(1, ('All hours'!A93='ISCED3 stats'!$A$3:$A$46) * ('All hours'!B93='ISCED3 stats'!$B$3:$B$46), 0), 6), 1)</f>
        <v>#N/A</v>
      </c>
      <c r="K93" t="e" cm="1">
        <f t="array" ref="K93">ROUND(INDEX('ISCED3 stats'!$A$3:$G$46, MATCH(1, ('All hours'!A93='ISCED3 stats'!$A$3:$A$46) * ('All hours'!B93='ISCED3 stats'!$B$3:$B$46), 0), 7), 1)</f>
        <v>#N/A</v>
      </c>
    </row>
    <row r="94" spans="1:11" x14ac:dyDescent="0.25">
      <c r="A94" s="20" t="s">
        <v>31</v>
      </c>
      <c r="B94" s="5" t="s">
        <v>9</v>
      </c>
      <c r="C94" t="e" cm="1">
        <f t="array" ref="C94">INDEX('ISCED1 stats'!$A$3:$G$62, MATCH(1, ('All hours'!A94='ISCED1 stats'!$A$3:$A$62) * ('All hours'!B94='ISCED1 stats'!$B$3:$B$62), 0), 3)</f>
        <v>#N/A</v>
      </c>
      <c r="D94" t="e" cm="1">
        <f t="array" ref="D94">ROUND(INDEX('ISCED1 stats'!$A$3:$G$62, MATCH(1, ('All hours'!A94='ISCED1 stats'!$A$3:$A$62) * ('All hours'!B94='ISCED1 stats'!$B$3:$B$62), 0), 6), 1)</f>
        <v>#N/A</v>
      </c>
      <c r="E94" t="e" cm="1">
        <f t="array" ref="E94">ROUND(INDEX('ISCED1 stats'!$A$3:$G$62, MATCH(1, ('All hours'!A94='ISCED1 stats'!$A$3:$A$62) * ('All hours'!B94='ISCED1 stats'!$B$3:$B$62), 0), 7), 1)</f>
        <v>#N/A</v>
      </c>
      <c r="F94" cm="1">
        <f t="array" ref="F94">INDEX('ISCED2 stats'!$A$3:$G$190, MATCH(1, ('All hours'!A94='ISCED2 stats'!$A$3:$A$190) * ('All hours'!B94='ISCED2 stats'!$B$3:$B$190), 0), 3)</f>
        <v>253</v>
      </c>
      <c r="G94" cm="1">
        <f t="array" ref="G94">ROUND(INDEX('ISCED2 stats'!$A$3:$G$190, MATCH(1, ('All hours'!A94='ISCED2 stats'!$A$3:$A$190) * ('All hours'!B94='ISCED2 stats'!$B$3:$B$190), 0), 6), 1)</f>
        <v>17</v>
      </c>
      <c r="H94" cm="1">
        <f t="array" ref="H94">ROUND(INDEX('ISCED2 stats'!$A$3:$G$190, MATCH(1, ('All hours'!A94='ISCED2 stats'!$A$3:$A$190) * ('All hours'!B94='ISCED2 stats'!$B$3:$B$190), 0), 7), 1)</f>
        <v>12.6</v>
      </c>
      <c r="I94" t="e" cm="1">
        <f t="array" ref="I94">INDEX('ISCED3 stats'!$A$3:$G$46, MATCH(1, ('All hours'!A94='ISCED3 stats'!$A$3:$A$46) * ('All hours'!B94='ISCED3 stats'!$B$3:$B$46), 0), 3)</f>
        <v>#N/A</v>
      </c>
      <c r="J94" t="e" cm="1">
        <f t="array" ref="J94">ROUND(INDEX('ISCED3 stats'!$A$3:$G$46, MATCH(1, ('All hours'!A94='ISCED3 stats'!$A$3:$A$46) * ('All hours'!B94='ISCED3 stats'!$B$3:$B$46), 0), 6), 1)</f>
        <v>#N/A</v>
      </c>
      <c r="K94" t="e" cm="1">
        <f t="array" ref="K94">ROUND(INDEX('ISCED3 stats'!$A$3:$G$46, MATCH(1, ('All hours'!A94='ISCED3 stats'!$A$3:$A$46) * ('All hours'!B94='ISCED3 stats'!$B$3:$B$46), 0), 7), 1)</f>
        <v>#N/A</v>
      </c>
    </row>
    <row r="95" spans="1:11" x14ac:dyDescent="0.25">
      <c r="A95" s="20" t="s">
        <v>32</v>
      </c>
      <c r="B95" s="5" t="s">
        <v>6</v>
      </c>
      <c r="C95" t="e" cm="1">
        <f t="array" ref="C95">INDEX('ISCED1 stats'!$A$3:$G$62, MATCH(1, ('All hours'!A95='ISCED1 stats'!$A$3:$A$62) * ('All hours'!B95='ISCED1 stats'!$B$3:$B$62), 0), 3)</f>
        <v>#N/A</v>
      </c>
      <c r="D95" t="e" cm="1">
        <f t="array" ref="D95">ROUND(INDEX('ISCED1 stats'!$A$3:$G$62, MATCH(1, ('All hours'!A95='ISCED1 stats'!$A$3:$A$62) * ('All hours'!B95='ISCED1 stats'!$B$3:$B$62), 0), 6), 1)</f>
        <v>#N/A</v>
      </c>
      <c r="E95" t="e" cm="1">
        <f t="array" ref="E95">ROUND(INDEX('ISCED1 stats'!$A$3:$G$62, MATCH(1, ('All hours'!A95='ISCED1 stats'!$A$3:$A$62) * ('All hours'!B95='ISCED1 stats'!$B$3:$B$62), 0), 7), 1)</f>
        <v>#N/A</v>
      </c>
      <c r="F95" cm="1">
        <f t="array" ref="F95">INDEX('ISCED2 stats'!$A$3:$G$190, MATCH(1, ('All hours'!A95='ISCED2 stats'!$A$3:$A$190) * ('All hours'!B95='ISCED2 stats'!$B$3:$B$190), 0), 3)</f>
        <v>2110</v>
      </c>
      <c r="G95" cm="1">
        <f t="array" ref="G95">ROUND(INDEX('ISCED2 stats'!$A$3:$G$190, MATCH(1, ('All hours'!A95='ISCED2 stats'!$A$3:$A$190) * ('All hours'!B95='ISCED2 stats'!$B$3:$B$190), 0), 6), 1)</f>
        <v>41.6</v>
      </c>
      <c r="H95" cm="1">
        <f t="array" ref="H95">ROUND(INDEX('ISCED2 stats'!$A$3:$G$190, MATCH(1, ('All hours'!A95='ISCED2 stats'!$A$3:$A$190) * ('All hours'!B95='ISCED2 stats'!$B$3:$B$190), 0), 7), 1)</f>
        <v>16.600000000000001</v>
      </c>
      <c r="I95" t="e" cm="1">
        <f t="array" ref="I95">INDEX('ISCED3 stats'!$A$3:$G$46, MATCH(1, ('All hours'!A95='ISCED3 stats'!$A$3:$A$46) * ('All hours'!B95='ISCED3 stats'!$B$3:$B$46), 0), 3)</f>
        <v>#N/A</v>
      </c>
      <c r="J95" t="e" cm="1">
        <f t="array" ref="J95">ROUND(INDEX('ISCED3 stats'!$A$3:$G$46, MATCH(1, ('All hours'!A95='ISCED3 stats'!$A$3:$A$46) * ('All hours'!B95='ISCED3 stats'!$B$3:$B$46), 0), 6), 1)</f>
        <v>#N/A</v>
      </c>
      <c r="K95" t="e" cm="1">
        <f t="array" ref="K95">ROUND(INDEX('ISCED3 stats'!$A$3:$G$46, MATCH(1, ('All hours'!A95='ISCED3 stats'!$A$3:$A$46) * ('All hours'!B95='ISCED3 stats'!$B$3:$B$46), 0), 7), 1)</f>
        <v>#N/A</v>
      </c>
    </row>
    <row r="96" spans="1:11" x14ac:dyDescent="0.25">
      <c r="A96" s="20" t="s">
        <v>32</v>
      </c>
      <c r="B96" s="5" t="s">
        <v>7</v>
      </c>
      <c r="C96" t="e" cm="1">
        <f t="array" ref="C96">INDEX('ISCED1 stats'!$A$3:$G$62, MATCH(1, ('All hours'!A96='ISCED1 stats'!$A$3:$A$62) * ('All hours'!B96='ISCED1 stats'!$B$3:$B$62), 0), 3)</f>
        <v>#N/A</v>
      </c>
      <c r="D96" t="e" cm="1">
        <f t="array" ref="D96">ROUND(INDEX('ISCED1 stats'!$A$3:$G$62, MATCH(1, ('All hours'!A96='ISCED1 stats'!$A$3:$A$62) * ('All hours'!B96='ISCED1 stats'!$B$3:$B$62), 0), 6), 1)</f>
        <v>#N/A</v>
      </c>
      <c r="E96" t="e" cm="1">
        <f t="array" ref="E96">ROUND(INDEX('ISCED1 stats'!$A$3:$G$62, MATCH(1, ('All hours'!A96='ISCED1 stats'!$A$3:$A$62) * ('All hours'!B96='ISCED1 stats'!$B$3:$B$62), 0), 7), 1)</f>
        <v>#N/A</v>
      </c>
      <c r="F96" cm="1">
        <f t="array" ref="F96">INDEX('ISCED2 stats'!$A$3:$G$190, MATCH(1, ('All hours'!A96='ISCED2 stats'!$A$3:$A$190) * ('All hours'!B96='ISCED2 stats'!$B$3:$B$190), 0), 3)</f>
        <v>422</v>
      </c>
      <c r="G96" cm="1">
        <f t="array" ref="G96">ROUND(INDEX('ISCED2 stats'!$A$3:$G$190, MATCH(1, ('All hours'!A96='ISCED2 stats'!$A$3:$A$190) * ('All hours'!B96='ISCED2 stats'!$B$3:$B$190), 0), 6), 1)</f>
        <v>36.6</v>
      </c>
      <c r="H96" cm="1">
        <f t="array" ref="H96">ROUND(INDEX('ISCED2 stats'!$A$3:$G$190, MATCH(1, ('All hours'!A96='ISCED2 stats'!$A$3:$A$190) * ('All hours'!B96='ISCED2 stats'!$B$3:$B$190), 0), 7), 1)</f>
        <v>16</v>
      </c>
      <c r="I96" t="e" cm="1">
        <f t="array" ref="I96">INDEX('ISCED3 stats'!$A$3:$G$46, MATCH(1, ('All hours'!A96='ISCED3 stats'!$A$3:$A$46) * ('All hours'!B96='ISCED3 stats'!$B$3:$B$46), 0), 3)</f>
        <v>#N/A</v>
      </c>
      <c r="J96" t="e" cm="1">
        <f t="array" ref="J96">ROUND(INDEX('ISCED3 stats'!$A$3:$G$46, MATCH(1, ('All hours'!A96='ISCED3 stats'!$A$3:$A$46) * ('All hours'!B96='ISCED3 stats'!$B$3:$B$46), 0), 6), 1)</f>
        <v>#N/A</v>
      </c>
      <c r="K96" t="e" cm="1">
        <f t="array" ref="K96">ROUND(INDEX('ISCED3 stats'!$A$3:$G$46, MATCH(1, ('All hours'!A96='ISCED3 stats'!$A$3:$A$46) * ('All hours'!B96='ISCED3 stats'!$B$3:$B$46), 0), 7), 1)</f>
        <v>#N/A</v>
      </c>
    </row>
    <row r="97" spans="1:11" x14ac:dyDescent="0.25">
      <c r="A97" s="20" t="s">
        <v>32</v>
      </c>
      <c r="B97" s="5" t="s">
        <v>8</v>
      </c>
      <c r="C97" t="e" cm="1">
        <f t="array" ref="C97">INDEX('ISCED1 stats'!$A$3:$G$62, MATCH(1, ('All hours'!A97='ISCED1 stats'!$A$3:$A$62) * ('All hours'!B97='ISCED1 stats'!$B$3:$B$62), 0), 3)</f>
        <v>#N/A</v>
      </c>
      <c r="D97" t="e" cm="1">
        <f t="array" ref="D97">ROUND(INDEX('ISCED1 stats'!$A$3:$G$62, MATCH(1, ('All hours'!A97='ISCED1 stats'!$A$3:$A$62) * ('All hours'!B97='ISCED1 stats'!$B$3:$B$62), 0), 6), 1)</f>
        <v>#N/A</v>
      </c>
      <c r="E97" t="e" cm="1">
        <f t="array" ref="E97">ROUND(INDEX('ISCED1 stats'!$A$3:$G$62, MATCH(1, ('All hours'!A97='ISCED1 stats'!$A$3:$A$62) * ('All hours'!B97='ISCED1 stats'!$B$3:$B$62), 0), 7), 1)</f>
        <v>#N/A</v>
      </c>
      <c r="F97" cm="1">
        <f t="array" ref="F97">INDEX('ISCED2 stats'!$A$3:$G$190, MATCH(1, ('All hours'!A97='ISCED2 stats'!$A$3:$A$190) * ('All hours'!B97='ISCED2 stats'!$B$3:$B$190), 0), 3)</f>
        <v>558</v>
      </c>
      <c r="G97" cm="1">
        <f t="array" ref="G97">ROUND(INDEX('ISCED2 stats'!$A$3:$G$190, MATCH(1, ('All hours'!A97='ISCED2 stats'!$A$3:$A$190) * ('All hours'!B97='ISCED2 stats'!$B$3:$B$190), 0), 6), 1)</f>
        <v>27.5</v>
      </c>
      <c r="H97" cm="1">
        <f t="array" ref="H97">ROUND(INDEX('ISCED2 stats'!$A$3:$G$190, MATCH(1, ('All hours'!A97='ISCED2 stats'!$A$3:$A$190) * ('All hours'!B97='ISCED2 stats'!$B$3:$B$190), 0), 7), 1)</f>
        <v>15.3</v>
      </c>
      <c r="I97" t="e" cm="1">
        <f t="array" ref="I97">INDEX('ISCED3 stats'!$A$3:$G$46, MATCH(1, ('All hours'!A97='ISCED3 stats'!$A$3:$A$46) * ('All hours'!B97='ISCED3 stats'!$B$3:$B$46), 0), 3)</f>
        <v>#N/A</v>
      </c>
      <c r="J97" t="e" cm="1">
        <f t="array" ref="J97">ROUND(INDEX('ISCED3 stats'!$A$3:$G$46, MATCH(1, ('All hours'!A97='ISCED3 stats'!$A$3:$A$46) * ('All hours'!B97='ISCED3 stats'!$B$3:$B$46), 0), 6), 1)</f>
        <v>#N/A</v>
      </c>
      <c r="K97" t="e" cm="1">
        <f t="array" ref="K97">ROUND(INDEX('ISCED3 stats'!$A$3:$G$46, MATCH(1, ('All hours'!A97='ISCED3 stats'!$A$3:$A$46) * ('All hours'!B97='ISCED3 stats'!$B$3:$B$46), 0), 7), 1)</f>
        <v>#N/A</v>
      </c>
    </row>
    <row r="98" spans="1:11" x14ac:dyDescent="0.25">
      <c r="A98" s="20" t="s">
        <v>32</v>
      </c>
      <c r="B98" s="5" t="s">
        <v>9</v>
      </c>
      <c r="C98" t="e" cm="1">
        <f t="array" ref="C98">INDEX('ISCED1 stats'!$A$3:$G$62, MATCH(1, ('All hours'!A98='ISCED1 stats'!$A$3:$A$62) * ('All hours'!B98='ISCED1 stats'!$B$3:$B$62), 0), 3)</f>
        <v>#N/A</v>
      </c>
      <c r="D98" t="e" cm="1">
        <f t="array" ref="D98">ROUND(INDEX('ISCED1 stats'!$A$3:$G$62, MATCH(1, ('All hours'!A98='ISCED1 stats'!$A$3:$A$62) * ('All hours'!B98='ISCED1 stats'!$B$3:$B$62), 0), 6), 1)</f>
        <v>#N/A</v>
      </c>
      <c r="E98" t="e" cm="1">
        <f t="array" ref="E98">ROUND(INDEX('ISCED1 stats'!$A$3:$G$62, MATCH(1, ('All hours'!A98='ISCED1 stats'!$A$3:$A$62) * ('All hours'!B98='ISCED1 stats'!$B$3:$B$62), 0), 7), 1)</f>
        <v>#N/A</v>
      </c>
      <c r="F98" cm="1">
        <f t="array" ref="F98">INDEX('ISCED2 stats'!$A$3:$G$190, MATCH(1, ('All hours'!A98='ISCED2 stats'!$A$3:$A$190) * ('All hours'!B98='ISCED2 stats'!$B$3:$B$190), 0), 3)</f>
        <v>609</v>
      </c>
      <c r="G98" cm="1">
        <f t="array" ref="G98">ROUND(INDEX('ISCED2 stats'!$A$3:$G$190, MATCH(1, ('All hours'!A98='ISCED2 stats'!$A$3:$A$190) * ('All hours'!B98='ISCED2 stats'!$B$3:$B$190), 0), 6), 1)</f>
        <v>17.399999999999999</v>
      </c>
      <c r="H98" cm="1">
        <f t="array" ref="H98">ROUND(INDEX('ISCED2 stats'!$A$3:$G$190, MATCH(1, ('All hours'!A98='ISCED2 stats'!$A$3:$A$190) * ('All hours'!B98='ISCED2 stats'!$B$3:$B$190), 0), 7), 1)</f>
        <v>14.5</v>
      </c>
      <c r="I98" t="e" cm="1">
        <f t="array" ref="I98">INDEX('ISCED3 stats'!$A$3:$G$46, MATCH(1, ('All hours'!A98='ISCED3 stats'!$A$3:$A$46) * ('All hours'!B98='ISCED3 stats'!$B$3:$B$46), 0), 3)</f>
        <v>#N/A</v>
      </c>
      <c r="J98" t="e" cm="1">
        <f t="array" ref="J98">ROUND(INDEX('ISCED3 stats'!$A$3:$G$46, MATCH(1, ('All hours'!A98='ISCED3 stats'!$A$3:$A$46) * ('All hours'!B98='ISCED3 stats'!$B$3:$B$46), 0), 6), 1)</f>
        <v>#N/A</v>
      </c>
      <c r="K98" t="e" cm="1">
        <f t="array" ref="K98">ROUND(INDEX('ISCED3 stats'!$A$3:$G$46, MATCH(1, ('All hours'!A98='ISCED3 stats'!$A$3:$A$46) * ('All hours'!B98='ISCED3 stats'!$B$3:$B$46), 0), 7), 1)</f>
        <v>#N/A</v>
      </c>
    </row>
    <row r="99" spans="1:11" x14ac:dyDescent="0.25">
      <c r="A99" s="20" t="s">
        <v>33</v>
      </c>
      <c r="B99" s="5" t="s">
        <v>6</v>
      </c>
      <c r="C99" t="e" cm="1">
        <f t="array" ref="C99">INDEX('ISCED1 stats'!$A$3:$G$62, MATCH(1, ('All hours'!A99='ISCED1 stats'!$A$3:$A$62) * ('All hours'!B99='ISCED1 stats'!$B$3:$B$62), 0), 3)</f>
        <v>#N/A</v>
      </c>
      <c r="D99" t="e" cm="1">
        <f t="array" ref="D99">ROUND(INDEX('ISCED1 stats'!$A$3:$G$62, MATCH(1, ('All hours'!A99='ISCED1 stats'!$A$3:$A$62) * ('All hours'!B99='ISCED1 stats'!$B$3:$B$62), 0), 6), 1)</f>
        <v>#N/A</v>
      </c>
      <c r="E99" t="e" cm="1">
        <f t="array" ref="E99">ROUND(INDEX('ISCED1 stats'!$A$3:$G$62, MATCH(1, ('All hours'!A99='ISCED1 stats'!$A$3:$A$62) * ('All hours'!B99='ISCED1 stats'!$B$3:$B$62), 0), 7), 1)</f>
        <v>#N/A</v>
      </c>
      <c r="F99" cm="1">
        <f t="array" ref="F99">INDEX('ISCED2 stats'!$A$3:$G$190, MATCH(1, ('All hours'!A99='ISCED2 stats'!$A$3:$A$190) * ('All hours'!B99='ISCED2 stats'!$B$3:$B$190), 0), 3)</f>
        <v>1527</v>
      </c>
      <c r="G99" cm="1">
        <f t="array" ref="G99">ROUND(INDEX('ISCED2 stats'!$A$3:$G$190, MATCH(1, ('All hours'!A99='ISCED2 stats'!$A$3:$A$190) * ('All hours'!B99='ISCED2 stats'!$B$3:$B$190), 0), 6), 1)</f>
        <v>37.200000000000003</v>
      </c>
      <c r="H99" cm="1">
        <f t="array" ref="H99">ROUND(INDEX('ISCED2 stats'!$A$3:$G$190, MATCH(1, ('All hours'!A99='ISCED2 stats'!$A$3:$A$190) * ('All hours'!B99='ISCED2 stats'!$B$3:$B$190), 0), 7), 1)</f>
        <v>15.2</v>
      </c>
      <c r="I99" t="e" cm="1">
        <f t="array" ref="I99">INDEX('ISCED3 stats'!$A$3:$G$46, MATCH(1, ('All hours'!A99='ISCED3 stats'!$A$3:$A$46) * ('All hours'!B99='ISCED3 stats'!$B$3:$B$46), 0), 3)</f>
        <v>#N/A</v>
      </c>
      <c r="J99" t="e" cm="1">
        <f t="array" ref="J99">ROUND(INDEX('ISCED3 stats'!$A$3:$G$46, MATCH(1, ('All hours'!A99='ISCED3 stats'!$A$3:$A$46) * ('All hours'!B99='ISCED3 stats'!$B$3:$B$46), 0), 6), 1)</f>
        <v>#N/A</v>
      </c>
      <c r="K99" t="e" cm="1">
        <f t="array" ref="K99">ROUND(INDEX('ISCED3 stats'!$A$3:$G$46, MATCH(1, ('All hours'!A99='ISCED3 stats'!$A$3:$A$46) * ('All hours'!B99='ISCED3 stats'!$B$3:$B$46), 0), 7), 1)</f>
        <v>#N/A</v>
      </c>
    </row>
    <row r="100" spans="1:11" x14ac:dyDescent="0.25">
      <c r="A100" s="20" t="s">
        <v>33</v>
      </c>
      <c r="B100" s="5" t="s">
        <v>7</v>
      </c>
      <c r="C100" t="e" cm="1">
        <f t="array" ref="C100">INDEX('ISCED1 stats'!$A$3:$G$62, MATCH(1, ('All hours'!A100='ISCED1 stats'!$A$3:$A$62) * ('All hours'!B100='ISCED1 stats'!$B$3:$B$62), 0), 3)</f>
        <v>#N/A</v>
      </c>
      <c r="D100" t="e" cm="1">
        <f t="array" ref="D100">ROUND(INDEX('ISCED1 stats'!$A$3:$G$62, MATCH(1, ('All hours'!A100='ISCED1 stats'!$A$3:$A$62) * ('All hours'!B100='ISCED1 stats'!$B$3:$B$62), 0), 6), 1)</f>
        <v>#N/A</v>
      </c>
      <c r="E100" t="e" cm="1">
        <f t="array" ref="E100">ROUND(INDEX('ISCED1 stats'!$A$3:$G$62, MATCH(1, ('All hours'!A100='ISCED1 stats'!$A$3:$A$62) * ('All hours'!B100='ISCED1 stats'!$B$3:$B$62), 0), 7), 1)</f>
        <v>#N/A</v>
      </c>
      <c r="F100" cm="1">
        <f t="array" ref="F100">INDEX('ISCED2 stats'!$A$3:$G$190, MATCH(1, ('All hours'!A100='ISCED2 stats'!$A$3:$A$190) * ('All hours'!B100='ISCED2 stats'!$B$3:$B$190), 0), 3)</f>
        <v>25</v>
      </c>
      <c r="G100" cm="1">
        <f t="array" ref="G100">ROUND(INDEX('ISCED2 stats'!$A$3:$G$190, MATCH(1, ('All hours'!A100='ISCED2 stats'!$A$3:$A$190) * ('All hours'!B100='ISCED2 stats'!$B$3:$B$190), 0), 6), 1)</f>
        <v>35.6</v>
      </c>
      <c r="H100" cm="1">
        <f t="array" ref="H100">ROUND(INDEX('ISCED2 stats'!$A$3:$G$190, MATCH(1, ('All hours'!A100='ISCED2 stats'!$A$3:$A$190) * ('All hours'!B100='ISCED2 stats'!$B$3:$B$190), 0), 7), 1)</f>
        <v>18.399999999999999</v>
      </c>
      <c r="I100" t="e" cm="1">
        <f t="array" ref="I100">INDEX('ISCED3 stats'!$A$3:$G$46, MATCH(1, ('All hours'!A100='ISCED3 stats'!$A$3:$A$46) * ('All hours'!B100='ISCED3 stats'!$B$3:$B$46), 0), 3)</f>
        <v>#N/A</v>
      </c>
      <c r="J100" t="e" cm="1">
        <f t="array" ref="J100">ROUND(INDEX('ISCED3 stats'!$A$3:$G$46, MATCH(1, ('All hours'!A100='ISCED3 stats'!$A$3:$A$46) * ('All hours'!B100='ISCED3 stats'!$B$3:$B$46), 0), 6), 1)</f>
        <v>#N/A</v>
      </c>
      <c r="K100" t="e" cm="1">
        <f t="array" ref="K100">ROUND(INDEX('ISCED3 stats'!$A$3:$G$46, MATCH(1, ('All hours'!A100='ISCED3 stats'!$A$3:$A$46) * ('All hours'!B100='ISCED3 stats'!$B$3:$B$46), 0), 7), 1)</f>
        <v>#N/A</v>
      </c>
    </row>
    <row r="101" spans="1:11" x14ac:dyDescent="0.25">
      <c r="A101" s="20" t="s">
        <v>33</v>
      </c>
      <c r="B101" s="5" t="s">
        <v>8</v>
      </c>
      <c r="C101" t="e" cm="1">
        <f t="array" ref="C101">INDEX('ISCED1 stats'!$A$3:$G$62, MATCH(1, ('All hours'!A101='ISCED1 stats'!$A$3:$A$62) * ('All hours'!B101='ISCED1 stats'!$B$3:$B$62), 0), 3)</f>
        <v>#N/A</v>
      </c>
      <c r="D101" t="e" cm="1">
        <f t="array" ref="D101">ROUND(INDEX('ISCED1 stats'!$A$3:$G$62, MATCH(1, ('All hours'!A101='ISCED1 stats'!$A$3:$A$62) * ('All hours'!B101='ISCED1 stats'!$B$3:$B$62), 0), 6), 1)</f>
        <v>#N/A</v>
      </c>
      <c r="E101" t="e" cm="1">
        <f t="array" ref="E101">ROUND(INDEX('ISCED1 stats'!$A$3:$G$62, MATCH(1, ('All hours'!A101='ISCED1 stats'!$A$3:$A$62) * ('All hours'!B101='ISCED1 stats'!$B$3:$B$62), 0), 7), 1)</f>
        <v>#N/A</v>
      </c>
      <c r="F101" cm="1">
        <f t="array" ref="F101">INDEX('ISCED2 stats'!$A$3:$G$190, MATCH(1, ('All hours'!A101='ISCED2 stats'!$A$3:$A$190) * ('All hours'!B101='ISCED2 stats'!$B$3:$B$190), 0), 3)</f>
        <v>21</v>
      </c>
      <c r="G101" cm="1">
        <f t="array" ref="G101">ROUND(INDEX('ISCED2 stats'!$A$3:$G$190, MATCH(1, ('All hours'!A101='ISCED2 stats'!$A$3:$A$190) * ('All hours'!B101='ISCED2 stats'!$B$3:$B$190), 0), 6), 1)</f>
        <v>19.600000000000001</v>
      </c>
      <c r="H101" cm="1">
        <f t="array" ref="H101">ROUND(INDEX('ISCED2 stats'!$A$3:$G$190, MATCH(1, ('All hours'!A101='ISCED2 stats'!$A$3:$A$190) * ('All hours'!B101='ISCED2 stats'!$B$3:$B$190), 0), 7), 1)</f>
        <v>13.5</v>
      </c>
      <c r="I101" t="e" cm="1">
        <f t="array" ref="I101">INDEX('ISCED3 stats'!$A$3:$G$46, MATCH(1, ('All hours'!A101='ISCED3 stats'!$A$3:$A$46) * ('All hours'!B101='ISCED3 stats'!$B$3:$B$46), 0), 3)</f>
        <v>#N/A</v>
      </c>
      <c r="J101" t="e" cm="1">
        <f t="array" ref="J101">ROUND(INDEX('ISCED3 stats'!$A$3:$G$46, MATCH(1, ('All hours'!A101='ISCED3 stats'!$A$3:$A$46) * ('All hours'!B101='ISCED3 stats'!$B$3:$B$46), 0), 6), 1)</f>
        <v>#N/A</v>
      </c>
      <c r="K101" t="e" cm="1">
        <f t="array" ref="K101">ROUND(INDEX('ISCED3 stats'!$A$3:$G$46, MATCH(1, ('All hours'!A101='ISCED3 stats'!$A$3:$A$46) * ('All hours'!B101='ISCED3 stats'!$B$3:$B$46), 0), 7), 1)</f>
        <v>#N/A</v>
      </c>
    </row>
    <row r="102" spans="1:11" x14ac:dyDescent="0.25">
      <c r="A102" s="20" t="s">
        <v>33</v>
      </c>
      <c r="B102" s="5" t="s">
        <v>9</v>
      </c>
      <c r="C102" t="e" cm="1">
        <f t="array" ref="C102">INDEX('ISCED1 stats'!$A$3:$G$62, MATCH(1, ('All hours'!A102='ISCED1 stats'!$A$3:$A$62) * ('All hours'!B102='ISCED1 stats'!$B$3:$B$62), 0), 3)</f>
        <v>#N/A</v>
      </c>
      <c r="D102" t="e" cm="1">
        <f t="array" ref="D102">ROUND(INDEX('ISCED1 stats'!$A$3:$G$62, MATCH(1, ('All hours'!A102='ISCED1 stats'!$A$3:$A$62) * ('All hours'!B102='ISCED1 stats'!$B$3:$B$62), 0), 6), 1)</f>
        <v>#N/A</v>
      </c>
      <c r="E102" t="e" cm="1">
        <f t="array" ref="E102">ROUND(INDEX('ISCED1 stats'!$A$3:$G$62, MATCH(1, ('All hours'!A102='ISCED1 stats'!$A$3:$A$62) * ('All hours'!B102='ISCED1 stats'!$B$3:$B$62), 0), 7), 1)</f>
        <v>#N/A</v>
      </c>
      <c r="F102" cm="1">
        <f t="array" ref="F102">INDEX('ISCED2 stats'!$A$3:$G$190, MATCH(1, ('All hours'!A102='ISCED2 stats'!$A$3:$A$190) * ('All hours'!B102='ISCED2 stats'!$B$3:$B$190), 0), 3)</f>
        <v>22</v>
      </c>
      <c r="G102" cm="1">
        <f t="array" ref="G102">ROUND(INDEX('ISCED2 stats'!$A$3:$G$190, MATCH(1, ('All hours'!A102='ISCED2 stats'!$A$3:$A$190) * ('All hours'!B102='ISCED2 stats'!$B$3:$B$190), 0), 6), 1)</f>
        <v>17.2</v>
      </c>
      <c r="H102" cm="1">
        <f t="array" ref="H102">ROUND(INDEX('ISCED2 stats'!$A$3:$G$190, MATCH(1, ('All hours'!A102='ISCED2 stats'!$A$3:$A$190) * ('All hours'!B102='ISCED2 stats'!$B$3:$B$190), 0), 7), 1)</f>
        <v>17.600000000000001</v>
      </c>
      <c r="I102" t="e" cm="1">
        <f t="array" ref="I102">INDEX('ISCED3 stats'!$A$3:$G$46, MATCH(1, ('All hours'!A102='ISCED3 stats'!$A$3:$A$46) * ('All hours'!B102='ISCED3 stats'!$B$3:$B$46), 0), 3)</f>
        <v>#N/A</v>
      </c>
      <c r="J102" t="e" cm="1">
        <f t="array" ref="J102">ROUND(INDEX('ISCED3 stats'!$A$3:$G$46, MATCH(1, ('All hours'!A102='ISCED3 stats'!$A$3:$A$46) * ('All hours'!B102='ISCED3 stats'!$B$3:$B$46), 0), 6), 1)</f>
        <v>#N/A</v>
      </c>
      <c r="K102" t="e" cm="1">
        <f t="array" ref="K102">ROUND(INDEX('ISCED3 stats'!$A$3:$G$46, MATCH(1, ('All hours'!A102='ISCED3 stats'!$A$3:$A$46) * ('All hours'!B102='ISCED3 stats'!$B$3:$B$46), 0), 7), 1)</f>
        <v>#N/A</v>
      </c>
    </row>
    <row r="103" spans="1:11" x14ac:dyDescent="0.25">
      <c r="A103" s="20" t="s">
        <v>34</v>
      </c>
      <c r="B103" s="5" t="s">
        <v>6</v>
      </c>
      <c r="C103" t="e" cm="1">
        <f t="array" ref="C103">INDEX('ISCED1 stats'!$A$3:$G$62, MATCH(1, ('All hours'!A103='ISCED1 stats'!$A$3:$A$62) * ('All hours'!B103='ISCED1 stats'!$B$3:$B$62), 0), 3)</f>
        <v>#N/A</v>
      </c>
      <c r="D103" t="e" cm="1">
        <f t="array" ref="D103">ROUND(INDEX('ISCED1 stats'!$A$3:$G$62, MATCH(1, ('All hours'!A103='ISCED1 stats'!$A$3:$A$62) * ('All hours'!B103='ISCED1 stats'!$B$3:$B$62), 0), 6), 1)</f>
        <v>#N/A</v>
      </c>
      <c r="E103" t="e" cm="1">
        <f t="array" ref="E103">ROUND(INDEX('ISCED1 stats'!$A$3:$G$62, MATCH(1, ('All hours'!A103='ISCED1 stats'!$A$3:$A$62) * ('All hours'!B103='ISCED1 stats'!$B$3:$B$62), 0), 7), 1)</f>
        <v>#N/A</v>
      </c>
      <c r="F103" cm="1">
        <f t="array" ref="F103">INDEX('ISCED2 stats'!$A$3:$G$190, MATCH(1, ('All hours'!A103='ISCED2 stats'!$A$3:$A$190) * ('All hours'!B103='ISCED2 stats'!$B$3:$B$190), 0), 3)</f>
        <v>825</v>
      </c>
      <c r="G103" cm="1">
        <f t="array" ref="G103">ROUND(INDEX('ISCED2 stats'!$A$3:$G$190, MATCH(1, ('All hours'!A103='ISCED2 stats'!$A$3:$A$190) * ('All hours'!B103='ISCED2 stats'!$B$3:$B$190), 0), 6), 1)</f>
        <v>44.5</v>
      </c>
      <c r="H103" cm="1">
        <f t="array" ref="H103">ROUND(INDEX('ISCED2 stats'!$A$3:$G$190, MATCH(1, ('All hours'!A103='ISCED2 stats'!$A$3:$A$190) * ('All hours'!B103='ISCED2 stats'!$B$3:$B$190), 0), 7), 1)</f>
        <v>19.8</v>
      </c>
      <c r="I103" t="e" cm="1">
        <f t="array" ref="I103">INDEX('ISCED3 stats'!$A$3:$G$46, MATCH(1, ('All hours'!A103='ISCED3 stats'!$A$3:$A$46) * ('All hours'!B103='ISCED3 stats'!$B$3:$B$46), 0), 3)</f>
        <v>#N/A</v>
      </c>
      <c r="J103" t="e" cm="1">
        <f t="array" ref="J103">ROUND(INDEX('ISCED3 stats'!$A$3:$G$46, MATCH(1, ('All hours'!A103='ISCED3 stats'!$A$3:$A$46) * ('All hours'!B103='ISCED3 stats'!$B$3:$B$46), 0), 6), 1)</f>
        <v>#N/A</v>
      </c>
      <c r="K103" t="e" cm="1">
        <f t="array" ref="K103">ROUND(INDEX('ISCED3 stats'!$A$3:$G$46, MATCH(1, ('All hours'!A103='ISCED3 stats'!$A$3:$A$46) * ('All hours'!B103='ISCED3 stats'!$B$3:$B$46), 0), 7), 1)</f>
        <v>#N/A</v>
      </c>
    </row>
    <row r="104" spans="1:11" x14ac:dyDescent="0.25">
      <c r="A104" s="20" t="s">
        <v>34</v>
      </c>
      <c r="B104" s="5" t="s">
        <v>7</v>
      </c>
      <c r="C104" t="e" cm="1">
        <f t="array" ref="C104">INDEX('ISCED1 stats'!$A$3:$G$62, MATCH(1, ('All hours'!A104='ISCED1 stats'!$A$3:$A$62) * ('All hours'!B104='ISCED1 stats'!$B$3:$B$62), 0), 3)</f>
        <v>#N/A</v>
      </c>
      <c r="D104" t="e" cm="1">
        <f t="array" ref="D104">ROUND(INDEX('ISCED1 stats'!$A$3:$G$62, MATCH(1, ('All hours'!A104='ISCED1 stats'!$A$3:$A$62) * ('All hours'!B104='ISCED1 stats'!$B$3:$B$62), 0), 6), 1)</f>
        <v>#N/A</v>
      </c>
      <c r="E104" t="e" cm="1">
        <f t="array" ref="E104">ROUND(INDEX('ISCED1 stats'!$A$3:$G$62, MATCH(1, ('All hours'!A104='ISCED1 stats'!$A$3:$A$62) * ('All hours'!B104='ISCED1 stats'!$B$3:$B$62), 0), 7), 1)</f>
        <v>#N/A</v>
      </c>
      <c r="F104" cm="1">
        <f t="array" ref="F104">INDEX('ISCED2 stats'!$A$3:$G$190, MATCH(1, ('All hours'!A104='ISCED2 stats'!$A$3:$A$190) * ('All hours'!B104='ISCED2 stats'!$B$3:$B$190), 0), 3)</f>
        <v>418</v>
      </c>
      <c r="G104" cm="1">
        <f t="array" ref="G104">ROUND(INDEX('ISCED2 stats'!$A$3:$G$190, MATCH(1, ('All hours'!A104='ISCED2 stats'!$A$3:$A$190) * ('All hours'!B104='ISCED2 stats'!$B$3:$B$190), 0), 6), 1)</f>
        <v>39.799999999999997</v>
      </c>
      <c r="H104" cm="1">
        <f t="array" ref="H104">ROUND(INDEX('ISCED2 stats'!$A$3:$G$190, MATCH(1, ('All hours'!A104='ISCED2 stats'!$A$3:$A$190) * ('All hours'!B104='ISCED2 stats'!$B$3:$B$190), 0), 7), 1)</f>
        <v>17.600000000000001</v>
      </c>
      <c r="I104" t="e" cm="1">
        <f t="array" ref="I104">INDEX('ISCED3 stats'!$A$3:$G$46, MATCH(1, ('All hours'!A104='ISCED3 stats'!$A$3:$A$46) * ('All hours'!B104='ISCED3 stats'!$B$3:$B$46), 0), 3)</f>
        <v>#N/A</v>
      </c>
      <c r="J104" t="e" cm="1">
        <f t="array" ref="J104">ROUND(INDEX('ISCED3 stats'!$A$3:$G$46, MATCH(1, ('All hours'!A104='ISCED3 stats'!$A$3:$A$46) * ('All hours'!B104='ISCED3 stats'!$B$3:$B$46), 0), 6), 1)</f>
        <v>#N/A</v>
      </c>
      <c r="K104" t="e" cm="1">
        <f t="array" ref="K104">ROUND(INDEX('ISCED3 stats'!$A$3:$G$46, MATCH(1, ('All hours'!A104='ISCED3 stats'!$A$3:$A$46) * ('All hours'!B104='ISCED3 stats'!$B$3:$B$46), 0), 7), 1)</f>
        <v>#N/A</v>
      </c>
    </row>
    <row r="105" spans="1:11" x14ac:dyDescent="0.25">
      <c r="A105" s="20" t="s">
        <v>34</v>
      </c>
      <c r="B105" s="5" t="s">
        <v>8</v>
      </c>
      <c r="C105" t="e" cm="1">
        <f t="array" ref="C105">INDEX('ISCED1 stats'!$A$3:$G$62, MATCH(1, ('All hours'!A105='ISCED1 stats'!$A$3:$A$62) * ('All hours'!B105='ISCED1 stats'!$B$3:$B$62), 0), 3)</f>
        <v>#N/A</v>
      </c>
      <c r="D105" t="e" cm="1">
        <f t="array" ref="D105">ROUND(INDEX('ISCED1 stats'!$A$3:$G$62, MATCH(1, ('All hours'!A105='ISCED1 stats'!$A$3:$A$62) * ('All hours'!B105='ISCED1 stats'!$B$3:$B$62), 0), 6), 1)</f>
        <v>#N/A</v>
      </c>
      <c r="E105" t="e" cm="1">
        <f t="array" ref="E105">ROUND(INDEX('ISCED1 stats'!$A$3:$G$62, MATCH(1, ('All hours'!A105='ISCED1 stats'!$A$3:$A$62) * ('All hours'!B105='ISCED1 stats'!$B$3:$B$62), 0), 7), 1)</f>
        <v>#N/A</v>
      </c>
      <c r="F105" cm="1">
        <f t="array" ref="F105">INDEX('ISCED2 stats'!$A$3:$G$190, MATCH(1, ('All hours'!A105='ISCED2 stats'!$A$3:$A$190) * ('All hours'!B105='ISCED2 stats'!$B$3:$B$190), 0), 3)</f>
        <v>620</v>
      </c>
      <c r="G105" cm="1">
        <f t="array" ref="G105">ROUND(INDEX('ISCED2 stats'!$A$3:$G$190, MATCH(1, ('All hours'!A105='ISCED2 stats'!$A$3:$A$190) * ('All hours'!B105='ISCED2 stats'!$B$3:$B$190), 0), 6), 1)</f>
        <v>34.299999999999997</v>
      </c>
      <c r="H105" cm="1">
        <f t="array" ref="H105">ROUND(INDEX('ISCED2 stats'!$A$3:$G$190, MATCH(1, ('All hours'!A105='ISCED2 stats'!$A$3:$A$190) * ('All hours'!B105='ISCED2 stats'!$B$3:$B$190), 0), 7), 1)</f>
        <v>18.399999999999999</v>
      </c>
      <c r="I105" t="e" cm="1">
        <f t="array" ref="I105">INDEX('ISCED3 stats'!$A$3:$G$46, MATCH(1, ('All hours'!A105='ISCED3 stats'!$A$3:$A$46) * ('All hours'!B105='ISCED3 stats'!$B$3:$B$46), 0), 3)</f>
        <v>#N/A</v>
      </c>
      <c r="J105" t="e" cm="1">
        <f t="array" ref="J105">ROUND(INDEX('ISCED3 stats'!$A$3:$G$46, MATCH(1, ('All hours'!A105='ISCED3 stats'!$A$3:$A$46) * ('All hours'!B105='ISCED3 stats'!$B$3:$B$46), 0), 6), 1)</f>
        <v>#N/A</v>
      </c>
      <c r="K105" t="e" cm="1">
        <f t="array" ref="K105">ROUND(INDEX('ISCED3 stats'!$A$3:$G$46, MATCH(1, ('All hours'!A105='ISCED3 stats'!$A$3:$A$46) * ('All hours'!B105='ISCED3 stats'!$B$3:$B$46), 0), 7), 1)</f>
        <v>#N/A</v>
      </c>
    </row>
    <row r="106" spans="1:11" x14ac:dyDescent="0.25">
      <c r="A106" s="20" t="s">
        <v>34</v>
      </c>
      <c r="B106" s="5" t="s">
        <v>9</v>
      </c>
      <c r="C106" t="e" cm="1">
        <f t="array" ref="C106">INDEX('ISCED1 stats'!$A$3:$G$62, MATCH(1, ('All hours'!A106='ISCED1 stats'!$A$3:$A$62) * ('All hours'!B106='ISCED1 stats'!$B$3:$B$62), 0), 3)</f>
        <v>#N/A</v>
      </c>
      <c r="D106" t="e" cm="1">
        <f t="array" ref="D106">ROUND(INDEX('ISCED1 stats'!$A$3:$G$62, MATCH(1, ('All hours'!A106='ISCED1 stats'!$A$3:$A$62) * ('All hours'!B106='ISCED1 stats'!$B$3:$B$62), 0), 6), 1)</f>
        <v>#N/A</v>
      </c>
      <c r="E106" t="e" cm="1">
        <f t="array" ref="E106">ROUND(INDEX('ISCED1 stats'!$A$3:$G$62, MATCH(1, ('All hours'!A106='ISCED1 stats'!$A$3:$A$62) * ('All hours'!B106='ISCED1 stats'!$B$3:$B$62), 0), 7), 1)</f>
        <v>#N/A</v>
      </c>
      <c r="F106" cm="1">
        <f t="array" ref="F106">INDEX('ISCED2 stats'!$A$3:$G$190, MATCH(1, ('All hours'!A106='ISCED2 stats'!$A$3:$A$190) * ('All hours'!B106='ISCED2 stats'!$B$3:$B$190), 0), 3)</f>
        <v>1022</v>
      </c>
      <c r="G106" cm="1">
        <f t="array" ref="G106">ROUND(INDEX('ISCED2 stats'!$A$3:$G$190, MATCH(1, ('All hours'!A106='ISCED2 stats'!$A$3:$A$190) * ('All hours'!B106='ISCED2 stats'!$B$3:$B$190), 0), 6), 1)</f>
        <v>25.5</v>
      </c>
      <c r="H106" cm="1">
        <f t="array" ref="H106">ROUND(INDEX('ISCED2 stats'!$A$3:$G$190, MATCH(1, ('All hours'!A106='ISCED2 stats'!$A$3:$A$190) * ('All hours'!B106='ISCED2 stats'!$B$3:$B$190), 0), 7), 1)</f>
        <v>16.5</v>
      </c>
      <c r="I106" t="e" cm="1">
        <f t="array" ref="I106">INDEX('ISCED3 stats'!$A$3:$G$46, MATCH(1, ('All hours'!A106='ISCED3 stats'!$A$3:$A$46) * ('All hours'!B106='ISCED3 stats'!$B$3:$B$46), 0), 3)</f>
        <v>#N/A</v>
      </c>
      <c r="J106" t="e" cm="1">
        <f t="array" ref="J106">ROUND(INDEX('ISCED3 stats'!$A$3:$G$46, MATCH(1, ('All hours'!A106='ISCED3 stats'!$A$3:$A$46) * ('All hours'!B106='ISCED3 stats'!$B$3:$B$46), 0), 6), 1)</f>
        <v>#N/A</v>
      </c>
      <c r="K106" t="e" cm="1">
        <f t="array" ref="K106">ROUND(INDEX('ISCED3 stats'!$A$3:$G$46, MATCH(1, ('All hours'!A106='ISCED3 stats'!$A$3:$A$46) * ('All hours'!B106='ISCED3 stats'!$B$3:$B$46), 0), 7), 1)</f>
        <v>#N/A</v>
      </c>
    </row>
    <row r="107" spans="1:11" x14ac:dyDescent="0.25">
      <c r="A107" s="20" t="s">
        <v>35</v>
      </c>
      <c r="B107" s="5" t="s">
        <v>6</v>
      </c>
      <c r="C107" cm="1">
        <f t="array" ref="C107">INDEX('ISCED1 stats'!$A$3:$G$62, MATCH(1, ('All hours'!A107='ISCED1 stats'!$A$3:$A$62) * ('All hours'!B107='ISCED1 stats'!$B$3:$B$62), 0), 3)</f>
        <v>463</v>
      </c>
      <c r="D107" cm="1">
        <f t="array" ref="D107">ROUND(INDEX('ISCED1 stats'!$A$3:$G$62, MATCH(1, ('All hours'!A107='ISCED1 stats'!$A$3:$A$62) * ('All hours'!B107='ISCED1 stats'!$B$3:$B$62), 0), 6), 1)</f>
        <v>45.5</v>
      </c>
      <c r="E107" cm="1">
        <f t="array" ref="E107">ROUND(INDEX('ISCED1 stats'!$A$3:$G$62, MATCH(1, ('All hours'!A107='ISCED1 stats'!$A$3:$A$62) * ('All hours'!B107='ISCED1 stats'!$B$3:$B$62), 0), 7), 1)</f>
        <v>10.199999999999999</v>
      </c>
      <c r="F107" cm="1">
        <f t="array" ref="F107">INDEX('ISCED2 stats'!$A$3:$G$190, MATCH(1, ('All hours'!A107='ISCED2 stats'!$A$3:$A$190) * ('All hours'!B107='ISCED2 stats'!$B$3:$B$190), 0), 3)</f>
        <v>724</v>
      </c>
      <c r="G107" cm="1">
        <f t="array" ref="G107">ROUND(INDEX('ISCED2 stats'!$A$3:$G$190, MATCH(1, ('All hours'!A107='ISCED2 stats'!$A$3:$A$190) * ('All hours'!B107='ISCED2 stats'!$B$3:$B$190), 0), 6), 1)</f>
        <v>42.2</v>
      </c>
      <c r="H107" cm="1">
        <f t="array" ref="H107">ROUND(INDEX('ISCED2 stats'!$A$3:$G$190, MATCH(1, ('All hours'!A107='ISCED2 stats'!$A$3:$A$190) * ('All hours'!B107='ISCED2 stats'!$B$3:$B$190), 0), 7), 1)</f>
        <v>11</v>
      </c>
      <c r="I107" t="e" cm="1">
        <f t="array" ref="I107">INDEX('ISCED3 stats'!$A$3:$G$46, MATCH(1, ('All hours'!A107='ISCED3 stats'!$A$3:$A$46) * ('All hours'!B107='ISCED3 stats'!$B$3:$B$46), 0), 3)</f>
        <v>#N/A</v>
      </c>
      <c r="J107" t="e" cm="1">
        <f t="array" ref="J107">ROUND(INDEX('ISCED3 stats'!$A$3:$G$46, MATCH(1, ('All hours'!A107='ISCED3 stats'!$A$3:$A$46) * ('All hours'!B107='ISCED3 stats'!$B$3:$B$46), 0), 6), 1)</f>
        <v>#N/A</v>
      </c>
      <c r="K107" t="e" cm="1">
        <f t="array" ref="K107">ROUND(INDEX('ISCED3 stats'!$A$3:$G$46, MATCH(1, ('All hours'!A107='ISCED3 stats'!$A$3:$A$46) * ('All hours'!B107='ISCED3 stats'!$B$3:$B$46), 0), 7), 1)</f>
        <v>#N/A</v>
      </c>
    </row>
    <row r="108" spans="1:11" x14ac:dyDescent="0.25">
      <c r="A108" s="20" t="s">
        <v>35</v>
      </c>
      <c r="B108" s="5" t="s">
        <v>7</v>
      </c>
      <c r="C108" cm="1">
        <f t="array" ref="C108">INDEX('ISCED1 stats'!$A$3:$G$62, MATCH(1, ('All hours'!A108='ISCED1 stats'!$A$3:$A$62) * ('All hours'!B108='ISCED1 stats'!$B$3:$B$62), 0), 3)</f>
        <v>298</v>
      </c>
      <c r="D108" cm="1">
        <f t="array" ref="D108">ROUND(INDEX('ISCED1 stats'!$A$3:$G$62, MATCH(1, ('All hours'!A108='ISCED1 stats'!$A$3:$A$62) * ('All hours'!B108='ISCED1 stats'!$B$3:$B$62), 0), 6), 1)</f>
        <v>38.6</v>
      </c>
      <c r="E108" cm="1">
        <f t="array" ref="E108">ROUND(INDEX('ISCED1 stats'!$A$3:$G$62, MATCH(1, ('All hours'!A108='ISCED1 stats'!$A$3:$A$62) * ('All hours'!B108='ISCED1 stats'!$B$3:$B$62), 0), 7), 1)</f>
        <v>10.5</v>
      </c>
      <c r="F108" cm="1">
        <f t="array" ref="F108">INDEX('ISCED2 stats'!$A$3:$G$190, MATCH(1, ('All hours'!A108='ISCED2 stats'!$A$3:$A$190) * ('All hours'!B108='ISCED2 stats'!$B$3:$B$190), 0), 3)</f>
        <v>571</v>
      </c>
      <c r="G108" cm="1">
        <f t="array" ref="G108">ROUND(INDEX('ISCED2 stats'!$A$3:$G$190, MATCH(1, ('All hours'!A108='ISCED2 stats'!$A$3:$A$190) * ('All hours'!B108='ISCED2 stats'!$B$3:$B$190), 0), 6), 1)</f>
        <v>37.299999999999997</v>
      </c>
      <c r="H108" cm="1">
        <f t="array" ref="H108">ROUND(INDEX('ISCED2 stats'!$A$3:$G$190, MATCH(1, ('All hours'!A108='ISCED2 stats'!$A$3:$A$190) * ('All hours'!B108='ISCED2 stats'!$B$3:$B$190), 0), 7), 1)</f>
        <v>10</v>
      </c>
      <c r="I108" t="e" cm="1">
        <f t="array" ref="I108">INDEX('ISCED3 stats'!$A$3:$G$46, MATCH(1, ('All hours'!A108='ISCED3 stats'!$A$3:$A$46) * ('All hours'!B108='ISCED3 stats'!$B$3:$B$46), 0), 3)</f>
        <v>#N/A</v>
      </c>
      <c r="J108" t="e" cm="1">
        <f t="array" ref="J108">ROUND(INDEX('ISCED3 stats'!$A$3:$G$46, MATCH(1, ('All hours'!A108='ISCED3 stats'!$A$3:$A$46) * ('All hours'!B108='ISCED3 stats'!$B$3:$B$46), 0), 6), 1)</f>
        <v>#N/A</v>
      </c>
      <c r="K108" t="e" cm="1">
        <f t="array" ref="K108">ROUND(INDEX('ISCED3 stats'!$A$3:$G$46, MATCH(1, ('All hours'!A108='ISCED3 stats'!$A$3:$A$46) * ('All hours'!B108='ISCED3 stats'!$B$3:$B$46), 0), 7), 1)</f>
        <v>#N/A</v>
      </c>
    </row>
    <row r="109" spans="1:11" x14ac:dyDescent="0.25">
      <c r="A109" s="20" t="s">
        <v>35</v>
      </c>
      <c r="B109" s="5" t="s">
        <v>8</v>
      </c>
      <c r="C109" cm="1">
        <f t="array" ref="C109">INDEX('ISCED1 stats'!$A$3:$G$62, MATCH(1, ('All hours'!A109='ISCED1 stats'!$A$3:$A$62) * ('All hours'!B109='ISCED1 stats'!$B$3:$B$62), 0), 3)</f>
        <v>510</v>
      </c>
      <c r="D109" cm="1">
        <f t="array" ref="D109">ROUND(INDEX('ISCED1 stats'!$A$3:$G$62, MATCH(1, ('All hours'!A109='ISCED1 stats'!$A$3:$A$62) * ('All hours'!B109='ISCED1 stats'!$B$3:$B$62), 0), 6), 1)</f>
        <v>30.3</v>
      </c>
      <c r="E109" cm="1">
        <f t="array" ref="E109">ROUND(INDEX('ISCED1 stats'!$A$3:$G$62, MATCH(1, ('All hours'!A109='ISCED1 stats'!$A$3:$A$62) * ('All hours'!B109='ISCED1 stats'!$B$3:$B$62), 0), 7), 1)</f>
        <v>8</v>
      </c>
      <c r="F109" cm="1">
        <f t="array" ref="F109">INDEX('ISCED2 stats'!$A$3:$G$190, MATCH(1, ('All hours'!A109='ISCED2 stats'!$A$3:$A$190) * ('All hours'!B109='ISCED2 stats'!$B$3:$B$190), 0), 3)</f>
        <v>415</v>
      </c>
      <c r="G109" cm="1">
        <f t="array" ref="G109">ROUND(INDEX('ISCED2 stats'!$A$3:$G$190, MATCH(1, ('All hours'!A109='ISCED2 stats'!$A$3:$A$190) * ('All hours'!B109='ISCED2 stats'!$B$3:$B$190), 0), 6), 1)</f>
        <v>28.9</v>
      </c>
      <c r="H109" cm="1">
        <f t="array" ref="H109">ROUND(INDEX('ISCED2 stats'!$A$3:$G$190, MATCH(1, ('All hours'!A109='ISCED2 stats'!$A$3:$A$190) * ('All hours'!B109='ISCED2 stats'!$B$3:$B$190), 0), 7), 1)</f>
        <v>10.3</v>
      </c>
      <c r="I109" t="e" cm="1">
        <f t="array" ref="I109">INDEX('ISCED3 stats'!$A$3:$G$46, MATCH(1, ('All hours'!A109='ISCED3 stats'!$A$3:$A$46) * ('All hours'!B109='ISCED3 stats'!$B$3:$B$46), 0), 3)</f>
        <v>#N/A</v>
      </c>
      <c r="J109" t="e" cm="1">
        <f t="array" ref="J109">ROUND(INDEX('ISCED3 stats'!$A$3:$G$46, MATCH(1, ('All hours'!A109='ISCED3 stats'!$A$3:$A$46) * ('All hours'!B109='ISCED3 stats'!$B$3:$B$46), 0), 6), 1)</f>
        <v>#N/A</v>
      </c>
      <c r="K109" t="e" cm="1">
        <f t="array" ref="K109">ROUND(INDEX('ISCED3 stats'!$A$3:$G$46, MATCH(1, ('All hours'!A109='ISCED3 stats'!$A$3:$A$46) * ('All hours'!B109='ISCED3 stats'!$B$3:$B$46), 0), 7), 1)</f>
        <v>#N/A</v>
      </c>
    </row>
    <row r="110" spans="1:11" x14ac:dyDescent="0.25">
      <c r="A110" s="20" t="s">
        <v>35</v>
      </c>
      <c r="B110" s="5" t="s">
        <v>9</v>
      </c>
      <c r="C110" cm="1">
        <f t="array" ref="C110">INDEX('ISCED1 stats'!$A$3:$G$62, MATCH(1, ('All hours'!A110='ISCED1 stats'!$A$3:$A$62) * ('All hours'!B110='ISCED1 stats'!$B$3:$B$62), 0), 3)</f>
        <v>199</v>
      </c>
      <c r="D110" cm="1">
        <f t="array" ref="D110">ROUND(INDEX('ISCED1 stats'!$A$3:$G$62, MATCH(1, ('All hours'!A110='ISCED1 stats'!$A$3:$A$62) * ('All hours'!B110='ISCED1 stats'!$B$3:$B$62), 0), 6), 1)</f>
        <v>22.6</v>
      </c>
      <c r="E110" cm="1">
        <f t="array" ref="E110">ROUND(INDEX('ISCED1 stats'!$A$3:$G$62, MATCH(1, ('All hours'!A110='ISCED1 stats'!$A$3:$A$62) * ('All hours'!B110='ISCED1 stats'!$B$3:$B$62), 0), 7), 1)</f>
        <v>9.5</v>
      </c>
      <c r="F110" cm="1">
        <f t="array" ref="F110">INDEX('ISCED2 stats'!$A$3:$G$190, MATCH(1, ('All hours'!A110='ISCED2 stats'!$A$3:$A$190) * ('All hours'!B110='ISCED2 stats'!$B$3:$B$190), 0), 3)</f>
        <v>138</v>
      </c>
      <c r="G110" cm="1">
        <f t="array" ref="G110">ROUND(INDEX('ISCED2 stats'!$A$3:$G$190, MATCH(1, ('All hours'!A110='ISCED2 stats'!$A$3:$A$190) * ('All hours'!B110='ISCED2 stats'!$B$3:$B$190), 0), 6), 1)</f>
        <v>21.8</v>
      </c>
      <c r="H110" cm="1">
        <f t="array" ref="H110">ROUND(INDEX('ISCED2 stats'!$A$3:$G$190, MATCH(1, ('All hours'!A110='ISCED2 stats'!$A$3:$A$190) * ('All hours'!B110='ISCED2 stats'!$B$3:$B$190), 0), 7), 1)</f>
        <v>12.2</v>
      </c>
      <c r="I110" t="e" cm="1">
        <f t="array" ref="I110">INDEX('ISCED3 stats'!$A$3:$G$46, MATCH(1, ('All hours'!A110='ISCED3 stats'!$A$3:$A$46) * ('All hours'!B110='ISCED3 stats'!$B$3:$B$46), 0), 3)</f>
        <v>#N/A</v>
      </c>
      <c r="J110" t="e" cm="1">
        <f t="array" ref="J110">ROUND(INDEX('ISCED3 stats'!$A$3:$G$46, MATCH(1, ('All hours'!A110='ISCED3 stats'!$A$3:$A$46) * ('All hours'!B110='ISCED3 stats'!$B$3:$B$46), 0), 6), 1)</f>
        <v>#N/A</v>
      </c>
      <c r="K110" t="e" cm="1">
        <f t="array" ref="K110">ROUND(INDEX('ISCED3 stats'!$A$3:$G$46, MATCH(1, ('All hours'!A110='ISCED3 stats'!$A$3:$A$46) * ('All hours'!B110='ISCED3 stats'!$B$3:$B$46), 0), 7), 1)</f>
        <v>#N/A</v>
      </c>
    </row>
    <row r="111" spans="1:11" x14ac:dyDescent="0.25">
      <c r="A111" s="20" t="s">
        <v>36</v>
      </c>
      <c r="B111" s="5" t="s">
        <v>6</v>
      </c>
      <c r="C111" t="e" cm="1">
        <f t="array" ref="C111">INDEX('ISCED1 stats'!$A$3:$G$62, MATCH(1, ('All hours'!A111='ISCED1 stats'!$A$3:$A$62) * ('All hours'!B111='ISCED1 stats'!$B$3:$B$62), 0), 3)</f>
        <v>#N/A</v>
      </c>
      <c r="D111" t="e" cm="1">
        <f t="array" ref="D111">ROUND(INDEX('ISCED1 stats'!$A$3:$G$62, MATCH(1, ('All hours'!A111='ISCED1 stats'!$A$3:$A$62) * ('All hours'!B111='ISCED1 stats'!$B$3:$B$62), 0), 6), 1)</f>
        <v>#N/A</v>
      </c>
      <c r="E111" t="e" cm="1">
        <f t="array" ref="E111">ROUND(INDEX('ISCED1 stats'!$A$3:$G$62, MATCH(1, ('All hours'!A111='ISCED1 stats'!$A$3:$A$62) * ('All hours'!B111='ISCED1 stats'!$B$3:$B$62), 0), 7), 1)</f>
        <v>#N/A</v>
      </c>
      <c r="F111" cm="1">
        <f t="array" ref="F111">INDEX('ISCED2 stats'!$A$3:$G$190, MATCH(1, ('All hours'!A111='ISCED2 stats'!$A$3:$A$190) * ('All hours'!B111='ISCED2 stats'!$B$3:$B$190), 0), 3)</f>
        <v>1888</v>
      </c>
      <c r="G111" cm="1">
        <f t="array" ref="G111">ROUND(INDEX('ISCED2 stats'!$A$3:$G$190, MATCH(1, ('All hours'!A111='ISCED2 stats'!$A$3:$A$190) * ('All hours'!B111='ISCED2 stats'!$B$3:$B$190), 0), 6), 1)</f>
        <v>47.8</v>
      </c>
      <c r="H111" cm="1">
        <f t="array" ref="H111">ROUND(INDEX('ISCED2 stats'!$A$3:$G$190, MATCH(1, ('All hours'!A111='ISCED2 stats'!$A$3:$A$190) * ('All hours'!B111='ISCED2 stats'!$B$3:$B$190), 0), 7), 1)</f>
        <v>13.8</v>
      </c>
      <c r="I111" t="e" cm="1">
        <f t="array" ref="I111">INDEX('ISCED3 stats'!$A$3:$G$46, MATCH(1, ('All hours'!A111='ISCED3 stats'!$A$3:$A$46) * ('All hours'!B111='ISCED3 stats'!$B$3:$B$46), 0), 3)</f>
        <v>#N/A</v>
      </c>
      <c r="J111" t="e" cm="1">
        <f t="array" ref="J111">ROUND(INDEX('ISCED3 stats'!$A$3:$G$46, MATCH(1, ('All hours'!A111='ISCED3 stats'!$A$3:$A$46) * ('All hours'!B111='ISCED3 stats'!$B$3:$B$46), 0), 6), 1)</f>
        <v>#N/A</v>
      </c>
      <c r="K111" t="e" cm="1">
        <f t="array" ref="K111">ROUND(INDEX('ISCED3 stats'!$A$3:$G$46, MATCH(1, ('All hours'!A111='ISCED3 stats'!$A$3:$A$46) * ('All hours'!B111='ISCED3 stats'!$B$3:$B$46), 0), 7), 1)</f>
        <v>#N/A</v>
      </c>
    </row>
    <row r="112" spans="1:11" x14ac:dyDescent="0.25">
      <c r="A112" s="20" t="s">
        <v>36</v>
      </c>
      <c r="B112" s="5" t="s">
        <v>7</v>
      </c>
      <c r="C112" t="e" cm="1">
        <f t="array" ref="C112">INDEX('ISCED1 stats'!$A$3:$G$62, MATCH(1, ('All hours'!A112='ISCED1 stats'!$A$3:$A$62) * ('All hours'!B112='ISCED1 stats'!$B$3:$B$62), 0), 3)</f>
        <v>#N/A</v>
      </c>
      <c r="D112" t="e" cm="1">
        <f t="array" ref="D112">ROUND(INDEX('ISCED1 stats'!$A$3:$G$62, MATCH(1, ('All hours'!A112='ISCED1 stats'!$A$3:$A$62) * ('All hours'!B112='ISCED1 stats'!$B$3:$B$62), 0), 6), 1)</f>
        <v>#N/A</v>
      </c>
      <c r="E112" t="e" cm="1">
        <f t="array" ref="E112">ROUND(INDEX('ISCED1 stats'!$A$3:$G$62, MATCH(1, ('All hours'!A112='ISCED1 stats'!$A$3:$A$62) * ('All hours'!B112='ISCED1 stats'!$B$3:$B$62), 0), 7), 1)</f>
        <v>#N/A</v>
      </c>
      <c r="F112" cm="1">
        <f t="array" ref="F112">INDEX('ISCED2 stats'!$A$3:$G$190, MATCH(1, ('All hours'!A112='ISCED2 stats'!$A$3:$A$190) * ('All hours'!B112='ISCED2 stats'!$B$3:$B$190), 0), 3)</f>
        <v>129</v>
      </c>
      <c r="G112" cm="1">
        <f t="array" ref="G112">ROUND(INDEX('ISCED2 stats'!$A$3:$G$190, MATCH(1, ('All hours'!A112='ISCED2 stats'!$A$3:$A$190) * ('All hours'!B112='ISCED2 stats'!$B$3:$B$190), 0), 6), 1)</f>
        <v>36</v>
      </c>
      <c r="H112" cm="1">
        <f t="array" ref="H112">ROUND(INDEX('ISCED2 stats'!$A$3:$G$190, MATCH(1, ('All hours'!A112='ISCED2 stats'!$A$3:$A$190) * ('All hours'!B112='ISCED2 stats'!$B$3:$B$190), 0), 7), 1)</f>
        <v>16</v>
      </c>
      <c r="I112" t="e" cm="1">
        <f t="array" ref="I112">INDEX('ISCED3 stats'!$A$3:$G$46, MATCH(1, ('All hours'!A112='ISCED3 stats'!$A$3:$A$46) * ('All hours'!B112='ISCED3 stats'!$B$3:$B$46), 0), 3)</f>
        <v>#N/A</v>
      </c>
      <c r="J112" t="e" cm="1">
        <f t="array" ref="J112">ROUND(INDEX('ISCED3 stats'!$A$3:$G$46, MATCH(1, ('All hours'!A112='ISCED3 stats'!$A$3:$A$46) * ('All hours'!B112='ISCED3 stats'!$B$3:$B$46), 0), 6), 1)</f>
        <v>#N/A</v>
      </c>
      <c r="K112" t="e" cm="1">
        <f t="array" ref="K112">ROUND(INDEX('ISCED3 stats'!$A$3:$G$46, MATCH(1, ('All hours'!A112='ISCED3 stats'!$A$3:$A$46) * ('All hours'!B112='ISCED3 stats'!$B$3:$B$46), 0), 7), 1)</f>
        <v>#N/A</v>
      </c>
    </row>
    <row r="113" spans="1:11" x14ac:dyDescent="0.25">
      <c r="A113" s="20" t="s">
        <v>36</v>
      </c>
      <c r="B113" s="5" t="s">
        <v>8</v>
      </c>
      <c r="C113" t="e" cm="1">
        <f t="array" ref="C113">INDEX('ISCED1 stats'!$A$3:$G$62, MATCH(1, ('All hours'!A113='ISCED1 stats'!$A$3:$A$62) * ('All hours'!B113='ISCED1 stats'!$B$3:$B$62), 0), 3)</f>
        <v>#N/A</v>
      </c>
      <c r="D113" t="e" cm="1">
        <f t="array" ref="D113">ROUND(INDEX('ISCED1 stats'!$A$3:$G$62, MATCH(1, ('All hours'!A113='ISCED1 stats'!$A$3:$A$62) * ('All hours'!B113='ISCED1 stats'!$B$3:$B$62), 0), 6), 1)</f>
        <v>#N/A</v>
      </c>
      <c r="E113" t="e" cm="1">
        <f t="array" ref="E113">ROUND(INDEX('ISCED1 stats'!$A$3:$G$62, MATCH(1, ('All hours'!A113='ISCED1 stats'!$A$3:$A$62) * ('All hours'!B113='ISCED1 stats'!$B$3:$B$62), 0), 7), 1)</f>
        <v>#N/A</v>
      </c>
      <c r="F113" cm="1">
        <f t="array" ref="F113">INDEX('ISCED2 stats'!$A$3:$G$190, MATCH(1, ('All hours'!A113='ISCED2 stats'!$A$3:$A$190) * ('All hours'!B113='ISCED2 stats'!$B$3:$B$190), 0), 3)</f>
        <v>116</v>
      </c>
      <c r="G113" cm="1">
        <f t="array" ref="G113">ROUND(INDEX('ISCED2 stats'!$A$3:$G$190, MATCH(1, ('All hours'!A113='ISCED2 stats'!$A$3:$A$190) * ('All hours'!B113='ISCED2 stats'!$B$3:$B$190), 0), 6), 1)</f>
        <v>33.200000000000003</v>
      </c>
      <c r="H113" cm="1">
        <f t="array" ref="H113">ROUND(INDEX('ISCED2 stats'!$A$3:$G$190, MATCH(1, ('All hours'!A113='ISCED2 stats'!$A$3:$A$190) * ('All hours'!B113='ISCED2 stats'!$B$3:$B$190), 0), 7), 1)</f>
        <v>13.8</v>
      </c>
      <c r="I113" t="e" cm="1">
        <f t="array" ref="I113">INDEX('ISCED3 stats'!$A$3:$G$46, MATCH(1, ('All hours'!A113='ISCED3 stats'!$A$3:$A$46) * ('All hours'!B113='ISCED3 stats'!$B$3:$B$46), 0), 3)</f>
        <v>#N/A</v>
      </c>
      <c r="J113" t="e" cm="1">
        <f t="array" ref="J113">ROUND(INDEX('ISCED3 stats'!$A$3:$G$46, MATCH(1, ('All hours'!A113='ISCED3 stats'!$A$3:$A$46) * ('All hours'!B113='ISCED3 stats'!$B$3:$B$46), 0), 6), 1)</f>
        <v>#N/A</v>
      </c>
      <c r="K113" t="e" cm="1">
        <f t="array" ref="K113">ROUND(INDEX('ISCED3 stats'!$A$3:$G$46, MATCH(1, ('All hours'!A113='ISCED3 stats'!$A$3:$A$46) * ('All hours'!B113='ISCED3 stats'!$B$3:$B$46), 0), 7), 1)</f>
        <v>#N/A</v>
      </c>
    </row>
    <row r="114" spans="1:11" x14ac:dyDescent="0.25">
      <c r="A114" s="20" t="s">
        <v>36</v>
      </c>
      <c r="B114" s="5" t="s">
        <v>9</v>
      </c>
      <c r="C114" t="e" cm="1">
        <f t="array" ref="C114">INDEX('ISCED1 stats'!$A$3:$G$62, MATCH(1, ('All hours'!A114='ISCED1 stats'!$A$3:$A$62) * ('All hours'!B114='ISCED1 stats'!$B$3:$B$62), 0), 3)</f>
        <v>#N/A</v>
      </c>
      <c r="D114" t="e" cm="1">
        <f t="array" ref="D114">ROUND(INDEX('ISCED1 stats'!$A$3:$G$62, MATCH(1, ('All hours'!A114='ISCED1 stats'!$A$3:$A$62) * ('All hours'!B114='ISCED1 stats'!$B$3:$B$62), 0), 6), 1)</f>
        <v>#N/A</v>
      </c>
      <c r="E114" t="e" cm="1">
        <f t="array" ref="E114">ROUND(INDEX('ISCED1 stats'!$A$3:$G$62, MATCH(1, ('All hours'!A114='ISCED1 stats'!$A$3:$A$62) * ('All hours'!B114='ISCED1 stats'!$B$3:$B$62), 0), 7), 1)</f>
        <v>#N/A</v>
      </c>
      <c r="F114" cm="1">
        <f t="array" ref="F114">INDEX('ISCED2 stats'!$A$3:$G$190, MATCH(1, ('All hours'!A114='ISCED2 stats'!$A$3:$A$190) * ('All hours'!B114='ISCED2 stats'!$B$3:$B$190), 0), 3)</f>
        <v>63</v>
      </c>
      <c r="G114" cm="1">
        <f t="array" ref="G114">ROUND(INDEX('ISCED2 stats'!$A$3:$G$190, MATCH(1, ('All hours'!A114='ISCED2 stats'!$A$3:$A$190) * ('All hours'!B114='ISCED2 stats'!$B$3:$B$190), 0), 6), 1)</f>
        <v>18.7</v>
      </c>
      <c r="H114" cm="1">
        <f t="array" ref="H114">ROUND(INDEX('ISCED2 stats'!$A$3:$G$190, MATCH(1, ('All hours'!A114='ISCED2 stats'!$A$3:$A$190) * ('All hours'!B114='ISCED2 stats'!$B$3:$B$190), 0), 7), 1)</f>
        <v>11.2</v>
      </c>
      <c r="I114" t="e" cm="1">
        <f t="array" ref="I114">INDEX('ISCED3 stats'!$A$3:$G$46, MATCH(1, ('All hours'!A114='ISCED3 stats'!$A$3:$A$46) * ('All hours'!B114='ISCED3 stats'!$B$3:$B$46), 0), 3)</f>
        <v>#N/A</v>
      </c>
      <c r="J114" t="e" cm="1">
        <f t="array" ref="J114">ROUND(INDEX('ISCED3 stats'!$A$3:$G$46, MATCH(1, ('All hours'!A114='ISCED3 stats'!$A$3:$A$46) * ('All hours'!B114='ISCED3 stats'!$B$3:$B$46), 0), 6), 1)</f>
        <v>#N/A</v>
      </c>
      <c r="K114" t="e" cm="1">
        <f t="array" ref="K114">ROUND(INDEX('ISCED3 stats'!$A$3:$G$46, MATCH(1, ('All hours'!A114='ISCED3 stats'!$A$3:$A$46) * ('All hours'!B114='ISCED3 stats'!$B$3:$B$46), 0), 7), 1)</f>
        <v>#N/A</v>
      </c>
    </row>
    <row r="115" spans="1:11" x14ac:dyDescent="0.25">
      <c r="A115" s="20" t="s">
        <v>37</v>
      </c>
      <c r="B115" s="5" t="s">
        <v>6</v>
      </c>
      <c r="C115" t="e" cm="1">
        <f t="array" ref="C115">INDEX('ISCED1 stats'!$A$3:$G$62, MATCH(1, ('All hours'!A115='ISCED1 stats'!$A$3:$A$62) * ('All hours'!B115='ISCED1 stats'!$B$3:$B$62), 0), 3)</f>
        <v>#N/A</v>
      </c>
      <c r="D115" t="e" cm="1">
        <f t="array" ref="D115">ROUND(INDEX('ISCED1 stats'!$A$3:$G$62, MATCH(1, ('All hours'!A115='ISCED1 stats'!$A$3:$A$62) * ('All hours'!B115='ISCED1 stats'!$B$3:$B$62), 0), 6), 1)</f>
        <v>#N/A</v>
      </c>
      <c r="E115" t="e" cm="1">
        <f t="array" ref="E115">ROUND(INDEX('ISCED1 stats'!$A$3:$G$62, MATCH(1, ('All hours'!A115='ISCED1 stats'!$A$3:$A$62) * ('All hours'!B115='ISCED1 stats'!$B$3:$B$62), 0), 7), 1)</f>
        <v>#N/A</v>
      </c>
      <c r="F115" cm="1">
        <f t="array" ref="F115">INDEX('ISCED2 stats'!$A$3:$G$190, MATCH(1, ('All hours'!A115='ISCED2 stats'!$A$3:$A$190) * ('All hours'!B115='ISCED2 stats'!$B$3:$B$190), 0), 3)</f>
        <v>3311</v>
      </c>
      <c r="G115" cm="1">
        <f t="array" ref="G115">ROUND(INDEX('ISCED2 stats'!$A$3:$G$190, MATCH(1, ('All hours'!A115='ISCED2 stats'!$A$3:$A$190) * ('All hours'!B115='ISCED2 stats'!$B$3:$B$190), 0), 6), 1)</f>
        <v>42.1</v>
      </c>
      <c r="H115" cm="1">
        <f t="array" ref="H115">ROUND(INDEX('ISCED2 stats'!$A$3:$G$190, MATCH(1, ('All hours'!A115='ISCED2 stats'!$A$3:$A$190) * ('All hours'!B115='ISCED2 stats'!$B$3:$B$190), 0), 7), 1)</f>
        <v>8.3000000000000007</v>
      </c>
      <c r="I115" t="e" cm="1">
        <f t="array" ref="I115">INDEX('ISCED3 stats'!$A$3:$G$46, MATCH(1, ('All hours'!A115='ISCED3 stats'!$A$3:$A$46) * ('All hours'!B115='ISCED3 stats'!$B$3:$B$46), 0), 3)</f>
        <v>#N/A</v>
      </c>
      <c r="J115" t="e" cm="1">
        <f t="array" ref="J115">ROUND(INDEX('ISCED3 stats'!$A$3:$G$46, MATCH(1, ('All hours'!A115='ISCED3 stats'!$A$3:$A$46) * ('All hours'!B115='ISCED3 stats'!$B$3:$B$46), 0), 6), 1)</f>
        <v>#N/A</v>
      </c>
      <c r="K115" t="e" cm="1">
        <f t="array" ref="K115">ROUND(INDEX('ISCED3 stats'!$A$3:$G$46, MATCH(1, ('All hours'!A115='ISCED3 stats'!$A$3:$A$46) * ('All hours'!B115='ISCED3 stats'!$B$3:$B$46), 0), 7), 1)</f>
        <v>#N/A</v>
      </c>
    </row>
    <row r="116" spans="1:11" x14ac:dyDescent="0.25">
      <c r="A116" s="20" t="s">
        <v>37</v>
      </c>
      <c r="B116" s="5" t="s">
        <v>7</v>
      </c>
      <c r="C116" t="e" cm="1">
        <f t="array" ref="C116">INDEX('ISCED1 stats'!$A$3:$G$62, MATCH(1, ('All hours'!A116='ISCED1 stats'!$A$3:$A$62) * ('All hours'!B116='ISCED1 stats'!$B$3:$B$62), 0), 3)</f>
        <v>#N/A</v>
      </c>
      <c r="D116" t="e" cm="1">
        <f t="array" ref="D116">ROUND(INDEX('ISCED1 stats'!$A$3:$G$62, MATCH(1, ('All hours'!A116='ISCED1 stats'!$A$3:$A$62) * ('All hours'!B116='ISCED1 stats'!$B$3:$B$62), 0), 6), 1)</f>
        <v>#N/A</v>
      </c>
      <c r="E116" t="e" cm="1">
        <f t="array" ref="E116">ROUND(INDEX('ISCED1 stats'!$A$3:$G$62, MATCH(1, ('All hours'!A116='ISCED1 stats'!$A$3:$A$62) * ('All hours'!B116='ISCED1 stats'!$B$3:$B$62), 0), 7), 1)</f>
        <v>#N/A</v>
      </c>
      <c r="F116" cm="1">
        <f t="array" ref="F116">INDEX('ISCED2 stats'!$A$3:$G$190, MATCH(1, ('All hours'!A116='ISCED2 stats'!$A$3:$A$190) * ('All hours'!B116='ISCED2 stats'!$B$3:$B$190), 0), 3)</f>
        <v>359</v>
      </c>
      <c r="G116" cm="1">
        <f t="array" ref="G116">ROUND(INDEX('ISCED2 stats'!$A$3:$G$190, MATCH(1, ('All hours'!A116='ISCED2 stats'!$A$3:$A$190) * ('All hours'!B116='ISCED2 stats'!$B$3:$B$190), 0), 6), 1)</f>
        <v>37</v>
      </c>
      <c r="H116" cm="1">
        <f t="array" ref="H116">ROUND(INDEX('ISCED2 stats'!$A$3:$G$190, MATCH(1, ('All hours'!A116='ISCED2 stats'!$A$3:$A$190) * ('All hours'!B116='ISCED2 stats'!$B$3:$B$190), 0), 7), 1)</f>
        <v>11.4</v>
      </c>
      <c r="I116" t="e" cm="1">
        <f t="array" ref="I116">INDEX('ISCED3 stats'!$A$3:$G$46, MATCH(1, ('All hours'!A116='ISCED3 stats'!$A$3:$A$46) * ('All hours'!B116='ISCED3 stats'!$B$3:$B$46), 0), 3)</f>
        <v>#N/A</v>
      </c>
      <c r="J116" t="e" cm="1">
        <f t="array" ref="J116">ROUND(INDEX('ISCED3 stats'!$A$3:$G$46, MATCH(1, ('All hours'!A116='ISCED3 stats'!$A$3:$A$46) * ('All hours'!B116='ISCED3 stats'!$B$3:$B$46), 0), 6), 1)</f>
        <v>#N/A</v>
      </c>
      <c r="K116" t="e" cm="1">
        <f t="array" ref="K116">ROUND(INDEX('ISCED3 stats'!$A$3:$G$46, MATCH(1, ('All hours'!A116='ISCED3 stats'!$A$3:$A$46) * ('All hours'!B116='ISCED3 stats'!$B$3:$B$46), 0), 7), 1)</f>
        <v>#N/A</v>
      </c>
    </row>
    <row r="117" spans="1:11" x14ac:dyDescent="0.25">
      <c r="A117" s="20" t="s">
        <v>37</v>
      </c>
      <c r="B117" s="5" t="s">
        <v>8</v>
      </c>
      <c r="C117" t="e" cm="1">
        <f t="array" ref="C117">INDEX('ISCED1 stats'!$A$3:$G$62, MATCH(1, ('All hours'!A117='ISCED1 stats'!$A$3:$A$62) * ('All hours'!B117='ISCED1 stats'!$B$3:$B$62), 0), 3)</f>
        <v>#N/A</v>
      </c>
      <c r="D117" t="e" cm="1">
        <f t="array" ref="D117">ROUND(INDEX('ISCED1 stats'!$A$3:$G$62, MATCH(1, ('All hours'!A117='ISCED1 stats'!$A$3:$A$62) * ('All hours'!B117='ISCED1 stats'!$B$3:$B$62), 0), 6), 1)</f>
        <v>#N/A</v>
      </c>
      <c r="E117" t="e" cm="1">
        <f t="array" ref="E117">ROUND(INDEX('ISCED1 stats'!$A$3:$G$62, MATCH(1, ('All hours'!A117='ISCED1 stats'!$A$3:$A$62) * ('All hours'!B117='ISCED1 stats'!$B$3:$B$62), 0), 7), 1)</f>
        <v>#N/A</v>
      </c>
      <c r="F117" cm="1">
        <f t="array" ref="F117">INDEX('ISCED2 stats'!$A$3:$G$190, MATCH(1, ('All hours'!A117='ISCED2 stats'!$A$3:$A$190) * ('All hours'!B117='ISCED2 stats'!$B$3:$B$190), 0), 3)</f>
        <v>263</v>
      </c>
      <c r="G117" cm="1">
        <f t="array" ref="G117">ROUND(INDEX('ISCED2 stats'!$A$3:$G$190, MATCH(1, ('All hours'!A117='ISCED2 stats'!$A$3:$A$190) * ('All hours'!B117='ISCED2 stats'!$B$3:$B$190), 0), 6), 1)</f>
        <v>27</v>
      </c>
      <c r="H117" cm="1">
        <f t="array" ref="H117">ROUND(INDEX('ISCED2 stats'!$A$3:$G$190, MATCH(1, ('All hours'!A117='ISCED2 stats'!$A$3:$A$190) * ('All hours'!B117='ISCED2 stats'!$B$3:$B$190), 0), 7), 1)</f>
        <v>10.3</v>
      </c>
      <c r="I117" t="e" cm="1">
        <f t="array" ref="I117">INDEX('ISCED3 stats'!$A$3:$G$46, MATCH(1, ('All hours'!A117='ISCED3 stats'!$A$3:$A$46) * ('All hours'!B117='ISCED3 stats'!$B$3:$B$46), 0), 3)</f>
        <v>#N/A</v>
      </c>
      <c r="J117" t="e" cm="1">
        <f t="array" ref="J117">ROUND(INDEX('ISCED3 stats'!$A$3:$G$46, MATCH(1, ('All hours'!A117='ISCED3 stats'!$A$3:$A$46) * ('All hours'!B117='ISCED3 stats'!$B$3:$B$46), 0), 6), 1)</f>
        <v>#N/A</v>
      </c>
      <c r="K117" t="e" cm="1">
        <f t="array" ref="K117">ROUND(INDEX('ISCED3 stats'!$A$3:$G$46, MATCH(1, ('All hours'!A117='ISCED3 stats'!$A$3:$A$46) * ('All hours'!B117='ISCED3 stats'!$B$3:$B$46), 0), 7), 1)</f>
        <v>#N/A</v>
      </c>
    </row>
    <row r="118" spans="1:11" x14ac:dyDescent="0.25">
      <c r="A118" s="20" t="s">
        <v>37</v>
      </c>
      <c r="B118" s="5" t="s">
        <v>9</v>
      </c>
      <c r="C118" t="e" cm="1">
        <f t="array" ref="C118">INDEX('ISCED1 stats'!$A$3:$G$62, MATCH(1, ('All hours'!A118='ISCED1 stats'!$A$3:$A$62) * ('All hours'!B118='ISCED1 stats'!$B$3:$B$62), 0), 3)</f>
        <v>#N/A</v>
      </c>
      <c r="D118" t="e" cm="1">
        <f t="array" ref="D118">ROUND(INDEX('ISCED1 stats'!$A$3:$G$62, MATCH(1, ('All hours'!A118='ISCED1 stats'!$A$3:$A$62) * ('All hours'!B118='ISCED1 stats'!$B$3:$B$62), 0), 6), 1)</f>
        <v>#N/A</v>
      </c>
      <c r="E118" t="e" cm="1">
        <f t="array" ref="E118">ROUND(INDEX('ISCED1 stats'!$A$3:$G$62, MATCH(1, ('All hours'!A118='ISCED1 stats'!$A$3:$A$62) * ('All hours'!B118='ISCED1 stats'!$B$3:$B$62), 0), 7), 1)</f>
        <v>#N/A</v>
      </c>
      <c r="F118" cm="1">
        <f t="array" ref="F118">INDEX('ISCED2 stats'!$A$3:$G$190, MATCH(1, ('All hours'!A118='ISCED2 stats'!$A$3:$A$190) * ('All hours'!B118='ISCED2 stats'!$B$3:$B$190), 0), 3)</f>
        <v>110</v>
      </c>
      <c r="G118" cm="1">
        <f t="array" ref="G118">ROUND(INDEX('ISCED2 stats'!$A$3:$G$190, MATCH(1, ('All hours'!A118='ISCED2 stats'!$A$3:$A$190) * ('All hours'!B118='ISCED2 stats'!$B$3:$B$190), 0), 6), 1)</f>
        <v>16.899999999999999</v>
      </c>
      <c r="H118" cm="1">
        <f t="array" ref="H118">ROUND(INDEX('ISCED2 stats'!$A$3:$G$190, MATCH(1, ('All hours'!A118='ISCED2 stats'!$A$3:$A$190) * ('All hours'!B118='ISCED2 stats'!$B$3:$B$190), 0), 7), 1)</f>
        <v>12.4</v>
      </c>
      <c r="I118" t="e" cm="1">
        <f t="array" ref="I118">INDEX('ISCED3 stats'!$A$3:$G$46, MATCH(1, ('All hours'!A118='ISCED3 stats'!$A$3:$A$46) * ('All hours'!B118='ISCED3 stats'!$B$3:$B$46), 0), 3)</f>
        <v>#N/A</v>
      </c>
      <c r="J118" t="e" cm="1">
        <f t="array" ref="J118">ROUND(INDEX('ISCED3 stats'!$A$3:$G$46, MATCH(1, ('All hours'!A118='ISCED3 stats'!$A$3:$A$46) * ('All hours'!B118='ISCED3 stats'!$B$3:$B$46), 0), 6), 1)</f>
        <v>#N/A</v>
      </c>
      <c r="K118" t="e" cm="1">
        <f t="array" ref="K118">ROUND(INDEX('ISCED3 stats'!$A$3:$G$46, MATCH(1, ('All hours'!A118='ISCED3 stats'!$A$3:$A$46) * ('All hours'!B118='ISCED3 stats'!$B$3:$B$46), 0), 7), 1)</f>
        <v>#N/A</v>
      </c>
    </row>
    <row r="119" spans="1:11" x14ac:dyDescent="0.25">
      <c r="A119" s="20" t="s">
        <v>38</v>
      </c>
      <c r="B119" s="5" t="s">
        <v>6</v>
      </c>
      <c r="C119" t="e" cm="1">
        <f t="array" ref="C119">INDEX('ISCED1 stats'!$A$3:$G$62, MATCH(1, ('All hours'!A119='ISCED1 stats'!$A$3:$A$62) * ('All hours'!B119='ISCED1 stats'!$B$3:$B$62), 0), 3)</f>
        <v>#N/A</v>
      </c>
      <c r="D119" t="e" cm="1">
        <f t="array" ref="D119">ROUND(INDEX('ISCED1 stats'!$A$3:$G$62, MATCH(1, ('All hours'!A119='ISCED1 stats'!$A$3:$A$62) * ('All hours'!B119='ISCED1 stats'!$B$3:$B$62), 0), 6), 1)</f>
        <v>#N/A</v>
      </c>
      <c r="E119" t="e" cm="1">
        <f t="array" ref="E119">ROUND(INDEX('ISCED1 stats'!$A$3:$G$62, MATCH(1, ('All hours'!A119='ISCED1 stats'!$A$3:$A$62) * ('All hours'!B119='ISCED1 stats'!$B$3:$B$62), 0), 7), 1)</f>
        <v>#N/A</v>
      </c>
      <c r="F119" cm="1">
        <f t="array" ref="F119">INDEX('ISCED2 stats'!$A$3:$G$190, MATCH(1, ('All hours'!A119='ISCED2 stats'!$A$3:$A$190) * ('All hours'!B119='ISCED2 stats'!$B$3:$B$190), 0), 3)</f>
        <v>3204</v>
      </c>
      <c r="G119" cm="1">
        <f t="array" ref="G119">ROUND(INDEX('ISCED2 stats'!$A$3:$G$190, MATCH(1, ('All hours'!A119='ISCED2 stats'!$A$3:$A$190) * ('All hours'!B119='ISCED2 stats'!$B$3:$B$190), 0), 6), 1)</f>
        <v>40.9</v>
      </c>
      <c r="H119" cm="1">
        <f t="array" ref="H119">ROUND(INDEX('ISCED2 stats'!$A$3:$G$190, MATCH(1, ('All hours'!A119='ISCED2 stats'!$A$3:$A$190) * ('All hours'!B119='ISCED2 stats'!$B$3:$B$190), 0), 7), 1)</f>
        <v>14.8</v>
      </c>
      <c r="I119" cm="1">
        <f t="array" ref="I119">INDEX('ISCED3 stats'!$A$3:$G$46, MATCH(1, ('All hours'!A119='ISCED3 stats'!$A$3:$A$46) * ('All hours'!B119='ISCED3 stats'!$B$3:$B$46), 0), 3)</f>
        <v>2852</v>
      </c>
      <c r="J119" cm="1">
        <f t="array" ref="J119">ROUND(INDEX('ISCED3 stats'!$A$3:$G$46, MATCH(1, ('All hours'!A119='ISCED3 stats'!$A$3:$A$46) * ('All hours'!B119='ISCED3 stats'!$B$3:$B$46), 0), 6), 1)</f>
        <v>40.5</v>
      </c>
      <c r="K119" cm="1">
        <f t="array" ref="K119">ROUND(INDEX('ISCED3 stats'!$A$3:$G$46, MATCH(1, ('All hours'!A119='ISCED3 stats'!$A$3:$A$46) * ('All hours'!B119='ISCED3 stats'!$B$3:$B$46), 0), 7), 1)</f>
        <v>14.8</v>
      </c>
    </row>
    <row r="120" spans="1:11" x14ac:dyDescent="0.25">
      <c r="A120" s="20" t="s">
        <v>38</v>
      </c>
      <c r="B120" s="5" t="s">
        <v>7</v>
      </c>
      <c r="C120" t="e" cm="1">
        <f t="array" ref="C120">INDEX('ISCED1 stats'!$A$3:$G$62, MATCH(1, ('All hours'!A120='ISCED1 stats'!$A$3:$A$62) * ('All hours'!B120='ISCED1 stats'!$B$3:$B$62), 0), 3)</f>
        <v>#N/A</v>
      </c>
      <c r="D120" t="e" cm="1">
        <f t="array" ref="D120">ROUND(INDEX('ISCED1 stats'!$A$3:$G$62, MATCH(1, ('All hours'!A120='ISCED1 stats'!$A$3:$A$62) * ('All hours'!B120='ISCED1 stats'!$B$3:$B$62), 0), 6), 1)</f>
        <v>#N/A</v>
      </c>
      <c r="E120" t="e" cm="1">
        <f t="array" ref="E120">ROUND(INDEX('ISCED1 stats'!$A$3:$G$62, MATCH(1, ('All hours'!A120='ISCED1 stats'!$A$3:$A$62) * ('All hours'!B120='ISCED1 stats'!$B$3:$B$62), 0), 7), 1)</f>
        <v>#N/A</v>
      </c>
      <c r="F120" cm="1">
        <f t="array" ref="F120">INDEX('ISCED2 stats'!$A$3:$G$190, MATCH(1, ('All hours'!A120='ISCED2 stats'!$A$3:$A$190) * ('All hours'!B120='ISCED2 stats'!$B$3:$B$190), 0), 3)</f>
        <v>144</v>
      </c>
      <c r="G120" cm="1">
        <f t="array" ref="G120">ROUND(INDEX('ISCED2 stats'!$A$3:$G$190, MATCH(1, ('All hours'!A120='ISCED2 stats'!$A$3:$A$190) * ('All hours'!B120='ISCED2 stats'!$B$3:$B$190), 0), 6), 1)</f>
        <v>35</v>
      </c>
      <c r="H120" cm="1">
        <f t="array" ref="H120">ROUND(INDEX('ISCED2 stats'!$A$3:$G$190, MATCH(1, ('All hours'!A120='ISCED2 stats'!$A$3:$A$190) * ('All hours'!B120='ISCED2 stats'!$B$3:$B$190), 0), 7), 1)</f>
        <v>16</v>
      </c>
      <c r="I120" cm="1">
        <f t="array" ref="I120">INDEX('ISCED3 stats'!$A$3:$G$46, MATCH(1, ('All hours'!A120='ISCED3 stats'!$A$3:$A$46) * ('All hours'!B120='ISCED3 stats'!$B$3:$B$46), 0), 3)</f>
        <v>126</v>
      </c>
      <c r="J120" cm="1">
        <f t="array" ref="J120">ROUND(INDEX('ISCED3 stats'!$A$3:$G$46, MATCH(1, ('All hours'!A120='ISCED3 stats'!$A$3:$A$46) * ('All hours'!B120='ISCED3 stats'!$B$3:$B$46), 0), 6), 1)</f>
        <v>29.5</v>
      </c>
      <c r="K120" cm="1">
        <f t="array" ref="K120">ROUND(INDEX('ISCED3 stats'!$A$3:$G$46, MATCH(1, ('All hours'!A120='ISCED3 stats'!$A$3:$A$46) * ('All hours'!B120='ISCED3 stats'!$B$3:$B$46), 0), 7), 1)</f>
        <v>18</v>
      </c>
    </row>
    <row r="121" spans="1:11" x14ac:dyDescent="0.25">
      <c r="A121" s="20" t="s">
        <v>38</v>
      </c>
      <c r="B121" s="5" t="s">
        <v>8</v>
      </c>
      <c r="C121" t="e" cm="1">
        <f t="array" ref="C121">INDEX('ISCED1 stats'!$A$3:$G$62, MATCH(1, ('All hours'!A121='ISCED1 stats'!$A$3:$A$62) * ('All hours'!B121='ISCED1 stats'!$B$3:$B$62), 0), 3)</f>
        <v>#N/A</v>
      </c>
      <c r="D121" t="e" cm="1">
        <f t="array" ref="D121">ROUND(INDEX('ISCED1 stats'!$A$3:$G$62, MATCH(1, ('All hours'!A121='ISCED1 stats'!$A$3:$A$62) * ('All hours'!B121='ISCED1 stats'!$B$3:$B$62), 0), 6), 1)</f>
        <v>#N/A</v>
      </c>
      <c r="E121" t="e" cm="1">
        <f t="array" ref="E121">ROUND(INDEX('ISCED1 stats'!$A$3:$G$62, MATCH(1, ('All hours'!A121='ISCED1 stats'!$A$3:$A$62) * ('All hours'!B121='ISCED1 stats'!$B$3:$B$62), 0), 7), 1)</f>
        <v>#N/A</v>
      </c>
      <c r="F121" cm="1">
        <f t="array" ref="F121">INDEX('ISCED2 stats'!$A$3:$G$190, MATCH(1, ('All hours'!A121='ISCED2 stats'!$A$3:$A$190) * ('All hours'!B121='ISCED2 stats'!$B$3:$B$190), 0), 3)</f>
        <v>152</v>
      </c>
      <c r="G121" cm="1">
        <f t="array" ref="G121">ROUND(INDEX('ISCED2 stats'!$A$3:$G$190, MATCH(1, ('All hours'!A121='ISCED2 stats'!$A$3:$A$190) * ('All hours'!B121='ISCED2 stats'!$B$3:$B$190), 0), 6), 1)</f>
        <v>25.6</v>
      </c>
      <c r="H121" cm="1">
        <f t="array" ref="H121">ROUND(INDEX('ISCED2 stats'!$A$3:$G$190, MATCH(1, ('All hours'!A121='ISCED2 stats'!$A$3:$A$190) * ('All hours'!B121='ISCED2 stats'!$B$3:$B$190), 0), 7), 1)</f>
        <v>14.4</v>
      </c>
      <c r="I121" cm="1">
        <f t="array" ref="I121">INDEX('ISCED3 stats'!$A$3:$G$46, MATCH(1, ('All hours'!A121='ISCED3 stats'!$A$3:$A$46) * ('All hours'!B121='ISCED3 stats'!$B$3:$B$46), 0), 3)</f>
        <v>185</v>
      </c>
      <c r="J121" cm="1">
        <f t="array" ref="J121">ROUND(INDEX('ISCED3 stats'!$A$3:$G$46, MATCH(1, ('All hours'!A121='ISCED3 stats'!$A$3:$A$46) * ('All hours'!B121='ISCED3 stats'!$B$3:$B$46), 0), 6), 1)</f>
        <v>26.3</v>
      </c>
      <c r="K121" cm="1">
        <f t="array" ref="K121">ROUND(INDEX('ISCED3 stats'!$A$3:$G$46, MATCH(1, ('All hours'!A121='ISCED3 stats'!$A$3:$A$46) * ('All hours'!B121='ISCED3 stats'!$B$3:$B$46), 0), 7), 1)</f>
        <v>15.7</v>
      </c>
    </row>
    <row r="122" spans="1:11" x14ac:dyDescent="0.25">
      <c r="A122" s="20" t="s">
        <v>38</v>
      </c>
      <c r="B122" s="5" t="s">
        <v>9</v>
      </c>
      <c r="C122" t="e" cm="1">
        <f t="array" ref="C122">INDEX('ISCED1 stats'!$A$3:$G$62, MATCH(1, ('All hours'!A122='ISCED1 stats'!$A$3:$A$62) * ('All hours'!B122='ISCED1 stats'!$B$3:$B$62), 0), 3)</f>
        <v>#N/A</v>
      </c>
      <c r="D122" t="e" cm="1">
        <f t="array" ref="D122">ROUND(INDEX('ISCED1 stats'!$A$3:$G$62, MATCH(1, ('All hours'!A122='ISCED1 stats'!$A$3:$A$62) * ('All hours'!B122='ISCED1 stats'!$B$3:$B$62), 0), 6), 1)</f>
        <v>#N/A</v>
      </c>
      <c r="E122" t="e" cm="1">
        <f t="array" ref="E122">ROUND(INDEX('ISCED1 stats'!$A$3:$G$62, MATCH(1, ('All hours'!A122='ISCED1 stats'!$A$3:$A$62) * ('All hours'!B122='ISCED1 stats'!$B$3:$B$62), 0), 7), 1)</f>
        <v>#N/A</v>
      </c>
      <c r="F122" cm="1">
        <f t="array" ref="F122">INDEX('ISCED2 stats'!$A$3:$G$190, MATCH(1, ('All hours'!A122='ISCED2 stats'!$A$3:$A$190) * ('All hours'!B122='ISCED2 stats'!$B$3:$B$190), 0), 3)</f>
        <v>106</v>
      </c>
      <c r="G122" cm="1">
        <f t="array" ref="G122">ROUND(INDEX('ISCED2 stats'!$A$3:$G$190, MATCH(1, ('All hours'!A122='ISCED2 stats'!$A$3:$A$190) * ('All hours'!B122='ISCED2 stats'!$B$3:$B$190), 0), 6), 1)</f>
        <v>16.8</v>
      </c>
      <c r="H122" cm="1">
        <f t="array" ref="H122">ROUND(INDEX('ISCED2 stats'!$A$3:$G$190, MATCH(1, ('All hours'!A122='ISCED2 stats'!$A$3:$A$190) * ('All hours'!B122='ISCED2 stats'!$B$3:$B$190), 0), 7), 1)</f>
        <v>14.5</v>
      </c>
      <c r="I122" cm="1">
        <f t="array" ref="I122">INDEX('ISCED3 stats'!$A$3:$G$46, MATCH(1, ('All hours'!A122='ISCED3 stats'!$A$3:$A$46) * ('All hours'!B122='ISCED3 stats'!$B$3:$B$46), 0), 3)</f>
        <v>334</v>
      </c>
      <c r="J122" cm="1">
        <f t="array" ref="J122">ROUND(INDEX('ISCED3 stats'!$A$3:$G$46, MATCH(1, ('All hours'!A122='ISCED3 stats'!$A$3:$A$46) * ('All hours'!B122='ISCED3 stats'!$B$3:$B$46), 0), 6), 1)</f>
        <v>13.7</v>
      </c>
      <c r="K122" cm="1">
        <f t="array" ref="K122">ROUND(INDEX('ISCED3 stats'!$A$3:$G$46, MATCH(1, ('All hours'!A122='ISCED3 stats'!$A$3:$A$46) * ('All hours'!B122='ISCED3 stats'!$B$3:$B$46), 0), 7), 1)</f>
        <v>10.5</v>
      </c>
    </row>
    <row r="123" spans="1:11" ht="30" x14ac:dyDescent="0.25">
      <c r="A123" s="20" t="s">
        <v>39</v>
      </c>
      <c r="B123" s="5" t="s">
        <v>6</v>
      </c>
      <c r="C123" t="e" cm="1">
        <f t="array" ref="C123">INDEX('ISCED1 stats'!$A$3:$G$62, MATCH(1, ('All hours'!A123='ISCED1 stats'!$A$3:$A$62) * ('All hours'!B123='ISCED1 stats'!$B$3:$B$62), 0), 3)</f>
        <v>#N/A</v>
      </c>
      <c r="D123" t="e" cm="1">
        <f t="array" ref="D123">ROUND(INDEX('ISCED1 stats'!$A$3:$G$62, MATCH(1, ('All hours'!A123='ISCED1 stats'!$A$3:$A$62) * ('All hours'!B123='ISCED1 stats'!$B$3:$B$62), 0), 6), 1)</f>
        <v>#N/A</v>
      </c>
      <c r="E123" t="e" cm="1">
        <f t="array" ref="E123">ROUND(INDEX('ISCED1 stats'!$A$3:$G$62, MATCH(1, ('All hours'!A123='ISCED1 stats'!$A$3:$A$62) * ('All hours'!B123='ISCED1 stats'!$B$3:$B$62), 0), 7), 1)</f>
        <v>#N/A</v>
      </c>
      <c r="F123" cm="1">
        <f t="array" ref="F123">INDEX('ISCED2 stats'!$A$3:$G$190, MATCH(1, ('All hours'!A123='ISCED2 stats'!$A$3:$A$190) * ('All hours'!B123='ISCED2 stats'!$B$3:$B$190), 0), 3)</f>
        <v>3435</v>
      </c>
      <c r="G123" cm="1">
        <f t="array" ref="G123">ROUND(INDEX('ISCED2 stats'!$A$3:$G$190, MATCH(1, ('All hours'!A123='ISCED2 stats'!$A$3:$A$190) * ('All hours'!B123='ISCED2 stats'!$B$3:$B$190), 0), 6), 1)</f>
        <v>44.5</v>
      </c>
      <c r="H123" cm="1">
        <f t="array" ref="H123">ROUND(INDEX('ISCED2 stats'!$A$3:$G$190, MATCH(1, ('All hours'!A123='ISCED2 stats'!$A$3:$A$190) * ('All hours'!B123='ISCED2 stats'!$B$3:$B$190), 0), 7), 1)</f>
        <v>17.7</v>
      </c>
      <c r="I123" t="e" cm="1">
        <f t="array" ref="I123">INDEX('ISCED3 stats'!$A$3:$G$46, MATCH(1, ('All hours'!A123='ISCED3 stats'!$A$3:$A$46) * ('All hours'!B123='ISCED3 stats'!$B$3:$B$46), 0), 3)</f>
        <v>#N/A</v>
      </c>
      <c r="J123" t="e" cm="1">
        <f t="array" ref="J123">ROUND(INDEX('ISCED3 stats'!$A$3:$G$46, MATCH(1, ('All hours'!A123='ISCED3 stats'!$A$3:$A$46) * ('All hours'!B123='ISCED3 stats'!$B$3:$B$46), 0), 6), 1)</f>
        <v>#N/A</v>
      </c>
      <c r="K123" t="e" cm="1">
        <f t="array" ref="K123">ROUND(INDEX('ISCED3 stats'!$A$3:$G$46, MATCH(1, ('All hours'!A123='ISCED3 stats'!$A$3:$A$46) * ('All hours'!B123='ISCED3 stats'!$B$3:$B$46), 0), 7), 1)</f>
        <v>#N/A</v>
      </c>
    </row>
    <row r="124" spans="1:11" ht="30" x14ac:dyDescent="0.25">
      <c r="A124" s="20" t="s">
        <v>39</v>
      </c>
      <c r="B124" s="5" t="s">
        <v>7</v>
      </c>
      <c r="C124" t="e" cm="1">
        <f t="array" ref="C124">INDEX('ISCED1 stats'!$A$3:$G$62, MATCH(1, ('All hours'!A124='ISCED1 stats'!$A$3:$A$62) * ('All hours'!B124='ISCED1 stats'!$B$3:$B$62), 0), 3)</f>
        <v>#N/A</v>
      </c>
      <c r="D124" t="e" cm="1">
        <f t="array" ref="D124">ROUND(INDEX('ISCED1 stats'!$A$3:$G$62, MATCH(1, ('All hours'!A124='ISCED1 stats'!$A$3:$A$62) * ('All hours'!B124='ISCED1 stats'!$B$3:$B$62), 0), 6), 1)</f>
        <v>#N/A</v>
      </c>
      <c r="E124" t="e" cm="1">
        <f t="array" ref="E124">ROUND(INDEX('ISCED1 stats'!$A$3:$G$62, MATCH(1, ('All hours'!A124='ISCED1 stats'!$A$3:$A$62) * ('All hours'!B124='ISCED1 stats'!$B$3:$B$62), 0), 7), 1)</f>
        <v>#N/A</v>
      </c>
      <c r="F124" cm="1">
        <f t="array" ref="F124">INDEX('ISCED2 stats'!$A$3:$G$190, MATCH(1, ('All hours'!A124='ISCED2 stats'!$A$3:$A$190) * ('All hours'!B124='ISCED2 stats'!$B$3:$B$190), 0), 3)</f>
        <v>182</v>
      </c>
      <c r="G124" cm="1">
        <f t="array" ref="G124">ROUND(INDEX('ISCED2 stats'!$A$3:$G$190, MATCH(1, ('All hours'!A124='ISCED2 stats'!$A$3:$A$190) * ('All hours'!B124='ISCED2 stats'!$B$3:$B$190), 0), 6), 1)</f>
        <v>33.799999999999997</v>
      </c>
      <c r="H124" cm="1">
        <f t="array" ref="H124">ROUND(INDEX('ISCED2 stats'!$A$3:$G$190, MATCH(1, ('All hours'!A124='ISCED2 stats'!$A$3:$A$190) * ('All hours'!B124='ISCED2 stats'!$B$3:$B$190), 0), 7), 1)</f>
        <v>18.100000000000001</v>
      </c>
      <c r="I124" t="e" cm="1">
        <f t="array" ref="I124">INDEX('ISCED3 stats'!$A$3:$G$46, MATCH(1, ('All hours'!A124='ISCED3 stats'!$A$3:$A$46) * ('All hours'!B124='ISCED3 stats'!$B$3:$B$46), 0), 3)</f>
        <v>#N/A</v>
      </c>
      <c r="J124" t="e" cm="1">
        <f t="array" ref="J124">ROUND(INDEX('ISCED3 stats'!$A$3:$G$46, MATCH(1, ('All hours'!A124='ISCED3 stats'!$A$3:$A$46) * ('All hours'!B124='ISCED3 stats'!$B$3:$B$46), 0), 6), 1)</f>
        <v>#N/A</v>
      </c>
      <c r="K124" t="e" cm="1">
        <f t="array" ref="K124">ROUND(INDEX('ISCED3 stats'!$A$3:$G$46, MATCH(1, ('All hours'!A124='ISCED3 stats'!$A$3:$A$46) * ('All hours'!B124='ISCED3 stats'!$B$3:$B$46), 0), 7), 1)</f>
        <v>#N/A</v>
      </c>
    </row>
    <row r="125" spans="1:11" ht="30" x14ac:dyDescent="0.25">
      <c r="A125" s="20" t="s">
        <v>39</v>
      </c>
      <c r="B125" s="5" t="s">
        <v>8</v>
      </c>
      <c r="C125" t="e" cm="1">
        <f t="array" ref="C125">INDEX('ISCED1 stats'!$A$3:$G$62, MATCH(1, ('All hours'!A125='ISCED1 stats'!$A$3:$A$62) * ('All hours'!B125='ISCED1 stats'!$B$3:$B$62), 0), 3)</f>
        <v>#N/A</v>
      </c>
      <c r="D125" t="e" cm="1">
        <f t="array" ref="D125">ROUND(INDEX('ISCED1 stats'!$A$3:$G$62, MATCH(1, ('All hours'!A125='ISCED1 stats'!$A$3:$A$62) * ('All hours'!B125='ISCED1 stats'!$B$3:$B$62), 0), 6), 1)</f>
        <v>#N/A</v>
      </c>
      <c r="E125" t="e" cm="1">
        <f t="array" ref="E125">ROUND(INDEX('ISCED1 stats'!$A$3:$G$62, MATCH(1, ('All hours'!A125='ISCED1 stats'!$A$3:$A$62) * ('All hours'!B125='ISCED1 stats'!$B$3:$B$62), 0), 7), 1)</f>
        <v>#N/A</v>
      </c>
      <c r="F125" cm="1">
        <f t="array" ref="F125">INDEX('ISCED2 stats'!$A$3:$G$190, MATCH(1, ('All hours'!A125='ISCED2 stats'!$A$3:$A$190) * ('All hours'!B125='ISCED2 stats'!$B$3:$B$190), 0), 3)</f>
        <v>216</v>
      </c>
      <c r="G125" cm="1">
        <f t="array" ref="G125">ROUND(INDEX('ISCED2 stats'!$A$3:$G$190, MATCH(1, ('All hours'!A125='ISCED2 stats'!$A$3:$A$190) * ('All hours'!B125='ISCED2 stats'!$B$3:$B$190), 0), 6), 1)</f>
        <v>32.6</v>
      </c>
      <c r="H125" cm="1">
        <f t="array" ref="H125">ROUND(INDEX('ISCED2 stats'!$A$3:$G$190, MATCH(1, ('All hours'!A125='ISCED2 stats'!$A$3:$A$190) * ('All hours'!B125='ISCED2 stats'!$B$3:$B$190), 0), 7), 1)</f>
        <v>19.8</v>
      </c>
      <c r="I125" t="e" cm="1">
        <f t="array" ref="I125">INDEX('ISCED3 stats'!$A$3:$G$46, MATCH(1, ('All hours'!A125='ISCED3 stats'!$A$3:$A$46) * ('All hours'!B125='ISCED3 stats'!$B$3:$B$46), 0), 3)</f>
        <v>#N/A</v>
      </c>
      <c r="J125" t="e" cm="1">
        <f t="array" ref="J125">ROUND(INDEX('ISCED3 stats'!$A$3:$G$46, MATCH(1, ('All hours'!A125='ISCED3 stats'!$A$3:$A$46) * ('All hours'!B125='ISCED3 stats'!$B$3:$B$46), 0), 6), 1)</f>
        <v>#N/A</v>
      </c>
      <c r="K125" t="e" cm="1">
        <f t="array" ref="K125">ROUND(INDEX('ISCED3 stats'!$A$3:$G$46, MATCH(1, ('All hours'!A125='ISCED3 stats'!$A$3:$A$46) * ('All hours'!B125='ISCED3 stats'!$B$3:$B$46), 0), 7), 1)</f>
        <v>#N/A</v>
      </c>
    </row>
    <row r="126" spans="1:11" ht="30" x14ac:dyDescent="0.25">
      <c r="A126" s="20" t="s">
        <v>39</v>
      </c>
      <c r="B126" s="5" t="s">
        <v>9</v>
      </c>
      <c r="C126" t="e" cm="1">
        <f t="array" ref="C126">INDEX('ISCED1 stats'!$A$3:$G$62, MATCH(1, ('All hours'!A126='ISCED1 stats'!$A$3:$A$62) * ('All hours'!B126='ISCED1 stats'!$B$3:$B$62), 0), 3)</f>
        <v>#N/A</v>
      </c>
      <c r="D126" t="e" cm="1">
        <f t="array" ref="D126">ROUND(INDEX('ISCED1 stats'!$A$3:$G$62, MATCH(1, ('All hours'!A126='ISCED1 stats'!$A$3:$A$62) * ('All hours'!B126='ISCED1 stats'!$B$3:$B$62), 0), 6), 1)</f>
        <v>#N/A</v>
      </c>
      <c r="E126" t="e" cm="1">
        <f t="array" ref="E126">ROUND(INDEX('ISCED1 stats'!$A$3:$G$62, MATCH(1, ('All hours'!A126='ISCED1 stats'!$A$3:$A$62) * ('All hours'!B126='ISCED1 stats'!$B$3:$B$62), 0), 7), 1)</f>
        <v>#N/A</v>
      </c>
      <c r="F126" cm="1">
        <f t="array" ref="F126">INDEX('ISCED2 stats'!$A$3:$G$190, MATCH(1, ('All hours'!A126='ISCED2 stats'!$A$3:$A$190) * ('All hours'!B126='ISCED2 stats'!$B$3:$B$190), 0), 3)</f>
        <v>143</v>
      </c>
      <c r="G126" cm="1">
        <f t="array" ref="G126">ROUND(INDEX('ISCED2 stats'!$A$3:$G$190, MATCH(1, ('All hours'!A126='ISCED2 stats'!$A$3:$A$190) * ('All hours'!B126='ISCED2 stats'!$B$3:$B$190), 0), 6), 1)</f>
        <v>22.7</v>
      </c>
      <c r="H126" cm="1">
        <f t="array" ref="H126">ROUND(INDEX('ISCED2 stats'!$A$3:$G$190, MATCH(1, ('All hours'!A126='ISCED2 stats'!$A$3:$A$190) * ('All hours'!B126='ISCED2 stats'!$B$3:$B$190), 0), 7), 1)</f>
        <v>16.899999999999999</v>
      </c>
      <c r="I126" t="e" cm="1">
        <f t="array" ref="I126">INDEX('ISCED3 stats'!$A$3:$G$46, MATCH(1, ('All hours'!A126='ISCED3 stats'!$A$3:$A$46) * ('All hours'!B126='ISCED3 stats'!$B$3:$B$46), 0), 3)</f>
        <v>#N/A</v>
      </c>
      <c r="J126" t="e" cm="1">
        <f t="array" ref="J126">ROUND(INDEX('ISCED3 stats'!$A$3:$G$46, MATCH(1, ('All hours'!A126='ISCED3 stats'!$A$3:$A$46) * ('All hours'!B126='ISCED3 stats'!$B$3:$B$46), 0), 6), 1)</f>
        <v>#N/A</v>
      </c>
      <c r="K126" t="e" cm="1">
        <f t="array" ref="K126">ROUND(INDEX('ISCED3 stats'!$A$3:$G$46, MATCH(1, ('All hours'!A126='ISCED3 stats'!$A$3:$A$46) * ('All hours'!B126='ISCED3 stats'!$B$3:$B$46), 0), 7), 1)</f>
        <v>#N/A</v>
      </c>
    </row>
    <row r="127" spans="1:11" x14ac:dyDescent="0.25">
      <c r="A127" s="20" t="s">
        <v>40</v>
      </c>
      <c r="B127" s="5" t="s">
        <v>6</v>
      </c>
      <c r="C127" t="e" cm="1">
        <f t="array" ref="C127">INDEX('ISCED1 stats'!$A$3:$G$62, MATCH(1, ('All hours'!A127='ISCED1 stats'!$A$3:$A$62) * ('All hours'!B127='ISCED1 stats'!$B$3:$B$62), 0), 3)</f>
        <v>#N/A</v>
      </c>
      <c r="D127" t="e" cm="1">
        <f t="array" ref="D127">ROUND(INDEX('ISCED1 stats'!$A$3:$G$62, MATCH(1, ('All hours'!A127='ISCED1 stats'!$A$3:$A$62) * ('All hours'!B127='ISCED1 stats'!$B$3:$B$62), 0), 6), 1)</f>
        <v>#N/A</v>
      </c>
      <c r="E127" t="e" cm="1">
        <f t="array" ref="E127">ROUND(INDEX('ISCED1 stats'!$A$3:$G$62, MATCH(1, ('All hours'!A127='ISCED1 stats'!$A$3:$A$62) * ('All hours'!B127='ISCED1 stats'!$B$3:$B$62), 0), 7), 1)</f>
        <v>#N/A</v>
      </c>
      <c r="F127" cm="1">
        <f t="array" ref="F127">INDEX('ISCED2 stats'!$A$3:$G$190, MATCH(1, ('All hours'!A127='ISCED2 stats'!$A$3:$A$190) * ('All hours'!B127='ISCED2 stats'!$B$3:$B$190), 0), 3)</f>
        <v>973</v>
      </c>
      <c r="G127" cm="1">
        <f t="array" ref="G127">ROUND(INDEX('ISCED2 stats'!$A$3:$G$190, MATCH(1, ('All hours'!A127='ISCED2 stats'!$A$3:$A$190) * ('All hours'!B127='ISCED2 stats'!$B$3:$B$190), 0), 6), 1)</f>
        <v>28.6</v>
      </c>
      <c r="H127" cm="1">
        <f t="array" ref="H127">ROUND(INDEX('ISCED2 stats'!$A$3:$G$190, MATCH(1, ('All hours'!A127='ISCED2 stats'!$A$3:$A$190) * ('All hours'!B127='ISCED2 stats'!$B$3:$B$190), 0), 7), 1)</f>
        <v>17.2</v>
      </c>
      <c r="I127" t="e" cm="1">
        <f t="array" ref="I127">INDEX('ISCED3 stats'!$A$3:$G$46, MATCH(1, ('All hours'!A127='ISCED3 stats'!$A$3:$A$46) * ('All hours'!B127='ISCED3 stats'!$B$3:$B$46), 0), 3)</f>
        <v>#N/A</v>
      </c>
      <c r="J127" t="e" cm="1">
        <f t="array" ref="J127">ROUND(INDEX('ISCED3 stats'!$A$3:$G$46, MATCH(1, ('All hours'!A127='ISCED3 stats'!$A$3:$A$46) * ('All hours'!B127='ISCED3 stats'!$B$3:$B$46), 0), 6), 1)</f>
        <v>#N/A</v>
      </c>
      <c r="K127" t="e" cm="1">
        <f t="array" ref="K127">ROUND(INDEX('ISCED3 stats'!$A$3:$G$46, MATCH(1, ('All hours'!A127='ISCED3 stats'!$A$3:$A$46) * ('All hours'!B127='ISCED3 stats'!$B$3:$B$46), 0), 7), 1)</f>
        <v>#N/A</v>
      </c>
    </row>
    <row r="128" spans="1:11" x14ac:dyDescent="0.25">
      <c r="A128" s="20" t="s">
        <v>40</v>
      </c>
      <c r="B128" s="5" t="s">
        <v>7</v>
      </c>
      <c r="C128" t="e" cm="1">
        <f t="array" ref="C128">INDEX('ISCED1 stats'!$A$3:$G$62, MATCH(1, ('All hours'!A128='ISCED1 stats'!$A$3:$A$62) * ('All hours'!B128='ISCED1 stats'!$B$3:$B$62), 0), 3)</f>
        <v>#N/A</v>
      </c>
      <c r="D128" t="e" cm="1">
        <f t="array" ref="D128">ROUND(INDEX('ISCED1 stats'!$A$3:$G$62, MATCH(1, ('All hours'!A128='ISCED1 stats'!$A$3:$A$62) * ('All hours'!B128='ISCED1 stats'!$B$3:$B$62), 0), 6), 1)</f>
        <v>#N/A</v>
      </c>
      <c r="E128" t="e" cm="1">
        <f t="array" ref="E128">ROUND(INDEX('ISCED1 stats'!$A$3:$G$62, MATCH(1, ('All hours'!A128='ISCED1 stats'!$A$3:$A$62) * ('All hours'!B128='ISCED1 stats'!$B$3:$B$62), 0), 7), 1)</f>
        <v>#N/A</v>
      </c>
      <c r="F128" cm="1">
        <f t="array" ref="F128">INDEX('ISCED2 stats'!$A$3:$G$190, MATCH(1, ('All hours'!A128='ISCED2 stats'!$A$3:$A$190) * ('All hours'!B128='ISCED2 stats'!$B$3:$B$190), 0), 3)</f>
        <v>263</v>
      </c>
      <c r="G128" cm="1">
        <f t="array" ref="G128">ROUND(INDEX('ISCED2 stats'!$A$3:$G$190, MATCH(1, ('All hours'!A128='ISCED2 stats'!$A$3:$A$190) * ('All hours'!B128='ISCED2 stats'!$B$3:$B$190), 0), 6), 1)</f>
        <v>28.6</v>
      </c>
      <c r="H128" cm="1">
        <f t="array" ref="H128">ROUND(INDEX('ISCED2 stats'!$A$3:$G$190, MATCH(1, ('All hours'!A128='ISCED2 stats'!$A$3:$A$190) * ('All hours'!B128='ISCED2 stats'!$B$3:$B$190), 0), 7), 1)</f>
        <v>17.5</v>
      </c>
      <c r="I128" t="e" cm="1">
        <f t="array" ref="I128">INDEX('ISCED3 stats'!$A$3:$G$46, MATCH(1, ('All hours'!A128='ISCED3 stats'!$A$3:$A$46) * ('All hours'!B128='ISCED3 stats'!$B$3:$B$46), 0), 3)</f>
        <v>#N/A</v>
      </c>
      <c r="J128" t="e" cm="1">
        <f t="array" ref="J128">ROUND(INDEX('ISCED3 stats'!$A$3:$G$46, MATCH(1, ('All hours'!A128='ISCED3 stats'!$A$3:$A$46) * ('All hours'!B128='ISCED3 stats'!$B$3:$B$46), 0), 6), 1)</f>
        <v>#N/A</v>
      </c>
      <c r="K128" t="e" cm="1">
        <f t="array" ref="K128">ROUND(INDEX('ISCED3 stats'!$A$3:$G$46, MATCH(1, ('All hours'!A128='ISCED3 stats'!$A$3:$A$46) * ('All hours'!B128='ISCED3 stats'!$B$3:$B$46), 0), 7), 1)</f>
        <v>#N/A</v>
      </c>
    </row>
    <row r="129" spans="1:11" x14ac:dyDescent="0.25">
      <c r="A129" s="20" t="s">
        <v>40</v>
      </c>
      <c r="B129" s="5" t="s">
        <v>8</v>
      </c>
      <c r="C129" t="e" cm="1">
        <f t="array" ref="C129">INDEX('ISCED1 stats'!$A$3:$G$62, MATCH(1, ('All hours'!A129='ISCED1 stats'!$A$3:$A$62) * ('All hours'!B129='ISCED1 stats'!$B$3:$B$62), 0), 3)</f>
        <v>#N/A</v>
      </c>
      <c r="D129" t="e" cm="1">
        <f t="array" ref="D129">ROUND(INDEX('ISCED1 stats'!$A$3:$G$62, MATCH(1, ('All hours'!A129='ISCED1 stats'!$A$3:$A$62) * ('All hours'!B129='ISCED1 stats'!$B$3:$B$62), 0), 6), 1)</f>
        <v>#N/A</v>
      </c>
      <c r="E129" t="e" cm="1">
        <f t="array" ref="E129">ROUND(INDEX('ISCED1 stats'!$A$3:$G$62, MATCH(1, ('All hours'!A129='ISCED1 stats'!$A$3:$A$62) * ('All hours'!B129='ISCED1 stats'!$B$3:$B$62), 0), 7), 1)</f>
        <v>#N/A</v>
      </c>
      <c r="F129" cm="1">
        <f t="array" ref="F129">INDEX('ISCED2 stats'!$A$3:$G$190, MATCH(1, ('All hours'!A129='ISCED2 stats'!$A$3:$A$190) * ('All hours'!B129='ISCED2 stats'!$B$3:$B$190), 0), 3)</f>
        <v>273</v>
      </c>
      <c r="G129" cm="1">
        <f t="array" ref="G129">ROUND(INDEX('ISCED2 stats'!$A$3:$G$190, MATCH(1, ('All hours'!A129='ISCED2 stats'!$A$3:$A$190) * ('All hours'!B129='ISCED2 stats'!$B$3:$B$190), 0), 6), 1)</f>
        <v>25.6</v>
      </c>
      <c r="H129" cm="1">
        <f t="array" ref="H129">ROUND(INDEX('ISCED2 stats'!$A$3:$G$190, MATCH(1, ('All hours'!A129='ISCED2 stats'!$A$3:$A$190) * ('All hours'!B129='ISCED2 stats'!$B$3:$B$190), 0), 7), 1)</f>
        <v>15.8</v>
      </c>
      <c r="I129" t="e" cm="1">
        <f t="array" ref="I129">INDEX('ISCED3 stats'!$A$3:$G$46, MATCH(1, ('All hours'!A129='ISCED3 stats'!$A$3:$A$46) * ('All hours'!B129='ISCED3 stats'!$B$3:$B$46), 0), 3)</f>
        <v>#N/A</v>
      </c>
      <c r="J129" t="e" cm="1">
        <f t="array" ref="J129">ROUND(INDEX('ISCED3 stats'!$A$3:$G$46, MATCH(1, ('All hours'!A129='ISCED3 stats'!$A$3:$A$46) * ('All hours'!B129='ISCED3 stats'!$B$3:$B$46), 0), 6), 1)</f>
        <v>#N/A</v>
      </c>
      <c r="K129" t="e" cm="1">
        <f t="array" ref="K129">ROUND(INDEX('ISCED3 stats'!$A$3:$G$46, MATCH(1, ('All hours'!A129='ISCED3 stats'!$A$3:$A$46) * ('All hours'!B129='ISCED3 stats'!$B$3:$B$46), 0), 7), 1)</f>
        <v>#N/A</v>
      </c>
    </row>
    <row r="130" spans="1:11" x14ac:dyDescent="0.25">
      <c r="A130" s="20" t="s">
        <v>40</v>
      </c>
      <c r="B130" s="5" t="s">
        <v>9</v>
      </c>
      <c r="C130" t="e" cm="1">
        <f t="array" ref="C130">INDEX('ISCED1 stats'!$A$3:$G$62, MATCH(1, ('All hours'!A130='ISCED1 stats'!$A$3:$A$62) * ('All hours'!B130='ISCED1 stats'!$B$3:$B$62), 0), 3)</f>
        <v>#N/A</v>
      </c>
      <c r="D130" t="e" cm="1">
        <f t="array" ref="D130">ROUND(INDEX('ISCED1 stats'!$A$3:$G$62, MATCH(1, ('All hours'!A130='ISCED1 stats'!$A$3:$A$62) * ('All hours'!B130='ISCED1 stats'!$B$3:$B$62), 0), 6), 1)</f>
        <v>#N/A</v>
      </c>
      <c r="E130" t="e" cm="1">
        <f t="array" ref="E130">ROUND(INDEX('ISCED1 stats'!$A$3:$G$62, MATCH(1, ('All hours'!A130='ISCED1 stats'!$A$3:$A$62) * ('All hours'!B130='ISCED1 stats'!$B$3:$B$62), 0), 7), 1)</f>
        <v>#N/A</v>
      </c>
      <c r="F130" cm="1">
        <f t="array" ref="F130">INDEX('ISCED2 stats'!$A$3:$G$190, MATCH(1, ('All hours'!A130='ISCED2 stats'!$A$3:$A$190) * ('All hours'!B130='ISCED2 stats'!$B$3:$B$190), 0), 3)</f>
        <v>838</v>
      </c>
      <c r="G130" cm="1">
        <f t="array" ref="G130">ROUND(INDEX('ISCED2 stats'!$A$3:$G$190, MATCH(1, ('All hours'!A130='ISCED2 stats'!$A$3:$A$190) * ('All hours'!B130='ISCED2 stats'!$B$3:$B$190), 0), 6), 1)</f>
        <v>29.9</v>
      </c>
      <c r="H130" cm="1">
        <f t="array" ref="H130">ROUND(INDEX('ISCED2 stats'!$A$3:$G$190, MATCH(1, ('All hours'!A130='ISCED2 stats'!$A$3:$A$190) * ('All hours'!B130='ISCED2 stats'!$B$3:$B$190), 0), 7), 1)</f>
        <v>17.399999999999999</v>
      </c>
      <c r="I130" t="e" cm="1">
        <f t="array" ref="I130">INDEX('ISCED3 stats'!$A$3:$G$46, MATCH(1, ('All hours'!A130='ISCED3 stats'!$A$3:$A$46) * ('All hours'!B130='ISCED3 stats'!$B$3:$B$46), 0), 3)</f>
        <v>#N/A</v>
      </c>
      <c r="J130" t="e" cm="1">
        <f t="array" ref="J130">ROUND(INDEX('ISCED3 stats'!$A$3:$G$46, MATCH(1, ('All hours'!A130='ISCED3 stats'!$A$3:$A$46) * ('All hours'!B130='ISCED3 stats'!$B$3:$B$46), 0), 6), 1)</f>
        <v>#N/A</v>
      </c>
      <c r="K130" t="e" cm="1">
        <f t="array" ref="K130">ROUND(INDEX('ISCED3 stats'!$A$3:$G$46, MATCH(1, ('All hours'!A130='ISCED3 stats'!$A$3:$A$46) * ('All hours'!B130='ISCED3 stats'!$B$3:$B$46), 0), 7), 1)</f>
        <v>#N/A</v>
      </c>
    </row>
    <row r="131" spans="1:11" x14ac:dyDescent="0.25">
      <c r="A131" s="20" t="s">
        <v>41</v>
      </c>
      <c r="B131" s="5" t="s">
        <v>6</v>
      </c>
      <c r="C131" t="e" cm="1">
        <f t="array" ref="C131">INDEX('ISCED1 stats'!$A$3:$G$62, MATCH(1, ('All hours'!A131='ISCED1 stats'!$A$3:$A$62) * ('All hours'!B131='ISCED1 stats'!$B$3:$B$62), 0), 3)</f>
        <v>#N/A</v>
      </c>
      <c r="D131" t="e" cm="1">
        <f t="array" ref="D131">ROUND(INDEX('ISCED1 stats'!$A$3:$G$62, MATCH(1, ('All hours'!A131='ISCED1 stats'!$A$3:$A$62) * ('All hours'!B131='ISCED1 stats'!$B$3:$B$62), 0), 6), 1)</f>
        <v>#N/A</v>
      </c>
      <c r="E131" t="e" cm="1">
        <f t="array" ref="E131">ROUND(INDEX('ISCED1 stats'!$A$3:$G$62, MATCH(1, ('All hours'!A131='ISCED1 stats'!$A$3:$A$62) * ('All hours'!B131='ISCED1 stats'!$B$3:$B$62), 0), 7), 1)</f>
        <v>#N/A</v>
      </c>
      <c r="F131" cm="1">
        <f t="array" ref="F131">INDEX('ISCED2 stats'!$A$3:$G$190, MATCH(1, ('All hours'!A131='ISCED2 stats'!$A$3:$A$190) * ('All hours'!B131='ISCED2 stats'!$B$3:$B$190), 0), 3)</f>
        <v>3083</v>
      </c>
      <c r="G131" cm="1">
        <f t="array" ref="G131">ROUND(INDEX('ISCED2 stats'!$A$3:$G$190, MATCH(1, ('All hours'!A131='ISCED2 stats'!$A$3:$A$190) * ('All hours'!B131='ISCED2 stats'!$B$3:$B$190), 0), 6), 1)</f>
        <v>46.3</v>
      </c>
      <c r="H131" cm="1">
        <f t="array" ref="H131">ROUND(INDEX('ISCED2 stats'!$A$3:$G$190, MATCH(1, ('All hours'!A131='ISCED2 stats'!$A$3:$A$190) * ('All hours'!B131='ISCED2 stats'!$B$3:$B$190), 0), 7), 1)</f>
        <v>17.3</v>
      </c>
      <c r="I131" t="e" cm="1">
        <f t="array" ref="I131">INDEX('ISCED3 stats'!$A$3:$G$46, MATCH(1, ('All hours'!A131='ISCED3 stats'!$A$3:$A$46) * ('All hours'!B131='ISCED3 stats'!$B$3:$B$46), 0), 3)</f>
        <v>#N/A</v>
      </c>
      <c r="J131" t="e" cm="1">
        <f t="array" ref="J131">ROUND(INDEX('ISCED3 stats'!$A$3:$G$46, MATCH(1, ('All hours'!A131='ISCED3 stats'!$A$3:$A$46) * ('All hours'!B131='ISCED3 stats'!$B$3:$B$46), 0), 6), 1)</f>
        <v>#N/A</v>
      </c>
      <c r="K131" t="e" cm="1">
        <f t="array" ref="K131">ROUND(INDEX('ISCED3 stats'!$A$3:$G$46, MATCH(1, ('All hours'!A131='ISCED3 stats'!$A$3:$A$46) * ('All hours'!B131='ISCED3 stats'!$B$3:$B$46), 0), 7), 1)</f>
        <v>#N/A</v>
      </c>
    </row>
    <row r="132" spans="1:11" x14ac:dyDescent="0.25">
      <c r="A132" s="20" t="s">
        <v>41</v>
      </c>
      <c r="B132" s="5" t="s">
        <v>7</v>
      </c>
      <c r="C132" t="e" cm="1">
        <f t="array" ref="C132">INDEX('ISCED1 stats'!$A$3:$G$62, MATCH(1, ('All hours'!A132='ISCED1 stats'!$A$3:$A$62) * ('All hours'!B132='ISCED1 stats'!$B$3:$B$62), 0), 3)</f>
        <v>#N/A</v>
      </c>
      <c r="D132" t="e" cm="1">
        <f t="array" ref="D132">ROUND(INDEX('ISCED1 stats'!$A$3:$G$62, MATCH(1, ('All hours'!A132='ISCED1 stats'!$A$3:$A$62) * ('All hours'!B132='ISCED1 stats'!$B$3:$B$62), 0), 6), 1)</f>
        <v>#N/A</v>
      </c>
      <c r="E132" t="e" cm="1">
        <f t="array" ref="E132">ROUND(INDEX('ISCED1 stats'!$A$3:$G$62, MATCH(1, ('All hours'!A132='ISCED1 stats'!$A$3:$A$62) * ('All hours'!B132='ISCED1 stats'!$B$3:$B$62), 0), 7), 1)</f>
        <v>#N/A</v>
      </c>
      <c r="F132" cm="1">
        <f t="array" ref="F132">INDEX('ISCED2 stats'!$A$3:$G$190, MATCH(1, ('All hours'!A132='ISCED2 stats'!$A$3:$A$190) * ('All hours'!B132='ISCED2 stats'!$B$3:$B$190), 0), 3)</f>
        <v>107</v>
      </c>
      <c r="G132" cm="1">
        <f t="array" ref="G132">ROUND(INDEX('ISCED2 stats'!$A$3:$G$190, MATCH(1, ('All hours'!A132='ISCED2 stats'!$A$3:$A$190) * ('All hours'!B132='ISCED2 stats'!$B$3:$B$190), 0), 6), 1)</f>
        <v>37.9</v>
      </c>
      <c r="H132" cm="1">
        <f t="array" ref="H132">ROUND(INDEX('ISCED2 stats'!$A$3:$G$190, MATCH(1, ('All hours'!A132='ISCED2 stats'!$A$3:$A$190) * ('All hours'!B132='ISCED2 stats'!$B$3:$B$190), 0), 7), 1)</f>
        <v>15.1</v>
      </c>
      <c r="I132" t="e" cm="1">
        <f t="array" ref="I132">INDEX('ISCED3 stats'!$A$3:$G$46, MATCH(1, ('All hours'!A132='ISCED3 stats'!$A$3:$A$46) * ('All hours'!B132='ISCED3 stats'!$B$3:$B$46), 0), 3)</f>
        <v>#N/A</v>
      </c>
      <c r="J132" t="e" cm="1">
        <f t="array" ref="J132">ROUND(INDEX('ISCED3 stats'!$A$3:$G$46, MATCH(1, ('All hours'!A132='ISCED3 stats'!$A$3:$A$46) * ('All hours'!B132='ISCED3 stats'!$B$3:$B$46), 0), 6), 1)</f>
        <v>#N/A</v>
      </c>
      <c r="K132" t="e" cm="1">
        <f t="array" ref="K132">ROUND(INDEX('ISCED3 stats'!$A$3:$G$46, MATCH(1, ('All hours'!A132='ISCED3 stats'!$A$3:$A$46) * ('All hours'!B132='ISCED3 stats'!$B$3:$B$46), 0), 7), 1)</f>
        <v>#N/A</v>
      </c>
    </row>
    <row r="133" spans="1:11" x14ac:dyDescent="0.25">
      <c r="A133" s="20" t="s">
        <v>41</v>
      </c>
      <c r="B133" s="5" t="s">
        <v>8</v>
      </c>
      <c r="C133" t="e" cm="1">
        <f t="array" ref="C133">INDEX('ISCED1 stats'!$A$3:$G$62, MATCH(1, ('All hours'!A133='ISCED1 stats'!$A$3:$A$62) * ('All hours'!B133='ISCED1 stats'!$B$3:$B$62), 0), 3)</f>
        <v>#N/A</v>
      </c>
      <c r="D133" t="e" cm="1">
        <f t="array" ref="D133">ROUND(INDEX('ISCED1 stats'!$A$3:$G$62, MATCH(1, ('All hours'!A133='ISCED1 stats'!$A$3:$A$62) * ('All hours'!B133='ISCED1 stats'!$B$3:$B$62), 0), 6), 1)</f>
        <v>#N/A</v>
      </c>
      <c r="E133" t="e" cm="1">
        <f t="array" ref="E133">ROUND(INDEX('ISCED1 stats'!$A$3:$G$62, MATCH(1, ('All hours'!A133='ISCED1 stats'!$A$3:$A$62) * ('All hours'!B133='ISCED1 stats'!$B$3:$B$62), 0), 7), 1)</f>
        <v>#N/A</v>
      </c>
      <c r="F133" cm="1">
        <f t="array" ref="F133">INDEX('ISCED2 stats'!$A$3:$G$190, MATCH(1, ('All hours'!A133='ISCED2 stats'!$A$3:$A$190) * ('All hours'!B133='ISCED2 stats'!$B$3:$B$190), 0), 3)</f>
        <v>53</v>
      </c>
      <c r="G133" cm="1">
        <f t="array" ref="G133">ROUND(INDEX('ISCED2 stats'!$A$3:$G$190, MATCH(1, ('All hours'!A133='ISCED2 stats'!$A$3:$A$190) * ('All hours'!B133='ISCED2 stats'!$B$3:$B$190), 0), 6), 1)</f>
        <v>31.5</v>
      </c>
      <c r="H133" cm="1">
        <f t="array" ref="H133">ROUND(INDEX('ISCED2 stats'!$A$3:$G$190, MATCH(1, ('All hours'!A133='ISCED2 stats'!$A$3:$A$190) * ('All hours'!B133='ISCED2 stats'!$B$3:$B$190), 0), 7), 1)</f>
        <v>13.7</v>
      </c>
      <c r="I133" t="e" cm="1">
        <f t="array" ref="I133">INDEX('ISCED3 stats'!$A$3:$G$46, MATCH(1, ('All hours'!A133='ISCED3 stats'!$A$3:$A$46) * ('All hours'!B133='ISCED3 stats'!$B$3:$B$46), 0), 3)</f>
        <v>#N/A</v>
      </c>
      <c r="J133" t="e" cm="1">
        <f t="array" ref="J133">ROUND(INDEX('ISCED3 stats'!$A$3:$G$46, MATCH(1, ('All hours'!A133='ISCED3 stats'!$A$3:$A$46) * ('All hours'!B133='ISCED3 stats'!$B$3:$B$46), 0), 6), 1)</f>
        <v>#N/A</v>
      </c>
      <c r="K133" t="e" cm="1">
        <f t="array" ref="K133">ROUND(INDEX('ISCED3 stats'!$A$3:$G$46, MATCH(1, ('All hours'!A133='ISCED3 stats'!$A$3:$A$46) * ('All hours'!B133='ISCED3 stats'!$B$3:$B$46), 0), 7), 1)</f>
        <v>#N/A</v>
      </c>
    </row>
    <row r="134" spans="1:11" x14ac:dyDescent="0.25">
      <c r="A134" s="20" t="s">
        <v>41</v>
      </c>
      <c r="B134" s="5" t="s">
        <v>9</v>
      </c>
      <c r="C134" t="e" cm="1">
        <f t="array" ref="C134">INDEX('ISCED1 stats'!$A$3:$G$62, MATCH(1, ('All hours'!A134='ISCED1 stats'!$A$3:$A$62) * ('All hours'!B134='ISCED1 stats'!$B$3:$B$62), 0), 3)</f>
        <v>#N/A</v>
      </c>
      <c r="D134" t="e" cm="1">
        <f t="array" ref="D134">ROUND(INDEX('ISCED1 stats'!$A$3:$G$62, MATCH(1, ('All hours'!A134='ISCED1 stats'!$A$3:$A$62) * ('All hours'!B134='ISCED1 stats'!$B$3:$B$62), 0), 6), 1)</f>
        <v>#N/A</v>
      </c>
      <c r="E134" t="e" cm="1">
        <f t="array" ref="E134">ROUND(INDEX('ISCED1 stats'!$A$3:$G$62, MATCH(1, ('All hours'!A134='ISCED1 stats'!$A$3:$A$62) * ('All hours'!B134='ISCED1 stats'!$B$3:$B$62), 0), 7), 1)</f>
        <v>#N/A</v>
      </c>
      <c r="F134" cm="1">
        <f t="array" ref="F134">INDEX('ISCED2 stats'!$A$3:$G$190, MATCH(1, ('All hours'!A134='ISCED2 stats'!$A$3:$A$190) * ('All hours'!B134='ISCED2 stats'!$B$3:$B$190), 0), 3)</f>
        <v>6</v>
      </c>
      <c r="G134" cm="1">
        <f t="array" ref="G134">ROUND(INDEX('ISCED2 stats'!$A$3:$G$190, MATCH(1, ('All hours'!A134='ISCED2 stats'!$A$3:$A$190) * ('All hours'!B134='ISCED2 stats'!$B$3:$B$190), 0), 6), 1)</f>
        <v>24.1</v>
      </c>
      <c r="H134" cm="1">
        <f t="array" ref="H134">ROUND(INDEX('ISCED2 stats'!$A$3:$G$190, MATCH(1, ('All hours'!A134='ISCED2 stats'!$A$3:$A$190) * ('All hours'!B134='ISCED2 stats'!$B$3:$B$190), 0), 7), 1)</f>
        <v>12.2</v>
      </c>
      <c r="I134" t="e" cm="1">
        <f t="array" ref="I134">INDEX('ISCED3 stats'!$A$3:$G$46, MATCH(1, ('All hours'!A134='ISCED3 stats'!$A$3:$A$46) * ('All hours'!B134='ISCED3 stats'!$B$3:$B$46), 0), 3)</f>
        <v>#N/A</v>
      </c>
      <c r="J134" t="e" cm="1">
        <f t="array" ref="J134">ROUND(INDEX('ISCED3 stats'!$A$3:$G$46, MATCH(1, ('All hours'!A134='ISCED3 stats'!$A$3:$A$46) * ('All hours'!B134='ISCED3 stats'!$B$3:$B$46), 0), 6), 1)</f>
        <v>#N/A</v>
      </c>
      <c r="K134" t="e" cm="1">
        <f t="array" ref="K134">ROUND(INDEX('ISCED3 stats'!$A$3:$G$46, MATCH(1, ('All hours'!A134='ISCED3 stats'!$A$3:$A$46) * ('All hours'!B134='ISCED3 stats'!$B$3:$B$46), 0), 7), 1)</f>
        <v>#N/A</v>
      </c>
    </row>
    <row r="135" spans="1:11" x14ac:dyDescent="0.25">
      <c r="A135" s="20" t="s">
        <v>42</v>
      </c>
      <c r="B135" s="5" t="s">
        <v>6</v>
      </c>
      <c r="C135" t="e" cm="1">
        <f t="array" ref="C135">INDEX('ISCED1 stats'!$A$3:$G$62, MATCH(1, ('All hours'!A135='ISCED1 stats'!$A$3:$A$62) * ('All hours'!B135='ISCED1 stats'!$B$3:$B$62), 0), 3)</f>
        <v>#N/A</v>
      </c>
      <c r="D135" t="e" cm="1">
        <f t="array" ref="D135">ROUND(INDEX('ISCED1 stats'!$A$3:$G$62, MATCH(1, ('All hours'!A135='ISCED1 stats'!$A$3:$A$62) * ('All hours'!B135='ISCED1 stats'!$B$3:$B$62), 0), 6), 1)</f>
        <v>#N/A</v>
      </c>
      <c r="E135" t="e" cm="1">
        <f t="array" ref="E135">ROUND(INDEX('ISCED1 stats'!$A$3:$G$62, MATCH(1, ('All hours'!A135='ISCED1 stats'!$A$3:$A$62) * ('All hours'!B135='ISCED1 stats'!$B$3:$B$62), 0), 7), 1)</f>
        <v>#N/A</v>
      </c>
      <c r="F135" cm="1">
        <f t="array" ref="F135">INDEX('ISCED2 stats'!$A$3:$G$190, MATCH(1, ('All hours'!A135='ISCED2 stats'!$A$3:$A$190) * ('All hours'!B135='ISCED2 stats'!$B$3:$B$190), 0), 3)</f>
        <v>2523</v>
      </c>
      <c r="G135" cm="1">
        <f t="array" ref="G135">ROUND(INDEX('ISCED2 stats'!$A$3:$G$190, MATCH(1, ('All hours'!A135='ISCED2 stats'!$A$3:$A$190) * ('All hours'!B135='ISCED2 stats'!$B$3:$B$190), 0), 6), 1)</f>
        <v>38.5</v>
      </c>
      <c r="H135" cm="1">
        <f t="array" ref="H135">ROUND(INDEX('ISCED2 stats'!$A$3:$G$190, MATCH(1, ('All hours'!A135='ISCED2 stats'!$A$3:$A$190) * ('All hours'!B135='ISCED2 stats'!$B$3:$B$190), 0), 7), 1)</f>
        <v>17.2</v>
      </c>
      <c r="I135" t="e" cm="1">
        <f t="array" ref="I135">INDEX('ISCED3 stats'!$A$3:$G$46, MATCH(1, ('All hours'!A135='ISCED3 stats'!$A$3:$A$46) * ('All hours'!B135='ISCED3 stats'!$B$3:$B$46), 0), 3)</f>
        <v>#N/A</v>
      </c>
      <c r="J135" t="e" cm="1">
        <f t="array" ref="J135">ROUND(INDEX('ISCED3 stats'!$A$3:$G$46, MATCH(1, ('All hours'!A135='ISCED3 stats'!$A$3:$A$46) * ('All hours'!B135='ISCED3 stats'!$B$3:$B$46), 0), 6), 1)</f>
        <v>#N/A</v>
      </c>
      <c r="K135" t="e" cm="1">
        <f t="array" ref="K135">ROUND(INDEX('ISCED3 stats'!$A$3:$G$46, MATCH(1, ('All hours'!A135='ISCED3 stats'!$A$3:$A$46) * ('All hours'!B135='ISCED3 stats'!$B$3:$B$46), 0), 7), 1)</f>
        <v>#N/A</v>
      </c>
    </row>
    <row r="136" spans="1:11" x14ac:dyDescent="0.25">
      <c r="A136" s="20" t="s">
        <v>42</v>
      </c>
      <c r="B136" s="5" t="s">
        <v>7</v>
      </c>
      <c r="C136" t="e" cm="1">
        <f t="array" ref="C136">INDEX('ISCED1 stats'!$A$3:$G$62, MATCH(1, ('All hours'!A136='ISCED1 stats'!$A$3:$A$62) * ('All hours'!B136='ISCED1 stats'!$B$3:$B$62), 0), 3)</f>
        <v>#N/A</v>
      </c>
      <c r="D136" t="e" cm="1">
        <f t="array" ref="D136">ROUND(INDEX('ISCED1 stats'!$A$3:$G$62, MATCH(1, ('All hours'!A136='ISCED1 stats'!$A$3:$A$62) * ('All hours'!B136='ISCED1 stats'!$B$3:$B$62), 0), 6), 1)</f>
        <v>#N/A</v>
      </c>
      <c r="E136" t="e" cm="1">
        <f t="array" ref="E136">ROUND(INDEX('ISCED1 stats'!$A$3:$G$62, MATCH(1, ('All hours'!A136='ISCED1 stats'!$A$3:$A$62) * ('All hours'!B136='ISCED1 stats'!$B$3:$B$62), 0), 7), 1)</f>
        <v>#N/A</v>
      </c>
      <c r="F136" cm="1">
        <f t="array" ref="F136">INDEX('ISCED2 stats'!$A$3:$G$190, MATCH(1, ('All hours'!A136='ISCED2 stats'!$A$3:$A$190) * ('All hours'!B136='ISCED2 stats'!$B$3:$B$190), 0), 3)</f>
        <v>125</v>
      </c>
      <c r="G136" cm="1">
        <f t="array" ref="G136">ROUND(INDEX('ISCED2 stats'!$A$3:$G$190, MATCH(1, ('All hours'!A136='ISCED2 stats'!$A$3:$A$190) * ('All hours'!B136='ISCED2 stats'!$B$3:$B$190), 0), 6), 1)</f>
        <v>34.299999999999997</v>
      </c>
      <c r="H136" cm="1">
        <f t="array" ref="H136">ROUND(INDEX('ISCED2 stats'!$A$3:$G$190, MATCH(1, ('All hours'!A136='ISCED2 stats'!$A$3:$A$190) * ('All hours'!B136='ISCED2 stats'!$B$3:$B$190), 0), 7), 1)</f>
        <v>17.600000000000001</v>
      </c>
      <c r="I136" t="e" cm="1">
        <f t="array" ref="I136">INDEX('ISCED3 stats'!$A$3:$G$46, MATCH(1, ('All hours'!A136='ISCED3 stats'!$A$3:$A$46) * ('All hours'!B136='ISCED3 stats'!$B$3:$B$46), 0), 3)</f>
        <v>#N/A</v>
      </c>
      <c r="J136" t="e" cm="1">
        <f t="array" ref="J136">ROUND(INDEX('ISCED3 stats'!$A$3:$G$46, MATCH(1, ('All hours'!A136='ISCED3 stats'!$A$3:$A$46) * ('All hours'!B136='ISCED3 stats'!$B$3:$B$46), 0), 6), 1)</f>
        <v>#N/A</v>
      </c>
      <c r="K136" t="e" cm="1">
        <f t="array" ref="K136">ROUND(INDEX('ISCED3 stats'!$A$3:$G$46, MATCH(1, ('All hours'!A136='ISCED3 stats'!$A$3:$A$46) * ('All hours'!B136='ISCED3 stats'!$B$3:$B$46), 0), 7), 1)</f>
        <v>#N/A</v>
      </c>
    </row>
    <row r="137" spans="1:11" x14ac:dyDescent="0.25">
      <c r="A137" s="20" t="s">
        <v>42</v>
      </c>
      <c r="B137" s="5" t="s">
        <v>8</v>
      </c>
      <c r="C137" t="e" cm="1">
        <f t="array" ref="C137">INDEX('ISCED1 stats'!$A$3:$G$62, MATCH(1, ('All hours'!A137='ISCED1 stats'!$A$3:$A$62) * ('All hours'!B137='ISCED1 stats'!$B$3:$B$62), 0), 3)</f>
        <v>#N/A</v>
      </c>
      <c r="D137" t="e" cm="1">
        <f t="array" ref="D137">ROUND(INDEX('ISCED1 stats'!$A$3:$G$62, MATCH(1, ('All hours'!A137='ISCED1 stats'!$A$3:$A$62) * ('All hours'!B137='ISCED1 stats'!$B$3:$B$62), 0), 6), 1)</f>
        <v>#N/A</v>
      </c>
      <c r="E137" t="e" cm="1">
        <f t="array" ref="E137">ROUND(INDEX('ISCED1 stats'!$A$3:$G$62, MATCH(1, ('All hours'!A137='ISCED1 stats'!$A$3:$A$62) * ('All hours'!B137='ISCED1 stats'!$B$3:$B$62), 0), 7), 1)</f>
        <v>#N/A</v>
      </c>
      <c r="F137" cm="1">
        <f t="array" ref="F137">INDEX('ISCED2 stats'!$A$3:$G$190, MATCH(1, ('All hours'!A137='ISCED2 stats'!$A$3:$A$190) * ('All hours'!B137='ISCED2 stats'!$B$3:$B$190), 0), 3)</f>
        <v>93</v>
      </c>
      <c r="G137" cm="1">
        <f t="array" ref="G137">ROUND(INDEX('ISCED2 stats'!$A$3:$G$190, MATCH(1, ('All hours'!A137='ISCED2 stats'!$A$3:$A$190) * ('All hours'!B137='ISCED2 stats'!$B$3:$B$190), 0), 6), 1)</f>
        <v>25.7</v>
      </c>
      <c r="H137" cm="1">
        <f t="array" ref="H137">ROUND(INDEX('ISCED2 stats'!$A$3:$G$190, MATCH(1, ('All hours'!A137='ISCED2 stats'!$A$3:$A$190) * ('All hours'!B137='ISCED2 stats'!$B$3:$B$190), 0), 7), 1)</f>
        <v>16.8</v>
      </c>
      <c r="I137" t="e" cm="1">
        <f t="array" ref="I137">INDEX('ISCED3 stats'!$A$3:$G$46, MATCH(1, ('All hours'!A137='ISCED3 stats'!$A$3:$A$46) * ('All hours'!B137='ISCED3 stats'!$B$3:$B$46), 0), 3)</f>
        <v>#N/A</v>
      </c>
      <c r="J137" t="e" cm="1">
        <f t="array" ref="J137">ROUND(INDEX('ISCED3 stats'!$A$3:$G$46, MATCH(1, ('All hours'!A137='ISCED3 stats'!$A$3:$A$46) * ('All hours'!B137='ISCED3 stats'!$B$3:$B$46), 0), 6), 1)</f>
        <v>#N/A</v>
      </c>
      <c r="K137" t="e" cm="1">
        <f t="array" ref="K137">ROUND(INDEX('ISCED3 stats'!$A$3:$G$46, MATCH(1, ('All hours'!A137='ISCED3 stats'!$A$3:$A$46) * ('All hours'!B137='ISCED3 stats'!$B$3:$B$46), 0), 7), 1)</f>
        <v>#N/A</v>
      </c>
    </row>
    <row r="138" spans="1:11" x14ac:dyDescent="0.25">
      <c r="A138" s="20" t="s">
        <v>42</v>
      </c>
      <c r="B138" s="5" t="s">
        <v>9</v>
      </c>
      <c r="C138" t="e" cm="1">
        <f t="array" ref="C138">INDEX('ISCED1 stats'!$A$3:$G$62, MATCH(1, ('All hours'!A138='ISCED1 stats'!$A$3:$A$62) * ('All hours'!B138='ISCED1 stats'!$B$3:$B$62), 0), 3)</f>
        <v>#N/A</v>
      </c>
      <c r="D138" t="e" cm="1">
        <f t="array" ref="D138">ROUND(INDEX('ISCED1 stats'!$A$3:$G$62, MATCH(1, ('All hours'!A138='ISCED1 stats'!$A$3:$A$62) * ('All hours'!B138='ISCED1 stats'!$B$3:$B$62), 0), 6), 1)</f>
        <v>#N/A</v>
      </c>
      <c r="E138" t="e" cm="1">
        <f t="array" ref="E138">ROUND(INDEX('ISCED1 stats'!$A$3:$G$62, MATCH(1, ('All hours'!A138='ISCED1 stats'!$A$3:$A$62) * ('All hours'!B138='ISCED1 stats'!$B$3:$B$62), 0), 7), 1)</f>
        <v>#N/A</v>
      </c>
      <c r="F138" cm="1">
        <f t="array" ref="F138">INDEX('ISCED2 stats'!$A$3:$G$190, MATCH(1, ('All hours'!A138='ISCED2 stats'!$A$3:$A$190) * ('All hours'!B138='ISCED2 stats'!$B$3:$B$190), 0), 3)</f>
        <v>195</v>
      </c>
      <c r="G138" cm="1">
        <f t="array" ref="G138">ROUND(INDEX('ISCED2 stats'!$A$3:$G$190, MATCH(1, ('All hours'!A138='ISCED2 stats'!$A$3:$A$190) * ('All hours'!B138='ISCED2 stats'!$B$3:$B$190), 0), 6), 1)</f>
        <v>14</v>
      </c>
      <c r="H138" cm="1">
        <f t="array" ref="H138">ROUND(INDEX('ISCED2 stats'!$A$3:$G$190, MATCH(1, ('All hours'!A138='ISCED2 stats'!$A$3:$A$190) * ('All hours'!B138='ISCED2 stats'!$B$3:$B$190), 0), 7), 1)</f>
        <v>13.7</v>
      </c>
      <c r="I138" t="e" cm="1">
        <f t="array" ref="I138">INDEX('ISCED3 stats'!$A$3:$G$46, MATCH(1, ('All hours'!A138='ISCED3 stats'!$A$3:$A$46) * ('All hours'!B138='ISCED3 stats'!$B$3:$B$46), 0), 3)</f>
        <v>#N/A</v>
      </c>
      <c r="J138" t="e" cm="1">
        <f t="array" ref="J138">ROUND(INDEX('ISCED3 stats'!$A$3:$G$46, MATCH(1, ('All hours'!A138='ISCED3 stats'!$A$3:$A$46) * ('All hours'!B138='ISCED3 stats'!$B$3:$B$46), 0), 6), 1)</f>
        <v>#N/A</v>
      </c>
      <c r="K138" t="e" cm="1">
        <f t="array" ref="K138">ROUND(INDEX('ISCED3 stats'!$A$3:$G$46, MATCH(1, ('All hours'!A138='ISCED3 stats'!$A$3:$A$46) * ('All hours'!B138='ISCED3 stats'!$B$3:$B$46), 0), 7), 1)</f>
        <v>#N/A</v>
      </c>
    </row>
    <row r="139" spans="1:11" x14ac:dyDescent="0.25">
      <c r="A139" s="20" t="s">
        <v>43</v>
      </c>
      <c r="B139" s="5" t="s">
        <v>6</v>
      </c>
      <c r="C139" cm="1">
        <f t="array" ref="C139">INDEX('ISCED1 stats'!$A$3:$G$62, MATCH(1, ('All hours'!A139='ISCED1 stats'!$A$3:$A$62) * ('All hours'!B139='ISCED1 stats'!$B$3:$B$62), 0), 3)</f>
        <v>2807</v>
      </c>
      <c r="D139" cm="1">
        <f t="array" ref="D139">ROUND(INDEX('ISCED1 stats'!$A$3:$G$62, MATCH(1, ('All hours'!A139='ISCED1 stats'!$A$3:$A$62) * ('All hours'!B139='ISCED1 stats'!$B$3:$B$62), 0), 6), 1)</f>
        <v>44.3</v>
      </c>
      <c r="E139" cm="1">
        <f t="array" ref="E139">ROUND(INDEX('ISCED1 stats'!$A$3:$G$62, MATCH(1, ('All hours'!A139='ISCED1 stats'!$A$3:$A$62) * ('All hours'!B139='ISCED1 stats'!$B$3:$B$62), 0), 7), 1)</f>
        <v>11</v>
      </c>
      <c r="F139" cm="1">
        <f t="array" ref="F139">INDEX('ISCED2 stats'!$A$3:$G$190, MATCH(1, ('All hours'!A139='ISCED2 stats'!$A$3:$A$190) * ('All hours'!B139='ISCED2 stats'!$B$3:$B$190), 0), 3)</f>
        <v>2372</v>
      </c>
      <c r="G139" cm="1">
        <f t="array" ref="G139">ROUND(INDEX('ISCED2 stats'!$A$3:$G$190, MATCH(1, ('All hours'!A139='ISCED2 stats'!$A$3:$A$190) * ('All hours'!B139='ISCED2 stats'!$B$3:$B$190), 0), 6), 1)</f>
        <v>47</v>
      </c>
      <c r="H139" cm="1">
        <f t="array" ref="H139">ROUND(INDEX('ISCED2 stats'!$A$3:$G$190, MATCH(1, ('All hours'!A139='ISCED2 stats'!$A$3:$A$190) * ('All hours'!B139='ISCED2 stats'!$B$3:$B$190), 0), 7), 1)</f>
        <v>13.4</v>
      </c>
      <c r="I139" cm="1">
        <f t="array" ref="I139">INDEX('ISCED3 stats'!$A$3:$G$46, MATCH(1, ('All hours'!A139='ISCED3 stats'!$A$3:$A$46) * ('All hours'!B139='ISCED3 stats'!$B$3:$B$46), 0), 3)</f>
        <v>2600</v>
      </c>
      <c r="J139" cm="1">
        <f t="array" ref="J139">ROUND(INDEX('ISCED3 stats'!$A$3:$G$46, MATCH(1, ('All hours'!A139='ISCED3 stats'!$A$3:$A$46) * ('All hours'!B139='ISCED3 stats'!$B$3:$B$46), 0), 6), 1)</f>
        <v>45.3</v>
      </c>
      <c r="K139" cm="1">
        <f t="array" ref="K139">ROUND(INDEX('ISCED3 stats'!$A$3:$G$46, MATCH(1, ('All hours'!A139='ISCED3 stats'!$A$3:$A$46) * ('All hours'!B139='ISCED3 stats'!$B$3:$B$46), 0), 7), 1)</f>
        <v>13.7</v>
      </c>
    </row>
    <row r="140" spans="1:11" x14ac:dyDescent="0.25">
      <c r="A140" s="20" t="s">
        <v>43</v>
      </c>
      <c r="B140" s="5" t="s">
        <v>7</v>
      </c>
      <c r="C140" cm="1">
        <f t="array" ref="C140">INDEX('ISCED1 stats'!$A$3:$G$62, MATCH(1, ('All hours'!A140='ISCED1 stats'!$A$3:$A$62) * ('All hours'!B140='ISCED1 stats'!$B$3:$B$62), 0), 3)</f>
        <v>697</v>
      </c>
      <c r="D140" cm="1">
        <f t="array" ref="D140">ROUND(INDEX('ISCED1 stats'!$A$3:$G$62, MATCH(1, ('All hours'!A140='ISCED1 stats'!$A$3:$A$62) * ('All hours'!B140='ISCED1 stats'!$B$3:$B$62), 0), 6), 1)</f>
        <v>43</v>
      </c>
      <c r="E140" cm="1">
        <f t="array" ref="E140">ROUND(INDEX('ISCED1 stats'!$A$3:$G$62, MATCH(1, ('All hours'!A140='ISCED1 stats'!$A$3:$A$62) * ('All hours'!B140='ISCED1 stats'!$B$3:$B$62), 0), 7), 1)</f>
        <v>12.4</v>
      </c>
      <c r="F140" cm="1">
        <f t="array" ref="F140">INDEX('ISCED2 stats'!$A$3:$G$190, MATCH(1, ('All hours'!A140='ISCED2 stats'!$A$3:$A$190) * ('All hours'!B140='ISCED2 stats'!$B$3:$B$190), 0), 3)</f>
        <v>896</v>
      </c>
      <c r="G140" cm="1">
        <f t="array" ref="G140">ROUND(INDEX('ISCED2 stats'!$A$3:$G$190, MATCH(1, ('All hours'!A140='ISCED2 stats'!$A$3:$A$190) * ('All hours'!B140='ISCED2 stats'!$B$3:$B$190), 0), 6), 1)</f>
        <v>44.8</v>
      </c>
      <c r="H140" cm="1">
        <f t="array" ref="H140">ROUND(INDEX('ISCED2 stats'!$A$3:$G$190, MATCH(1, ('All hours'!A140='ISCED2 stats'!$A$3:$A$190) * ('All hours'!B140='ISCED2 stats'!$B$3:$B$190), 0), 7), 1)</f>
        <v>12.2</v>
      </c>
      <c r="I140" cm="1">
        <f t="array" ref="I140">INDEX('ISCED3 stats'!$A$3:$G$46, MATCH(1, ('All hours'!A140='ISCED3 stats'!$A$3:$A$46) * ('All hours'!B140='ISCED3 stats'!$B$3:$B$46), 0), 3)</f>
        <v>750</v>
      </c>
      <c r="J140" cm="1">
        <f t="array" ref="J140">ROUND(INDEX('ISCED3 stats'!$A$3:$G$46, MATCH(1, ('All hours'!A140='ISCED3 stats'!$A$3:$A$46) * ('All hours'!B140='ISCED3 stats'!$B$3:$B$46), 0), 6), 1)</f>
        <v>43.7</v>
      </c>
      <c r="K140" cm="1">
        <f t="array" ref="K140">ROUND(INDEX('ISCED3 stats'!$A$3:$G$46, MATCH(1, ('All hours'!A140='ISCED3 stats'!$A$3:$A$46) * ('All hours'!B140='ISCED3 stats'!$B$3:$B$46), 0), 7), 1)</f>
        <v>14.2</v>
      </c>
    </row>
    <row r="141" spans="1:11" x14ac:dyDescent="0.25">
      <c r="A141" s="20" t="s">
        <v>43</v>
      </c>
      <c r="B141" s="5" t="s">
        <v>8</v>
      </c>
      <c r="C141" cm="1">
        <f t="array" ref="C141">INDEX('ISCED1 stats'!$A$3:$G$62, MATCH(1, ('All hours'!A141='ISCED1 stats'!$A$3:$A$62) * ('All hours'!B141='ISCED1 stats'!$B$3:$B$62), 0), 3)</f>
        <v>414</v>
      </c>
      <c r="D141" cm="1">
        <f t="array" ref="D141">ROUND(INDEX('ISCED1 stats'!$A$3:$G$62, MATCH(1, ('All hours'!A141='ISCED1 stats'!$A$3:$A$62) * ('All hours'!B141='ISCED1 stats'!$B$3:$B$62), 0), 6), 1)</f>
        <v>40.799999999999997</v>
      </c>
      <c r="E141" cm="1">
        <f t="array" ref="E141">ROUND(INDEX('ISCED1 stats'!$A$3:$G$62, MATCH(1, ('All hours'!A141='ISCED1 stats'!$A$3:$A$62) * ('All hours'!B141='ISCED1 stats'!$B$3:$B$62), 0), 7), 1)</f>
        <v>11.2</v>
      </c>
      <c r="F141" cm="1">
        <f t="array" ref="F141">INDEX('ISCED2 stats'!$A$3:$G$190, MATCH(1, ('All hours'!A141='ISCED2 stats'!$A$3:$A$190) * ('All hours'!B141='ISCED2 stats'!$B$3:$B$190), 0), 3)</f>
        <v>461</v>
      </c>
      <c r="G141" cm="1">
        <f t="array" ref="G141">ROUND(INDEX('ISCED2 stats'!$A$3:$G$190, MATCH(1, ('All hours'!A141='ISCED2 stats'!$A$3:$A$190) * ('All hours'!B141='ISCED2 stats'!$B$3:$B$190), 0), 6), 1)</f>
        <v>43.7</v>
      </c>
      <c r="H141" cm="1">
        <f t="array" ref="H141">ROUND(INDEX('ISCED2 stats'!$A$3:$G$190, MATCH(1, ('All hours'!A141='ISCED2 stats'!$A$3:$A$190) * ('All hours'!B141='ISCED2 stats'!$B$3:$B$190), 0), 7), 1)</f>
        <v>13.2</v>
      </c>
      <c r="I141" cm="1">
        <f t="array" ref="I141">INDEX('ISCED3 stats'!$A$3:$G$46, MATCH(1, ('All hours'!A141='ISCED3 stats'!$A$3:$A$46) * ('All hours'!B141='ISCED3 stats'!$B$3:$B$46), 0), 3)</f>
        <v>440</v>
      </c>
      <c r="J141" cm="1">
        <f t="array" ref="J141">ROUND(INDEX('ISCED3 stats'!$A$3:$G$46, MATCH(1, ('All hours'!A141='ISCED3 stats'!$A$3:$A$46) * ('All hours'!B141='ISCED3 stats'!$B$3:$B$46), 0), 6), 1)</f>
        <v>40.700000000000003</v>
      </c>
      <c r="K141" cm="1">
        <f t="array" ref="K141">ROUND(INDEX('ISCED3 stats'!$A$3:$G$46, MATCH(1, ('All hours'!A141='ISCED3 stats'!$A$3:$A$46) * ('All hours'!B141='ISCED3 stats'!$B$3:$B$46), 0), 7), 1)</f>
        <v>15.9</v>
      </c>
    </row>
    <row r="142" spans="1:11" x14ac:dyDescent="0.25">
      <c r="A142" s="20" t="s">
        <v>43</v>
      </c>
      <c r="B142" s="5" t="s">
        <v>9</v>
      </c>
      <c r="C142" cm="1">
        <f t="array" ref="C142">INDEX('ISCED1 stats'!$A$3:$G$62, MATCH(1, ('All hours'!A142='ISCED1 stats'!$A$3:$A$62) * ('All hours'!B142='ISCED1 stats'!$B$3:$B$62), 0), 3)</f>
        <v>66</v>
      </c>
      <c r="D142" cm="1">
        <f t="array" ref="D142">ROUND(INDEX('ISCED1 stats'!$A$3:$G$62, MATCH(1, ('All hours'!A142='ISCED1 stats'!$A$3:$A$62) * ('All hours'!B142='ISCED1 stats'!$B$3:$B$62), 0), 6), 1)</f>
        <v>41.2</v>
      </c>
      <c r="E142" cm="1">
        <f t="array" ref="E142">ROUND(INDEX('ISCED1 stats'!$A$3:$G$62, MATCH(1, ('All hours'!A142='ISCED1 stats'!$A$3:$A$62) * ('All hours'!B142='ISCED1 stats'!$B$3:$B$62), 0), 7), 1)</f>
        <v>11</v>
      </c>
      <c r="F142" cm="1">
        <f t="array" ref="F142">INDEX('ISCED2 stats'!$A$3:$G$190, MATCH(1, ('All hours'!A142='ISCED2 stats'!$A$3:$A$190) * ('All hours'!B142='ISCED2 stats'!$B$3:$B$190), 0), 3)</f>
        <v>80</v>
      </c>
      <c r="G142" cm="1">
        <f t="array" ref="G142">ROUND(INDEX('ISCED2 stats'!$A$3:$G$190, MATCH(1, ('All hours'!A142='ISCED2 stats'!$A$3:$A$190) * ('All hours'!B142='ISCED2 stats'!$B$3:$B$190), 0), 6), 1)</f>
        <v>43.1</v>
      </c>
      <c r="H142" cm="1">
        <f t="array" ref="H142">ROUND(INDEX('ISCED2 stats'!$A$3:$G$190, MATCH(1, ('All hours'!A142='ISCED2 stats'!$A$3:$A$190) * ('All hours'!B142='ISCED2 stats'!$B$3:$B$190), 0), 7), 1)</f>
        <v>14.2</v>
      </c>
      <c r="I142" cm="1">
        <f t="array" ref="I142">INDEX('ISCED3 stats'!$A$3:$G$46, MATCH(1, ('All hours'!A142='ISCED3 stats'!$A$3:$A$46) * ('All hours'!B142='ISCED3 stats'!$B$3:$B$46), 0), 3)</f>
        <v>81</v>
      </c>
      <c r="J142" cm="1">
        <f t="array" ref="J142">ROUND(INDEX('ISCED3 stats'!$A$3:$G$46, MATCH(1, ('All hours'!A142='ISCED3 stats'!$A$3:$A$46) * ('All hours'!B142='ISCED3 stats'!$B$3:$B$46), 0), 6), 1)</f>
        <v>34.700000000000003</v>
      </c>
      <c r="K142" cm="1">
        <f t="array" ref="K142">ROUND(INDEX('ISCED3 stats'!$A$3:$G$46, MATCH(1, ('All hours'!A142='ISCED3 stats'!$A$3:$A$46) * ('All hours'!B142='ISCED3 stats'!$B$3:$B$46), 0), 7), 1)</f>
        <v>15.3</v>
      </c>
    </row>
    <row r="143" spans="1:11" x14ac:dyDescent="0.25">
      <c r="A143" s="20" t="s">
        <v>44</v>
      </c>
      <c r="B143" s="5" t="s">
        <v>6</v>
      </c>
      <c r="C143" t="e" cm="1">
        <f t="array" ref="C143">INDEX('ISCED1 stats'!$A$3:$G$62, MATCH(1, ('All hours'!A143='ISCED1 stats'!$A$3:$A$62) * ('All hours'!B143='ISCED1 stats'!$B$3:$B$62), 0), 3)</f>
        <v>#N/A</v>
      </c>
      <c r="D143" t="e" cm="1">
        <f t="array" ref="D143">ROUND(INDEX('ISCED1 stats'!$A$3:$G$62, MATCH(1, ('All hours'!A143='ISCED1 stats'!$A$3:$A$62) * ('All hours'!B143='ISCED1 stats'!$B$3:$B$62), 0), 6), 1)</f>
        <v>#N/A</v>
      </c>
      <c r="E143" t="e" cm="1">
        <f t="array" ref="E143">ROUND(INDEX('ISCED1 stats'!$A$3:$G$62, MATCH(1, ('All hours'!A143='ISCED1 stats'!$A$3:$A$62) * ('All hours'!B143='ISCED1 stats'!$B$3:$B$62), 0), 7), 1)</f>
        <v>#N/A</v>
      </c>
      <c r="F143" cm="1">
        <f t="array" ref="F143">INDEX('ISCED2 stats'!$A$3:$G$190, MATCH(1, ('All hours'!A143='ISCED2 stats'!$A$3:$A$190) * ('All hours'!B143='ISCED2 stats'!$B$3:$B$190), 0), 3)</f>
        <v>1835</v>
      </c>
      <c r="G143" cm="1">
        <f t="array" ref="G143">ROUND(INDEX('ISCED2 stats'!$A$3:$G$190, MATCH(1, ('All hours'!A143='ISCED2 stats'!$A$3:$A$190) * ('All hours'!B143='ISCED2 stats'!$B$3:$B$190), 0), 6), 1)</f>
        <v>40.299999999999997</v>
      </c>
      <c r="H143" cm="1">
        <f t="array" ref="H143">ROUND(INDEX('ISCED2 stats'!$A$3:$G$190, MATCH(1, ('All hours'!A143='ISCED2 stats'!$A$3:$A$190) * ('All hours'!B143='ISCED2 stats'!$B$3:$B$190), 0), 7), 1)</f>
        <v>10.7</v>
      </c>
      <c r="I143" cm="1">
        <f t="array" ref="I143">INDEX('ISCED3 stats'!$A$3:$G$46, MATCH(1, ('All hours'!A143='ISCED3 stats'!$A$3:$A$46) * ('All hours'!B143='ISCED3 stats'!$B$3:$B$46), 0), 3)</f>
        <v>1864</v>
      </c>
      <c r="J143" cm="1">
        <f t="array" ref="J143">ROUND(INDEX('ISCED3 stats'!$A$3:$G$46, MATCH(1, ('All hours'!A143='ISCED3 stats'!$A$3:$A$46) * ('All hours'!B143='ISCED3 stats'!$B$3:$B$46), 0), 6), 1)</f>
        <v>39.799999999999997</v>
      </c>
      <c r="K143" cm="1">
        <f t="array" ref="K143">ROUND(INDEX('ISCED3 stats'!$A$3:$G$46, MATCH(1, ('All hours'!A143='ISCED3 stats'!$A$3:$A$46) * ('All hours'!B143='ISCED3 stats'!$B$3:$B$46), 0), 7), 1)</f>
        <v>10.8</v>
      </c>
    </row>
    <row r="144" spans="1:11" x14ac:dyDescent="0.25">
      <c r="A144" s="20" t="s">
        <v>44</v>
      </c>
      <c r="B144" s="5" t="s">
        <v>7</v>
      </c>
      <c r="C144" t="e" cm="1">
        <f t="array" ref="C144">INDEX('ISCED1 stats'!$A$3:$G$62, MATCH(1, ('All hours'!A144='ISCED1 stats'!$A$3:$A$62) * ('All hours'!B144='ISCED1 stats'!$B$3:$B$62), 0), 3)</f>
        <v>#N/A</v>
      </c>
      <c r="D144" t="e" cm="1">
        <f t="array" ref="D144">ROUND(INDEX('ISCED1 stats'!$A$3:$G$62, MATCH(1, ('All hours'!A144='ISCED1 stats'!$A$3:$A$62) * ('All hours'!B144='ISCED1 stats'!$B$3:$B$62), 0), 6), 1)</f>
        <v>#N/A</v>
      </c>
      <c r="E144" t="e" cm="1">
        <f t="array" ref="E144">ROUND(INDEX('ISCED1 stats'!$A$3:$G$62, MATCH(1, ('All hours'!A144='ISCED1 stats'!$A$3:$A$62) * ('All hours'!B144='ISCED1 stats'!$B$3:$B$62), 0), 7), 1)</f>
        <v>#N/A</v>
      </c>
      <c r="F144" cm="1">
        <f t="array" ref="F144">INDEX('ISCED2 stats'!$A$3:$G$190, MATCH(1, ('All hours'!A144='ISCED2 stats'!$A$3:$A$190) * ('All hours'!B144='ISCED2 stats'!$B$3:$B$190), 0), 3)</f>
        <v>64</v>
      </c>
      <c r="G144" cm="1">
        <f t="array" ref="G144">ROUND(INDEX('ISCED2 stats'!$A$3:$G$190, MATCH(1, ('All hours'!A144='ISCED2 stats'!$A$3:$A$190) * ('All hours'!B144='ISCED2 stats'!$B$3:$B$190), 0), 6), 1)</f>
        <v>38.200000000000003</v>
      </c>
      <c r="H144" cm="1">
        <f t="array" ref="H144">ROUND(INDEX('ISCED2 stats'!$A$3:$G$190, MATCH(1, ('All hours'!A144='ISCED2 stats'!$A$3:$A$190) * ('All hours'!B144='ISCED2 stats'!$B$3:$B$190), 0), 7), 1)</f>
        <v>12.1</v>
      </c>
      <c r="I144" cm="1">
        <f t="array" ref="I144">INDEX('ISCED3 stats'!$A$3:$G$46, MATCH(1, ('All hours'!A144='ISCED3 stats'!$A$3:$A$46) * ('All hours'!B144='ISCED3 stats'!$B$3:$B$46), 0), 3)</f>
        <v>79</v>
      </c>
      <c r="J144" cm="1">
        <f t="array" ref="J144">ROUND(INDEX('ISCED3 stats'!$A$3:$G$46, MATCH(1, ('All hours'!A144='ISCED3 stats'!$A$3:$A$46) * ('All hours'!B144='ISCED3 stats'!$B$3:$B$46), 0), 6), 1)</f>
        <v>35.6</v>
      </c>
      <c r="K144" cm="1">
        <f t="array" ref="K144">ROUND(INDEX('ISCED3 stats'!$A$3:$G$46, MATCH(1, ('All hours'!A144='ISCED3 stats'!$A$3:$A$46) * ('All hours'!B144='ISCED3 stats'!$B$3:$B$46), 0), 7), 1)</f>
        <v>11.5</v>
      </c>
    </row>
    <row r="145" spans="1:11" x14ac:dyDescent="0.25">
      <c r="A145" s="20" t="s">
        <v>44</v>
      </c>
      <c r="B145" s="5" t="s">
        <v>8</v>
      </c>
      <c r="C145" t="e" cm="1">
        <f t="array" ref="C145">INDEX('ISCED1 stats'!$A$3:$G$62, MATCH(1, ('All hours'!A145='ISCED1 stats'!$A$3:$A$62) * ('All hours'!B145='ISCED1 stats'!$B$3:$B$62), 0), 3)</f>
        <v>#N/A</v>
      </c>
      <c r="D145" t="e" cm="1">
        <f t="array" ref="D145">ROUND(INDEX('ISCED1 stats'!$A$3:$G$62, MATCH(1, ('All hours'!A145='ISCED1 stats'!$A$3:$A$62) * ('All hours'!B145='ISCED1 stats'!$B$3:$B$62), 0), 6), 1)</f>
        <v>#N/A</v>
      </c>
      <c r="E145" t="e" cm="1">
        <f t="array" ref="E145">ROUND(INDEX('ISCED1 stats'!$A$3:$G$62, MATCH(1, ('All hours'!A145='ISCED1 stats'!$A$3:$A$62) * ('All hours'!B145='ISCED1 stats'!$B$3:$B$62), 0), 7), 1)</f>
        <v>#N/A</v>
      </c>
      <c r="F145" cm="1">
        <f t="array" ref="F145">INDEX('ISCED2 stats'!$A$3:$G$190, MATCH(1, ('All hours'!A145='ISCED2 stats'!$A$3:$A$190) * ('All hours'!B145='ISCED2 stats'!$B$3:$B$190), 0), 3)</f>
        <v>105</v>
      </c>
      <c r="G145" cm="1">
        <f t="array" ref="G145">ROUND(INDEX('ISCED2 stats'!$A$3:$G$190, MATCH(1, ('All hours'!A145='ISCED2 stats'!$A$3:$A$190) * ('All hours'!B145='ISCED2 stats'!$B$3:$B$190), 0), 6), 1)</f>
        <v>28.3</v>
      </c>
      <c r="H145" cm="1">
        <f t="array" ref="H145">ROUND(INDEX('ISCED2 stats'!$A$3:$G$190, MATCH(1, ('All hours'!A145='ISCED2 stats'!$A$3:$A$190) * ('All hours'!B145='ISCED2 stats'!$B$3:$B$190), 0), 7), 1)</f>
        <v>11.6</v>
      </c>
      <c r="I145" cm="1">
        <f t="array" ref="I145">INDEX('ISCED3 stats'!$A$3:$G$46, MATCH(1, ('All hours'!A145='ISCED3 stats'!$A$3:$A$46) * ('All hours'!B145='ISCED3 stats'!$B$3:$B$46), 0), 3)</f>
        <v>121</v>
      </c>
      <c r="J145" cm="1">
        <f t="array" ref="J145">ROUND(INDEX('ISCED3 stats'!$A$3:$G$46, MATCH(1, ('All hours'!A145='ISCED3 stats'!$A$3:$A$46) * ('All hours'!B145='ISCED3 stats'!$B$3:$B$46), 0), 6), 1)</f>
        <v>29.3</v>
      </c>
      <c r="K145" cm="1">
        <f t="array" ref="K145">ROUND(INDEX('ISCED3 stats'!$A$3:$G$46, MATCH(1, ('All hours'!A145='ISCED3 stats'!$A$3:$A$46) * ('All hours'!B145='ISCED3 stats'!$B$3:$B$46), 0), 7), 1)</f>
        <v>14.1</v>
      </c>
    </row>
    <row r="146" spans="1:11" x14ac:dyDescent="0.25">
      <c r="A146" s="20" t="s">
        <v>44</v>
      </c>
      <c r="B146" s="5" t="s">
        <v>9</v>
      </c>
      <c r="C146" t="e" cm="1">
        <f t="array" ref="C146">INDEX('ISCED1 stats'!$A$3:$G$62, MATCH(1, ('All hours'!A146='ISCED1 stats'!$A$3:$A$62) * ('All hours'!B146='ISCED1 stats'!$B$3:$B$62), 0), 3)</f>
        <v>#N/A</v>
      </c>
      <c r="D146" t="e" cm="1">
        <f t="array" ref="D146">ROUND(INDEX('ISCED1 stats'!$A$3:$G$62, MATCH(1, ('All hours'!A146='ISCED1 stats'!$A$3:$A$62) * ('All hours'!B146='ISCED1 stats'!$B$3:$B$62), 0), 6), 1)</f>
        <v>#N/A</v>
      </c>
      <c r="E146" t="e" cm="1">
        <f t="array" ref="E146">ROUND(INDEX('ISCED1 stats'!$A$3:$G$62, MATCH(1, ('All hours'!A146='ISCED1 stats'!$A$3:$A$62) * ('All hours'!B146='ISCED1 stats'!$B$3:$B$62), 0), 7), 1)</f>
        <v>#N/A</v>
      </c>
      <c r="F146" cm="1">
        <f t="array" ref="F146">INDEX('ISCED2 stats'!$A$3:$G$190, MATCH(1, ('All hours'!A146='ISCED2 stats'!$A$3:$A$190) * ('All hours'!B146='ISCED2 stats'!$B$3:$B$190), 0), 3)</f>
        <v>30</v>
      </c>
      <c r="G146" cm="1">
        <f t="array" ref="G146">ROUND(INDEX('ISCED2 stats'!$A$3:$G$190, MATCH(1, ('All hours'!A146='ISCED2 stats'!$A$3:$A$190) * ('All hours'!B146='ISCED2 stats'!$B$3:$B$190), 0), 6), 1)</f>
        <v>26.7</v>
      </c>
      <c r="H146" cm="1">
        <f t="array" ref="H146">ROUND(INDEX('ISCED2 stats'!$A$3:$G$190, MATCH(1, ('All hours'!A146='ISCED2 stats'!$A$3:$A$190) * ('All hours'!B146='ISCED2 stats'!$B$3:$B$190), 0), 7), 1)</f>
        <v>14.5</v>
      </c>
      <c r="I146" cm="1">
        <f t="array" ref="I146">INDEX('ISCED3 stats'!$A$3:$G$46, MATCH(1, ('All hours'!A146='ISCED3 stats'!$A$3:$A$46) * ('All hours'!B146='ISCED3 stats'!$B$3:$B$46), 0), 3)</f>
        <v>46</v>
      </c>
      <c r="J146" cm="1">
        <f t="array" ref="J146">ROUND(INDEX('ISCED3 stats'!$A$3:$G$46, MATCH(1, ('All hours'!A146='ISCED3 stats'!$A$3:$A$46) * ('All hours'!B146='ISCED3 stats'!$B$3:$B$46), 0), 6), 1)</f>
        <v>23.8</v>
      </c>
      <c r="K146" cm="1">
        <f t="array" ref="K146">ROUND(INDEX('ISCED3 stats'!$A$3:$G$46, MATCH(1, ('All hours'!A146='ISCED3 stats'!$A$3:$A$46) * ('All hours'!B146='ISCED3 stats'!$B$3:$B$46), 0), 7), 1)</f>
        <v>21.4</v>
      </c>
    </row>
    <row r="147" spans="1:11" x14ac:dyDescent="0.25">
      <c r="A147" s="20" t="s">
        <v>45</v>
      </c>
      <c r="B147" s="5" t="s">
        <v>6</v>
      </c>
      <c r="C147" t="e" cm="1">
        <f t="array" ref="C147">INDEX('ISCED1 stats'!$A$3:$G$62, MATCH(1, ('All hours'!A147='ISCED1 stats'!$A$3:$A$62) * ('All hours'!B147='ISCED1 stats'!$B$3:$B$62), 0), 3)</f>
        <v>#N/A</v>
      </c>
      <c r="D147" t="e" cm="1">
        <f t="array" ref="D147">ROUND(INDEX('ISCED1 stats'!$A$3:$G$62, MATCH(1, ('All hours'!A147='ISCED1 stats'!$A$3:$A$62) * ('All hours'!B147='ISCED1 stats'!$B$3:$B$62), 0), 6), 1)</f>
        <v>#N/A</v>
      </c>
      <c r="E147" t="e" cm="1">
        <f t="array" ref="E147">ROUND(INDEX('ISCED1 stats'!$A$3:$G$62, MATCH(1, ('All hours'!A147='ISCED1 stats'!$A$3:$A$62) * ('All hours'!B147='ISCED1 stats'!$B$3:$B$62), 0), 7), 1)</f>
        <v>#N/A</v>
      </c>
      <c r="F147" cm="1">
        <f t="array" ref="F147">INDEX('ISCED2 stats'!$A$3:$G$190, MATCH(1, ('All hours'!A147='ISCED2 stats'!$A$3:$A$190) * ('All hours'!B147='ISCED2 stats'!$B$3:$B$190), 0), 3)</f>
        <v>1889</v>
      </c>
      <c r="G147" cm="1">
        <f t="array" ref="G147">ROUND(INDEX('ISCED2 stats'!$A$3:$G$190, MATCH(1, ('All hours'!A147='ISCED2 stats'!$A$3:$A$190) * ('All hours'!B147='ISCED2 stats'!$B$3:$B$190), 0), 6), 1)</f>
        <v>35.1</v>
      </c>
      <c r="H147" cm="1">
        <f t="array" ref="H147">ROUND(INDEX('ISCED2 stats'!$A$3:$G$190, MATCH(1, ('All hours'!A147='ISCED2 stats'!$A$3:$A$190) * ('All hours'!B147='ISCED2 stats'!$B$3:$B$190), 0), 7), 1)</f>
        <v>20.2</v>
      </c>
      <c r="I147" t="e" cm="1">
        <f t="array" ref="I147">INDEX('ISCED3 stats'!$A$3:$G$46, MATCH(1, ('All hours'!A147='ISCED3 stats'!$A$3:$A$46) * ('All hours'!B147='ISCED3 stats'!$B$3:$B$46), 0), 3)</f>
        <v>#N/A</v>
      </c>
      <c r="J147" t="e" cm="1">
        <f t="array" ref="J147">ROUND(INDEX('ISCED3 stats'!$A$3:$G$46, MATCH(1, ('All hours'!A147='ISCED3 stats'!$A$3:$A$46) * ('All hours'!B147='ISCED3 stats'!$B$3:$B$46), 0), 6), 1)</f>
        <v>#N/A</v>
      </c>
      <c r="K147" t="e" cm="1">
        <f t="array" ref="K147">ROUND(INDEX('ISCED3 stats'!$A$3:$G$46, MATCH(1, ('All hours'!A147='ISCED3 stats'!$A$3:$A$46) * ('All hours'!B147='ISCED3 stats'!$B$3:$B$46), 0), 7), 1)</f>
        <v>#N/A</v>
      </c>
    </row>
    <row r="148" spans="1:11" x14ac:dyDescent="0.25">
      <c r="A148" s="20" t="s">
        <v>45</v>
      </c>
      <c r="B148" s="5" t="s">
        <v>7</v>
      </c>
      <c r="C148" t="e" cm="1">
        <f t="array" ref="C148">INDEX('ISCED1 stats'!$A$3:$G$62, MATCH(1, ('All hours'!A148='ISCED1 stats'!$A$3:$A$62) * ('All hours'!B148='ISCED1 stats'!$B$3:$B$62), 0), 3)</f>
        <v>#N/A</v>
      </c>
      <c r="D148" t="e" cm="1">
        <f t="array" ref="D148">ROUND(INDEX('ISCED1 stats'!$A$3:$G$62, MATCH(1, ('All hours'!A148='ISCED1 stats'!$A$3:$A$62) * ('All hours'!B148='ISCED1 stats'!$B$3:$B$62), 0), 6), 1)</f>
        <v>#N/A</v>
      </c>
      <c r="E148" t="e" cm="1">
        <f t="array" ref="E148">ROUND(INDEX('ISCED1 stats'!$A$3:$G$62, MATCH(1, ('All hours'!A148='ISCED1 stats'!$A$3:$A$62) * ('All hours'!B148='ISCED1 stats'!$B$3:$B$62), 0), 7), 1)</f>
        <v>#N/A</v>
      </c>
      <c r="F148" cm="1">
        <f t="array" ref="F148">INDEX('ISCED2 stats'!$A$3:$G$190, MATCH(1, ('All hours'!A148='ISCED2 stats'!$A$3:$A$190) * ('All hours'!B148='ISCED2 stats'!$B$3:$B$190), 0), 3)</f>
        <v>41</v>
      </c>
      <c r="G148" cm="1">
        <f t="array" ref="G148">ROUND(INDEX('ISCED2 stats'!$A$3:$G$190, MATCH(1, ('All hours'!A148='ISCED2 stats'!$A$3:$A$190) * ('All hours'!B148='ISCED2 stats'!$B$3:$B$190), 0), 6), 1)</f>
        <v>29.4</v>
      </c>
      <c r="H148" cm="1">
        <f t="array" ref="H148">ROUND(INDEX('ISCED2 stats'!$A$3:$G$190, MATCH(1, ('All hours'!A148='ISCED2 stats'!$A$3:$A$190) * ('All hours'!B148='ISCED2 stats'!$B$3:$B$190), 0), 7), 1)</f>
        <v>12.7</v>
      </c>
      <c r="I148" t="e" cm="1">
        <f t="array" ref="I148">INDEX('ISCED3 stats'!$A$3:$G$46, MATCH(1, ('All hours'!A148='ISCED3 stats'!$A$3:$A$46) * ('All hours'!B148='ISCED3 stats'!$B$3:$B$46), 0), 3)</f>
        <v>#N/A</v>
      </c>
      <c r="J148" t="e" cm="1">
        <f t="array" ref="J148">ROUND(INDEX('ISCED3 stats'!$A$3:$G$46, MATCH(1, ('All hours'!A148='ISCED3 stats'!$A$3:$A$46) * ('All hours'!B148='ISCED3 stats'!$B$3:$B$46), 0), 6), 1)</f>
        <v>#N/A</v>
      </c>
      <c r="K148" t="e" cm="1">
        <f t="array" ref="K148">ROUND(INDEX('ISCED3 stats'!$A$3:$G$46, MATCH(1, ('All hours'!A148='ISCED3 stats'!$A$3:$A$46) * ('All hours'!B148='ISCED3 stats'!$B$3:$B$46), 0), 7), 1)</f>
        <v>#N/A</v>
      </c>
    </row>
    <row r="149" spans="1:11" x14ac:dyDescent="0.25">
      <c r="A149" s="20" t="s">
        <v>45</v>
      </c>
      <c r="B149" s="5" t="s">
        <v>8</v>
      </c>
      <c r="C149" t="e" cm="1">
        <f t="array" ref="C149">INDEX('ISCED1 stats'!$A$3:$G$62, MATCH(1, ('All hours'!A149='ISCED1 stats'!$A$3:$A$62) * ('All hours'!B149='ISCED1 stats'!$B$3:$B$62), 0), 3)</f>
        <v>#N/A</v>
      </c>
      <c r="D149" t="e" cm="1">
        <f t="array" ref="D149">ROUND(INDEX('ISCED1 stats'!$A$3:$G$62, MATCH(1, ('All hours'!A149='ISCED1 stats'!$A$3:$A$62) * ('All hours'!B149='ISCED1 stats'!$B$3:$B$62), 0), 6), 1)</f>
        <v>#N/A</v>
      </c>
      <c r="E149" t="e" cm="1">
        <f t="array" ref="E149">ROUND(INDEX('ISCED1 stats'!$A$3:$G$62, MATCH(1, ('All hours'!A149='ISCED1 stats'!$A$3:$A$62) * ('All hours'!B149='ISCED1 stats'!$B$3:$B$62), 0), 7), 1)</f>
        <v>#N/A</v>
      </c>
      <c r="F149" cm="1">
        <f t="array" ref="F149">INDEX('ISCED2 stats'!$A$3:$G$190, MATCH(1, ('All hours'!A149='ISCED2 stats'!$A$3:$A$190) * ('All hours'!B149='ISCED2 stats'!$B$3:$B$190), 0), 3)</f>
        <v>8</v>
      </c>
      <c r="G149" cm="1">
        <f t="array" ref="G149">ROUND(INDEX('ISCED2 stats'!$A$3:$G$190, MATCH(1, ('All hours'!A149='ISCED2 stats'!$A$3:$A$190) * ('All hours'!B149='ISCED2 stats'!$B$3:$B$190), 0), 6), 1)</f>
        <v>49.2</v>
      </c>
      <c r="H149" cm="1">
        <f t="array" ref="H149">ROUND(INDEX('ISCED2 stats'!$A$3:$G$190, MATCH(1, ('All hours'!A149='ISCED2 stats'!$A$3:$A$190) * ('All hours'!B149='ISCED2 stats'!$B$3:$B$190), 0), 7), 1)</f>
        <v>27.3</v>
      </c>
      <c r="I149" t="e" cm="1">
        <f t="array" ref="I149">INDEX('ISCED3 stats'!$A$3:$G$46, MATCH(1, ('All hours'!A149='ISCED3 stats'!$A$3:$A$46) * ('All hours'!B149='ISCED3 stats'!$B$3:$B$46), 0), 3)</f>
        <v>#N/A</v>
      </c>
      <c r="J149" t="e" cm="1">
        <f t="array" ref="J149">ROUND(INDEX('ISCED3 stats'!$A$3:$G$46, MATCH(1, ('All hours'!A149='ISCED3 stats'!$A$3:$A$46) * ('All hours'!B149='ISCED3 stats'!$B$3:$B$46), 0), 6), 1)</f>
        <v>#N/A</v>
      </c>
      <c r="K149" t="e" cm="1">
        <f t="array" ref="K149">ROUND(INDEX('ISCED3 stats'!$A$3:$G$46, MATCH(1, ('All hours'!A149='ISCED3 stats'!$A$3:$A$46) * ('All hours'!B149='ISCED3 stats'!$B$3:$B$46), 0), 7), 1)</f>
        <v>#N/A</v>
      </c>
    </row>
    <row r="150" spans="1:11" x14ac:dyDescent="0.25">
      <c r="A150" s="20" t="s">
        <v>45</v>
      </c>
      <c r="B150" s="5" t="s">
        <v>9</v>
      </c>
      <c r="C150" t="e" cm="1">
        <f t="array" ref="C150">INDEX('ISCED1 stats'!$A$3:$G$62, MATCH(1, ('All hours'!A150='ISCED1 stats'!$A$3:$A$62) * ('All hours'!B150='ISCED1 stats'!$B$3:$B$62), 0), 3)</f>
        <v>#N/A</v>
      </c>
      <c r="D150" t="e" cm="1">
        <f t="array" ref="D150">ROUND(INDEX('ISCED1 stats'!$A$3:$G$62, MATCH(1, ('All hours'!A150='ISCED1 stats'!$A$3:$A$62) * ('All hours'!B150='ISCED1 stats'!$B$3:$B$62), 0), 6), 1)</f>
        <v>#N/A</v>
      </c>
      <c r="E150" t="e" cm="1">
        <f t="array" ref="E150">ROUND(INDEX('ISCED1 stats'!$A$3:$G$62, MATCH(1, ('All hours'!A150='ISCED1 stats'!$A$3:$A$62) * ('All hours'!B150='ISCED1 stats'!$B$3:$B$62), 0), 7), 1)</f>
        <v>#N/A</v>
      </c>
      <c r="F150" cm="1">
        <f t="array" ref="F150">INDEX('ISCED2 stats'!$A$3:$G$190, MATCH(1, ('All hours'!A150='ISCED2 stats'!$A$3:$A$190) * ('All hours'!B150='ISCED2 stats'!$B$3:$B$190), 0), 3)</f>
        <v>1</v>
      </c>
      <c r="G150" cm="1">
        <f t="array" ref="G150">ROUND(INDEX('ISCED2 stats'!$A$3:$G$190, MATCH(1, ('All hours'!A150='ISCED2 stats'!$A$3:$A$190) * ('All hours'!B150='ISCED2 stats'!$B$3:$B$190), 0), 6), 1)</f>
        <v>39</v>
      </c>
      <c r="H150" cm="1">
        <f t="array" ref="H150">ROUND(INDEX('ISCED2 stats'!$A$3:$G$190, MATCH(1, ('All hours'!A150='ISCED2 stats'!$A$3:$A$190) * ('All hours'!B150='ISCED2 stats'!$B$3:$B$190), 0), 7), 1)</f>
        <v>0</v>
      </c>
      <c r="I150" t="e" cm="1">
        <f t="array" ref="I150">INDEX('ISCED3 stats'!$A$3:$G$46, MATCH(1, ('All hours'!A150='ISCED3 stats'!$A$3:$A$46) * ('All hours'!B150='ISCED3 stats'!$B$3:$B$46), 0), 3)</f>
        <v>#N/A</v>
      </c>
      <c r="J150" t="e" cm="1">
        <f t="array" ref="J150">ROUND(INDEX('ISCED3 stats'!$A$3:$G$46, MATCH(1, ('All hours'!A150='ISCED3 stats'!$A$3:$A$46) * ('All hours'!B150='ISCED3 stats'!$B$3:$B$46), 0), 6), 1)</f>
        <v>#N/A</v>
      </c>
      <c r="K150" t="e" cm="1">
        <f t="array" ref="K150">ROUND(INDEX('ISCED3 stats'!$A$3:$G$46, MATCH(1, ('All hours'!A150='ISCED3 stats'!$A$3:$A$46) * ('All hours'!B150='ISCED3 stats'!$B$3:$B$46), 0), 7), 1)</f>
        <v>#N/A</v>
      </c>
    </row>
    <row r="151" spans="1:11" x14ac:dyDescent="0.25">
      <c r="A151" s="20" t="s">
        <v>46</v>
      </c>
      <c r="B151" s="5" t="s">
        <v>6</v>
      </c>
      <c r="C151" cm="1">
        <f t="array" ref="C151">INDEX('ISCED1 stats'!$A$3:$G$62, MATCH(1, ('All hours'!A151='ISCED1 stats'!$A$3:$A$62) * ('All hours'!B151='ISCED1 stats'!$B$3:$B$62), 0), 3)</f>
        <v>6279</v>
      </c>
      <c r="D151" cm="1">
        <f t="array" ref="D151">ROUND(INDEX('ISCED1 stats'!$A$3:$G$62, MATCH(1, ('All hours'!A151='ISCED1 stats'!$A$3:$A$62) * ('All hours'!B151='ISCED1 stats'!$B$3:$B$62), 0), 6), 1)</f>
        <v>36.6</v>
      </c>
      <c r="E151" cm="1">
        <f t="array" ref="E151">ROUND(INDEX('ISCED1 stats'!$A$3:$G$62, MATCH(1, ('All hours'!A151='ISCED1 stats'!$A$3:$A$62) * ('All hours'!B151='ISCED1 stats'!$B$3:$B$62), 0), 7), 1)</f>
        <v>12.9</v>
      </c>
      <c r="F151" cm="1">
        <f t="array" ref="F151">INDEX('ISCED2 stats'!$A$3:$G$190, MATCH(1, ('All hours'!A151='ISCED2 stats'!$A$3:$A$190) * ('All hours'!B151='ISCED2 stats'!$B$3:$B$190), 0), 3)</f>
        <v>6042</v>
      </c>
      <c r="G151" cm="1">
        <f t="array" ref="G151">ROUND(INDEX('ISCED2 stats'!$A$3:$G$190, MATCH(1, ('All hours'!A151='ISCED2 stats'!$A$3:$A$190) * ('All hours'!B151='ISCED2 stats'!$B$3:$B$190), 0), 6), 1)</f>
        <v>38.6</v>
      </c>
      <c r="H151" cm="1">
        <f t="array" ref="H151">ROUND(INDEX('ISCED2 stats'!$A$3:$G$190, MATCH(1, ('All hours'!A151='ISCED2 stats'!$A$3:$A$190) * ('All hours'!B151='ISCED2 stats'!$B$3:$B$190), 0), 7), 1)</f>
        <v>12.8</v>
      </c>
      <c r="I151" t="e" cm="1">
        <f t="array" ref="I151">INDEX('ISCED3 stats'!$A$3:$G$46, MATCH(1, ('All hours'!A151='ISCED3 stats'!$A$3:$A$46) * ('All hours'!B151='ISCED3 stats'!$B$3:$B$46), 0), 3)</f>
        <v>#N/A</v>
      </c>
      <c r="J151" t="e" cm="1">
        <f t="array" ref="J151">ROUND(INDEX('ISCED3 stats'!$A$3:$G$46, MATCH(1, ('All hours'!A151='ISCED3 stats'!$A$3:$A$46) * ('All hours'!B151='ISCED3 stats'!$B$3:$B$46), 0), 6), 1)</f>
        <v>#N/A</v>
      </c>
      <c r="K151" t="e" cm="1">
        <f t="array" ref="K151">ROUND(INDEX('ISCED3 stats'!$A$3:$G$46, MATCH(1, ('All hours'!A151='ISCED3 stats'!$A$3:$A$46) * ('All hours'!B151='ISCED3 stats'!$B$3:$B$46), 0), 7), 1)</f>
        <v>#N/A</v>
      </c>
    </row>
    <row r="152" spans="1:11" x14ac:dyDescent="0.25">
      <c r="A152" s="20" t="s">
        <v>46</v>
      </c>
      <c r="B152" s="5" t="s">
        <v>7</v>
      </c>
      <c r="C152" cm="1">
        <f t="array" ref="C152">INDEX('ISCED1 stats'!$A$3:$G$62, MATCH(1, ('All hours'!A152='ISCED1 stats'!$A$3:$A$62) * ('All hours'!B152='ISCED1 stats'!$B$3:$B$62), 0), 3)</f>
        <v>288</v>
      </c>
      <c r="D152" cm="1">
        <f t="array" ref="D152">ROUND(INDEX('ISCED1 stats'!$A$3:$G$62, MATCH(1, ('All hours'!A152='ISCED1 stats'!$A$3:$A$62) * ('All hours'!B152='ISCED1 stats'!$B$3:$B$62), 0), 6), 1)</f>
        <v>31.6</v>
      </c>
      <c r="E152" cm="1">
        <f t="array" ref="E152">ROUND(INDEX('ISCED1 stats'!$A$3:$G$62, MATCH(1, ('All hours'!A152='ISCED1 stats'!$A$3:$A$62) * ('All hours'!B152='ISCED1 stats'!$B$3:$B$62), 0), 7), 1)</f>
        <v>13.3</v>
      </c>
      <c r="F152" cm="1">
        <f t="array" ref="F152">INDEX('ISCED2 stats'!$A$3:$G$190, MATCH(1, ('All hours'!A152='ISCED2 stats'!$A$3:$A$190) * ('All hours'!B152='ISCED2 stats'!$B$3:$B$190), 0), 3)</f>
        <v>389</v>
      </c>
      <c r="G152" cm="1">
        <f t="array" ref="G152">ROUND(INDEX('ISCED2 stats'!$A$3:$G$190, MATCH(1, ('All hours'!A152='ISCED2 stats'!$A$3:$A$190) * ('All hours'!B152='ISCED2 stats'!$B$3:$B$190), 0), 6), 1)</f>
        <v>34.299999999999997</v>
      </c>
      <c r="H152" cm="1">
        <f t="array" ref="H152">ROUND(INDEX('ISCED2 stats'!$A$3:$G$190, MATCH(1, ('All hours'!A152='ISCED2 stats'!$A$3:$A$190) * ('All hours'!B152='ISCED2 stats'!$B$3:$B$190), 0), 7), 1)</f>
        <v>14.2</v>
      </c>
      <c r="I152" t="e" cm="1">
        <f t="array" ref="I152">INDEX('ISCED3 stats'!$A$3:$G$46, MATCH(1, ('All hours'!A152='ISCED3 stats'!$A$3:$A$46) * ('All hours'!B152='ISCED3 stats'!$B$3:$B$46), 0), 3)</f>
        <v>#N/A</v>
      </c>
      <c r="J152" t="e" cm="1">
        <f t="array" ref="J152">ROUND(INDEX('ISCED3 stats'!$A$3:$G$46, MATCH(1, ('All hours'!A152='ISCED3 stats'!$A$3:$A$46) * ('All hours'!B152='ISCED3 stats'!$B$3:$B$46), 0), 6), 1)</f>
        <v>#N/A</v>
      </c>
      <c r="K152" t="e" cm="1">
        <f t="array" ref="K152">ROUND(INDEX('ISCED3 stats'!$A$3:$G$46, MATCH(1, ('All hours'!A152='ISCED3 stats'!$A$3:$A$46) * ('All hours'!B152='ISCED3 stats'!$B$3:$B$46), 0), 7), 1)</f>
        <v>#N/A</v>
      </c>
    </row>
    <row r="153" spans="1:11" x14ac:dyDescent="0.25">
      <c r="A153" s="20" t="s">
        <v>46</v>
      </c>
      <c r="B153" s="5" t="s">
        <v>8</v>
      </c>
      <c r="C153" cm="1">
        <f t="array" ref="C153">INDEX('ISCED1 stats'!$A$3:$G$62, MATCH(1, ('All hours'!A153='ISCED1 stats'!$A$3:$A$62) * ('All hours'!B153='ISCED1 stats'!$B$3:$B$62), 0), 3)</f>
        <v>359</v>
      </c>
      <c r="D153" cm="1">
        <f t="array" ref="D153">ROUND(INDEX('ISCED1 stats'!$A$3:$G$62, MATCH(1, ('All hours'!A153='ISCED1 stats'!$A$3:$A$62) * ('All hours'!B153='ISCED1 stats'!$B$3:$B$62), 0), 6), 1)</f>
        <v>24.8</v>
      </c>
      <c r="E153" cm="1">
        <f t="array" ref="E153">ROUND(INDEX('ISCED1 stats'!$A$3:$G$62, MATCH(1, ('All hours'!A153='ISCED1 stats'!$A$3:$A$62) * ('All hours'!B153='ISCED1 stats'!$B$3:$B$62), 0), 7), 1)</f>
        <v>12.3</v>
      </c>
      <c r="F153" cm="1">
        <f t="array" ref="F153">INDEX('ISCED2 stats'!$A$3:$G$190, MATCH(1, ('All hours'!A153='ISCED2 stats'!$A$3:$A$190) * ('All hours'!B153='ISCED2 stats'!$B$3:$B$190), 0), 3)</f>
        <v>588</v>
      </c>
      <c r="G153" cm="1">
        <f t="array" ref="G153">ROUND(INDEX('ISCED2 stats'!$A$3:$G$190, MATCH(1, ('All hours'!A153='ISCED2 stats'!$A$3:$A$190) * ('All hours'!B153='ISCED2 stats'!$B$3:$B$190), 0), 6), 1)</f>
        <v>25.5</v>
      </c>
      <c r="H153" cm="1">
        <f t="array" ref="H153">ROUND(INDEX('ISCED2 stats'!$A$3:$G$190, MATCH(1, ('All hours'!A153='ISCED2 stats'!$A$3:$A$190) * ('All hours'!B153='ISCED2 stats'!$B$3:$B$190), 0), 7), 1)</f>
        <v>11.8</v>
      </c>
      <c r="I153" t="e" cm="1">
        <f t="array" ref="I153">INDEX('ISCED3 stats'!$A$3:$G$46, MATCH(1, ('All hours'!A153='ISCED3 stats'!$A$3:$A$46) * ('All hours'!B153='ISCED3 stats'!$B$3:$B$46), 0), 3)</f>
        <v>#N/A</v>
      </c>
      <c r="J153" t="e" cm="1">
        <f t="array" ref="J153">ROUND(INDEX('ISCED3 stats'!$A$3:$G$46, MATCH(1, ('All hours'!A153='ISCED3 stats'!$A$3:$A$46) * ('All hours'!B153='ISCED3 stats'!$B$3:$B$46), 0), 6), 1)</f>
        <v>#N/A</v>
      </c>
      <c r="K153" t="e" cm="1">
        <f t="array" ref="K153">ROUND(INDEX('ISCED3 stats'!$A$3:$G$46, MATCH(1, ('All hours'!A153='ISCED3 stats'!$A$3:$A$46) * ('All hours'!B153='ISCED3 stats'!$B$3:$B$46), 0), 7), 1)</f>
        <v>#N/A</v>
      </c>
    </row>
    <row r="154" spans="1:11" x14ac:dyDescent="0.25">
      <c r="A154" s="20" t="s">
        <v>46</v>
      </c>
      <c r="B154" s="5" t="s">
        <v>9</v>
      </c>
      <c r="C154" cm="1">
        <f t="array" ref="C154">INDEX('ISCED1 stats'!$A$3:$G$62, MATCH(1, ('All hours'!A154='ISCED1 stats'!$A$3:$A$62) * ('All hours'!B154='ISCED1 stats'!$B$3:$B$62), 0), 3)</f>
        <v>258</v>
      </c>
      <c r="D154" cm="1">
        <f t="array" ref="D154">ROUND(INDEX('ISCED1 stats'!$A$3:$G$62, MATCH(1, ('All hours'!A154='ISCED1 stats'!$A$3:$A$62) * ('All hours'!B154='ISCED1 stats'!$B$3:$B$62), 0), 6), 1)</f>
        <v>16.600000000000001</v>
      </c>
      <c r="E154" cm="1">
        <f t="array" ref="E154">ROUND(INDEX('ISCED1 stats'!$A$3:$G$62, MATCH(1, ('All hours'!A154='ISCED1 stats'!$A$3:$A$62) * ('All hours'!B154='ISCED1 stats'!$B$3:$B$62), 0), 7), 1)</f>
        <v>12.3</v>
      </c>
      <c r="F154" cm="1">
        <f t="array" ref="F154">INDEX('ISCED2 stats'!$A$3:$G$190, MATCH(1, ('All hours'!A154='ISCED2 stats'!$A$3:$A$190) * ('All hours'!B154='ISCED2 stats'!$B$3:$B$190), 0), 3)</f>
        <v>323</v>
      </c>
      <c r="G154" cm="1">
        <f t="array" ref="G154">ROUND(INDEX('ISCED2 stats'!$A$3:$G$190, MATCH(1, ('All hours'!A154='ISCED2 stats'!$A$3:$A$190) * ('All hours'!B154='ISCED2 stats'!$B$3:$B$190), 0), 6), 1)</f>
        <v>17.899999999999999</v>
      </c>
      <c r="H154" cm="1">
        <f t="array" ref="H154">ROUND(INDEX('ISCED2 stats'!$A$3:$G$190, MATCH(1, ('All hours'!A154='ISCED2 stats'!$A$3:$A$190) * ('All hours'!B154='ISCED2 stats'!$B$3:$B$190), 0), 7), 1)</f>
        <v>11.4</v>
      </c>
      <c r="I154" t="e" cm="1">
        <f t="array" ref="I154">INDEX('ISCED3 stats'!$A$3:$G$46, MATCH(1, ('All hours'!A154='ISCED3 stats'!$A$3:$A$46) * ('All hours'!B154='ISCED3 stats'!$B$3:$B$46), 0), 3)</f>
        <v>#N/A</v>
      </c>
      <c r="J154" t="e" cm="1">
        <f t="array" ref="J154">ROUND(INDEX('ISCED3 stats'!$A$3:$G$46, MATCH(1, ('All hours'!A154='ISCED3 stats'!$A$3:$A$46) * ('All hours'!B154='ISCED3 stats'!$B$3:$B$46), 0), 6), 1)</f>
        <v>#N/A</v>
      </c>
      <c r="K154" t="e" cm="1">
        <f t="array" ref="K154">ROUND(INDEX('ISCED3 stats'!$A$3:$G$46, MATCH(1, ('All hours'!A154='ISCED3 stats'!$A$3:$A$46) * ('All hours'!B154='ISCED3 stats'!$B$3:$B$46), 0), 7), 1)</f>
        <v>#N/A</v>
      </c>
    </row>
    <row r="155" spans="1:11" x14ac:dyDescent="0.25">
      <c r="A155" s="20" t="s">
        <v>47</v>
      </c>
      <c r="B155" s="5" t="s">
        <v>6</v>
      </c>
      <c r="C155" cm="1">
        <f t="array" ref="C155">INDEX('ISCED1 stats'!$A$3:$G$62, MATCH(1, ('All hours'!A155='ISCED1 stats'!$A$3:$A$62) * ('All hours'!B155='ISCED1 stats'!$B$3:$B$62), 0), 3)</f>
        <v>1977</v>
      </c>
      <c r="D155" cm="1">
        <f t="array" ref="D155">ROUND(INDEX('ISCED1 stats'!$A$3:$G$62, MATCH(1, ('All hours'!A155='ISCED1 stats'!$A$3:$A$62) * ('All hours'!B155='ISCED1 stats'!$B$3:$B$62), 0), 6), 1)</f>
        <v>44.3</v>
      </c>
      <c r="E155" cm="1">
        <f t="array" ref="E155">ROUND(INDEX('ISCED1 stats'!$A$3:$G$62, MATCH(1, ('All hours'!A155='ISCED1 stats'!$A$3:$A$62) * ('All hours'!B155='ISCED1 stats'!$B$3:$B$62), 0), 7), 1)</f>
        <v>8.6999999999999993</v>
      </c>
      <c r="F155" cm="1">
        <f t="array" ref="F155">INDEX('ISCED2 stats'!$A$3:$G$190, MATCH(1, ('All hours'!A155='ISCED2 stats'!$A$3:$A$190) * ('All hours'!B155='ISCED2 stats'!$B$3:$B$190), 0), 3)</f>
        <v>2261</v>
      </c>
      <c r="G155" cm="1">
        <f t="array" ref="G155">ROUND(INDEX('ISCED2 stats'!$A$3:$G$190, MATCH(1, ('All hours'!A155='ISCED2 stats'!$A$3:$A$190) * ('All hours'!B155='ISCED2 stats'!$B$3:$B$190), 0), 6), 1)</f>
        <v>44</v>
      </c>
      <c r="H155" cm="1">
        <f t="array" ref="H155">ROUND(INDEX('ISCED2 stats'!$A$3:$G$190, MATCH(1, ('All hours'!A155='ISCED2 stats'!$A$3:$A$190) * ('All hours'!B155='ISCED2 stats'!$B$3:$B$190), 0), 7), 1)</f>
        <v>8.9</v>
      </c>
      <c r="I155" cm="1">
        <f t="array" ref="I155">INDEX('ISCED3 stats'!$A$3:$G$46, MATCH(1, ('All hours'!A155='ISCED3 stats'!$A$3:$A$46) * ('All hours'!B155='ISCED3 stats'!$B$3:$B$46), 0), 3)</f>
        <v>2301</v>
      </c>
      <c r="J155" cm="1">
        <f t="array" ref="J155">ROUND(INDEX('ISCED3 stats'!$A$3:$G$46, MATCH(1, ('All hours'!A155='ISCED3 stats'!$A$3:$A$46) * ('All hours'!B155='ISCED3 stats'!$B$3:$B$46), 0), 6), 1)</f>
        <v>44.1</v>
      </c>
      <c r="K155" cm="1">
        <f t="array" ref="K155">ROUND(INDEX('ISCED3 stats'!$A$3:$G$46, MATCH(1, ('All hours'!A155='ISCED3 stats'!$A$3:$A$46) * ('All hours'!B155='ISCED3 stats'!$B$3:$B$46), 0), 7), 1)</f>
        <v>8.3000000000000007</v>
      </c>
    </row>
    <row r="156" spans="1:11" x14ac:dyDescent="0.25">
      <c r="A156" s="20" t="s">
        <v>47</v>
      </c>
      <c r="B156" s="5" t="s">
        <v>7</v>
      </c>
      <c r="C156" cm="1">
        <f t="array" ref="C156">INDEX('ISCED1 stats'!$A$3:$G$62, MATCH(1, ('All hours'!A156='ISCED1 stats'!$A$3:$A$62) * ('All hours'!B156='ISCED1 stats'!$B$3:$B$62), 0), 3)</f>
        <v>215</v>
      </c>
      <c r="D156" cm="1">
        <f t="array" ref="D156">ROUND(INDEX('ISCED1 stats'!$A$3:$G$62, MATCH(1, ('All hours'!A156='ISCED1 stats'!$A$3:$A$62) * ('All hours'!B156='ISCED1 stats'!$B$3:$B$62), 0), 6), 1)</f>
        <v>37.6</v>
      </c>
      <c r="E156" cm="1">
        <f t="array" ref="E156">ROUND(INDEX('ISCED1 stats'!$A$3:$G$62, MATCH(1, ('All hours'!A156='ISCED1 stats'!$A$3:$A$62) * ('All hours'!B156='ISCED1 stats'!$B$3:$B$62), 0), 7), 1)</f>
        <v>7.7</v>
      </c>
      <c r="F156" cm="1">
        <f t="array" ref="F156">INDEX('ISCED2 stats'!$A$3:$G$190, MATCH(1, ('All hours'!A156='ISCED2 stats'!$A$3:$A$190) * ('All hours'!B156='ISCED2 stats'!$B$3:$B$190), 0), 3)</f>
        <v>260</v>
      </c>
      <c r="G156" cm="1">
        <f t="array" ref="G156">ROUND(INDEX('ISCED2 stats'!$A$3:$G$190, MATCH(1, ('All hours'!A156='ISCED2 stats'!$A$3:$A$190) * ('All hours'!B156='ISCED2 stats'!$B$3:$B$190), 0), 6), 1)</f>
        <v>37.1</v>
      </c>
      <c r="H156" cm="1">
        <f t="array" ref="H156">ROUND(INDEX('ISCED2 stats'!$A$3:$G$190, MATCH(1, ('All hours'!A156='ISCED2 stats'!$A$3:$A$190) * ('All hours'!B156='ISCED2 stats'!$B$3:$B$190), 0), 7), 1)</f>
        <v>9.6</v>
      </c>
      <c r="I156" cm="1">
        <f t="array" ref="I156">INDEX('ISCED3 stats'!$A$3:$G$46, MATCH(1, ('All hours'!A156='ISCED3 stats'!$A$3:$A$46) * ('All hours'!B156='ISCED3 stats'!$B$3:$B$46), 0), 3)</f>
        <v>288</v>
      </c>
      <c r="J156" cm="1">
        <f t="array" ref="J156">ROUND(INDEX('ISCED3 stats'!$A$3:$G$46, MATCH(1, ('All hours'!A156='ISCED3 stats'!$A$3:$A$46) * ('All hours'!B156='ISCED3 stats'!$B$3:$B$46), 0), 6), 1)</f>
        <v>38</v>
      </c>
      <c r="K156" cm="1">
        <f t="array" ref="K156">ROUND(INDEX('ISCED3 stats'!$A$3:$G$46, MATCH(1, ('All hours'!A156='ISCED3 stats'!$A$3:$A$46) * ('All hours'!B156='ISCED3 stats'!$B$3:$B$46), 0), 7), 1)</f>
        <v>8.1999999999999993</v>
      </c>
    </row>
    <row r="157" spans="1:11" x14ac:dyDescent="0.25">
      <c r="A157" s="20" t="s">
        <v>47</v>
      </c>
      <c r="B157" s="5" t="s">
        <v>8</v>
      </c>
      <c r="C157" cm="1">
        <f t="array" ref="C157">INDEX('ISCED1 stats'!$A$3:$G$62, MATCH(1, ('All hours'!A157='ISCED1 stats'!$A$3:$A$62) * ('All hours'!B157='ISCED1 stats'!$B$3:$B$62), 0), 3)</f>
        <v>79</v>
      </c>
      <c r="D157" cm="1">
        <f t="array" ref="D157">ROUND(INDEX('ISCED1 stats'!$A$3:$G$62, MATCH(1, ('All hours'!A157='ISCED1 stats'!$A$3:$A$62) * ('All hours'!B157='ISCED1 stats'!$B$3:$B$62), 0), 6), 1)</f>
        <v>25.9</v>
      </c>
      <c r="E157" cm="1">
        <f t="array" ref="E157">ROUND(INDEX('ISCED1 stats'!$A$3:$G$62, MATCH(1, ('All hours'!A157='ISCED1 stats'!$A$3:$A$62) * ('All hours'!B157='ISCED1 stats'!$B$3:$B$62), 0), 7), 1)</f>
        <v>8.8000000000000007</v>
      </c>
      <c r="F157" cm="1">
        <f t="array" ref="F157">INDEX('ISCED2 stats'!$A$3:$G$190, MATCH(1, ('All hours'!A157='ISCED2 stats'!$A$3:$A$190) * ('All hours'!B157='ISCED2 stats'!$B$3:$B$190), 0), 3)</f>
        <v>126</v>
      </c>
      <c r="G157" cm="1">
        <f t="array" ref="G157">ROUND(INDEX('ISCED2 stats'!$A$3:$G$190, MATCH(1, ('All hours'!A157='ISCED2 stats'!$A$3:$A$190) * ('All hours'!B157='ISCED2 stats'!$B$3:$B$190), 0), 6), 1)</f>
        <v>29.9</v>
      </c>
      <c r="H157" cm="1">
        <f t="array" ref="H157">ROUND(INDEX('ISCED2 stats'!$A$3:$G$190, MATCH(1, ('All hours'!A157='ISCED2 stats'!$A$3:$A$190) * ('All hours'!B157='ISCED2 stats'!$B$3:$B$190), 0), 7), 1)</f>
        <v>12.6</v>
      </c>
      <c r="I157" cm="1">
        <f t="array" ref="I157">INDEX('ISCED3 stats'!$A$3:$G$46, MATCH(1, ('All hours'!A157='ISCED3 stats'!$A$3:$A$46) * ('All hours'!B157='ISCED3 stats'!$B$3:$B$46), 0), 3)</f>
        <v>152</v>
      </c>
      <c r="J157" cm="1">
        <f t="array" ref="J157">ROUND(INDEX('ISCED3 stats'!$A$3:$G$46, MATCH(1, ('All hours'!A157='ISCED3 stats'!$A$3:$A$46) * ('All hours'!B157='ISCED3 stats'!$B$3:$B$46), 0), 6), 1)</f>
        <v>27.6</v>
      </c>
      <c r="K157" cm="1">
        <f t="array" ref="K157">ROUND(INDEX('ISCED3 stats'!$A$3:$G$46, MATCH(1, ('All hours'!A157='ISCED3 stats'!$A$3:$A$46) * ('All hours'!B157='ISCED3 stats'!$B$3:$B$46), 0), 7), 1)</f>
        <v>10.6</v>
      </c>
    </row>
    <row r="158" spans="1:11" x14ac:dyDescent="0.25">
      <c r="A158" s="20" t="s">
        <v>47</v>
      </c>
      <c r="B158" s="5" t="s">
        <v>9</v>
      </c>
      <c r="C158" cm="1">
        <f t="array" ref="C158">INDEX('ISCED1 stats'!$A$3:$G$62, MATCH(1, ('All hours'!A158='ISCED1 stats'!$A$3:$A$62) * ('All hours'!B158='ISCED1 stats'!$B$3:$B$62), 0), 3)</f>
        <v>33</v>
      </c>
      <c r="D158" cm="1">
        <f t="array" ref="D158">ROUND(INDEX('ISCED1 stats'!$A$3:$G$62, MATCH(1, ('All hours'!A158='ISCED1 stats'!$A$3:$A$62) * ('All hours'!B158='ISCED1 stats'!$B$3:$B$62), 0), 6), 1)</f>
        <v>16.8</v>
      </c>
      <c r="E158" cm="1">
        <f t="array" ref="E158">ROUND(INDEX('ISCED1 stats'!$A$3:$G$62, MATCH(1, ('All hours'!A158='ISCED1 stats'!$A$3:$A$62) * ('All hours'!B158='ISCED1 stats'!$B$3:$B$62), 0), 7), 1)</f>
        <v>18</v>
      </c>
      <c r="F158" cm="1">
        <f t="array" ref="F158">INDEX('ISCED2 stats'!$A$3:$G$190, MATCH(1, ('All hours'!A158='ISCED2 stats'!$A$3:$A$190) * ('All hours'!B158='ISCED2 stats'!$B$3:$B$190), 0), 3)</f>
        <v>32</v>
      </c>
      <c r="G158" cm="1">
        <f t="array" ref="G158">ROUND(INDEX('ISCED2 stats'!$A$3:$G$190, MATCH(1, ('All hours'!A158='ISCED2 stats'!$A$3:$A$190) * ('All hours'!B158='ISCED2 stats'!$B$3:$B$190), 0), 6), 1)</f>
        <v>18.7</v>
      </c>
      <c r="H158" cm="1">
        <f t="array" ref="H158">ROUND(INDEX('ISCED2 stats'!$A$3:$G$190, MATCH(1, ('All hours'!A158='ISCED2 stats'!$A$3:$A$190) * ('All hours'!B158='ISCED2 stats'!$B$3:$B$190), 0), 7), 1)</f>
        <v>11.2</v>
      </c>
      <c r="I158" cm="1">
        <f t="array" ref="I158">INDEX('ISCED3 stats'!$A$3:$G$46, MATCH(1, ('All hours'!A158='ISCED3 stats'!$A$3:$A$46) * ('All hours'!B158='ISCED3 stats'!$B$3:$B$46), 0), 3)</f>
        <v>91</v>
      </c>
      <c r="J158" cm="1">
        <f t="array" ref="J158">ROUND(INDEX('ISCED3 stats'!$A$3:$G$46, MATCH(1, ('All hours'!A158='ISCED3 stats'!$A$3:$A$46) * ('All hours'!B158='ISCED3 stats'!$B$3:$B$46), 0), 6), 1)</f>
        <v>16.5</v>
      </c>
      <c r="K158" cm="1">
        <f t="array" ref="K158">ROUND(INDEX('ISCED3 stats'!$A$3:$G$46, MATCH(1, ('All hours'!A158='ISCED3 stats'!$A$3:$A$46) * ('All hours'!B158='ISCED3 stats'!$B$3:$B$46), 0), 7), 1)</f>
        <v>10.1</v>
      </c>
    </row>
    <row r="159" spans="1:11" ht="30" x14ac:dyDescent="0.25">
      <c r="A159" s="20" t="s">
        <v>48</v>
      </c>
      <c r="B159" s="5" t="s">
        <v>6</v>
      </c>
      <c r="C159" cm="1">
        <f t="array" ref="C159">INDEX('ISCED1 stats'!$A$3:$G$62, MATCH(1, ('All hours'!A159='ISCED1 stats'!$A$3:$A$62) * ('All hours'!B159='ISCED1 stats'!$B$3:$B$62), 0), 3)</f>
        <v>8338</v>
      </c>
      <c r="D159" cm="1">
        <f t="array" ref="D159">ROUND(INDEX('ISCED1 stats'!$A$3:$G$62, MATCH(1, ('All hours'!A159='ISCED1 stats'!$A$3:$A$62) * ('All hours'!B159='ISCED1 stats'!$B$3:$B$62), 0), 6), 1)</f>
        <v>39.4</v>
      </c>
      <c r="E159" cm="1">
        <f t="array" ref="E159">ROUND(INDEX('ISCED1 stats'!$A$3:$G$62, MATCH(1, ('All hours'!A159='ISCED1 stats'!$A$3:$A$62) * ('All hours'!B159='ISCED1 stats'!$B$3:$B$62), 0), 7), 1)</f>
        <v>17.100000000000001</v>
      </c>
      <c r="F159" cm="1">
        <f t="array" ref="F159">INDEX('ISCED2 stats'!$A$3:$G$190, MATCH(1, ('All hours'!A159='ISCED2 stats'!$A$3:$A$190) * ('All hours'!B159='ISCED2 stats'!$B$3:$B$190), 0), 3)</f>
        <v>7942</v>
      </c>
      <c r="G159" cm="1">
        <f t="array" ref="G159">ROUND(INDEX('ISCED2 stats'!$A$3:$G$190, MATCH(1, ('All hours'!A159='ISCED2 stats'!$A$3:$A$190) * ('All hours'!B159='ISCED2 stats'!$B$3:$B$190), 0), 6), 1)</f>
        <v>40.1</v>
      </c>
      <c r="H159" cm="1">
        <f t="array" ref="H159">ROUND(INDEX('ISCED2 stats'!$A$3:$G$190, MATCH(1, ('All hours'!A159='ISCED2 stats'!$A$3:$A$190) * ('All hours'!B159='ISCED2 stats'!$B$3:$B$190), 0), 7), 1)</f>
        <v>16.5</v>
      </c>
      <c r="I159" cm="1">
        <f t="array" ref="I159">INDEX('ISCED3 stats'!$A$3:$G$46, MATCH(1, ('All hours'!A159='ISCED3 stats'!$A$3:$A$46) * ('All hours'!B159='ISCED3 stats'!$B$3:$B$46), 0), 3)</f>
        <v>5729</v>
      </c>
      <c r="J159" cm="1">
        <f t="array" ref="J159">ROUND(INDEX('ISCED3 stats'!$A$3:$G$46, MATCH(1, ('All hours'!A159='ISCED3 stats'!$A$3:$A$46) * ('All hours'!B159='ISCED3 stats'!$B$3:$B$46), 0), 6), 1)</f>
        <v>40.1</v>
      </c>
      <c r="K159" cm="1">
        <f t="array" ref="K159">ROUND(INDEX('ISCED3 stats'!$A$3:$G$46, MATCH(1, ('All hours'!A159='ISCED3 stats'!$A$3:$A$46) * ('All hours'!B159='ISCED3 stats'!$B$3:$B$46), 0), 7), 1)</f>
        <v>16.2</v>
      </c>
    </row>
    <row r="160" spans="1:11" ht="30" x14ac:dyDescent="0.25">
      <c r="A160" s="20" t="s">
        <v>48</v>
      </c>
      <c r="B160" s="5" t="s">
        <v>7</v>
      </c>
      <c r="C160" cm="1">
        <f t="array" ref="C160">INDEX('ISCED1 stats'!$A$3:$G$62, MATCH(1, ('All hours'!A160='ISCED1 stats'!$A$3:$A$62) * ('All hours'!B160='ISCED1 stats'!$B$3:$B$62), 0), 3)</f>
        <v>402</v>
      </c>
      <c r="D160" cm="1">
        <f t="array" ref="D160">ROUND(INDEX('ISCED1 stats'!$A$3:$G$62, MATCH(1, ('All hours'!A160='ISCED1 stats'!$A$3:$A$62) * ('All hours'!B160='ISCED1 stats'!$B$3:$B$62), 0), 6), 1)</f>
        <v>33.299999999999997</v>
      </c>
      <c r="E160" cm="1">
        <f t="array" ref="E160">ROUND(INDEX('ISCED1 stats'!$A$3:$G$62, MATCH(1, ('All hours'!A160='ISCED1 stats'!$A$3:$A$62) * ('All hours'!B160='ISCED1 stats'!$B$3:$B$62), 0), 7), 1)</f>
        <v>18.8</v>
      </c>
      <c r="F160" cm="1">
        <f t="array" ref="F160">INDEX('ISCED2 stats'!$A$3:$G$190, MATCH(1, ('All hours'!A160='ISCED2 stats'!$A$3:$A$190) * ('All hours'!B160='ISCED2 stats'!$B$3:$B$190), 0), 3)</f>
        <v>353</v>
      </c>
      <c r="G160" cm="1">
        <f t="array" ref="G160">ROUND(INDEX('ISCED2 stats'!$A$3:$G$190, MATCH(1, ('All hours'!A160='ISCED2 stats'!$A$3:$A$190) * ('All hours'!B160='ISCED2 stats'!$B$3:$B$190), 0), 6), 1)</f>
        <v>34.6</v>
      </c>
      <c r="H160" cm="1">
        <f t="array" ref="H160">ROUND(INDEX('ISCED2 stats'!$A$3:$G$190, MATCH(1, ('All hours'!A160='ISCED2 stats'!$A$3:$A$190) * ('All hours'!B160='ISCED2 stats'!$B$3:$B$190), 0), 7), 1)</f>
        <v>17.2</v>
      </c>
      <c r="I160" cm="1">
        <f t="array" ref="I160">INDEX('ISCED3 stats'!$A$3:$G$46, MATCH(1, ('All hours'!A160='ISCED3 stats'!$A$3:$A$46) * ('All hours'!B160='ISCED3 stats'!$B$3:$B$46), 0), 3)</f>
        <v>196</v>
      </c>
      <c r="J160" cm="1">
        <f t="array" ref="J160">ROUND(INDEX('ISCED3 stats'!$A$3:$G$46, MATCH(1, ('All hours'!A160='ISCED3 stats'!$A$3:$A$46) * ('All hours'!B160='ISCED3 stats'!$B$3:$B$46), 0), 6), 1)</f>
        <v>36.5</v>
      </c>
      <c r="K160" cm="1">
        <f t="array" ref="K160">ROUND(INDEX('ISCED3 stats'!$A$3:$G$46, MATCH(1, ('All hours'!A160='ISCED3 stats'!$A$3:$A$46) * ('All hours'!B160='ISCED3 stats'!$B$3:$B$46), 0), 7), 1)</f>
        <v>17.7</v>
      </c>
    </row>
    <row r="161" spans="1:11" ht="30" x14ac:dyDescent="0.25">
      <c r="A161" s="20" t="s">
        <v>48</v>
      </c>
      <c r="B161" s="5" t="s">
        <v>8</v>
      </c>
      <c r="C161" cm="1">
        <f t="array" ref="C161">INDEX('ISCED1 stats'!$A$3:$G$62, MATCH(1, ('All hours'!A161='ISCED1 stats'!$A$3:$A$62) * ('All hours'!B161='ISCED1 stats'!$B$3:$B$62), 0), 3)</f>
        <v>187</v>
      </c>
      <c r="D161" cm="1">
        <f t="array" ref="D161">ROUND(INDEX('ISCED1 stats'!$A$3:$G$62, MATCH(1, ('All hours'!A161='ISCED1 stats'!$A$3:$A$62) * ('All hours'!B161='ISCED1 stats'!$B$3:$B$62), 0), 6), 1)</f>
        <v>32.4</v>
      </c>
      <c r="E161" cm="1">
        <f t="array" ref="E161">ROUND(INDEX('ISCED1 stats'!$A$3:$G$62, MATCH(1, ('All hours'!A161='ISCED1 stats'!$A$3:$A$62) * ('All hours'!B161='ISCED1 stats'!$B$3:$B$62), 0), 7), 1)</f>
        <v>16.899999999999999</v>
      </c>
      <c r="F161" cm="1">
        <f t="array" ref="F161">INDEX('ISCED2 stats'!$A$3:$G$190, MATCH(1, ('All hours'!A161='ISCED2 stats'!$A$3:$A$190) * ('All hours'!B161='ISCED2 stats'!$B$3:$B$190), 0), 3)</f>
        <v>137</v>
      </c>
      <c r="G161" cm="1">
        <f t="array" ref="G161">ROUND(INDEX('ISCED2 stats'!$A$3:$G$190, MATCH(1, ('All hours'!A161='ISCED2 stats'!$A$3:$A$190) * ('All hours'!B161='ISCED2 stats'!$B$3:$B$190), 0), 6), 1)</f>
        <v>33.5</v>
      </c>
      <c r="H161" cm="1">
        <f t="array" ref="H161">ROUND(INDEX('ISCED2 stats'!$A$3:$G$190, MATCH(1, ('All hours'!A161='ISCED2 stats'!$A$3:$A$190) * ('All hours'!B161='ISCED2 stats'!$B$3:$B$190), 0), 7), 1)</f>
        <v>16.5</v>
      </c>
      <c r="I161" cm="1">
        <f t="array" ref="I161">INDEX('ISCED3 stats'!$A$3:$G$46, MATCH(1, ('All hours'!A161='ISCED3 stats'!$A$3:$A$46) * ('All hours'!B161='ISCED3 stats'!$B$3:$B$46), 0), 3)</f>
        <v>82</v>
      </c>
      <c r="J161" cm="1">
        <f t="array" ref="J161">ROUND(INDEX('ISCED3 stats'!$A$3:$G$46, MATCH(1, ('All hours'!A161='ISCED3 stats'!$A$3:$A$46) * ('All hours'!B161='ISCED3 stats'!$B$3:$B$46), 0), 6), 1)</f>
        <v>34.200000000000003</v>
      </c>
      <c r="K161" cm="1">
        <f t="array" ref="K161">ROUND(INDEX('ISCED3 stats'!$A$3:$G$46, MATCH(1, ('All hours'!A161='ISCED3 stats'!$A$3:$A$46) * ('All hours'!B161='ISCED3 stats'!$B$3:$B$46), 0), 7), 1)</f>
        <v>19.8</v>
      </c>
    </row>
    <row r="162" spans="1:11" ht="30" x14ac:dyDescent="0.25">
      <c r="A162" s="20" t="s">
        <v>48</v>
      </c>
      <c r="B162" s="5" t="s">
        <v>9</v>
      </c>
      <c r="C162" cm="1">
        <f t="array" ref="C162">INDEX('ISCED1 stats'!$A$3:$G$62, MATCH(1, ('All hours'!A162='ISCED1 stats'!$A$3:$A$62) * ('All hours'!B162='ISCED1 stats'!$B$3:$B$62), 0), 3)</f>
        <v>33</v>
      </c>
      <c r="D162" cm="1">
        <f t="array" ref="D162">ROUND(INDEX('ISCED1 stats'!$A$3:$G$62, MATCH(1, ('All hours'!A162='ISCED1 stats'!$A$3:$A$62) * ('All hours'!B162='ISCED1 stats'!$B$3:$B$62), 0), 6), 1)</f>
        <v>28.1</v>
      </c>
      <c r="E162" cm="1">
        <f t="array" ref="E162">ROUND(INDEX('ISCED1 stats'!$A$3:$G$62, MATCH(1, ('All hours'!A162='ISCED1 stats'!$A$3:$A$62) * ('All hours'!B162='ISCED1 stats'!$B$3:$B$62), 0), 7), 1)</f>
        <v>19.3</v>
      </c>
      <c r="F162" cm="1">
        <f t="array" ref="F162">INDEX('ISCED2 stats'!$A$3:$G$190, MATCH(1, ('All hours'!A162='ISCED2 stats'!$A$3:$A$190) * ('All hours'!B162='ISCED2 stats'!$B$3:$B$190), 0), 3)</f>
        <v>26</v>
      </c>
      <c r="G162" cm="1">
        <f t="array" ref="G162">ROUND(INDEX('ISCED2 stats'!$A$3:$G$190, MATCH(1, ('All hours'!A162='ISCED2 stats'!$A$3:$A$190) * ('All hours'!B162='ISCED2 stats'!$B$3:$B$190), 0), 6), 1)</f>
        <v>34.299999999999997</v>
      </c>
      <c r="H162" cm="1">
        <f t="array" ref="H162">ROUND(INDEX('ISCED2 stats'!$A$3:$G$190, MATCH(1, ('All hours'!A162='ISCED2 stats'!$A$3:$A$190) * ('All hours'!B162='ISCED2 stats'!$B$3:$B$190), 0), 7), 1)</f>
        <v>13.9</v>
      </c>
      <c r="I162" cm="1">
        <f t="array" ref="I162">INDEX('ISCED3 stats'!$A$3:$G$46, MATCH(1, ('All hours'!A162='ISCED3 stats'!$A$3:$A$46) * ('All hours'!B162='ISCED3 stats'!$B$3:$B$46), 0), 3)</f>
        <v>13</v>
      </c>
      <c r="J162" cm="1">
        <f t="array" ref="J162">ROUND(INDEX('ISCED3 stats'!$A$3:$G$46, MATCH(1, ('All hours'!A162='ISCED3 stats'!$A$3:$A$46) * ('All hours'!B162='ISCED3 stats'!$B$3:$B$46), 0), 6), 1)</f>
        <v>26.4</v>
      </c>
      <c r="K162" cm="1">
        <f t="array" ref="K162">ROUND(INDEX('ISCED3 stats'!$A$3:$G$46, MATCH(1, ('All hours'!A162='ISCED3 stats'!$A$3:$A$46) * ('All hours'!B162='ISCED3 stats'!$B$3:$B$46), 0), 7), 1)</f>
        <v>15.4</v>
      </c>
    </row>
    <row r="163" spans="1:11" x14ac:dyDescent="0.25">
      <c r="A163" s="20" t="s">
        <v>49</v>
      </c>
      <c r="B163" s="5" t="s">
        <v>6</v>
      </c>
      <c r="C163" cm="1">
        <f t="array" ref="C163">INDEX('ISCED1 stats'!$A$3:$G$62, MATCH(1, ('All hours'!A163='ISCED1 stats'!$A$3:$A$62) * ('All hours'!B163='ISCED1 stats'!$B$3:$B$62), 0), 3)</f>
        <v>2637</v>
      </c>
      <c r="D163" cm="1">
        <f t="array" ref="D163">ROUND(INDEX('ISCED1 stats'!$A$3:$G$62, MATCH(1, ('All hours'!A163='ISCED1 stats'!$A$3:$A$62) * ('All hours'!B163='ISCED1 stats'!$B$3:$B$62), 0), 6), 1)</f>
        <v>32.200000000000003</v>
      </c>
      <c r="E163" cm="1">
        <f t="array" ref="E163">ROUND(INDEX('ISCED1 stats'!$A$3:$G$62, MATCH(1, ('All hours'!A163='ISCED1 stats'!$A$3:$A$62) * ('All hours'!B163='ISCED1 stats'!$B$3:$B$62), 0), 7), 1)</f>
        <v>12.8</v>
      </c>
      <c r="F163" cm="1">
        <f t="array" ref="F163">INDEX('ISCED2 stats'!$A$3:$G$190, MATCH(1, ('All hours'!A163='ISCED2 stats'!$A$3:$A$190) * ('All hours'!B163='ISCED2 stats'!$B$3:$B$190), 0), 3)</f>
        <v>3141</v>
      </c>
      <c r="G163" cm="1">
        <f t="array" ref="G163">ROUND(INDEX('ISCED2 stats'!$A$3:$G$190, MATCH(1, ('All hours'!A163='ISCED2 stats'!$A$3:$A$190) * ('All hours'!B163='ISCED2 stats'!$B$3:$B$190), 0), 6), 1)</f>
        <v>32.4</v>
      </c>
      <c r="H163" cm="1">
        <f t="array" ref="H163">ROUND(INDEX('ISCED2 stats'!$A$3:$G$190, MATCH(1, ('All hours'!A163='ISCED2 stats'!$A$3:$A$190) * ('All hours'!B163='ISCED2 stats'!$B$3:$B$190), 0), 7), 1)</f>
        <v>13.8</v>
      </c>
      <c r="I163" cm="1">
        <f t="array" ref="I163">INDEX('ISCED3 stats'!$A$3:$G$46, MATCH(1, ('All hours'!A163='ISCED3 stats'!$A$3:$A$46) * ('All hours'!B163='ISCED3 stats'!$B$3:$B$46), 0), 3)</f>
        <v>7027</v>
      </c>
      <c r="J163" cm="1">
        <f t="array" ref="J163">ROUND(INDEX('ISCED3 stats'!$A$3:$G$46, MATCH(1, ('All hours'!A163='ISCED3 stats'!$A$3:$A$46) * ('All hours'!B163='ISCED3 stats'!$B$3:$B$46), 0), 6), 1)</f>
        <v>33.200000000000003</v>
      </c>
      <c r="K163" cm="1">
        <f t="array" ref="K163">ROUND(INDEX('ISCED3 stats'!$A$3:$G$46, MATCH(1, ('All hours'!A163='ISCED3 stats'!$A$3:$A$46) * ('All hours'!B163='ISCED3 stats'!$B$3:$B$46), 0), 7), 1)</f>
        <v>14.4</v>
      </c>
    </row>
    <row r="164" spans="1:11" x14ac:dyDescent="0.25">
      <c r="A164" s="20" t="s">
        <v>49</v>
      </c>
      <c r="B164" s="5" t="s">
        <v>7</v>
      </c>
      <c r="C164" cm="1">
        <f t="array" ref="C164">INDEX('ISCED1 stats'!$A$3:$G$62, MATCH(1, ('All hours'!A164='ISCED1 stats'!$A$3:$A$62) * ('All hours'!B164='ISCED1 stats'!$B$3:$B$62), 0), 3)</f>
        <v>268</v>
      </c>
      <c r="D164" cm="1">
        <f t="array" ref="D164">ROUND(INDEX('ISCED1 stats'!$A$3:$G$62, MATCH(1, ('All hours'!A164='ISCED1 stats'!$A$3:$A$62) * ('All hours'!B164='ISCED1 stats'!$B$3:$B$62), 0), 6), 1)</f>
        <v>28.9</v>
      </c>
      <c r="E164" cm="1">
        <f t="array" ref="E164">ROUND(INDEX('ISCED1 stats'!$A$3:$G$62, MATCH(1, ('All hours'!A164='ISCED1 stats'!$A$3:$A$62) * ('All hours'!B164='ISCED1 stats'!$B$3:$B$62), 0), 7), 1)</f>
        <v>11.9</v>
      </c>
      <c r="F164" cm="1">
        <f t="array" ref="F164">INDEX('ISCED2 stats'!$A$3:$G$190, MATCH(1, ('All hours'!A164='ISCED2 stats'!$A$3:$A$190) * ('All hours'!B164='ISCED2 stats'!$B$3:$B$190), 0), 3)</f>
        <v>433</v>
      </c>
      <c r="G164" cm="1">
        <f t="array" ref="G164">ROUND(INDEX('ISCED2 stats'!$A$3:$G$190, MATCH(1, ('All hours'!A164='ISCED2 stats'!$A$3:$A$190) * ('All hours'!B164='ISCED2 stats'!$B$3:$B$190), 0), 6), 1)</f>
        <v>30.8</v>
      </c>
      <c r="H164" cm="1">
        <f t="array" ref="H164">ROUND(INDEX('ISCED2 stats'!$A$3:$G$190, MATCH(1, ('All hours'!A164='ISCED2 stats'!$A$3:$A$190) * ('All hours'!B164='ISCED2 stats'!$B$3:$B$190), 0), 7), 1)</f>
        <v>15.2</v>
      </c>
      <c r="I164" cm="1">
        <f t="array" ref="I164">INDEX('ISCED3 stats'!$A$3:$G$46, MATCH(1, ('All hours'!A164='ISCED3 stats'!$A$3:$A$46) * ('All hours'!B164='ISCED3 stats'!$B$3:$B$46), 0), 3)</f>
        <v>659</v>
      </c>
      <c r="J164" cm="1">
        <f t="array" ref="J164">ROUND(INDEX('ISCED3 stats'!$A$3:$G$46, MATCH(1, ('All hours'!A164='ISCED3 stats'!$A$3:$A$46) * ('All hours'!B164='ISCED3 stats'!$B$3:$B$46), 0), 6), 1)</f>
        <v>29.5</v>
      </c>
      <c r="K164" cm="1">
        <f t="array" ref="K164">ROUND(INDEX('ISCED3 stats'!$A$3:$G$46, MATCH(1, ('All hours'!A164='ISCED3 stats'!$A$3:$A$46) * ('All hours'!B164='ISCED3 stats'!$B$3:$B$46), 0), 7), 1)</f>
        <v>13.3</v>
      </c>
    </row>
    <row r="165" spans="1:11" x14ac:dyDescent="0.25">
      <c r="A165" s="20" t="s">
        <v>49</v>
      </c>
      <c r="B165" s="5" t="s">
        <v>8</v>
      </c>
      <c r="C165" cm="1">
        <f t="array" ref="C165">INDEX('ISCED1 stats'!$A$3:$G$62, MATCH(1, ('All hours'!A165='ISCED1 stats'!$A$3:$A$62) * ('All hours'!B165='ISCED1 stats'!$B$3:$B$62), 0), 3)</f>
        <v>194</v>
      </c>
      <c r="D165" cm="1">
        <f t="array" ref="D165">ROUND(INDEX('ISCED1 stats'!$A$3:$G$62, MATCH(1, ('All hours'!A165='ISCED1 stats'!$A$3:$A$62) * ('All hours'!B165='ISCED1 stats'!$B$3:$B$62), 0), 6), 1)</f>
        <v>28.7</v>
      </c>
      <c r="E165" cm="1">
        <f t="array" ref="E165">ROUND(INDEX('ISCED1 stats'!$A$3:$G$62, MATCH(1, ('All hours'!A165='ISCED1 stats'!$A$3:$A$62) * ('All hours'!B165='ISCED1 stats'!$B$3:$B$62), 0), 7), 1)</f>
        <v>12.6</v>
      </c>
      <c r="F165" cm="1">
        <f t="array" ref="F165">INDEX('ISCED2 stats'!$A$3:$G$190, MATCH(1, ('All hours'!A165='ISCED2 stats'!$A$3:$A$190) * ('All hours'!B165='ISCED2 stats'!$B$3:$B$190), 0), 3)</f>
        <v>280</v>
      </c>
      <c r="G165" cm="1">
        <f t="array" ref="G165">ROUND(INDEX('ISCED2 stats'!$A$3:$G$190, MATCH(1, ('All hours'!A165='ISCED2 stats'!$A$3:$A$190) * ('All hours'!B165='ISCED2 stats'!$B$3:$B$190), 0), 6), 1)</f>
        <v>24.8</v>
      </c>
      <c r="H165" cm="1">
        <f t="array" ref="H165">ROUND(INDEX('ISCED2 stats'!$A$3:$G$190, MATCH(1, ('All hours'!A165='ISCED2 stats'!$A$3:$A$190) * ('All hours'!B165='ISCED2 stats'!$B$3:$B$190), 0), 7), 1)</f>
        <v>11.2</v>
      </c>
      <c r="I165" cm="1">
        <f t="array" ref="I165">INDEX('ISCED3 stats'!$A$3:$G$46, MATCH(1, ('All hours'!A165='ISCED3 stats'!$A$3:$A$46) * ('All hours'!B165='ISCED3 stats'!$B$3:$B$46), 0), 3)</f>
        <v>370</v>
      </c>
      <c r="J165" cm="1">
        <f t="array" ref="J165">ROUND(INDEX('ISCED3 stats'!$A$3:$G$46, MATCH(1, ('All hours'!A165='ISCED3 stats'!$A$3:$A$46) * ('All hours'!B165='ISCED3 stats'!$B$3:$B$46), 0), 6), 1)</f>
        <v>23.8</v>
      </c>
      <c r="K165" cm="1">
        <f t="array" ref="K165">ROUND(INDEX('ISCED3 stats'!$A$3:$G$46, MATCH(1, ('All hours'!A165='ISCED3 stats'!$A$3:$A$46) * ('All hours'!B165='ISCED3 stats'!$B$3:$B$46), 0), 7), 1)</f>
        <v>11.9</v>
      </c>
    </row>
    <row r="166" spans="1:11" x14ac:dyDescent="0.25">
      <c r="A166" s="20" t="s">
        <v>49</v>
      </c>
      <c r="B166" s="5" t="s">
        <v>9</v>
      </c>
      <c r="C166" cm="1">
        <f t="array" ref="C166">INDEX('ISCED1 stats'!$A$3:$G$62, MATCH(1, ('All hours'!A166='ISCED1 stats'!$A$3:$A$62) * ('All hours'!B166='ISCED1 stats'!$B$3:$B$62), 0), 3)</f>
        <v>33</v>
      </c>
      <c r="D166" cm="1">
        <f t="array" ref="D166">ROUND(INDEX('ISCED1 stats'!$A$3:$G$62, MATCH(1, ('All hours'!A166='ISCED1 stats'!$A$3:$A$62) * ('All hours'!B166='ISCED1 stats'!$B$3:$B$62), 0), 6), 1)</f>
        <v>26</v>
      </c>
      <c r="E166" cm="1">
        <f t="array" ref="E166">ROUND(INDEX('ISCED1 stats'!$A$3:$G$62, MATCH(1, ('All hours'!A166='ISCED1 stats'!$A$3:$A$62) * ('All hours'!B166='ISCED1 stats'!$B$3:$B$62), 0), 7), 1)</f>
        <v>18.7</v>
      </c>
      <c r="F166" cm="1">
        <f t="array" ref="F166">INDEX('ISCED2 stats'!$A$3:$G$190, MATCH(1, ('All hours'!A166='ISCED2 stats'!$A$3:$A$190) * ('All hours'!B166='ISCED2 stats'!$B$3:$B$190), 0), 3)</f>
        <v>48</v>
      </c>
      <c r="G166" cm="1">
        <f t="array" ref="G166">ROUND(INDEX('ISCED2 stats'!$A$3:$G$190, MATCH(1, ('All hours'!A166='ISCED2 stats'!$A$3:$A$190) * ('All hours'!B166='ISCED2 stats'!$B$3:$B$190), 0), 6), 1)</f>
        <v>20.6</v>
      </c>
      <c r="H166" cm="1">
        <f t="array" ref="H166">ROUND(INDEX('ISCED2 stats'!$A$3:$G$190, MATCH(1, ('All hours'!A166='ISCED2 stats'!$A$3:$A$190) * ('All hours'!B166='ISCED2 stats'!$B$3:$B$190), 0), 7), 1)</f>
        <v>17</v>
      </c>
      <c r="I166" cm="1">
        <f t="array" ref="I166">INDEX('ISCED3 stats'!$A$3:$G$46, MATCH(1, ('All hours'!A166='ISCED3 stats'!$A$3:$A$46) * ('All hours'!B166='ISCED3 stats'!$B$3:$B$46), 0), 3)</f>
        <v>163</v>
      </c>
      <c r="J166" cm="1">
        <f t="array" ref="J166">ROUND(INDEX('ISCED3 stats'!$A$3:$G$46, MATCH(1, ('All hours'!A166='ISCED3 stats'!$A$3:$A$46) * ('All hours'!B166='ISCED3 stats'!$B$3:$B$46), 0), 6), 1)</f>
        <v>18.5</v>
      </c>
      <c r="K166" cm="1">
        <f t="array" ref="K166">ROUND(INDEX('ISCED3 stats'!$A$3:$G$46, MATCH(1, ('All hours'!A166='ISCED3 stats'!$A$3:$A$46) * ('All hours'!B166='ISCED3 stats'!$B$3:$B$46), 0), 7), 1)</f>
        <v>13.2</v>
      </c>
    </row>
    <row r="167" spans="1:11" x14ac:dyDescent="0.25">
      <c r="A167" s="20" t="s">
        <v>50</v>
      </c>
      <c r="B167" s="5" t="s">
        <v>6</v>
      </c>
      <c r="C167" t="e" cm="1">
        <f t="array" ref="C167">INDEX('ISCED1 stats'!$A$3:$G$62, MATCH(1, ('All hours'!A167='ISCED1 stats'!$A$3:$A$62) * ('All hours'!B167='ISCED1 stats'!$B$3:$B$62), 0), 3)</f>
        <v>#N/A</v>
      </c>
      <c r="D167" t="e" cm="1">
        <f t="array" ref="D167">ROUND(INDEX('ISCED1 stats'!$A$3:$G$62, MATCH(1, ('All hours'!A167='ISCED1 stats'!$A$3:$A$62) * ('All hours'!B167='ISCED1 stats'!$B$3:$B$62), 0), 6), 1)</f>
        <v>#N/A</v>
      </c>
      <c r="E167" t="e" cm="1">
        <f t="array" ref="E167">ROUND(INDEX('ISCED1 stats'!$A$3:$G$62, MATCH(1, ('All hours'!A167='ISCED1 stats'!$A$3:$A$62) * ('All hours'!B167='ISCED1 stats'!$B$3:$B$62), 0), 7), 1)</f>
        <v>#N/A</v>
      </c>
      <c r="F167" cm="1">
        <f t="array" ref="F167">INDEX('ISCED2 stats'!$A$3:$G$190, MATCH(1, ('All hours'!A167='ISCED2 stats'!$A$3:$A$190) * ('All hours'!B167='ISCED2 stats'!$B$3:$B$190), 0), 3)</f>
        <v>2430</v>
      </c>
      <c r="G167" cm="1">
        <f t="array" ref="G167">ROUND(INDEX('ISCED2 stats'!$A$3:$G$190, MATCH(1, ('All hours'!A167='ISCED2 stats'!$A$3:$A$190) * ('All hours'!B167='ISCED2 stats'!$B$3:$B$190), 0), 6), 1)</f>
        <v>46.7</v>
      </c>
      <c r="H167" cm="1">
        <f t="array" ref="H167">ROUND(INDEX('ISCED2 stats'!$A$3:$G$190, MATCH(1, ('All hours'!A167='ISCED2 stats'!$A$3:$A$190) * ('All hours'!B167='ISCED2 stats'!$B$3:$B$190), 0), 7), 1)</f>
        <v>16.5</v>
      </c>
      <c r="I167" t="e" cm="1">
        <f t="array" ref="I167">INDEX('ISCED3 stats'!$A$3:$G$46, MATCH(1, ('All hours'!A167='ISCED3 stats'!$A$3:$A$46) * ('All hours'!B167='ISCED3 stats'!$B$3:$B$46), 0), 3)</f>
        <v>#N/A</v>
      </c>
      <c r="J167" t="e" cm="1">
        <f t="array" ref="J167">ROUND(INDEX('ISCED3 stats'!$A$3:$G$46, MATCH(1, ('All hours'!A167='ISCED3 stats'!$A$3:$A$46) * ('All hours'!B167='ISCED3 stats'!$B$3:$B$46), 0), 6), 1)</f>
        <v>#N/A</v>
      </c>
      <c r="K167" t="e" cm="1">
        <f t="array" ref="K167">ROUND(INDEX('ISCED3 stats'!$A$3:$G$46, MATCH(1, ('All hours'!A167='ISCED3 stats'!$A$3:$A$46) * ('All hours'!B167='ISCED3 stats'!$B$3:$B$46), 0), 7), 1)</f>
        <v>#N/A</v>
      </c>
    </row>
    <row r="168" spans="1:11" x14ac:dyDescent="0.25">
      <c r="A168" s="20" t="s">
        <v>50</v>
      </c>
      <c r="B168" s="5" t="s">
        <v>7</v>
      </c>
      <c r="C168" t="e" cm="1">
        <f t="array" ref="C168">INDEX('ISCED1 stats'!$A$3:$G$62, MATCH(1, ('All hours'!A168='ISCED1 stats'!$A$3:$A$62) * ('All hours'!B168='ISCED1 stats'!$B$3:$B$62), 0), 3)</f>
        <v>#N/A</v>
      </c>
      <c r="D168" t="e" cm="1">
        <f t="array" ref="D168">ROUND(INDEX('ISCED1 stats'!$A$3:$G$62, MATCH(1, ('All hours'!A168='ISCED1 stats'!$A$3:$A$62) * ('All hours'!B168='ISCED1 stats'!$B$3:$B$62), 0), 6), 1)</f>
        <v>#N/A</v>
      </c>
      <c r="E168" t="e" cm="1">
        <f t="array" ref="E168">ROUND(INDEX('ISCED1 stats'!$A$3:$G$62, MATCH(1, ('All hours'!A168='ISCED1 stats'!$A$3:$A$62) * ('All hours'!B168='ISCED1 stats'!$B$3:$B$62), 0), 7), 1)</f>
        <v>#N/A</v>
      </c>
      <c r="F168" cm="1">
        <f t="array" ref="F168">INDEX('ISCED2 stats'!$A$3:$G$190, MATCH(1, ('All hours'!A168='ISCED2 stats'!$A$3:$A$190) * ('All hours'!B168='ISCED2 stats'!$B$3:$B$190), 0), 3)</f>
        <v>17</v>
      </c>
      <c r="G168" cm="1">
        <f t="array" ref="G168">ROUND(INDEX('ISCED2 stats'!$A$3:$G$190, MATCH(1, ('All hours'!A168='ISCED2 stats'!$A$3:$A$190) * ('All hours'!B168='ISCED2 stats'!$B$3:$B$190), 0), 6), 1)</f>
        <v>38</v>
      </c>
      <c r="H168" cm="1">
        <f t="array" ref="H168">ROUND(INDEX('ISCED2 stats'!$A$3:$G$190, MATCH(1, ('All hours'!A168='ISCED2 stats'!$A$3:$A$190) * ('All hours'!B168='ISCED2 stats'!$B$3:$B$190), 0), 7), 1)</f>
        <v>13.1</v>
      </c>
      <c r="I168" t="e" cm="1">
        <f t="array" ref="I168">INDEX('ISCED3 stats'!$A$3:$G$46, MATCH(1, ('All hours'!A168='ISCED3 stats'!$A$3:$A$46) * ('All hours'!B168='ISCED3 stats'!$B$3:$B$46), 0), 3)</f>
        <v>#N/A</v>
      </c>
      <c r="J168" t="e" cm="1">
        <f t="array" ref="J168">ROUND(INDEX('ISCED3 stats'!$A$3:$G$46, MATCH(1, ('All hours'!A168='ISCED3 stats'!$A$3:$A$46) * ('All hours'!B168='ISCED3 stats'!$B$3:$B$46), 0), 6), 1)</f>
        <v>#N/A</v>
      </c>
      <c r="K168" t="e" cm="1">
        <f t="array" ref="K168">ROUND(INDEX('ISCED3 stats'!$A$3:$G$46, MATCH(1, ('All hours'!A168='ISCED3 stats'!$A$3:$A$46) * ('All hours'!B168='ISCED3 stats'!$B$3:$B$46), 0), 7), 1)</f>
        <v>#N/A</v>
      </c>
    </row>
    <row r="169" spans="1:11" x14ac:dyDescent="0.25">
      <c r="A169" s="20" t="s">
        <v>50</v>
      </c>
      <c r="B169" s="5" t="s">
        <v>8</v>
      </c>
      <c r="C169" t="e" cm="1">
        <f t="array" ref="C169">INDEX('ISCED1 stats'!$A$3:$G$62, MATCH(1, ('All hours'!A169='ISCED1 stats'!$A$3:$A$62) * ('All hours'!B169='ISCED1 stats'!$B$3:$B$62), 0), 3)</f>
        <v>#N/A</v>
      </c>
      <c r="D169" t="e" cm="1">
        <f t="array" ref="D169">ROUND(INDEX('ISCED1 stats'!$A$3:$G$62, MATCH(1, ('All hours'!A169='ISCED1 stats'!$A$3:$A$62) * ('All hours'!B169='ISCED1 stats'!$B$3:$B$62), 0), 6), 1)</f>
        <v>#N/A</v>
      </c>
      <c r="E169" t="e" cm="1">
        <f t="array" ref="E169">ROUND(INDEX('ISCED1 stats'!$A$3:$G$62, MATCH(1, ('All hours'!A169='ISCED1 stats'!$A$3:$A$62) * ('All hours'!B169='ISCED1 stats'!$B$3:$B$62), 0), 7), 1)</f>
        <v>#N/A</v>
      </c>
      <c r="F169" cm="1">
        <f t="array" ref="F169">INDEX('ISCED2 stats'!$A$3:$G$190, MATCH(1, ('All hours'!A169='ISCED2 stats'!$A$3:$A$190) * ('All hours'!B169='ISCED2 stats'!$B$3:$B$190), 0), 3)</f>
        <v>27</v>
      </c>
      <c r="G169" cm="1">
        <f t="array" ref="G169">ROUND(INDEX('ISCED2 stats'!$A$3:$G$190, MATCH(1, ('All hours'!A169='ISCED2 stats'!$A$3:$A$190) * ('All hours'!B169='ISCED2 stats'!$B$3:$B$190), 0), 6), 1)</f>
        <v>29.4</v>
      </c>
      <c r="H169" cm="1">
        <f t="array" ref="H169">ROUND(INDEX('ISCED2 stats'!$A$3:$G$190, MATCH(1, ('All hours'!A169='ISCED2 stats'!$A$3:$A$190) * ('All hours'!B169='ISCED2 stats'!$B$3:$B$190), 0), 7), 1)</f>
        <v>14.2</v>
      </c>
      <c r="I169" t="e" cm="1">
        <f t="array" ref="I169">INDEX('ISCED3 stats'!$A$3:$G$46, MATCH(1, ('All hours'!A169='ISCED3 stats'!$A$3:$A$46) * ('All hours'!B169='ISCED3 stats'!$B$3:$B$46), 0), 3)</f>
        <v>#N/A</v>
      </c>
      <c r="J169" t="e" cm="1">
        <f t="array" ref="J169">ROUND(INDEX('ISCED3 stats'!$A$3:$G$46, MATCH(1, ('All hours'!A169='ISCED3 stats'!$A$3:$A$46) * ('All hours'!B169='ISCED3 stats'!$B$3:$B$46), 0), 6), 1)</f>
        <v>#N/A</v>
      </c>
      <c r="K169" t="e" cm="1">
        <f t="array" ref="K169">ROUND(INDEX('ISCED3 stats'!$A$3:$G$46, MATCH(1, ('All hours'!A169='ISCED3 stats'!$A$3:$A$46) * ('All hours'!B169='ISCED3 stats'!$B$3:$B$46), 0), 7), 1)</f>
        <v>#N/A</v>
      </c>
    </row>
    <row r="170" spans="1:11" x14ac:dyDescent="0.25">
      <c r="A170" s="20" t="s">
        <v>50</v>
      </c>
      <c r="B170" s="5" t="s">
        <v>9</v>
      </c>
      <c r="C170" t="e" cm="1">
        <f t="array" ref="C170">INDEX('ISCED1 stats'!$A$3:$G$62, MATCH(1, ('All hours'!A170='ISCED1 stats'!$A$3:$A$62) * ('All hours'!B170='ISCED1 stats'!$B$3:$B$62), 0), 3)</f>
        <v>#N/A</v>
      </c>
      <c r="D170" t="e" cm="1">
        <f t="array" ref="D170">ROUND(INDEX('ISCED1 stats'!$A$3:$G$62, MATCH(1, ('All hours'!A170='ISCED1 stats'!$A$3:$A$62) * ('All hours'!B170='ISCED1 stats'!$B$3:$B$62), 0), 6), 1)</f>
        <v>#N/A</v>
      </c>
      <c r="E170" t="e" cm="1">
        <f t="array" ref="E170">ROUND(INDEX('ISCED1 stats'!$A$3:$G$62, MATCH(1, ('All hours'!A170='ISCED1 stats'!$A$3:$A$62) * ('All hours'!B170='ISCED1 stats'!$B$3:$B$62), 0), 7), 1)</f>
        <v>#N/A</v>
      </c>
      <c r="F170" cm="1">
        <f t="array" ref="F170">INDEX('ISCED2 stats'!$A$3:$G$190, MATCH(1, ('All hours'!A170='ISCED2 stats'!$A$3:$A$190) * ('All hours'!B170='ISCED2 stats'!$B$3:$B$190), 0), 3)</f>
        <v>22</v>
      </c>
      <c r="G170" cm="1">
        <f t="array" ref="G170">ROUND(INDEX('ISCED2 stats'!$A$3:$G$190, MATCH(1, ('All hours'!A170='ISCED2 stats'!$A$3:$A$190) * ('All hours'!B170='ISCED2 stats'!$B$3:$B$190), 0), 6), 1)</f>
        <v>21.8</v>
      </c>
      <c r="H170" cm="1">
        <f t="array" ref="H170">ROUND(INDEX('ISCED2 stats'!$A$3:$G$190, MATCH(1, ('All hours'!A170='ISCED2 stats'!$A$3:$A$190) * ('All hours'!B170='ISCED2 stats'!$B$3:$B$190), 0), 7), 1)</f>
        <v>13.9</v>
      </c>
      <c r="I170" t="e" cm="1">
        <f t="array" ref="I170">INDEX('ISCED3 stats'!$A$3:$G$46, MATCH(1, ('All hours'!A170='ISCED3 stats'!$A$3:$A$46) * ('All hours'!B170='ISCED3 stats'!$B$3:$B$46), 0), 3)</f>
        <v>#N/A</v>
      </c>
      <c r="J170" t="e" cm="1">
        <f t="array" ref="J170">ROUND(INDEX('ISCED3 stats'!$A$3:$G$46, MATCH(1, ('All hours'!A170='ISCED3 stats'!$A$3:$A$46) * ('All hours'!B170='ISCED3 stats'!$B$3:$B$46), 0), 6), 1)</f>
        <v>#N/A</v>
      </c>
      <c r="K170" t="e" cm="1">
        <f t="array" ref="K170">ROUND(INDEX('ISCED3 stats'!$A$3:$G$46, MATCH(1, ('All hours'!A170='ISCED3 stats'!$A$3:$A$46) * ('All hours'!B170='ISCED3 stats'!$B$3:$B$46), 0), 7), 1)</f>
        <v>#N/A</v>
      </c>
    </row>
    <row r="171" spans="1:11" ht="30" x14ac:dyDescent="0.25">
      <c r="A171" s="20" t="s">
        <v>51</v>
      </c>
      <c r="B171" s="5" t="s">
        <v>6</v>
      </c>
      <c r="C171" cm="1">
        <f t="array" ref="C171">INDEX('ISCED1 stats'!$A$3:$G$62, MATCH(1, ('All hours'!A171='ISCED1 stats'!$A$3:$A$62) * ('All hours'!B171='ISCED1 stats'!$B$3:$B$62), 0), 3)</f>
        <v>1520</v>
      </c>
      <c r="D171" cm="1">
        <f t="array" ref="D171">ROUND(INDEX('ISCED1 stats'!$A$3:$G$62, MATCH(1, ('All hours'!A171='ISCED1 stats'!$A$3:$A$62) * ('All hours'!B171='ISCED1 stats'!$B$3:$B$62), 0), 6), 1)</f>
        <v>53.3</v>
      </c>
      <c r="E171" cm="1">
        <f t="array" ref="E171">ROUND(INDEX('ISCED1 stats'!$A$3:$G$62, MATCH(1, ('All hours'!A171='ISCED1 stats'!$A$3:$A$62) * ('All hours'!B171='ISCED1 stats'!$B$3:$B$62), 0), 7), 1)</f>
        <v>13.7</v>
      </c>
      <c r="F171" cm="1">
        <f t="array" ref="F171">INDEX('ISCED2 stats'!$A$3:$G$190, MATCH(1, ('All hours'!A171='ISCED2 stats'!$A$3:$A$190) * ('All hours'!B171='ISCED2 stats'!$B$3:$B$190), 0), 3)</f>
        <v>1834</v>
      </c>
      <c r="G171" cm="1">
        <f t="array" ref="G171">ROUND(INDEX('ISCED2 stats'!$A$3:$G$190, MATCH(1, ('All hours'!A171='ISCED2 stats'!$A$3:$A$190) * ('All hours'!B171='ISCED2 stats'!$B$3:$B$190), 0), 6), 1)</f>
        <v>50.3</v>
      </c>
      <c r="H171" cm="1">
        <f t="array" ref="H171">ROUND(INDEX('ISCED2 stats'!$A$3:$G$190, MATCH(1, ('All hours'!A171='ISCED2 stats'!$A$3:$A$190) * ('All hours'!B171='ISCED2 stats'!$B$3:$B$190), 0), 7), 1)</f>
        <v>15</v>
      </c>
      <c r="I171" t="e" cm="1">
        <f t="array" ref="I171">INDEX('ISCED3 stats'!$A$3:$G$46, MATCH(1, ('All hours'!A171='ISCED3 stats'!$A$3:$A$46) * ('All hours'!B171='ISCED3 stats'!$B$3:$B$46), 0), 3)</f>
        <v>#N/A</v>
      </c>
      <c r="J171" t="e" cm="1">
        <f t="array" ref="J171">ROUND(INDEX('ISCED3 stats'!$A$3:$G$46, MATCH(1, ('All hours'!A171='ISCED3 stats'!$A$3:$A$46) * ('All hours'!B171='ISCED3 stats'!$B$3:$B$46), 0), 6), 1)</f>
        <v>#N/A</v>
      </c>
      <c r="K171" t="e" cm="1">
        <f t="array" ref="K171">ROUND(INDEX('ISCED3 stats'!$A$3:$G$46, MATCH(1, ('All hours'!A171='ISCED3 stats'!$A$3:$A$46) * ('All hours'!B171='ISCED3 stats'!$B$3:$B$46), 0), 7), 1)</f>
        <v>#N/A</v>
      </c>
    </row>
    <row r="172" spans="1:11" ht="30" x14ac:dyDescent="0.25">
      <c r="A172" s="20" t="s">
        <v>51</v>
      </c>
      <c r="B172" s="5" t="s">
        <v>7</v>
      </c>
      <c r="C172" cm="1">
        <f t="array" ref="C172">INDEX('ISCED1 stats'!$A$3:$G$62, MATCH(1, ('All hours'!A172='ISCED1 stats'!$A$3:$A$62) * ('All hours'!B172='ISCED1 stats'!$B$3:$B$62), 0), 3)</f>
        <v>126</v>
      </c>
      <c r="D172" cm="1">
        <f t="array" ref="D172">ROUND(INDEX('ISCED1 stats'!$A$3:$G$62, MATCH(1, ('All hours'!A172='ISCED1 stats'!$A$3:$A$62) * ('All hours'!B172='ISCED1 stats'!$B$3:$B$62), 0), 6), 1)</f>
        <v>43.4</v>
      </c>
      <c r="E172" cm="1">
        <f t="array" ref="E172">ROUND(INDEX('ISCED1 stats'!$A$3:$G$62, MATCH(1, ('All hours'!A172='ISCED1 stats'!$A$3:$A$62) * ('All hours'!B172='ISCED1 stats'!$B$3:$B$62), 0), 7), 1)</f>
        <v>15.1</v>
      </c>
      <c r="F172" cm="1">
        <f t="array" ref="F172">INDEX('ISCED2 stats'!$A$3:$G$190, MATCH(1, ('All hours'!A172='ISCED2 stats'!$A$3:$A$190) * ('All hours'!B172='ISCED2 stats'!$B$3:$B$190), 0), 3)</f>
        <v>206</v>
      </c>
      <c r="G172" cm="1">
        <f t="array" ref="G172">ROUND(INDEX('ISCED2 stats'!$A$3:$G$190, MATCH(1, ('All hours'!A172='ISCED2 stats'!$A$3:$A$190) * ('All hours'!B172='ISCED2 stats'!$B$3:$B$190), 0), 6), 1)</f>
        <v>39.299999999999997</v>
      </c>
      <c r="H172" cm="1">
        <f t="array" ref="H172">ROUND(INDEX('ISCED2 stats'!$A$3:$G$190, MATCH(1, ('All hours'!A172='ISCED2 stats'!$A$3:$A$190) * ('All hours'!B172='ISCED2 stats'!$B$3:$B$190), 0), 7), 1)</f>
        <v>14.3</v>
      </c>
      <c r="I172" t="e" cm="1">
        <f t="array" ref="I172">INDEX('ISCED3 stats'!$A$3:$G$46, MATCH(1, ('All hours'!A172='ISCED3 stats'!$A$3:$A$46) * ('All hours'!B172='ISCED3 stats'!$B$3:$B$46), 0), 3)</f>
        <v>#N/A</v>
      </c>
      <c r="J172" t="e" cm="1">
        <f t="array" ref="J172">ROUND(INDEX('ISCED3 stats'!$A$3:$G$46, MATCH(1, ('All hours'!A172='ISCED3 stats'!$A$3:$A$46) * ('All hours'!B172='ISCED3 stats'!$B$3:$B$46), 0), 6), 1)</f>
        <v>#N/A</v>
      </c>
      <c r="K172" t="e" cm="1">
        <f t="array" ref="K172">ROUND(INDEX('ISCED3 stats'!$A$3:$G$46, MATCH(1, ('All hours'!A172='ISCED3 stats'!$A$3:$A$46) * ('All hours'!B172='ISCED3 stats'!$B$3:$B$46), 0), 7), 1)</f>
        <v>#N/A</v>
      </c>
    </row>
    <row r="173" spans="1:11" ht="30" x14ac:dyDescent="0.25">
      <c r="A173" s="20" t="s">
        <v>51</v>
      </c>
      <c r="B173" s="5" t="s">
        <v>8</v>
      </c>
      <c r="C173" cm="1">
        <f t="array" ref="C173">INDEX('ISCED1 stats'!$A$3:$G$62, MATCH(1, ('All hours'!A173='ISCED1 stats'!$A$3:$A$62) * ('All hours'!B173='ISCED1 stats'!$B$3:$B$62), 0), 3)</f>
        <v>211</v>
      </c>
      <c r="D173" cm="1">
        <f t="array" ref="D173">ROUND(INDEX('ISCED1 stats'!$A$3:$G$62, MATCH(1, ('All hours'!A173='ISCED1 stats'!$A$3:$A$62) * ('All hours'!B173='ISCED1 stats'!$B$3:$B$62), 0), 6), 1)</f>
        <v>31.9</v>
      </c>
      <c r="E173" cm="1">
        <f t="array" ref="E173">ROUND(INDEX('ISCED1 stats'!$A$3:$G$62, MATCH(1, ('All hours'!A173='ISCED1 stats'!$A$3:$A$62) * ('All hours'!B173='ISCED1 stats'!$B$3:$B$62), 0), 7), 1)</f>
        <v>10.5</v>
      </c>
      <c r="F173" cm="1">
        <f t="array" ref="F173">INDEX('ISCED2 stats'!$A$3:$G$190, MATCH(1, ('All hours'!A173='ISCED2 stats'!$A$3:$A$190) * ('All hours'!B173='ISCED2 stats'!$B$3:$B$190), 0), 3)</f>
        <v>187</v>
      </c>
      <c r="G173" cm="1">
        <f t="array" ref="G173">ROUND(INDEX('ISCED2 stats'!$A$3:$G$190, MATCH(1, ('All hours'!A173='ISCED2 stats'!$A$3:$A$190) * ('All hours'!B173='ISCED2 stats'!$B$3:$B$190), 0), 6), 1)</f>
        <v>30.9</v>
      </c>
      <c r="H173" cm="1">
        <f t="array" ref="H173">ROUND(INDEX('ISCED2 stats'!$A$3:$G$190, MATCH(1, ('All hours'!A173='ISCED2 stats'!$A$3:$A$190) * ('All hours'!B173='ISCED2 stats'!$B$3:$B$190), 0), 7), 1)</f>
        <v>12.2</v>
      </c>
      <c r="I173" t="e" cm="1">
        <f t="array" ref="I173">INDEX('ISCED3 stats'!$A$3:$G$46, MATCH(1, ('All hours'!A173='ISCED3 stats'!$A$3:$A$46) * ('All hours'!B173='ISCED3 stats'!$B$3:$B$46), 0), 3)</f>
        <v>#N/A</v>
      </c>
      <c r="J173" t="e" cm="1">
        <f t="array" ref="J173">ROUND(INDEX('ISCED3 stats'!$A$3:$G$46, MATCH(1, ('All hours'!A173='ISCED3 stats'!$A$3:$A$46) * ('All hours'!B173='ISCED3 stats'!$B$3:$B$46), 0), 6), 1)</f>
        <v>#N/A</v>
      </c>
      <c r="K173" t="e" cm="1">
        <f t="array" ref="K173">ROUND(INDEX('ISCED3 stats'!$A$3:$G$46, MATCH(1, ('All hours'!A173='ISCED3 stats'!$A$3:$A$46) * ('All hours'!B173='ISCED3 stats'!$B$3:$B$46), 0), 7), 1)</f>
        <v>#N/A</v>
      </c>
    </row>
    <row r="174" spans="1:11" ht="30" x14ac:dyDescent="0.25">
      <c r="A174" s="20" t="s">
        <v>51</v>
      </c>
      <c r="B174" s="5" t="s">
        <v>9</v>
      </c>
      <c r="C174" cm="1">
        <f t="array" ref="C174">INDEX('ISCED1 stats'!$A$3:$G$62, MATCH(1, ('All hours'!A174='ISCED1 stats'!$A$3:$A$62) * ('All hours'!B174='ISCED1 stats'!$B$3:$B$62), 0), 3)</f>
        <v>103</v>
      </c>
      <c r="D174" cm="1">
        <f t="array" ref="D174">ROUND(INDEX('ISCED1 stats'!$A$3:$G$62, MATCH(1, ('All hours'!A174='ISCED1 stats'!$A$3:$A$62) * ('All hours'!B174='ISCED1 stats'!$B$3:$B$62), 0), 6), 1)</f>
        <v>19</v>
      </c>
      <c r="E174" cm="1">
        <f t="array" ref="E174">ROUND(INDEX('ISCED1 stats'!$A$3:$G$62, MATCH(1, ('All hours'!A174='ISCED1 stats'!$A$3:$A$62) * ('All hours'!B174='ISCED1 stats'!$B$3:$B$62), 0), 7), 1)</f>
        <v>10</v>
      </c>
      <c r="F174" cm="1">
        <f t="array" ref="F174">INDEX('ISCED2 stats'!$A$3:$G$190, MATCH(1, ('All hours'!A174='ISCED2 stats'!$A$3:$A$190) * ('All hours'!B174='ISCED2 stats'!$B$3:$B$190), 0), 3)</f>
        <v>55</v>
      </c>
      <c r="G174" cm="1">
        <f t="array" ref="G174">ROUND(INDEX('ISCED2 stats'!$A$3:$G$190, MATCH(1, ('All hours'!A174='ISCED2 stats'!$A$3:$A$190) * ('All hours'!B174='ISCED2 stats'!$B$3:$B$190), 0), 6), 1)</f>
        <v>20.100000000000001</v>
      </c>
      <c r="H174" cm="1">
        <f t="array" ref="H174">ROUND(INDEX('ISCED2 stats'!$A$3:$G$190, MATCH(1, ('All hours'!A174='ISCED2 stats'!$A$3:$A$190) * ('All hours'!B174='ISCED2 stats'!$B$3:$B$190), 0), 7), 1)</f>
        <v>10.199999999999999</v>
      </c>
      <c r="I174" t="e" cm="1">
        <f t="array" ref="I174">INDEX('ISCED3 stats'!$A$3:$G$46, MATCH(1, ('All hours'!A174='ISCED3 stats'!$A$3:$A$46) * ('All hours'!B174='ISCED3 stats'!$B$3:$B$46), 0), 3)</f>
        <v>#N/A</v>
      </c>
      <c r="J174" t="e" cm="1">
        <f t="array" ref="J174">ROUND(INDEX('ISCED3 stats'!$A$3:$G$46, MATCH(1, ('All hours'!A174='ISCED3 stats'!$A$3:$A$46) * ('All hours'!B174='ISCED3 stats'!$B$3:$B$46), 0), 6), 1)</f>
        <v>#N/A</v>
      </c>
      <c r="K174" t="e" cm="1">
        <f t="array" ref="K174">ROUND(INDEX('ISCED3 stats'!$A$3:$G$46, MATCH(1, ('All hours'!A174='ISCED3 stats'!$A$3:$A$46) * ('All hours'!B174='ISCED3 stats'!$B$3:$B$46), 0), 7), 1)</f>
        <v>#N/A</v>
      </c>
    </row>
    <row r="175" spans="1:11" x14ac:dyDescent="0.25">
      <c r="A175" s="20" t="s">
        <v>52</v>
      </c>
      <c r="B175" s="5" t="s">
        <v>6</v>
      </c>
      <c r="C175" t="e" cm="1">
        <f t="array" ref="C175">INDEX('ISCED1 stats'!$A$3:$G$62, MATCH(1, ('All hours'!A175='ISCED1 stats'!$A$3:$A$62) * ('All hours'!B175='ISCED1 stats'!$B$3:$B$62), 0), 3)</f>
        <v>#N/A</v>
      </c>
      <c r="D175" t="e" cm="1">
        <f t="array" ref="D175">ROUND(INDEX('ISCED1 stats'!$A$3:$G$62, MATCH(1, ('All hours'!A175='ISCED1 stats'!$A$3:$A$62) * ('All hours'!B175='ISCED1 stats'!$B$3:$B$62), 0), 6), 1)</f>
        <v>#N/A</v>
      </c>
      <c r="E175" t="e" cm="1">
        <f t="array" ref="E175">ROUND(INDEX('ISCED1 stats'!$A$3:$G$62, MATCH(1, ('All hours'!A175='ISCED1 stats'!$A$3:$A$62) * ('All hours'!B175='ISCED1 stats'!$B$3:$B$62), 0), 7), 1)</f>
        <v>#N/A</v>
      </c>
      <c r="F175" cm="1">
        <f t="array" ref="F175">INDEX('ISCED2 stats'!$A$3:$G$190, MATCH(1, ('All hours'!A175='ISCED2 stats'!$A$3:$A$190) * ('All hours'!B175='ISCED2 stats'!$B$3:$B$190), 0), 3)</f>
        <v>938</v>
      </c>
      <c r="G175" cm="1">
        <f t="array" ref="G175">ROUND(INDEX('ISCED2 stats'!$A$3:$G$190, MATCH(1, ('All hours'!A175='ISCED2 stats'!$A$3:$A$190) * ('All hours'!B175='ISCED2 stats'!$B$3:$B$190), 0), 6), 1)</f>
        <v>48.7</v>
      </c>
      <c r="H175" cm="1">
        <f t="array" ref="H175">ROUND(INDEX('ISCED2 stats'!$A$3:$G$190, MATCH(1, ('All hours'!A175='ISCED2 stats'!$A$3:$A$190) * ('All hours'!B175='ISCED2 stats'!$B$3:$B$190), 0), 7), 1)</f>
        <v>14.3</v>
      </c>
      <c r="I175" cm="1">
        <f t="array" ref="I175">INDEX('ISCED3 stats'!$A$3:$G$46, MATCH(1, ('All hours'!A175='ISCED3 stats'!$A$3:$A$46) * ('All hours'!B175='ISCED3 stats'!$B$3:$B$46), 0), 3)</f>
        <v>992</v>
      </c>
      <c r="J175" cm="1">
        <f t="array" ref="J175">ROUND(INDEX('ISCED3 stats'!$A$3:$G$46, MATCH(1, ('All hours'!A175='ISCED3 stats'!$A$3:$A$46) * ('All hours'!B175='ISCED3 stats'!$B$3:$B$46), 0), 6), 1)</f>
        <v>48.6</v>
      </c>
      <c r="K175" cm="1">
        <f t="array" ref="K175">ROUND(INDEX('ISCED3 stats'!$A$3:$G$46, MATCH(1, ('All hours'!A175='ISCED3 stats'!$A$3:$A$46) * ('All hours'!B175='ISCED3 stats'!$B$3:$B$46), 0), 7), 1)</f>
        <v>14.5</v>
      </c>
    </row>
    <row r="176" spans="1:11" x14ac:dyDescent="0.25">
      <c r="A176" s="20" t="s">
        <v>52</v>
      </c>
      <c r="B176" s="5" t="s">
        <v>7</v>
      </c>
      <c r="C176" t="e" cm="1">
        <f t="array" ref="C176">INDEX('ISCED1 stats'!$A$3:$G$62, MATCH(1, ('All hours'!A176='ISCED1 stats'!$A$3:$A$62) * ('All hours'!B176='ISCED1 stats'!$B$3:$B$62), 0), 3)</f>
        <v>#N/A</v>
      </c>
      <c r="D176" t="e" cm="1">
        <f t="array" ref="D176">ROUND(INDEX('ISCED1 stats'!$A$3:$G$62, MATCH(1, ('All hours'!A176='ISCED1 stats'!$A$3:$A$62) * ('All hours'!B176='ISCED1 stats'!$B$3:$B$62), 0), 6), 1)</f>
        <v>#N/A</v>
      </c>
      <c r="E176" t="e" cm="1">
        <f t="array" ref="E176">ROUND(INDEX('ISCED1 stats'!$A$3:$G$62, MATCH(1, ('All hours'!A176='ISCED1 stats'!$A$3:$A$62) * ('All hours'!B176='ISCED1 stats'!$B$3:$B$62), 0), 7), 1)</f>
        <v>#N/A</v>
      </c>
      <c r="F176" cm="1">
        <f t="array" ref="F176">INDEX('ISCED2 stats'!$A$3:$G$190, MATCH(1, ('All hours'!A176='ISCED2 stats'!$A$3:$A$190) * ('All hours'!B176='ISCED2 stats'!$B$3:$B$190), 0), 3)</f>
        <v>45</v>
      </c>
      <c r="G176" cm="1">
        <f t="array" ref="G176">ROUND(INDEX('ISCED2 stats'!$A$3:$G$190, MATCH(1, ('All hours'!A176='ISCED2 stats'!$A$3:$A$190) * ('All hours'!B176='ISCED2 stats'!$B$3:$B$190), 0), 6), 1)</f>
        <v>41.3</v>
      </c>
      <c r="H176" cm="1">
        <f t="array" ref="H176">ROUND(INDEX('ISCED2 stats'!$A$3:$G$190, MATCH(1, ('All hours'!A176='ISCED2 stats'!$A$3:$A$190) * ('All hours'!B176='ISCED2 stats'!$B$3:$B$190), 0), 7), 1)</f>
        <v>18.399999999999999</v>
      </c>
      <c r="I176" cm="1">
        <f t="array" ref="I176">INDEX('ISCED3 stats'!$A$3:$G$46, MATCH(1, ('All hours'!A176='ISCED3 stats'!$A$3:$A$46) * ('All hours'!B176='ISCED3 stats'!$B$3:$B$46), 0), 3)</f>
        <v>28</v>
      </c>
      <c r="J176" cm="1">
        <f t="array" ref="J176">ROUND(INDEX('ISCED3 stats'!$A$3:$G$46, MATCH(1, ('All hours'!A176='ISCED3 stats'!$A$3:$A$46) * ('All hours'!B176='ISCED3 stats'!$B$3:$B$46), 0), 6), 1)</f>
        <v>40.200000000000003</v>
      </c>
      <c r="K176" cm="1">
        <f t="array" ref="K176">ROUND(INDEX('ISCED3 stats'!$A$3:$G$46, MATCH(1, ('All hours'!A176='ISCED3 stats'!$A$3:$A$46) * ('All hours'!B176='ISCED3 stats'!$B$3:$B$46), 0), 7), 1)</f>
        <v>14.6</v>
      </c>
    </row>
    <row r="177" spans="1:11" x14ac:dyDescent="0.25">
      <c r="A177" s="20" t="s">
        <v>52</v>
      </c>
      <c r="B177" s="5" t="s">
        <v>8</v>
      </c>
      <c r="C177" t="e" cm="1">
        <f t="array" ref="C177">INDEX('ISCED1 stats'!$A$3:$G$62, MATCH(1, ('All hours'!A177='ISCED1 stats'!$A$3:$A$62) * ('All hours'!B177='ISCED1 stats'!$B$3:$B$62), 0), 3)</f>
        <v>#N/A</v>
      </c>
      <c r="D177" t="e" cm="1">
        <f t="array" ref="D177">ROUND(INDEX('ISCED1 stats'!$A$3:$G$62, MATCH(1, ('All hours'!A177='ISCED1 stats'!$A$3:$A$62) * ('All hours'!B177='ISCED1 stats'!$B$3:$B$62), 0), 6), 1)</f>
        <v>#N/A</v>
      </c>
      <c r="E177" t="e" cm="1">
        <f t="array" ref="E177">ROUND(INDEX('ISCED1 stats'!$A$3:$G$62, MATCH(1, ('All hours'!A177='ISCED1 stats'!$A$3:$A$62) * ('All hours'!B177='ISCED1 stats'!$B$3:$B$62), 0), 7), 1)</f>
        <v>#N/A</v>
      </c>
      <c r="F177" cm="1">
        <f t="array" ref="F177">INDEX('ISCED2 stats'!$A$3:$G$190, MATCH(1, ('All hours'!A177='ISCED2 stats'!$A$3:$A$190) * ('All hours'!B177='ISCED2 stats'!$B$3:$B$190), 0), 3)</f>
        <v>38</v>
      </c>
      <c r="G177" cm="1">
        <f t="array" ref="G177">ROUND(INDEX('ISCED2 stats'!$A$3:$G$190, MATCH(1, ('All hours'!A177='ISCED2 stats'!$A$3:$A$190) * ('All hours'!B177='ISCED2 stats'!$B$3:$B$190), 0), 6), 1)</f>
        <v>28.9</v>
      </c>
      <c r="H177" cm="1">
        <f t="array" ref="H177">ROUND(INDEX('ISCED2 stats'!$A$3:$G$190, MATCH(1, ('All hours'!A177='ISCED2 stats'!$A$3:$A$190) * ('All hours'!B177='ISCED2 stats'!$B$3:$B$190), 0), 7), 1)</f>
        <v>13.5</v>
      </c>
      <c r="I177" cm="1">
        <f t="array" ref="I177">INDEX('ISCED3 stats'!$A$3:$G$46, MATCH(1, ('All hours'!A177='ISCED3 stats'!$A$3:$A$46) * ('All hours'!B177='ISCED3 stats'!$B$3:$B$46), 0), 3)</f>
        <v>42</v>
      </c>
      <c r="J177" cm="1">
        <f t="array" ref="J177">ROUND(INDEX('ISCED3 stats'!$A$3:$G$46, MATCH(1, ('All hours'!A177='ISCED3 stats'!$A$3:$A$46) * ('All hours'!B177='ISCED3 stats'!$B$3:$B$46), 0), 6), 1)</f>
        <v>32.4</v>
      </c>
      <c r="K177" cm="1">
        <f t="array" ref="K177">ROUND(INDEX('ISCED3 stats'!$A$3:$G$46, MATCH(1, ('All hours'!A177='ISCED3 stats'!$A$3:$A$46) * ('All hours'!B177='ISCED3 stats'!$B$3:$B$46), 0), 7), 1)</f>
        <v>15.1</v>
      </c>
    </row>
    <row r="178" spans="1:11" x14ac:dyDescent="0.25">
      <c r="A178" s="20" t="s">
        <v>52</v>
      </c>
      <c r="B178" s="5" t="s">
        <v>9</v>
      </c>
      <c r="C178" t="e" cm="1">
        <f t="array" ref="C178">INDEX('ISCED1 stats'!$A$3:$G$62, MATCH(1, ('All hours'!A178='ISCED1 stats'!$A$3:$A$62) * ('All hours'!B178='ISCED1 stats'!$B$3:$B$62), 0), 3)</f>
        <v>#N/A</v>
      </c>
      <c r="D178" t="e" cm="1">
        <f t="array" ref="D178">ROUND(INDEX('ISCED1 stats'!$A$3:$G$62, MATCH(1, ('All hours'!A178='ISCED1 stats'!$A$3:$A$62) * ('All hours'!B178='ISCED1 stats'!$B$3:$B$62), 0), 6), 1)</f>
        <v>#N/A</v>
      </c>
      <c r="E178" t="e" cm="1">
        <f t="array" ref="E178">ROUND(INDEX('ISCED1 stats'!$A$3:$G$62, MATCH(1, ('All hours'!A178='ISCED1 stats'!$A$3:$A$62) * ('All hours'!B178='ISCED1 stats'!$B$3:$B$62), 0), 7), 1)</f>
        <v>#N/A</v>
      </c>
      <c r="F178" cm="1">
        <f t="array" ref="F178">INDEX('ISCED2 stats'!$A$3:$G$190, MATCH(1, ('All hours'!A178='ISCED2 stats'!$A$3:$A$190) * ('All hours'!B178='ISCED2 stats'!$B$3:$B$190), 0), 3)</f>
        <v>14</v>
      </c>
      <c r="G178" cm="1">
        <f t="array" ref="G178">ROUND(INDEX('ISCED2 stats'!$A$3:$G$190, MATCH(1, ('All hours'!A178='ISCED2 stats'!$A$3:$A$190) * ('All hours'!B178='ISCED2 stats'!$B$3:$B$190), 0), 6), 1)</f>
        <v>20.3</v>
      </c>
      <c r="H178" cm="1">
        <f t="array" ref="H178">ROUND(INDEX('ISCED2 stats'!$A$3:$G$190, MATCH(1, ('All hours'!A178='ISCED2 stats'!$A$3:$A$190) * ('All hours'!B178='ISCED2 stats'!$B$3:$B$190), 0), 7), 1)</f>
        <v>16.899999999999999</v>
      </c>
      <c r="I178" cm="1">
        <f t="array" ref="I178">INDEX('ISCED3 stats'!$A$3:$G$46, MATCH(1, ('All hours'!A178='ISCED3 stats'!$A$3:$A$46) * ('All hours'!B178='ISCED3 stats'!$B$3:$B$46), 0), 3)</f>
        <v>8</v>
      </c>
      <c r="J178" cm="1">
        <f t="array" ref="J178">ROUND(INDEX('ISCED3 stats'!$A$3:$G$46, MATCH(1, ('All hours'!A178='ISCED3 stats'!$A$3:$A$46) * ('All hours'!B178='ISCED3 stats'!$B$3:$B$46), 0), 6), 1)</f>
        <v>23.8</v>
      </c>
      <c r="K178" cm="1">
        <f t="array" ref="K178">ROUND(INDEX('ISCED3 stats'!$A$3:$G$46, MATCH(1, ('All hours'!A178='ISCED3 stats'!$A$3:$A$46) * ('All hours'!B178='ISCED3 stats'!$B$3:$B$46), 0), 7), 1)</f>
        <v>7.9</v>
      </c>
    </row>
    <row r="179" spans="1:11" x14ac:dyDescent="0.25">
      <c r="A179" s="20" t="s">
        <v>53</v>
      </c>
      <c r="B179" s="5" t="s">
        <v>6</v>
      </c>
      <c r="C179" t="e" cm="1">
        <f t="array" ref="C179">INDEX('ISCED1 stats'!$A$3:$G$62, MATCH(1, ('All hours'!A179='ISCED1 stats'!$A$3:$A$62) * ('All hours'!B179='ISCED1 stats'!$B$3:$B$62), 0), 3)</f>
        <v>#N/A</v>
      </c>
      <c r="D179" t="e" cm="1">
        <f t="array" ref="D179">ROUND(INDEX('ISCED1 stats'!$A$3:$G$62, MATCH(1, ('All hours'!A179='ISCED1 stats'!$A$3:$A$62) * ('All hours'!B179='ISCED1 stats'!$B$3:$B$62), 0), 6), 1)</f>
        <v>#N/A</v>
      </c>
      <c r="E179" t="e" cm="1">
        <f t="array" ref="E179">ROUND(INDEX('ISCED1 stats'!$A$3:$G$62, MATCH(1, ('All hours'!A179='ISCED1 stats'!$A$3:$A$62) * ('All hours'!B179='ISCED1 stats'!$B$3:$B$62), 0), 7), 1)</f>
        <v>#N/A</v>
      </c>
      <c r="F179" cm="1">
        <f t="array" ref="F179">INDEX('ISCED2 stats'!$A$3:$G$190, MATCH(1, ('All hours'!A179='ISCED2 stats'!$A$3:$A$190) * ('All hours'!B179='ISCED2 stats'!$B$3:$B$190), 0), 3)</f>
        <v>2602</v>
      </c>
      <c r="G179" cm="1">
        <f t="array" ref="G179">ROUND(INDEX('ISCED2 stats'!$A$3:$G$190, MATCH(1, ('All hours'!A179='ISCED2 stats'!$A$3:$A$190) * ('All hours'!B179='ISCED2 stats'!$B$3:$B$190), 0), 6), 1)</f>
        <v>37.1</v>
      </c>
      <c r="H179" cm="1">
        <f t="array" ref="H179">ROUND(INDEX('ISCED2 stats'!$A$3:$G$190, MATCH(1, ('All hours'!A179='ISCED2 stats'!$A$3:$A$190) * ('All hours'!B179='ISCED2 stats'!$B$3:$B$190), 0), 7), 1)</f>
        <v>15.4</v>
      </c>
      <c r="I179" t="e" cm="1">
        <f t="array" ref="I179">INDEX('ISCED3 stats'!$A$3:$G$46, MATCH(1, ('All hours'!A179='ISCED3 stats'!$A$3:$A$46) * ('All hours'!B179='ISCED3 stats'!$B$3:$B$46), 0), 3)</f>
        <v>#N/A</v>
      </c>
      <c r="J179" t="e" cm="1">
        <f t="array" ref="J179">ROUND(INDEX('ISCED3 stats'!$A$3:$G$46, MATCH(1, ('All hours'!A179='ISCED3 stats'!$A$3:$A$46) * ('All hours'!B179='ISCED3 stats'!$B$3:$B$46), 0), 6), 1)</f>
        <v>#N/A</v>
      </c>
      <c r="K179" t="e" cm="1">
        <f t="array" ref="K179">ROUND(INDEX('ISCED3 stats'!$A$3:$G$46, MATCH(1, ('All hours'!A179='ISCED3 stats'!$A$3:$A$46) * ('All hours'!B179='ISCED3 stats'!$B$3:$B$46), 0), 7), 1)</f>
        <v>#N/A</v>
      </c>
    </row>
    <row r="180" spans="1:11" x14ac:dyDescent="0.25">
      <c r="A180" s="20" t="s">
        <v>53</v>
      </c>
      <c r="B180" s="5" t="s">
        <v>7</v>
      </c>
      <c r="C180" t="e" cm="1">
        <f t="array" ref="C180">INDEX('ISCED1 stats'!$A$3:$G$62, MATCH(1, ('All hours'!A180='ISCED1 stats'!$A$3:$A$62) * ('All hours'!B180='ISCED1 stats'!$B$3:$B$62), 0), 3)</f>
        <v>#N/A</v>
      </c>
      <c r="D180" t="e" cm="1">
        <f t="array" ref="D180">ROUND(INDEX('ISCED1 stats'!$A$3:$G$62, MATCH(1, ('All hours'!A180='ISCED1 stats'!$A$3:$A$62) * ('All hours'!B180='ISCED1 stats'!$B$3:$B$62), 0), 6), 1)</f>
        <v>#N/A</v>
      </c>
      <c r="E180" t="e" cm="1">
        <f t="array" ref="E180">ROUND(INDEX('ISCED1 stats'!$A$3:$G$62, MATCH(1, ('All hours'!A180='ISCED1 stats'!$A$3:$A$62) * ('All hours'!B180='ISCED1 stats'!$B$3:$B$62), 0), 7), 1)</f>
        <v>#N/A</v>
      </c>
      <c r="F180" cm="1">
        <f t="array" ref="F180">INDEX('ISCED2 stats'!$A$3:$G$190, MATCH(1, ('All hours'!A180='ISCED2 stats'!$A$3:$A$190) * ('All hours'!B180='ISCED2 stats'!$B$3:$B$190), 0), 3)</f>
        <v>133</v>
      </c>
      <c r="G180" cm="1">
        <f t="array" ref="G180">ROUND(INDEX('ISCED2 stats'!$A$3:$G$190, MATCH(1, ('All hours'!A180='ISCED2 stats'!$A$3:$A$190) * ('All hours'!B180='ISCED2 stats'!$B$3:$B$190), 0), 6), 1)</f>
        <v>27</v>
      </c>
      <c r="H180" cm="1">
        <f t="array" ref="H180">ROUND(INDEX('ISCED2 stats'!$A$3:$G$190, MATCH(1, ('All hours'!A180='ISCED2 stats'!$A$3:$A$190) * ('All hours'!B180='ISCED2 stats'!$B$3:$B$190), 0), 7), 1)</f>
        <v>13.8</v>
      </c>
      <c r="I180" t="e" cm="1">
        <f t="array" ref="I180">INDEX('ISCED3 stats'!$A$3:$G$46, MATCH(1, ('All hours'!A180='ISCED3 stats'!$A$3:$A$46) * ('All hours'!B180='ISCED3 stats'!$B$3:$B$46), 0), 3)</f>
        <v>#N/A</v>
      </c>
      <c r="J180" t="e" cm="1">
        <f t="array" ref="J180">ROUND(INDEX('ISCED3 stats'!$A$3:$G$46, MATCH(1, ('All hours'!A180='ISCED3 stats'!$A$3:$A$46) * ('All hours'!B180='ISCED3 stats'!$B$3:$B$46), 0), 6), 1)</f>
        <v>#N/A</v>
      </c>
      <c r="K180" t="e" cm="1">
        <f t="array" ref="K180">ROUND(INDEX('ISCED3 stats'!$A$3:$G$46, MATCH(1, ('All hours'!A180='ISCED3 stats'!$A$3:$A$46) * ('All hours'!B180='ISCED3 stats'!$B$3:$B$46), 0), 7), 1)</f>
        <v>#N/A</v>
      </c>
    </row>
    <row r="181" spans="1:11" x14ac:dyDescent="0.25">
      <c r="A181" s="20" t="s">
        <v>53</v>
      </c>
      <c r="B181" s="5" t="s">
        <v>8</v>
      </c>
      <c r="C181" t="e" cm="1">
        <f t="array" ref="C181">INDEX('ISCED1 stats'!$A$3:$G$62, MATCH(1, ('All hours'!A181='ISCED1 stats'!$A$3:$A$62) * ('All hours'!B181='ISCED1 stats'!$B$3:$B$62), 0), 3)</f>
        <v>#N/A</v>
      </c>
      <c r="D181" t="e" cm="1">
        <f t="array" ref="D181">ROUND(INDEX('ISCED1 stats'!$A$3:$G$62, MATCH(1, ('All hours'!A181='ISCED1 stats'!$A$3:$A$62) * ('All hours'!B181='ISCED1 stats'!$B$3:$B$62), 0), 6), 1)</f>
        <v>#N/A</v>
      </c>
      <c r="E181" t="e" cm="1">
        <f t="array" ref="E181">ROUND(INDEX('ISCED1 stats'!$A$3:$G$62, MATCH(1, ('All hours'!A181='ISCED1 stats'!$A$3:$A$62) * ('All hours'!B181='ISCED1 stats'!$B$3:$B$62), 0), 7), 1)</f>
        <v>#N/A</v>
      </c>
      <c r="F181" cm="1">
        <f t="array" ref="F181">INDEX('ISCED2 stats'!$A$3:$G$190, MATCH(1, ('All hours'!A181='ISCED2 stats'!$A$3:$A$190) * ('All hours'!B181='ISCED2 stats'!$B$3:$B$190), 0), 3)</f>
        <v>403</v>
      </c>
      <c r="G181" cm="1">
        <f t="array" ref="G181">ROUND(INDEX('ISCED2 stats'!$A$3:$G$190, MATCH(1, ('All hours'!A181='ISCED2 stats'!$A$3:$A$190) * ('All hours'!B181='ISCED2 stats'!$B$3:$B$190), 0), 6), 1)</f>
        <v>23.4</v>
      </c>
      <c r="H181" cm="1">
        <f t="array" ref="H181">ROUND(INDEX('ISCED2 stats'!$A$3:$G$190, MATCH(1, ('All hours'!A181='ISCED2 stats'!$A$3:$A$190) * ('All hours'!B181='ISCED2 stats'!$B$3:$B$190), 0), 7), 1)</f>
        <v>14.5</v>
      </c>
      <c r="I181" t="e" cm="1">
        <f t="array" ref="I181">INDEX('ISCED3 stats'!$A$3:$G$46, MATCH(1, ('All hours'!A181='ISCED3 stats'!$A$3:$A$46) * ('All hours'!B181='ISCED3 stats'!$B$3:$B$46), 0), 3)</f>
        <v>#N/A</v>
      </c>
      <c r="J181" t="e" cm="1">
        <f t="array" ref="J181">ROUND(INDEX('ISCED3 stats'!$A$3:$G$46, MATCH(1, ('All hours'!A181='ISCED3 stats'!$A$3:$A$46) * ('All hours'!B181='ISCED3 stats'!$B$3:$B$46), 0), 6), 1)</f>
        <v>#N/A</v>
      </c>
      <c r="K181" t="e" cm="1">
        <f t="array" ref="K181">ROUND(INDEX('ISCED3 stats'!$A$3:$G$46, MATCH(1, ('All hours'!A181='ISCED3 stats'!$A$3:$A$46) * ('All hours'!B181='ISCED3 stats'!$B$3:$B$46), 0), 7), 1)</f>
        <v>#N/A</v>
      </c>
    </row>
    <row r="182" spans="1:11" x14ac:dyDescent="0.25">
      <c r="A182" s="20" t="s">
        <v>53</v>
      </c>
      <c r="B182" s="5" t="s">
        <v>9</v>
      </c>
      <c r="C182" t="e" cm="1">
        <f t="array" ref="C182">INDEX('ISCED1 stats'!$A$3:$G$62, MATCH(1, ('All hours'!A182='ISCED1 stats'!$A$3:$A$62) * ('All hours'!B182='ISCED1 stats'!$B$3:$B$62), 0), 3)</f>
        <v>#N/A</v>
      </c>
      <c r="D182" t="e" cm="1">
        <f t="array" ref="D182">ROUND(INDEX('ISCED1 stats'!$A$3:$G$62, MATCH(1, ('All hours'!A182='ISCED1 stats'!$A$3:$A$62) * ('All hours'!B182='ISCED1 stats'!$B$3:$B$62), 0), 6), 1)</f>
        <v>#N/A</v>
      </c>
      <c r="E182" t="e" cm="1">
        <f t="array" ref="E182">ROUND(INDEX('ISCED1 stats'!$A$3:$G$62, MATCH(1, ('All hours'!A182='ISCED1 stats'!$A$3:$A$62) * ('All hours'!B182='ISCED1 stats'!$B$3:$B$62), 0), 7), 1)</f>
        <v>#N/A</v>
      </c>
      <c r="F182" cm="1">
        <f t="array" ref="F182">INDEX('ISCED2 stats'!$A$3:$G$190, MATCH(1, ('All hours'!A182='ISCED2 stats'!$A$3:$A$190) * ('All hours'!B182='ISCED2 stats'!$B$3:$B$190), 0), 3)</f>
        <v>486</v>
      </c>
      <c r="G182" cm="1">
        <f t="array" ref="G182">ROUND(INDEX('ISCED2 stats'!$A$3:$G$190, MATCH(1, ('All hours'!A182='ISCED2 stats'!$A$3:$A$190) * ('All hours'!B182='ISCED2 stats'!$B$3:$B$190), 0), 6), 1)</f>
        <v>16.399999999999999</v>
      </c>
      <c r="H182" cm="1">
        <f t="array" ref="H182">ROUND(INDEX('ISCED2 stats'!$A$3:$G$190, MATCH(1, ('All hours'!A182='ISCED2 stats'!$A$3:$A$190) * ('All hours'!B182='ISCED2 stats'!$B$3:$B$190), 0), 7), 1)</f>
        <v>14.4</v>
      </c>
      <c r="I182" t="e" cm="1">
        <f t="array" ref="I182">INDEX('ISCED3 stats'!$A$3:$G$46, MATCH(1, ('All hours'!A182='ISCED3 stats'!$A$3:$A$46) * ('All hours'!B182='ISCED3 stats'!$B$3:$B$46), 0), 3)</f>
        <v>#N/A</v>
      </c>
      <c r="J182" t="e" cm="1">
        <f t="array" ref="J182">ROUND(INDEX('ISCED3 stats'!$A$3:$G$46, MATCH(1, ('All hours'!A182='ISCED3 stats'!$A$3:$A$46) * ('All hours'!B182='ISCED3 stats'!$B$3:$B$46), 0), 6), 1)</f>
        <v>#N/A</v>
      </c>
      <c r="K182" t="e" cm="1">
        <f t="array" ref="K182">ROUND(INDEX('ISCED3 stats'!$A$3:$G$46, MATCH(1, ('All hours'!A182='ISCED3 stats'!$A$3:$A$46) * ('All hours'!B182='ISCED3 stats'!$B$3:$B$46), 0), 7), 1)</f>
        <v>#N/A</v>
      </c>
    </row>
    <row r="183" spans="1:11" ht="45" x14ac:dyDescent="0.25">
      <c r="A183" s="20" t="s">
        <v>54</v>
      </c>
      <c r="B183" s="5" t="s">
        <v>6</v>
      </c>
      <c r="C183" cm="1">
        <f t="array" ref="C183">INDEX('ISCED1 stats'!$A$3:$G$62, MATCH(1, ('All hours'!A183='ISCED1 stats'!$A$3:$A$62) * ('All hours'!B183='ISCED1 stats'!$B$3:$B$62), 0), 3)</f>
        <v>963</v>
      </c>
      <c r="D183" cm="1">
        <f t="array" ref="D183">ROUND(INDEX('ISCED1 stats'!$A$3:$G$62, MATCH(1, ('All hours'!A183='ISCED1 stats'!$A$3:$A$62) * ('All hours'!B183='ISCED1 stats'!$B$3:$B$62), 0), 6), 1)</f>
        <v>43.3</v>
      </c>
      <c r="E183" cm="1">
        <f t="array" ref="E183">ROUND(INDEX('ISCED1 stats'!$A$3:$G$62, MATCH(1, ('All hours'!A183='ISCED1 stats'!$A$3:$A$62) * ('All hours'!B183='ISCED1 stats'!$B$3:$B$62), 0), 7), 1)</f>
        <v>17.100000000000001</v>
      </c>
      <c r="F183" cm="1">
        <f t="array" ref="F183">INDEX('ISCED2 stats'!$A$3:$G$190, MATCH(1, ('All hours'!A183='ISCED2 stats'!$A$3:$A$190) * ('All hours'!B183='ISCED2 stats'!$B$3:$B$190), 0), 3)</f>
        <v>450</v>
      </c>
      <c r="G183" cm="1">
        <f t="array" ref="G183">ROUND(INDEX('ISCED2 stats'!$A$3:$G$190, MATCH(1, ('All hours'!A183='ISCED2 stats'!$A$3:$A$190) * ('All hours'!B183='ISCED2 stats'!$B$3:$B$190), 0), 6), 1)</f>
        <v>37.200000000000003</v>
      </c>
      <c r="H183" cm="1">
        <f t="array" ref="H183">ROUND(INDEX('ISCED2 stats'!$A$3:$G$190, MATCH(1, ('All hours'!A183='ISCED2 stats'!$A$3:$A$190) * ('All hours'!B183='ISCED2 stats'!$B$3:$B$190), 0), 7), 1)</f>
        <v>17.100000000000001</v>
      </c>
      <c r="I183" t="e" cm="1">
        <f t="array" ref="I183">INDEX('ISCED3 stats'!$A$3:$G$46, MATCH(1, ('All hours'!A183='ISCED3 stats'!$A$3:$A$46) * ('All hours'!B183='ISCED3 stats'!$B$3:$B$46), 0), 3)</f>
        <v>#N/A</v>
      </c>
      <c r="J183" t="e" cm="1">
        <f t="array" ref="J183">ROUND(INDEX('ISCED3 stats'!$A$3:$G$46, MATCH(1, ('All hours'!A183='ISCED3 stats'!$A$3:$A$46) * ('All hours'!B183='ISCED3 stats'!$B$3:$B$46), 0), 6), 1)</f>
        <v>#N/A</v>
      </c>
      <c r="K183" t="e" cm="1">
        <f t="array" ref="K183">ROUND(INDEX('ISCED3 stats'!$A$3:$G$46, MATCH(1, ('All hours'!A183='ISCED3 stats'!$A$3:$A$46) * ('All hours'!B183='ISCED3 stats'!$B$3:$B$46), 0), 7), 1)</f>
        <v>#N/A</v>
      </c>
    </row>
    <row r="184" spans="1:11" ht="45" x14ac:dyDescent="0.25">
      <c r="A184" s="20" t="s">
        <v>54</v>
      </c>
      <c r="B184" s="5" t="s">
        <v>7</v>
      </c>
      <c r="C184" cm="1">
        <f t="array" ref="C184">INDEX('ISCED1 stats'!$A$3:$G$62, MATCH(1, ('All hours'!A184='ISCED1 stats'!$A$3:$A$62) * ('All hours'!B184='ISCED1 stats'!$B$3:$B$62), 0), 3)</f>
        <v>256</v>
      </c>
      <c r="D184" cm="1">
        <f t="array" ref="D184">ROUND(INDEX('ISCED1 stats'!$A$3:$G$62, MATCH(1, ('All hours'!A184='ISCED1 stats'!$A$3:$A$62) * ('All hours'!B184='ISCED1 stats'!$B$3:$B$62), 0), 6), 1)</f>
        <v>38.799999999999997</v>
      </c>
      <c r="E184" cm="1">
        <f t="array" ref="E184">ROUND(INDEX('ISCED1 stats'!$A$3:$G$62, MATCH(1, ('All hours'!A184='ISCED1 stats'!$A$3:$A$62) * ('All hours'!B184='ISCED1 stats'!$B$3:$B$62), 0), 7), 1)</f>
        <v>18.3</v>
      </c>
      <c r="F184" cm="1">
        <f t="array" ref="F184">INDEX('ISCED2 stats'!$A$3:$G$190, MATCH(1, ('All hours'!A184='ISCED2 stats'!$A$3:$A$190) * ('All hours'!B184='ISCED2 stats'!$B$3:$B$190), 0), 3)</f>
        <v>234</v>
      </c>
      <c r="G184" cm="1">
        <f t="array" ref="G184">ROUND(INDEX('ISCED2 stats'!$A$3:$G$190, MATCH(1, ('All hours'!A184='ISCED2 stats'!$A$3:$A$190) * ('All hours'!B184='ISCED2 stats'!$B$3:$B$190), 0), 6), 1)</f>
        <v>38</v>
      </c>
      <c r="H184" cm="1">
        <f t="array" ref="H184">ROUND(INDEX('ISCED2 stats'!$A$3:$G$190, MATCH(1, ('All hours'!A184='ISCED2 stats'!$A$3:$A$190) * ('All hours'!B184='ISCED2 stats'!$B$3:$B$190), 0), 7), 1)</f>
        <v>17.100000000000001</v>
      </c>
      <c r="I184" t="e" cm="1">
        <f t="array" ref="I184">INDEX('ISCED3 stats'!$A$3:$G$46, MATCH(1, ('All hours'!A184='ISCED3 stats'!$A$3:$A$46) * ('All hours'!B184='ISCED3 stats'!$B$3:$B$46), 0), 3)</f>
        <v>#N/A</v>
      </c>
      <c r="J184" t="e" cm="1">
        <f t="array" ref="J184">ROUND(INDEX('ISCED3 stats'!$A$3:$G$46, MATCH(1, ('All hours'!A184='ISCED3 stats'!$A$3:$A$46) * ('All hours'!B184='ISCED3 stats'!$B$3:$B$46), 0), 6), 1)</f>
        <v>#N/A</v>
      </c>
      <c r="K184" t="e" cm="1">
        <f t="array" ref="K184">ROUND(INDEX('ISCED3 stats'!$A$3:$G$46, MATCH(1, ('All hours'!A184='ISCED3 stats'!$A$3:$A$46) * ('All hours'!B184='ISCED3 stats'!$B$3:$B$46), 0), 7), 1)</f>
        <v>#N/A</v>
      </c>
    </row>
    <row r="185" spans="1:11" ht="45" x14ac:dyDescent="0.25">
      <c r="A185" s="20" t="s">
        <v>54</v>
      </c>
      <c r="B185" s="5" t="s">
        <v>8</v>
      </c>
      <c r="C185" cm="1">
        <f t="array" ref="C185">INDEX('ISCED1 stats'!$A$3:$G$62, MATCH(1, ('All hours'!A185='ISCED1 stats'!$A$3:$A$62) * ('All hours'!B185='ISCED1 stats'!$B$3:$B$62), 0), 3)</f>
        <v>659</v>
      </c>
      <c r="D185" cm="1">
        <f t="array" ref="D185">ROUND(INDEX('ISCED1 stats'!$A$3:$G$62, MATCH(1, ('All hours'!A185='ISCED1 stats'!$A$3:$A$62) * ('All hours'!B185='ISCED1 stats'!$B$3:$B$62), 0), 6), 1)</f>
        <v>31.3</v>
      </c>
      <c r="E185" cm="1">
        <f t="array" ref="E185">ROUND(INDEX('ISCED1 stats'!$A$3:$G$62, MATCH(1, ('All hours'!A185='ISCED1 stats'!$A$3:$A$62) * ('All hours'!B185='ISCED1 stats'!$B$3:$B$62), 0), 7), 1)</f>
        <v>16.100000000000001</v>
      </c>
      <c r="F185" cm="1">
        <f t="array" ref="F185">INDEX('ISCED2 stats'!$A$3:$G$190, MATCH(1, ('All hours'!A185='ISCED2 stats'!$A$3:$A$190) * ('All hours'!B185='ISCED2 stats'!$B$3:$B$190), 0), 3)</f>
        <v>574</v>
      </c>
      <c r="G185" cm="1">
        <f t="array" ref="G185">ROUND(INDEX('ISCED2 stats'!$A$3:$G$190, MATCH(1, ('All hours'!A185='ISCED2 stats'!$A$3:$A$190) * ('All hours'!B185='ISCED2 stats'!$B$3:$B$190), 0), 6), 1)</f>
        <v>30</v>
      </c>
      <c r="H185" cm="1">
        <f t="array" ref="H185">ROUND(INDEX('ISCED2 stats'!$A$3:$G$190, MATCH(1, ('All hours'!A185='ISCED2 stats'!$A$3:$A$190) * ('All hours'!B185='ISCED2 stats'!$B$3:$B$190), 0), 7), 1)</f>
        <v>15.8</v>
      </c>
      <c r="I185" t="e" cm="1">
        <f t="array" ref="I185">INDEX('ISCED3 stats'!$A$3:$G$46, MATCH(1, ('All hours'!A185='ISCED3 stats'!$A$3:$A$46) * ('All hours'!B185='ISCED3 stats'!$B$3:$B$46), 0), 3)</f>
        <v>#N/A</v>
      </c>
      <c r="J185" t="e" cm="1">
        <f t="array" ref="J185">ROUND(INDEX('ISCED3 stats'!$A$3:$G$46, MATCH(1, ('All hours'!A185='ISCED3 stats'!$A$3:$A$46) * ('All hours'!B185='ISCED3 stats'!$B$3:$B$46), 0), 6), 1)</f>
        <v>#N/A</v>
      </c>
      <c r="K185" t="e" cm="1">
        <f t="array" ref="K185">ROUND(INDEX('ISCED3 stats'!$A$3:$G$46, MATCH(1, ('All hours'!A185='ISCED3 stats'!$A$3:$A$46) * ('All hours'!B185='ISCED3 stats'!$B$3:$B$46), 0), 7), 1)</f>
        <v>#N/A</v>
      </c>
    </row>
    <row r="186" spans="1:11" ht="45" x14ac:dyDescent="0.25">
      <c r="A186" s="20" t="s">
        <v>54</v>
      </c>
      <c r="B186" s="5" t="s">
        <v>9</v>
      </c>
      <c r="C186" cm="1">
        <f t="array" ref="C186">INDEX('ISCED1 stats'!$A$3:$G$62, MATCH(1, ('All hours'!A186='ISCED1 stats'!$A$3:$A$62) * ('All hours'!B186='ISCED1 stats'!$B$3:$B$62), 0), 3)</f>
        <v>381</v>
      </c>
      <c r="D186" cm="1">
        <f t="array" ref="D186">ROUND(INDEX('ISCED1 stats'!$A$3:$G$62, MATCH(1, ('All hours'!A186='ISCED1 stats'!$A$3:$A$62) * ('All hours'!B186='ISCED1 stats'!$B$3:$B$62), 0), 6), 1)</f>
        <v>21.8</v>
      </c>
      <c r="E186" cm="1">
        <f t="array" ref="E186">ROUND(INDEX('ISCED1 stats'!$A$3:$G$62, MATCH(1, ('All hours'!A186='ISCED1 stats'!$A$3:$A$62) * ('All hours'!B186='ISCED1 stats'!$B$3:$B$62), 0), 7), 1)</f>
        <v>17.5</v>
      </c>
      <c r="F186" cm="1">
        <f t="array" ref="F186">INDEX('ISCED2 stats'!$A$3:$G$190, MATCH(1, ('All hours'!A186='ISCED2 stats'!$A$3:$A$190) * ('All hours'!B186='ISCED2 stats'!$B$3:$B$190), 0), 3)</f>
        <v>726</v>
      </c>
      <c r="G186" cm="1">
        <f t="array" ref="G186">ROUND(INDEX('ISCED2 stats'!$A$3:$G$190, MATCH(1, ('All hours'!A186='ISCED2 stats'!$A$3:$A$190) * ('All hours'!B186='ISCED2 stats'!$B$3:$B$190), 0), 6), 1)</f>
        <v>17.399999999999999</v>
      </c>
      <c r="H186" cm="1">
        <f t="array" ref="H186">ROUND(INDEX('ISCED2 stats'!$A$3:$G$190, MATCH(1, ('All hours'!A186='ISCED2 stats'!$A$3:$A$190) * ('All hours'!B186='ISCED2 stats'!$B$3:$B$190), 0), 7), 1)</f>
        <v>14.4</v>
      </c>
      <c r="I186" t="e" cm="1">
        <f t="array" ref="I186">INDEX('ISCED3 stats'!$A$3:$G$46, MATCH(1, ('All hours'!A186='ISCED3 stats'!$A$3:$A$46) * ('All hours'!B186='ISCED3 stats'!$B$3:$B$46), 0), 3)</f>
        <v>#N/A</v>
      </c>
      <c r="J186" t="e" cm="1">
        <f t="array" ref="J186">ROUND(INDEX('ISCED3 stats'!$A$3:$G$46, MATCH(1, ('All hours'!A186='ISCED3 stats'!$A$3:$A$46) * ('All hours'!B186='ISCED3 stats'!$B$3:$B$46), 0), 6), 1)</f>
        <v>#N/A</v>
      </c>
      <c r="K186" t="e" cm="1">
        <f t="array" ref="K186">ROUND(INDEX('ISCED3 stats'!$A$3:$G$46, MATCH(1, ('All hours'!A186='ISCED3 stats'!$A$3:$A$46) * ('All hours'!B186='ISCED3 stats'!$B$3:$B$46), 0), 7), 1)</f>
        <v>#N/A</v>
      </c>
    </row>
    <row r="187" spans="1:11" x14ac:dyDescent="0.25">
      <c r="A187" s="20" t="s">
        <v>55</v>
      </c>
      <c r="B187" s="5" t="s">
        <v>6</v>
      </c>
      <c r="C187" t="e" cm="1">
        <f t="array" ref="C187">INDEX('ISCED1 stats'!$A$3:$G$62, MATCH(1, ('All hours'!A187='ISCED1 stats'!$A$3:$A$62) * ('All hours'!B187='ISCED1 stats'!$B$3:$B$62), 0), 3)</f>
        <v>#N/A</v>
      </c>
      <c r="D187" t="e" cm="1">
        <f t="array" ref="D187">ROUND(INDEX('ISCED1 stats'!$A$3:$G$62, MATCH(1, ('All hours'!A187='ISCED1 stats'!$A$3:$A$62) * ('All hours'!B187='ISCED1 stats'!$B$3:$B$62), 0), 6), 1)</f>
        <v>#N/A</v>
      </c>
      <c r="E187" t="e" cm="1">
        <f t="array" ref="E187">ROUND(INDEX('ISCED1 stats'!$A$3:$G$62, MATCH(1, ('All hours'!A187='ISCED1 stats'!$A$3:$A$62) * ('All hours'!B187='ISCED1 stats'!$B$3:$B$62), 0), 7), 1)</f>
        <v>#N/A</v>
      </c>
      <c r="F187" cm="1">
        <f t="array" ref="F187">INDEX('ISCED2 stats'!$A$3:$G$190, MATCH(1, ('All hours'!A187='ISCED2 stats'!$A$3:$A$190) * ('All hours'!B187='ISCED2 stats'!$B$3:$B$190), 0), 3)</f>
        <v>3865</v>
      </c>
      <c r="G187" cm="1">
        <f t="array" ref="G187">ROUND(INDEX('ISCED2 stats'!$A$3:$G$190, MATCH(1, ('All hours'!A187='ISCED2 stats'!$A$3:$A$190) * ('All hours'!B187='ISCED2 stats'!$B$3:$B$190), 0), 6), 1)</f>
        <v>45.5</v>
      </c>
      <c r="H187" cm="1">
        <f t="array" ref="H187">ROUND(INDEX('ISCED2 stats'!$A$3:$G$190, MATCH(1, ('All hours'!A187='ISCED2 stats'!$A$3:$A$190) * ('All hours'!B187='ISCED2 stats'!$B$3:$B$190), 0), 7), 1)</f>
        <v>14.3</v>
      </c>
      <c r="I187" t="e" cm="1">
        <f t="array" ref="I187">INDEX('ISCED3 stats'!$A$3:$G$46, MATCH(1, ('All hours'!A187='ISCED3 stats'!$A$3:$A$46) * ('All hours'!B187='ISCED3 stats'!$B$3:$B$46), 0), 3)</f>
        <v>#N/A</v>
      </c>
      <c r="J187" t="e" cm="1">
        <f t="array" ref="J187">ROUND(INDEX('ISCED3 stats'!$A$3:$G$46, MATCH(1, ('All hours'!A187='ISCED3 stats'!$A$3:$A$46) * ('All hours'!B187='ISCED3 stats'!$B$3:$B$46), 0), 6), 1)</f>
        <v>#N/A</v>
      </c>
      <c r="K187" t="e" cm="1">
        <f t="array" ref="K187">ROUND(INDEX('ISCED3 stats'!$A$3:$G$46, MATCH(1, ('All hours'!A187='ISCED3 stats'!$A$3:$A$46) * ('All hours'!B187='ISCED3 stats'!$B$3:$B$46), 0), 7), 1)</f>
        <v>#N/A</v>
      </c>
    </row>
    <row r="188" spans="1:11" x14ac:dyDescent="0.25">
      <c r="A188" s="20" t="s">
        <v>55</v>
      </c>
      <c r="B188" s="5" t="s">
        <v>7</v>
      </c>
      <c r="C188" t="e" cm="1">
        <f t="array" ref="C188">INDEX('ISCED1 stats'!$A$3:$G$62, MATCH(1, ('All hours'!A188='ISCED1 stats'!$A$3:$A$62) * ('All hours'!B188='ISCED1 stats'!$B$3:$B$62), 0), 3)</f>
        <v>#N/A</v>
      </c>
      <c r="D188" t="e" cm="1">
        <f t="array" ref="D188">ROUND(INDEX('ISCED1 stats'!$A$3:$G$62, MATCH(1, ('All hours'!A188='ISCED1 stats'!$A$3:$A$62) * ('All hours'!B188='ISCED1 stats'!$B$3:$B$62), 0), 6), 1)</f>
        <v>#N/A</v>
      </c>
      <c r="E188" t="e" cm="1">
        <f t="array" ref="E188">ROUND(INDEX('ISCED1 stats'!$A$3:$G$62, MATCH(1, ('All hours'!A188='ISCED1 stats'!$A$3:$A$62) * ('All hours'!B188='ISCED1 stats'!$B$3:$B$62), 0), 7), 1)</f>
        <v>#N/A</v>
      </c>
      <c r="F188" cm="1">
        <f t="array" ref="F188">INDEX('ISCED2 stats'!$A$3:$G$190, MATCH(1, ('All hours'!A188='ISCED2 stats'!$A$3:$A$190) * ('All hours'!B188='ISCED2 stats'!$B$3:$B$190), 0), 3)</f>
        <v>25</v>
      </c>
      <c r="G188" cm="1">
        <f t="array" ref="G188">ROUND(INDEX('ISCED2 stats'!$A$3:$G$190, MATCH(1, ('All hours'!A188='ISCED2 stats'!$A$3:$A$190) * ('All hours'!B188='ISCED2 stats'!$B$3:$B$190), 0), 6), 1)</f>
        <v>45.4</v>
      </c>
      <c r="H188" cm="1">
        <f t="array" ref="H188">ROUND(INDEX('ISCED2 stats'!$A$3:$G$190, MATCH(1, ('All hours'!A188='ISCED2 stats'!$A$3:$A$190) * ('All hours'!B188='ISCED2 stats'!$B$3:$B$190), 0), 7), 1)</f>
        <v>15.1</v>
      </c>
      <c r="I188" t="e" cm="1">
        <f t="array" ref="I188">INDEX('ISCED3 stats'!$A$3:$G$46, MATCH(1, ('All hours'!A188='ISCED3 stats'!$A$3:$A$46) * ('All hours'!B188='ISCED3 stats'!$B$3:$B$46), 0), 3)</f>
        <v>#N/A</v>
      </c>
      <c r="J188" t="e" cm="1">
        <f t="array" ref="J188">ROUND(INDEX('ISCED3 stats'!$A$3:$G$46, MATCH(1, ('All hours'!A188='ISCED3 stats'!$A$3:$A$46) * ('All hours'!B188='ISCED3 stats'!$B$3:$B$46), 0), 6), 1)</f>
        <v>#N/A</v>
      </c>
      <c r="K188" t="e" cm="1">
        <f t="array" ref="K188">ROUND(INDEX('ISCED3 stats'!$A$3:$G$46, MATCH(1, ('All hours'!A188='ISCED3 stats'!$A$3:$A$46) * ('All hours'!B188='ISCED3 stats'!$B$3:$B$46), 0), 7), 1)</f>
        <v>#N/A</v>
      </c>
    </row>
    <row r="189" spans="1:11" x14ac:dyDescent="0.25">
      <c r="A189" s="20" t="s">
        <v>55</v>
      </c>
      <c r="B189" s="5" t="s">
        <v>8</v>
      </c>
      <c r="C189" t="e" cm="1">
        <f t="array" ref="C189">INDEX('ISCED1 stats'!$A$3:$G$62, MATCH(1, ('All hours'!A189='ISCED1 stats'!$A$3:$A$62) * ('All hours'!B189='ISCED1 stats'!$B$3:$B$62), 0), 3)</f>
        <v>#N/A</v>
      </c>
      <c r="D189" t="e" cm="1">
        <f t="array" ref="D189">ROUND(INDEX('ISCED1 stats'!$A$3:$G$62, MATCH(1, ('All hours'!A189='ISCED1 stats'!$A$3:$A$62) * ('All hours'!B189='ISCED1 stats'!$B$3:$B$62), 0), 6), 1)</f>
        <v>#N/A</v>
      </c>
      <c r="E189" t="e" cm="1">
        <f t="array" ref="E189">ROUND(INDEX('ISCED1 stats'!$A$3:$G$62, MATCH(1, ('All hours'!A189='ISCED1 stats'!$A$3:$A$62) * ('All hours'!B189='ISCED1 stats'!$B$3:$B$62), 0), 7), 1)</f>
        <v>#N/A</v>
      </c>
      <c r="F189" cm="1">
        <f t="array" ref="F189">INDEX('ISCED2 stats'!$A$3:$G$190, MATCH(1, ('All hours'!A189='ISCED2 stats'!$A$3:$A$190) * ('All hours'!B189='ISCED2 stats'!$B$3:$B$190), 0), 3)</f>
        <v>30</v>
      </c>
      <c r="G189" cm="1">
        <f t="array" ref="G189">ROUND(INDEX('ISCED2 stats'!$A$3:$G$190, MATCH(1, ('All hours'!A189='ISCED2 stats'!$A$3:$A$190) * ('All hours'!B189='ISCED2 stats'!$B$3:$B$190), 0), 6), 1)</f>
        <v>36.9</v>
      </c>
      <c r="H189" cm="1">
        <f t="array" ref="H189">ROUND(INDEX('ISCED2 stats'!$A$3:$G$190, MATCH(1, ('All hours'!A189='ISCED2 stats'!$A$3:$A$190) * ('All hours'!B189='ISCED2 stats'!$B$3:$B$190), 0), 7), 1)</f>
        <v>18</v>
      </c>
      <c r="I189" t="e" cm="1">
        <f t="array" ref="I189">INDEX('ISCED3 stats'!$A$3:$G$46, MATCH(1, ('All hours'!A189='ISCED3 stats'!$A$3:$A$46) * ('All hours'!B189='ISCED3 stats'!$B$3:$B$46), 0), 3)</f>
        <v>#N/A</v>
      </c>
      <c r="J189" t="e" cm="1">
        <f t="array" ref="J189">ROUND(INDEX('ISCED3 stats'!$A$3:$G$46, MATCH(1, ('All hours'!A189='ISCED3 stats'!$A$3:$A$46) * ('All hours'!B189='ISCED3 stats'!$B$3:$B$46), 0), 6), 1)</f>
        <v>#N/A</v>
      </c>
      <c r="K189" t="e" cm="1">
        <f t="array" ref="K189">ROUND(INDEX('ISCED3 stats'!$A$3:$G$46, MATCH(1, ('All hours'!A189='ISCED3 stats'!$A$3:$A$46) * ('All hours'!B189='ISCED3 stats'!$B$3:$B$46), 0), 7), 1)</f>
        <v>#N/A</v>
      </c>
    </row>
    <row r="190" spans="1:11" x14ac:dyDescent="0.25">
      <c r="A190" s="20" t="s">
        <v>55</v>
      </c>
      <c r="B190" s="6" t="s">
        <v>9</v>
      </c>
      <c r="C190" t="e" cm="1">
        <f t="array" ref="C190">INDEX('ISCED1 stats'!$A$3:$G$62, MATCH(1, ('All hours'!A190='ISCED1 stats'!$A$3:$A$62) * ('All hours'!B190='ISCED1 stats'!$B$3:$B$62), 0), 3)</f>
        <v>#N/A</v>
      </c>
      <c r="D190" t="e" cm="1">
        <f t="array" ref="D190">ROUND(INDEX('ISCED1 stats'!$A$3:$G$62, MATCH(1, ('All hours'!A190='ISCED1 stats'!$A$3:$A$62) * ('All hours'!B190='ISCED1 stats'!$B$3:$B$62), 0), 6), 1)</f>
        <v>#N/A</v>
      </c>
      <c r="E190" t="e" cm="1">
        <f t="array" ref="E190">ROUND(INDEX('ISCED1 stats'!$A$3:$G$62, MATCH(1, ('All hours'!A190='ISCED1 stats'!$A$3:$A$62) * ('All hours'!B190='ISCED1 stats'!$B$3:$B$62), 0), 7), 1)</f>
        <v>#N/A</v>
      </c>
      <c r="F190" cm="1">
        <f t="array" ref="F190">INDEX('ISCED2 stats'!$A$3:$G$190, MATCH(1, ('All hours'!A190='ISCED2 stats'!$A$3:$A$190) * ('All hours'!B190='ISCED2 stats'!$B$3:$B$190), 0), 3)</f>
        <v>17</v>
      </c>
      <c r="G190" cm="1">
        <f t="array" ref="G190">ROUND(INDEX('ISCED2 stats'!$A$3:$G$190, MATCH(1, ('All hours'!A190='ISCED2 stats'!$A$3:$A$190) * ('All hours'!B190='ISCED2 stats'!$B$3:$B$190), 0), 6), 1)</f>
        <v>29.7</v>
      </c>
      <c r="H190" cm="1">
        <f t="array" ref="H190">ROUND(INDEX('ISCED2 stats'!$A$3:$G$190, MATCH(1, ('All hours'!A190='ISCED2 stats'!$A$3:$A$190) * ('All hours'!B190='ISCED2 stats'!$B$3:$B$190), 0), 7), 1)</f>
        <v>18.3</v>
      </c>
      <c r="I190" t="e" cm="1">
        <f t="array" ref="I190">INDEX('ISCED3 stats'!$A$3:$G$46, MATCH(1, ('All hours'!A190='ISCED3 stats'!$A$3:$A$46) * ('All hours'!B190='ISCED3 stats'!$B$3:$B$46), 0), 3)</f>
        <v>#N/A</v>
      </c>
      <c r="J190" t="e" cm="1">
        <f t="array" ref="J190">ROUND(INDEX('ISCED3 stats'!$A$3:$G$46, MATCH(1, ('All hours'!A190='ISCED3 stats'!$A$3:$A$46) * ('All hours'!B190='ISCED3 stats'!$B$3:$B$46), 0), 6), 1)</f>
        <v>#N/A</v>
      </c>
      <c r="K190" t="e" cm="1">
        <f t="array" ref="K190">ROUND(INDEX('ISCED3 stats'!$A$3:$G$46, MATCH(1, ('All hours'!A190='ISCED3 stats'!$A$3:$A$46) * ('All hours'!B190='ISCED3 stats'!$B$3:$B$46), 0), 7), 1)</f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ISCED1 stats</vt:lpstr>
      <vt:lpstr>ISCED2 stats</vt:lpstr>
      <vt:lpstr>ISCED3 stats</vt:lpstr>
      <vt:lpstr>ISCED2 FTE hours</vt:lpstr>
      <vt:lpstr>ISCED2 FTE hours sorted</vt:lpstr>
      <vt:lpstr>All FTE hours</vt:lpstr>
      <vt:lpstr>All hours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Vidminas</cp:lastModifiedBy>
  <cp:lastPrinted>2022-03-19T14:57:17Z</cp:lastPrinted>
  <dcterms:created xsi:type="dcterms:W3CDTF">2011-08-01T14:22:18Z</dcterms:created>
  <dcterms:modified xsi:type="dcterms:W3CDTF">2022-03-25T12:38:10Z</dcterms:modified>
</cp:coreProperties>
</file>