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yagadave/Documents/BootCamp/UCB-VIRT-DATA-PT-02-2023-U-LOLC-main/01-Excel/2/Activities/12-Stu_ProductPivot/Unsolved/"/>
    </mc:Choice>
  </mc:AlternateContent>
  <xr:revisionPtr revIDLastSave="0" documentId="13_ncr:1_{CD71A513-705D-6B46-81FE-9C7D3939A264}" xr6:coauthVersionLast="47" xr6:coauthVersionMax="47" xr10:uidLastSave="{00000000-0000-0000-0000-000000000000}"/>
  <bookViews>
    <workbookView xWindow="19060" yWindow="1740" windowWidth="25240" windowHeight="19640" activeTab="1" xr2:uid="{00000000-000D-0000-FFFF-FFFF00000000}"/>
  </bookViews>
  <sheets>
    <sheet name="Product List" sheetId="1" r:id="rId1"/>
    <sheet name="Sheet1" sheetId="3" r:id="rId2"/>
    <sheet name="Sheet2" sheetId="4" r:id="rId3"/>
    <sheet name="Orders" sheetId="2" r:id="rId4"/>
  </sheets>
  <definedNames>
    <definedName name="price">'Product List'!$A$2:$C$18</definedName>
    <definedName name="proce">'Product List'!$A$2:$C$18</definedName>
    <definedName name="shipping">'Product List'!$E$2:$F$5</definedName>
    <definedName name="some">'Product List'!$E$2:$G$6</definedName>
  </definedNames>
  <calcPr calcId="191029" concurrentCalc="0"/>
  <pivotCaches>
    <pivotCache cacheId="28" r:id="rId5"/>
    <pivotCache cacheId="3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4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<sst xmlns="http://schemas.openxmlformats.org/spreadsheetml/2006/main" count="69" uniqueCount="38">
  <si>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</si>
  <si>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</si>
  <si>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</si>
  <si>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</si>
  <si>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</si>
  <si>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</si>
  <si>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</si>
  <si>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</si>
  <si>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</si>
  <si>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</si>
  <si>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</si>
  <si>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</si>
  <si>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</si>
  <si>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</si>
  <si>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</si>
  <si>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</si>
  <si>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</si>
  <si>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</si>
  <si>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</si>
  <si>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</si>
  <si>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</si>
  <si>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</si>
  <si>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</si>
  <si>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</si>
  <si>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</si>
  <si>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</si>
  <si>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</si>
  <si>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</si>
  <si>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</si>
  <si>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</si>
  <si>
    <t xml:space="preserve">        </t>
  </si>
  <si>
    <t>Row Labels</t>
  </si>
  <si>
    <t>Grand Total</t>
  </si>
  <si>
    <t>Sum of Price</t>
  </si>
  <si>
    <t>Sum of Shipping Price</t>
  </si>
  <si>
    <t>Total</t>
  </si>
  <si>
    <t>Sum of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</si>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</sst>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dya Gadave" refreshedDate="44986.75088576389" createdVersion="8" refreshedVersion="8" minRefreshableVersion="3" recordCount="28" xr:uid="{B61AB49D-A040-3A43-BB7F-92784E67FE1E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13651" maxValue="10013656" count="6">
        <n v="10013651"/>
        <n v="10013652"/>
        <n v="10013653"/>
        <n v="10013654"/>
        <n v="10013655"/>
        <n v="10013656"/>
      </sharedItems>
    </cacheField>
    <cacheField name="Product ID" numFmtId="0">
      <sharedItems containsSemiMixedTypes="0" containsString="0" containsNumber="1" containsInteger="1" minValue="101" maxValue="206" count="15">
        <n v="204"/>
        <n v="201"/>
        <n v="203"/>
        <n v="103"/>
        <n v="205"/>
        <n v="102"/>
        <n v="109"/>
        <n v="101"/>
        <n v="105"/>
        <n v="107"/>
        <n v="206"/>
        <n v="104"/>
        <n v="202"/>
        <n v="200"/>
        <n v="106"/>
      </sharedItems>
    </cacheField>
    <cacheField name="Shipping Priority" numFmtId="0">
      <sharedItems/>
    </cacheField>
    <cacheField name="Price" numFmtId="44">
      <sharedItems containsSemiMixedTypes="0" containsString="0" containsNumber="1" minValue="5.49" maxValue="29.98" count="13">
        <n v="25.49"/>
        <n v="24.49"/>
        <n v="19.989999999999998"/>
        <n v="29.98"/>
        <n v="15.99"/>
        <n v="24.98"/>
        <n v="10.52"/>
        <n v="17.96"/>
        <n v="10.99"/>
        <n v="5.49"/>
        <n v="17.489999999999998"/>
        <n v="12.49"/>
        <n v="7.99"/>
      </sharedItems>
    </cacheField>
    <cacheField name="Shipping Price" numFmtId="44">
      <sharedItems containsSemiMixedTypes="0" containsString="0" containsNumber="1" minValue="3.3" maxValue="23" count="4">
        <n v="4.04"/>
        <n v="7.9"/>
        <n v="23"/>
        <n v="3.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dya Gadave" refreshedDate="44986.752111805552" createdVersion="8" refreshedVersion="8" minRefreshableVersion="3" recordCount="28" xr:uid="{D78FDBE9-33E2-1F44-8DD3-B3E70B575A7A}">
  <cacheSource type="worksheet">
    <worksheetSource ref="A1:F29" sheet="Orders"/>
  </cacheSource>
  <cacheFields count="6">
    <cacheField name="Order Number" numFmtId="0">
      <sharedItems containsSemiMixedTypes="0" containsString="0" containsNumber="1" containsInteger="1" minValue="10013651" maxValue="10013656" count="6">
        <n v="10013651"/>
        <n v="10013652"/>
        <n v="10013653"/>
        <n v="10013654"/>
        <n v="10013655"/>
        <n v="10013656"/>
      </sharedItems>
    </cacheField>
    <cacheField name="Product ID" numFmtId="0">
      <sharedItems containsSemiMixedTypes="0" containsString="0" containsNumber="1" containsInteger="1" minValue="101" maxValue="206" count="15">
        <n v="204"/>
        <n v="201"/>
        <n v="203"/>
        <n v="103"/>
        <n v="205"/>
        <n v="102"/>
        <n v="109"/>
        <n v="101"/>
        <n v="105"/>
        <n v="107"/>
        <n v="206"/>
        <n v="104"/>
        <n v="202"/>
        <n v="200"/>
        <n v="106"/>
      </sharedItems>
    </cacheField>
    <cacheField name="Shipping Priority" numFmtId="0">
      <sharedItems/>
    </cacheField>
    <cacheField name="Price" numFmtId="44">
      <sharedItems containsSemiMixedTypes="0" containsString="0" containsNumber="1" minValue="5.49" maxValue="29.98"/>
    </cacheField>
    <cacheField name="Shipping Price" numFmtId="44">
      <sharedItems containsSemiMixedTypes="0" containsString="0" containsNumber="1" minValue="3.3" maxValue="23"/>
    </cacheField>
    <cacheField name="Total" numFmtId="44">
      <sharedItems containsSemiMixedTypes="0" containsString="0" containsNumber="1" minValue="12.030000000000001" maxValue="47.489999999999995" count="21">
        <n v="29.529999999999998"/>
        <n v="32.39"/>
        <n v="42.989999999999995"/>
        <n v="33.28"/>
        <n v="20.03"/>
        <n v="32.880000000000003"/>
        <n v="13.82"/>
        <n v="40.96"/>
        <n v="14.29"/>
        <n v="28.529999999999998"/>
        <n v="28.490000000000002"/>
        <n v="27.89"/>
        <n v="33.99"/>
        <n v="21.529999999999998"/>
        <n v="20.79"/>
        <n v="18.89"/>
        <n v="47.489999999999995"/>
        <n v="22"/>
        <n v="37.880000000000003"/>
        <n v="20.39"/>
        <n v="12.0300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Medium"/>
    <x v="0"/>
    <x v="0"/>
  </r>
  <r>
    <x v="0"/>
    <x v="1"/>
    <s v="High"/>
    <x v="1"/>
    <x v="1"/>
  </r>
  <r>
    <x v="0"/>
    <x v="2"/>
    <s v="VIP"/>
    <x v="2"/>
    <x v="2"/>
  </r>
  <r>
    <x v="0"/>
    <x v="3"/>
    <s v="Low"/>
    <x v="3"/>
    <x v="3"/>
  </r>
  <r>
    <x v="0"/>
    <x v="4"/>
    <s v="Medium"/>
    <x v="4"/>
    <x v="0"/>
  </r>
  <r>
    <x v="0"/>
    <x v="5"/>
    <s v="High"/>
    <x v="5"/>
    <x v="1"/>
  </r>
  <r>
    <x v="1"/>
    <x v="6"/>
    <s v="Low"/>
    <x v="6"/>
    <x v="3"/>
  </r>
  <r>
    <x v="1"/>
    <x v="7"/>
    <s v="VIP"/>
    <x v="7"/>
    <x v="2"/>
  </r>
  <r>
    <x v="1"/>
    <x v="8"/>
    <s v="Low"/>
    <x v="8"/>
    <x v="3"/>
  </r>
  <r>
    <x v="1"/>
    <x v="1"/>
    <s v="Medium"/>
    <x v="1"/>
    <x v="0"/>
  </r>
  <r>
    <x v="1"/>
    <x v="3"/>
    <s v="Low"/>
    <x v="3"/>
    <x v="3"/>
  </r>
  <r>
    <x v="1"/>
    <x v="9"/>
    <s v="VIP"/>
    <x v="9"/>
    <x v="2"/>
  </r>
  <r>
    <x v="2"/>
    <x v="2"/>
    <s v="High"/>
    <x v="2"/>
    <x v="1"/>
  </r>
  <r>
    <x v="2"/>
    <x v="1"/>
    <s v="Medium"/>
    <x v="1"/>
    <x v="0"/>
  </r>
  <r>
    <x v="2"/>
    <x v="10"/>
    <s v="VIP"/>
    <x v="8"/>
    <x v="2"/>
  </r>
  <r>
    <x v="2"/>
    <x v="11"/>
    <s v="Medium"/>
    <x v="4"/>
    <x v="0"/>
  </r>
  <r>
    <x v="2"/>
    <x v="12"/>
    <s v="Medium"/>
    <x v="10"/>
    <x v="0"/>
  </r>
  <r>
    <x v="2"/>
    <x v="12"/>
    <s v="Low"/>
    <x v="10"/>
    <x v="3"/>
  </r>
  <r>
    <x v="3"/>
    <x v="10"/>
    <s v="High"/>
    <x v="8"/>
    <x v="1"/>
  </r>
  <r>
    <x v="3"/>
    <x v="1"/>
    <s v="VIP"/>
    <x v="1"/>
    <x v="2"/>
  </r>
  <r>
    <x v="3"/>
    <x v="10"/>
    <s v="High"/>
    <x v="8"/>
    <x v="1"/>
  </r>
  <r>
    <x v="3"/>
    <x v="7"/>
    <s v="Medium"/>
    <x v="7"/>
    <x v="0"/>
  </r>
  <r>
    <x v="4"/>
    <x v="3"/>
    <s v="High"/>
    <x v="3"/>
    <x v="1"/>
  </r>
  <r>
    <x v="5"/>
    <x v="13"/>
    <s v="High"/>
    <x v="11"/>
    <x v="1"/>
  </r>
  <r>
    <x v="5"/>
    <x v="4"/>
    <s v="Medium"/>
    <x v="4"/>
    <x v="0"/>
  </r>
  <r>
    <x v="5"/>
    <x v="13"/>
    <s v="High"/>
    <x v="11"/>
    <x v="1"/>
  </r>
  <r>
    <x v="5"/>
    <x v="14"/>
    <s v="Medium"/>
    <x v="12"/>
    <x v="0"/>
  </r>
  <r>
    <x v="5"/>
    <x v="4"/>
    <s v="Medium"/>
    <x v="4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Medium"/>
    <n v="25.49"/>
    <n v="4.04"/>
    <x v="0"/>
  </r>
  <r>
    <x v="0"/>
    <x v="1"/>
    <s v="High"/>
    <n v="24.49"/>
    <n v="7.9"/>
    <x v="1"/>
  </r>
  <r>
    <x v="0"/>
    <x v="2"/>
    <s v="VIP"/>
    <n v="19.989999999999998"/>
    <n v="23"/>
    <x v="2"/>
  </r>
  <r>
    <x v="0"/>
    <x v="3"/>
    <s v="Low"/>
    <n v="29.98"/>
    <n v="3.3"/>
    <x v="3"/>
  </r>
  <r>
    <x v="0"/>
    <x v="4"/>
    <s v="Medium"/>
    <n v="15.99"/>
    <n v="4.04"/>
    <x v="4"/>
  </r>
  <r>
    <x v="0"/>
    <x v="5"/>
    <s v="High"/>
    <n v="24.98"/>
    <n v="7.9"/>
    <x v="5"/>
  </r>
  <r>
    <x v="1"/>
    <x v="6"/>
    <s v="Low"/>
    <n v="10.52"/>
    <n v="3.3"/>
    <x v="6"/>
  </r>
  <r>
    <x v="1"/>
    <x v="7"/>
    <s v="VIP"/>
    <n v="17.96"/>
    <n v="23"/>
    <x v="7"/>
  </r>
  <r>
    <x v="1"/>
    <x v="8"/>
    <s v="Low"/>
    <n v="10.99"/>
    <n v="3.3"/>
    <x v="8"/>
  </r>
  <r>
    <x v="1"/>
    <x v="1"/>
    <s v="Medium"/>
    <n v="24.49"/>
    <n v="4.04"/>
    <x v="9"/>
  </r>
  <r>
    <x v="1"/>
    <x v="3"/>
    <s v="Low"/>
    <n v="29.98"/>
    <n v="3.3"/>
    <x v="3"/>
  </r>
  <r>
    <x v="1"/>
    <x v="9"/>
    <s v="VIP"/>
    <n v="5.49"/>
    <n v="23"/>
    <x v="10"/>
  </r>
  <r>
    <x v="2"/>
    <x v="2"/>
    <s v="High"/>
    <n v="19.989999999999998"/>
    <n v="7.9"/>
    <x v="11"/>
  </r>
  <r>
    <x v="2"/>
    <x v="1"/>
    <s v="Medium"/>
    <n v="24.49"/>
    <n v="4.04"/>
    <x v="9"/>
  </r>
  <r>
    <x v="2"/>
    <x v="10"/>
    <s v="VIP"/>
    <n v="10.99"/>
    <n v="23"/>
    <x v="12"/>
  </r>
  <r>
    <x v="2"/>
    <x v="11"/>
    <s v="Medium"/>
    <n v="15.99"/>
    <n v="4.04"/>
    <x v="4"/>
  </r>
  <r>
    <x v="2"/>
    <x v="12"/>
    <s v="Medium"/>
    <n v="17.489999999999998"/>
    <n v="4.04"/>
    <x v="13"/>
  </r>
  <r>
    <x v="2"/>
    <x v="12"/>
    <s v="Low"/>
    <n v="17.489999999999998"/>
    <n v="3.3"/>
    <x v="14"/>
  </r>
  <r>
    <x v="3"/>
    <x v="10"/>
    <s v="High"/>
    <n v="10.99"/>
    <n v="7.9"/>
    <x v="15"/>
  </r>
  <r>
    <x v="3"/>
    <x v="1"/>
    <s v="VIP"/>
    <n v="24.49"/>
    <n v="23"/>
    <x v="16"/>
  </r>
  <r>
    <x v="3"/>
    <x v="10"/>
    <s v="High"/>
    <n v="10.99"/>
    <n v="7.9"/>
    <x v="15"/>
  </r>
  <r>
    <x v="3"/>
    <x v="7"/>
    <s v="Medium"/>
    <n v="17.96"/>
    <n v="4.04"/>
    <x v="17"/>
  </r>
  <r>
    <x v="4"/>
    <x v="3"/>
    <s v="High"/>
    <n v="29.98"/>
    <n v="7.9"/>
    <x v="18"/>
  </r>
  <r>
    <x v="5"/>
    <x v="13"/>
    <s v="High"/>
    <n v="12.49"/>
    <n v="7.9"/>
    <x v="19"/>
  </r>
  <r>
    <x v="5"/>
    <x v="4"/>
    <s v="Medium"/>
    <n v="15.99"/>
    <n v="4.04"/>
    <x v="4"/>
  </r>
  <r>
    <x v="5"/>
    <x v="13"/>
    <s v="High"/>
    <n v="12.49"/>
    <n v="7.9"/>
    <x v="19"/>
  </r>
  <r>
    <x v="5"/>
    <x v="14"/>
    <s v="Medium"/>
    <n v="7.99"/>
    <n v="4.04"/>
    <x v="20"/>
  </r>
  <r>
    <x v="5"/>
    <x v="4"/>
    <s v="Medium"/>
    <n v="15.99"/>
    <n v="4.0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545AE-647A-7747-914F-DF957E5B1996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4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6">
        <item x="7"/>
        <item x="5"/>
        <item x="3"/>
        <item x="11"/>
        <item x="8"/>
        <item x="14"/>
        <item x="9"/>
        <item x="6"/>
        <item x="13"/>
        <item x="1"/>
        <item x="12"/>
        <item x="2"/>
        <item x="0"/>
        <item x="4"/>
        <item x="10"/>
        <item t="default"/>
      </items>
    </pivotField>
    <pivotField showAll="0"/>
    <pivotField dataField="1" numFmtId="44" showAll="0">
      <items count="14">
        <item x="9"/>
        <item x="12"/>
        <item x="6"/>
        <item x="8"/>
        <item x="11"/>
        <item x="4"/>
        <item x="10"/>
        <item x="7"/>
        <item x="2"/>
        <item x="1"/>
        <item x="5"/>
        <item x="0"/>
        <item x="3"/>
        <item t="default"/>
      </items>
    </pivotField>
    <pivotField dataField="1" numFmtId="44" showAll="0">
      <items count="5">
        <item x="3"/>
        <item x="0"/>
        <item x="1"/>
        <item x="2"/>
        <item t="default"/>
      </items>
    </pivotField>
  </pivotFields>
  <rowFields count="2">
    <field x="0"/>
    <field x="1"/>
  </rowFields>
  <rowItems count="31">
    <i>
      <x/>
    </i>
    <i r="1">
      <x v="1"/>
    </i>
    <i r="1">
      <x v="2"/>
    </i>
    <i r="1">
      <x v="9"/>
    </i>
    <i r="1">
      <x v="11"/>
    </i>
    <i r="1">
      <x v="12"/>
    </i>
    <i r="1">
      <x v="13"/>
    </i>
    <i>
      <x v="1"/>
    </i>
    <i r="1">
      <x/>
    </i>
    <i r="1">
      <x v="2"/>
    </i>
    <i r="1">
      <x v="4"/>
    </i>
    <i r="1">
      <x v="6"/>
    </i>
    <i r="1">
      <x v="7"/>
    </i>
    <i r="1">
      <x v="9"/>
    </i>
    <i>
      <x v="2"/>
    </i>
    <i r="1">
      <x v="3"/>
    </i>
    <i r="1">
      <x v="9"/>
    </i>
    <i r="1">
      <x v="10"/>
    </i>
    <i r="1">
      <x v="11"/>
    </i>
    <i r="1">
      <x v="14"/>
    </i>
    <i>
      <x v="3"/>
    </i>
    <i r="1">
      <x/>
    </i>
    <i r="1">
      <x v="9"/>
    </i>
    <i r="1">
      <x v="14"/>
    </i>
    <i>
      <x v="4"/>
    </i>
    <i r="1">
      <x v="2"/>
    </i>
    <i>
      <x v="5"/>
    </i>
    <i r="1">
      <x v="5"/>
    </i>
    <i r="1">
      <x v="8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B11E4-D9FB-8246-867D-0DC97F0187BB}" name="PivotTable5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6">
        <item x="7"/>
        <item x="5"/>
        <item x="3"/>
        <item x="11"/>
        <item x="8"/>
        <item x="14"/>
        <item x="9"/>
        <item x="6"/>
        <item x="13"/>
        <item x="1"/>
        <item x="12"/>
        <item x="2"/>
        <item x="0"/>
        <item x="4"/>
        <item x="10"/>
        <item t="default"/>
      </items>
    </pivotField>
    <pivotField showAll="0"/>
    <pivotField numFmtId="44" showAll="0"/>
    <pivotField numFmtId="44" showAll="0"/>
    <pivotField dataField="1" numFmtId="44" showAll="0">
      <items count="22">
        <item x="20"/>
        <item x="6"/>
        <item x="8"/>
        <item x="15"/>
        <item x="4"/>
        <item x="19"/>
        <item x="14"/>
        <item x="13"/>
        <item x="17"/>
        <item x="11"/>
        <item x="10"/>
        <item x="9"/>
        <item x="0"/>
        <item x="1"/>
        <item x="5"/>
        <item x="3"/>
        <item x="12"/>
        <item x="18"/>
        <item x="7"/>
        <item x="2"/>
        <item x="16"/>
        <item t="default"/>
      </items>
    </pivotField>
  </pivotFields>
  <rowFields count="2">
    <field x="0"/>
    <field x="1"/>
  </rowFields>
  <rowItems count="31">
    <i>
      <x/>
    </i>
    <i r="1">
      <x v="1"/>
    </i>
    <i r="1">
      <x v="2"/>
    </i>
    <i r="1">
      <x v="9"/>
    </i>
    <i r="1">
      <x v="11"/>
    </i>
    <i r="1">
      <x v="12"/>
    </i>
    <i r="1">
      <x v="13"/>
    </i>
    <i>
      <x v="1"/>
    </i>
    <i r="1">
      <x/>
    </i>
    <i r="1">
      <x v="2"/>
    </i>
    <i r="1">
      <x v="4"/>
    </i>
    <i r="1">
      <x v="6"/>
    </i>
    <i r="1">
      <x v="7"/>
    </i>
    <i r="1">
      <x v="9"/>
    </i>
    <i>
      <x v="2"/>
    </i>
    <i r="1">
      <x v="3"/>
    </i>
    <i r="1">
      <x v="9"/>
    </i>
    <i r="1">
      <x v="10"/>
    </i>
    <i r="1">
      <x v="11"/>
    </i>
    <i r="1">
      <x v="14"/>
    </i>
    <i>
      <x v="3"/>
    </i>
    <i r="1">
      <x/>
    </i>
    <i r="1">
      <x v="9"/>
    </i>
    <i r="1">
      <x v="14"/>
    </i>
    <i>
      <x v="4"/>
    </i>
    <i r="1">
      <x v="2"/>
    </i>
    <i>
      <x v="5"/>
    </i>
    <i r="1">
      <x v="5"/>
    </i>
    <i r="1">
      <x v="8"/>
    </i>
    <i r="1">
      <x v="13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140" zoomScaleNormal="140" workbookViewId="0">
      <selection activeCell="E2" sqref="E2:F5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1"/>
      <c r="E1" s="2" t="s">
        <v>3</v>
      </c>
      <c r="F1" s="2" t="s">
        <v>4</v>
      </c>
    </row>
    <row r="2" spans="1:6" ht="16" thickTop="1" x14ac:dyDescent="0.2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2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ht="16" x14ac:dyDescent="0.2">
      <c r="A4">
        <f t="shared" ref="A4:A11" si="0">100+ROW()-2</f>
        <v>102</v>
      </c>
      <c r="B4" s="3" t="s">
        <v>15</v>
      </c>
      <c r="C4" s="4">
        <v>24.98</v>
      </c>
      <c r="E4" s="6" t="s">
        <v>7</v>
      </c>
      <c r="F4" s="4">
        <v>7.9</v>
      </c>
    </row>
    <row r="5" spans="1:6" x14ac:dyDescent="0.2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2">
      <c r="A6">
        <f t="shared" si="0"/>
        <v>104</v>
      </c>
      <c r="B6" s="3" t="s">
        <v>17</v>
      </c>
      <c r="C6" s="4">
        <v>15.99</v>
      </c>
    </row>
    <row r="7" spans="1:6" x14ac:dyDescent="0.2">
      <c r="A7">
        <f t="shared" si="0"/>
        <v>105</v>
      </c>
      <c r="B7" s="3" t="s">
        <v>18</v>
      </c>
      <c r="C7" s="4">
        <v>10.99</v>
      </c>
    </row>
    <row r="8" spans="1:6" x14ac:dyDescent="0.2">
      <c r="A8">
        <f t="shared" si="0"/>
        <v>106</v>
      </c>
      <c r="B8" s="3" t="s">
        <v>19</v>
      </c>
      <c r="C8" s="4">
        <v>7.99</v>
      </c>
    </row>
    <row r="9" spans="1:6" x14ac:dyDescent="0.2">
      <c r="A9">
        <f t="shared" si="0"/>
        <v>107</v>
      </c>
      <c r="B9" s="3" t="s">
        <v>27</v>
      </c>
      <c r="C9" s="4">
        <v>5.49</v>
      </c>
    </row>
    <row r="10" spans="1:6" x14ac:dyDescent="0.2">
      <c r="A10">
        <f t="shared" si="0"/>
        <v>108</v>
      </c>
      <c r="B10" s="3" t="s">
        <v>28</v>
      </c>
      <c r="C10" s="4">
        <v>16.98</v>
      </c>
    </row>
    <row r="11" spans="1:6" x14ac:dyDescent="0.2">
      <c r="A11">
        <f t="shared" si="0"/>
        <v>109</v>
      </c>
      <c r="B11" s="3" t="s">
        <v>29</v>
      </c>
      <c r="C11" s="4">
        <v>10.52</v>
      </c>
    </row>
    <row r="12" spans="1:6" x14ac:dyDescent="0.2">
      <c r="A12">
        <v>200</v>
      </c>
      <c r="B12" s="3" t="s">
        <v>20</v>
      </c>
      <c r="C12" s="4">
        <v>12.49</v>
      </c>
    </row>
    <row r="13" spans="1:6" x14ac:dyDescent="0.2">
      <c r="A13">
        <f>A12+1</f>
        <v>201</v>
      </c>
      <c r="B13" s="3" t="s">
        <v>21</v>
      </c>
      <c r="C13" s="4">
        <v>24.49</v>
      </c>
    </row>
    <row r="14" spans="1:6" x14ac:dyDescent="0.2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2">
      <c r="A15">
        <f t="shared" si="1"/>
        <v>203</v>
      </c>
      <c r="B15" s="3" t="s">
        <v>26</v>
      </c>
      <c r="C15" s="4">
        <v>19.989999999999998</v>
      </c>
    </row>
    <row r="16" spans="1:6" x14ac:dyDescent="0.2">
      <c r="A16">
        <f t="shared" si="1"/>
        <v>204</v>
      </c>
      <c r="B16" s="3" t="s">
        <v>23</v>
      </c>
      <c r="C16" s="4">
        <v>25.49</v>
      </c>
    </row>
    <row r="17" spans="1:3" x14ac:dyDescent="0.2">
      <c r="A17">
        <f t="shared" si="1"/>
        <v>205</v>
      </c>
      <c r="B17" s="3" t="s">
        <v>24</v>
      </c>
      <c r="C17" s="4">
        <v>15.99</v>
      </c>
    </row>
    <row r="18" spans="1:3" x14ac:dyDescent="0.2">
      <c r="A18">
        <f t="shared" si="1"/>
        <v>206</v>
      </c>
      <c r="B18" s="3" t="s">
        <v>25</v>
      </c>
      <c r="C18" s="4">
        <v>10.99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F2C2-6EEF-AE40-B768-78D8DD415B0F}">
  <dimension ref="A3:D34"/>
  <sheetViews>
    <sheetView tabSelected="1" workbookViewId="0">
      <selection activeCell="G28" sqref="G28"/>
    </sheetView>
  </sheetViews>
  <sheetFormatPr baseColWidth="10" defaultRowHeight="15" x14ac:dyDescent="0.2"/>
  <cols>
    <col min="1" max="1" width="12.1640625" bestFit="1" customWidth="1"/>
    <col min="2" max="2" width="10.6640625" bestFit="1" customWidth="1"/>
    <col min="3" max="3" width="17.83203125" bestFit="1" customWidth="1"/>
  </cols>
  <sheetData>
    <row r="3" spans="1:4" x14ac:dyDescent="0.2">
      <c r="A3" s="7" t="s">
        <v>31</v>
      </c>
      <c r="B3" t="s">
        <v>33</v>
      </c>
      <c r="C3" t="s">
        <v>34</v>
      </c>
      <c r="D3" t="s">
        <v>37</v>
      </c>
    </row>
    <row r="4" spans="1:4" x14ac:dyDescent="0.2">
      <c r="A4" s="8">
        <v>10013651</v>
      </c>
      <c r="B4" s="10">
        <v>140.91999999999999</v>
      </c>
      <c r="C4" s="10">
        <v>50.18</v>
      </c>
      <c r="D4">
        <f>SUM(B4,C4)</f>
        <v>191.1</v>
      </c>
    </row>
    <row r="5" spans="1:4" x14ac:dyDescent="0.2">
      <c r="A5" s="9">
        <v>102</v>
      </c>
      <c r="B5" s="10">
        <v>24.98</v>
      </c>
      <c r="C5" s="10">
        <v>7.9</v>
      </c>
      <c r="D5">
        <f t="shared" ref="D5:D43" si="0">SUM(B5,C5)</f>
        <v>32.880000000000003</v>
      </c>
    </row>
    <row r="6" spans="1:4" x14ac:dyDescent="0.2">
      <c r="A6" s="9">
        <v>103</v>
      </c>
      <c r="B6" s="10">
        <v>29.98</v>
      </c>
      <c r="C6" s="10">
        <v>3.3</v>
      </c>
      <c r="D6">
        <f t="shared" si="0"/>
        <v>33.28</v>
      </c>
    </row>
    <row r="7" spans="1:4" x14ac:dyDescent="0.2">
      <c r="A7" s="9">
        <v>201</v>
      </c>
      <c r="B7" s="10">
        <v>24.49</v>
      </c>
      <c r="C7" s="10">
        <v>7.9</v>
      </c>
      <c r="D7">
        <f t="shared" si="0"/>
        <v>32.39</v>
      </c>
    </row>
    <row r="8" spans="1:4" x14ac:dyDescent="0.2">
      <c r="A8" s="9">
        <v>203</v>
      </c>
      <c r="B8" s="10">
        <v>19.989999999999998</v>
      </c>
      <c r="C8" s="10">
        <v>23</v>
      </c>
      <c r="D8">
        <f t="shared" si="0"/>
        <v>42.989999999999995</v>
      </c>
    </row>
    <row r="9" spans="1:4" x14ac:dyDescent="0.2">
      <c r="A9" s="9">
        <v>204</v>
      </c>
      <c r="B9" s="10">
        <v>25.49</v>
      </c>
      <c r="C9" s="10">
        <v>4.04</v>
      </c>
      <c r="D9">
        <f t="shared" si="0"/>
        <v>29.529999999999998</v>
      </c>
    </row>
    <row r="10" spans="1:4" x14ac:dyDescent="0.2">
      <c r="A10" s="9">
        <v>205</v>
      </c>
      <c r="B10" s="10">
        <v>15.99</v>
      </c>
      <c r="C10" s="10">
        <v>4.04</v>
      </c>
      <c r="D10">
        <f t="shared" si="0"/>
        <v>20.03</v>
      </c>
    </row>
    <row r="11" spans="1:4" x14ac:dyDescent="0.2">
      <c r="A11" s="8">
        <v>10013652</v>
      </c>
      <c r="B11" s="10">
        <v>99.429999999999993</v>
      </c>
      <c r="C11" s="10">
        <v>59.94</v>
      </c>
      <c r="D11">
        <f t="shared" si="0"/>
        <v>159.37</v>
      </c>
    </row>
    <row r="12" spans="1:4" x14ac:dyDescent="0.2">
      <c r="A12" s="9">
        <v>101</v>
      </c>
      <c r="B12" s="10">
        <v>17.96</v>
      </c>
      <c r="C12" s="10">
        <v>23</v>
      </c>
      <c r="D12">
        <f t="shared" si="0"/>
        <v>40.96</v>
      </c>
    </row>
    <row r="13" spans="1:4" x14ac:dyDescent="0.2">
      <c r="A13" s="9">
        <v>103</v>
      </c>
      <c r="B13" s="10">
        <v>29.98</v>
      </c>
      <c r="C13" s="10">
        <v>3.3</v>
      </c>
      <c r="D13">
        <f t="shared" si="0"/>
        <v>33.28</v>
      </c>
    </row>
    <row r="14" spans="1:4" x14ac:dyDescent="0.2">
      <c r="A14" s="9">
        <v>105</v>
      </c>
      <c r="B14" s="10">
        <v>10.99</v>
      </c>
      <c r="C14" s="10">
        <v>3.3</v>
      </c>
      <c r="D14">
        <f t="shared" si="0"/>
        <v>14.29</v>
      </c>
    </row>
    <row r="15" spans="1:4" x14ac:dyDescent="0.2">
      <c r="A15" s="9">
        <v>107</v>
      </c>
      <c r="B15" s="10">
        <v>5.49</v>
      </c>
      <c r="C15" s="10">
        <v>23</v>
      </c>
      <c r="D15">
        <f t="shared" si="0"/>
        <v>28.490000000000002</v>
      </c>
    </row>
    <row r="16" spans="1:4" x14ac:dyDescent="0.2">
      <c r="A16" s="9">
        <v>109</v>
      </c>
      <c r="B16" s="10">
        <v>10.52</v>
      </c>
      <c r="C16" s="10">
        <v>3.3</v>
      </c>
      <c r="D16">
        <f t="shared" si="0"/>
        <v>13.82</v>
      </c>
    </row>
    <row r="17" spans="1:4" x14ac:dyDescent="0.2">
      <c r="A17" s="9">
        <v>201</v>
      </c>
      <c r="B17" s="10">
        <v>24.49</v>
      </c>
      <c r="C17" s="10">
        <v>4.04</v>
      </c>
      <c r="D17">
        <f t="shared" si="0"/>
        <v>28.529999999999998</v>
      </c>
    </row>
    <row r="18" spans="1:4" x14ac:dyDescent="0.2">
      <c r="A18" s="8">
        <v>10013653</v>
      </c>
      <c r="B18" s="10">
        <v>106.43999999999998</v>
      </c>
      <c r="C18" s="10">
        <v>46.32</v>
      </c>
      <c r="D18">
        <f t="shared" si="0"/>
        <v>152.76</v>
      </c>
    </row>
    <row r="19" spans="1:4" x14ac:dyDescent="0.2">
      <c r="A19" s="9">
        <v>104</v>
      </c>
      <c r="B19" s="10">
        <v>15.99</v>
      </c>
      <c r="C19" s="10">
        <v>4.04</v>
      </c>
      <c r="D19">
        <f t="shared" si="0"/>
        <v>20.03</v>
      </c>
    </row>
    <row r="20" spans="1:4" x14ac:dyDescent="0.2">
      <c r="A20" s="9">
        <v>201</v>
      </c>
      <c r="B20" s="10">
        <v>24.49</v>
      </c>
      <c r="C20" s="10">
        <v>4.04</v>
      </c>
      <c r="D20">
        <f t="shared" si="0"/>
        <v>28.529999999999998</v>
      </c>
    </row>
    <row r="21" spans="1:4" x14ac:dyDescent="0.2">
      <c r="A21" s="9">
        <v>202</v>
      </c>
      <c r="B21" s="10">
        <v>34.979999999999997</v>
      </c>
      <c r="C21" s="10">
        <v>7.34</v>
      </c>
      <c r="D21">
        <f t="shared" si="0"/>
        <v>42.319999999999993</v>
      </c>
    </row>
    <row r="22" spans="1:4" x14ac:dyDescent="0.2">
      <c r="A22" s="9">
        <v>203</v>
      </c>
      <c r="B22" s="10">
        <v>19.989999999999998</v>
      </c>
      <c r="C22" s="10">
        <v>7.9</v>
      </c>
      <c r="D22">
        <f t="shared" si="0"/>
        <v>27.89</v>
      </c>
    </row>
    <row r="23" spans="1:4" x14ac:dyDescent="0.2">
      <c r="A23" s="9">
        <v>206</v>
      </c>
      <c r="B23" s="10">
        <v>10.99</v>
      </c>
      <c r="C23" s="10">
        <v>23</v>
      </c>
      <c r="D23">
        <f t="shared" si="0"/>
        <v>33.99</v>
      </c>
    </row>
    <row r="24" spans="1:4" x14ac:dyDescent="0.2">
      <c r="A24" s="8">
        <v>10013654</v>
      </c>
      <c r="B24" s="10">
        <v>64.430000000000007</v>
      </c>
      <c r="C24" s="10">
        <v>42.84</v>
      </c>
      <c r="D24">
        <f t="shared" si="0"/>
        <v>107.27000000000001</v>
      </c>
    </row>
    <row r="25" spans="1:4" x14ac:dyDescent="0.2">
      <c r="A25" s="9">
        <v>101</v>
      </c>
      <c r="B25" s="10">
        <v>17.96</v>
      </c>
      <c r="C25" s="10">
        <v>4.04</v>
      </c>
      <c r="D25">
        <f t="shared" si="0"/>
        <v>22</v>
      </c>
    </row>
    <row r="26" spans="1:4" x14ac:dyDescent="0.2">
      <c r="A26" s="9">
        <v>201</v>
      </c>
      <c r="B26" s="10">
        <v>24.49</v>
      </c>
      <c r="C26" s="10">
        <v>23</v>
      </c>
      <c r="D26">
        <f t="shared" si="0"/>
        <v>47.489999999999995</v>
      </c>
    </row>
    <row r="27" spans="1:4" x14ac:dyDescent="0.2">
      <c r="A27" s="9">
        <v>206</v>
      </c>
      <c r="B27" s="10">
        <v>21.98</v>
      </c>
      <c r="C27" s="10">
        <v>15.8</v>
      </c>
      <c r="D27">
        <f t="shared" si="0"/>
        <v>37.78</v>
      </c>
    </row>
    <row r="28" spans="1:4" x14ac:dyDescent="0.2">
      <c r="A28" s="8">
        <v>10013655</v>
      </c>
      <c r="B28" s="10">
        <v>29.98</v>
      </c>
      <c r="C28" s="10">
        <v>7.9</v>
      </c>
      <c r="D28">
        <f t="shared" si="0"/>
        <v>37.880000000000003</v>
      </c>
    </row>
    <row r="29" spans="1:4" x14ac:dyDescent="0.2">
      <c r="A29" s="9">
        <v>103</v>
      </c>
      <c r="B29" s="10">
        <v>29.98</v>
      </c>
      <c r="C29" s="10">
        <v>7.9</v>
      </c>
      <c r="D29">
        <f t="shared" si="0"/>
        <v>37.880000000000003</v>
      </c>
    </row>
    <row r="30" spans="1:4" x14ac:dyDescent="0.2">
      <c r="A30" s="8">
        <v>10013656</v>
      </c>
      <c r="B30" s="10">
        <v>64.95</v>
      </c>
      <c r="C30" s="10">
        <v>27.92</v>
      </c>
      <c r="D30">
        <f t="shared" si="0"/>
        <v>92.87</v>
      </c>
    </row>
    <row r="31" spans="1:4" x14ac:dyDescent="0.2">
      <c r="A31" s="9">
        <v>106</v>
      </c>
      <c r="B31" s="10">
        <v>7.99</v>
      </c>
      <c r="C31" s="10">
        <v>4.04</v>
      </c>
      <c r="D31">
        <f t="shared" si="0"/>
        <v>12.030000000000001</v>
      </c>
    </row>
    <row r="32" spans="1:4" x14ac:dyDescent="0.2">
      <c r="A32" s="9">
        <v>200</v>
      </c>
      <c r="B32" s="10">
        <v>24.98</v>
      </c>
      <c r="C32" s="10">
        <v>15.8</v>
      </c>
      <c r="D32">
        <f t="shared" si="0"/>
        <v>40.78</v>
      </c>
    </row>
    <row r="33" spans="1:4" x14ac:dyDescent="0.2">
      <c r="A33" s="9">
        <v>205</v>
      </c>
      <c r="B33" s="10">
        <v>31.98</v>
      </c>
      <c r="C33" s="10">
        <v>8.08</v>
      </c>
      <c r="D33">
        <f t="shared" si="0"/>
        <v>40.06</v>
      </c>
    </row>
    <row r="34" spans="1:4" x14ac:dyDescent="0.2">
      <c r="A34" s="8" t="s">
        <v>32</v>
      </c>
      <c r="B34" s="10">
        <v>506.15000000000015</v>
      </c>
      <c r="C34" s="10">
        <v>235.10000000000005</v>
      </c>
      <c r="D34">
        <f t="shared" si="0"/>
        <v>741.25000000000023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E5D4-F107-B047-B09E-36794B12ED4C}">
  <dimension ref="A3:B34"/>
  <sheetViews>
    <sheetView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0.5" bestFit="1" customWidth="1"/>
  </cols>
  <sheetData>
    <row r="3" spans="1:2" x14ac:dyDescent="0.2">
      <c r="A3" s="7" t="s">
        <v>31</v>
      </c>
      <c r="B3" t="s">
        <v>36</v>
      </c>
    </row>
    <row r="4" spans="1:2" x14ac:dyDescent="0.2">
      <c r="A4" s="8">
        <v>10013651</v>
      </c>
      <c r="B4" s="10">
        <v>191.1</v>
      </c>
    </row>
    <row r="5" spans="1:2" x14ac:dyDescent="0.2">
      <c r="A5" s="9">
        <v>102</v>
      </c>
      <c r="B5" s="10">
        <v>32.880000000000003</v>
      </c>
    </row>
    <row r="6" spans="1:2" x14ac:dyDescent="0.2">
      <c r="A6" s="9">
        <v>103</v>
      </c>
      <c r="B6" s="10">
        <v>33.28</v>
      </c>
    </row>
    <row r="7" spans="1:2" x14ac:dyDescent="0.2">
      <c r="A7" s="9">
        <v>201</v>
      </c>
      <c r="B7" s="10">
        <v>32.39</v>
      </c>
    </row>
    <row r="8" spans="1:2" x14ac:dyDescent="0.2">
      <c r="A8" s="9">
        <v>203</v>
      </c>
      <c r="B8" s="10">
        <v>42.989999999999995</v>
      </c>
    </row>
    <row r="9" spans="1:2" x14ac:dyDescent="0.2">
      <c r="A9" s="9">
        <v>204</v>
      </c>
      <c r="B9" s="10">
        <v>29.529999999999998</v>
      </c>
    </row>
    <row r="10" spans="1:2" x14ac:dyDescent="0.2">
      <c r="A10" s="9">
        <v>205</v>
      </c>
      <c r="B10" s="10">
        <v>20.03</v>
      </c>
    </row>
    <row r="11" spans="1:2" x14ac:dyDescent="0.2">
      <c r="A11" s="8">
        <v>10013652</v>
      </c>
      <c r="B11" s="10">
        <v>159.37</v>
      </c>
    </row>
    <row r="12" spans="1:2" x14ac:dyDescent="0.2">
      <c r="A12" s="9">
        <v>101</v>
      </c>
      <c r="B12" s="10">
        <v>40.96</v>
      </c>
    </row>
    <row r="13" spans="1:2" x14ac:dyDescent="0.2">
      <c r="A13" s="9">
        <v>103</v>
      </c>
      <c r="B13" s="10">
        <v>33.28</v>
      </c>
    </row>
    <row r="14" spans="1:2" x14ac:dyDescent="0.2">
      <c r="A14" s="9">
        <v>105</v>
      </c>
      <c r="B14" s="10">
        <v>14.29</v>
      </c>
    </row>
    <row r="15" spans="1:2" x14ac:dyDescent="0.2">
      <c r="A15" s="9">
        <v>107</v>
      </c>
      <c r="B15" s="10">
        <v>28.490000000000002</v>
      </c>
    </row>
    <row r="16" spans="1:2" x14ac:dyDescent="0.2">
      <c r="A16" s="9">
        <v>109</v>
      </c>
      <c r="B16" s="10">
        <v>13.82</v>
      </c>
    </row>
    <row r="17" spans="1:2" x14ac:dyDescent="0.2">
      <c r="A17" s="9">
        <v>201</v>
      </c>
      <c r="B17" s="10">
        <v>28.529999999999998</v>
      </c>
    </row>
    <row r="18" spans="1:2" x14ac:dyDescent="0.2">
      <c r="A18" s="8">
        <v>10013653</v>
      </c>
      <c r="B18" s="10">
        <v>152.76</v>
      </c>
    </row>
    <row r="19" spans="1:2" x14ac:dyDescent="0.2">
      <c r="A19" s="9">
        <v>104</v>
      </c>
      <c r="B19" s="10">
        <v>20.03</v>
      </c>
    </row>
    <row r="20" spans="1:2" x14ac:dyDescent="0.2">
      <c r="A20" s="9">
        <v>201</v>
      </c>
      <c r="B20" s="10">
        <v>28.529999999999998</v>
      </c>
    </row>
    <row r="21" spans="1:2" x14ac:dyDescent="0.2">
      <c r="A21" s="9">
        <v>202</v>
      </c>
      <c r="B21" s="10">
        <v>42.319999999999993</v>
      </c>
    </row>
    <row r="22" spans="1:2" x14ac:dyDescent="0.2">
      <c r="A22" s="9">
        <v>203</v>
      </c>
      <c r="B22" s="10">
        <v>27.89</v>
      </c>
    </row>
    <row r="23" spans="1:2" x14ac:dyDescent="0.2">
      <c r="A23" s="9">
        <v>206</v>
      </c>
      <c r="B23" s="10">
        <v>33.99</v>
      </c>
    </row>
    <row r="24" spans="1:2" x14ac:dyDescent="0.2">
      <c r="A24" s="8">
        <v>10013654</v>
      </c>
      <c r="B24" s="10">
        <v>107.27</v>
      </c>
    </row>
    <row r="25" spans="1:2" x14ac:dyDescent="0.2">
      <c r="A25" s="9">
        <v>101</v>
      </c>
      <c r="B25" s="10">
        <v>22</v>
      </c>
    </row>
    <row r="26" spans="1:2" x14ac:dyDescent="0.2">
      <c r="A26" s="9">
        <v>201</v>
      </c>
      <c r="B26" s="10">
        <v>47.489999999999995</v>
      </c>
    </row>
    <row r="27" spans="1:2" x14ac:dyDescent="0.2">
      <c r="A27" s="9">
        <v>206</v>
      </c>
      <c r="B27" s="10">
        <v>37.78</v>
      </c>
    </row>
    <row r="28" spans="1:2" x14ac:dyDescent="0.2">
      <c r="A28" s="8">
        <v>10013655</v>
      </c>
      <c r="B28" s="10">
        <v>37.880000000000003</v>
      </c>
    </row>
    <row r="29" spans="1:2" x14ac:dyDescent="0.2">
      <c r="A29" s="9">
        <v>103</v>
      </c>
      <c r="B29" s="10">
        <v>37.880000000000003</v>
      </c>
    </row>
    <row r="30" spans="1:2" x14ac:dyDescent="0.2">
      <c r="A30" s="8">
        <v>10013656</v>
      </c>
      <c r="B30" s="10">
        <v>92.87</v>
      </c>
    </row>
    <row r="31" spans="1:2" x14ac:dyDescent="0.2">
      <c r="A31" s="9">
        <v>106</v>
      </c>
      <c r="B31" s="10">
        <v>12.030000000000001</v>
      </c>
    </row>
    <row r="32" spans="1:2" x14ac:dyDescent="0.2">
      <c r="A32" s="9">
        <v>200</v>
      </c>
      <c r="B32" s="10">
        <v>40.78</v>
      </c>
    </row>
    <row r="33" spans="1:2" x14ac:dyDescent="0.2">
      <c r="A33" s="9">
        <v>205</v>
      </c>
      <c r="B33" s="10">
        <v>40.06</v>
      </c>
    </row>
    <row r="34" spans="1:2" x14ac:dyDescent="0.2">
      <c r="A34" s="8" t="s">
        <v>32</v>
      </c>
      <c r="B34" s="10">
        <v>741.25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sqref="A1:F29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6" x14ac:dyDescent="0.2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  <c r="F1" s="1" t="s">
        <v>35</v>
      </c>
    </row>
    <row r="2" spans="1:6" ht="16" x14ac:dyDescent="0.2">
      <c r="A2" s="5">
        <v>10013651</v>
      </c>
      <c r="B2" s="5">
        <v>204</v>
      </c>
      <c r="C2" s="5" t="s">
        <v>6</v>
      </c>
      <c r="D2" s="4">
        <f>VLOOKUP(B2,price,3)</f>
        <v>25.49</v>
      </c>
      <c r="E2" s="4">
        <f>VLOOKUP(C2,shipping,2,FALSE)</f>
        <v>4.04</v>
      </c>
      <c r="F2" s="11">
        <f>SUM(D2,E2)</f>
        <v>29.529999999999998</v>
      </c>
    </row>
    <row r="3" spans="1:6" ht="16" x14ac:dyDescent="0.2">
      <c r="A3" s="5">
        <v>10013651</v>
      </c>
      <c r="B3" s="5">
        <v>201</v>
      </c>
      <c r="C3" s="6" t="s">
        <v>7</v>
      </c>
      <c r="D3" s="4">
        <f>VLOOKUP(B3,price,3)</f>
        <v>24.49</v>
      </c>
      <c r="E3" s="4">
        <f>VLOOKUP(C3,shipping,2,FALSE)</f>
        <v>7.9</v>
      </c>
      <c r="F3" s="11">
        <f t="shared" ref="F3:F29" si="0">SUM(D3,E3)</f>
        <v>32.39</v>
      </c>
    </row>
    <row r="4" spans="1:6" ht="16" x14ac:dyDescent="0.2">
      <c r="A4" s="5">
        <v>10013651</v>
      </c>
      <c r="B4" s="5">
        <v>203</v>
      </c>
      <c r="C4" s="6" t="s">
        <v>8</v>
      </c>
      <c r="D4" s="4">
        <f>VLOOKUP(B4,price,3)</f>
        <v>19.989999999999998</v>
      </c>
      <c r="E4" s="4">
        <f>VLOOKUP(C4,shipping,2,FALSE)</f>
        <v>23</v>
      </c>
      <c r="F4" s="11">
        <f t="shared" si="0"/>
        <v>42.989999999999995</v>
      </c>
    </row>
    <row r="5" spans="1:6" ht="16" x14ac:dyDescent="0.2">
      <c r="A5" s="5">
        <v>10013651</v>
      </c>
      <c r="B5" s="5">
        <v>103</v>
      </c>
      <c r="C5" s="5" t="s">
        <v>5</v>
      </c>
      <c r="D5" s="4">
        <f>VLOOKUP(B5,price,3)</f>
        <v>29.98</v>
      </c>
      <c r="E5" s="4">
        <f>VLOOKUP(C5,shipping,2,FALSE)</f>
        <v>3.3</v>
      </c>
      <c r="F5" s="11">
        <f t="shared" si="0"/>
        <v>33.28</v>
      </c>
    </row>
    <row r="6" spans="1:6" ht="16" x14ac:dyDescent="0.2">
      <c r="A6" s="5">
        <v>10013651</v>
      </c>
      <c r="B6" s="5">
        <v>205</v>
      </c>
      <c r="C6" s="5" t="s">
        <v>6</v>
      </c>
      <c r="D6" s="4">
        <f>VLOOKUP(B6,price,3)</f>
        <v>15.99</v>
      </c>
      <c r="E6" s="4">
        <f>VLOOKUP(C6,shipping,2,FALSE)</f>
        <v>4.04</v>
      </c>
      <c r="F6" s="11">
        <f t="shared" si="0"/>
        <v>20.03</v>
      </c>
    </row>
    <row r="7" spans="1:6" ht="16" x14ac:dyDescent="0.2">
      <c r="A7" s="5">
        <v>10013651</v>
      </c>
      <c r="B7" s="5">
        <v>102</v>
      </c>
      <c r="C7" s="6" t="s">
        <v>7</v>
      </c>
      <c r="D7" s="4">
        <f>VLOOKUP(B7,price,3)</f>
        <v>24.98</v>
      </c>
      <c r="E7" s="4">
        <f>VLOOKUP(C7,shipping,2,FALSE)</f>
        <v>7.9</v>
      </c>
      <c r="F7" s="11">
        <f t="shared" si="0"/>
        <v>32.880000000000003</v>
      </c>
    </row>
    <row r="8" spans="1:6" ht="16" x14ac:dyDescent="0.2">
      <c r="A8" s="5">
        <v>10013652</v>
      </c>
      <c r="B8" s="5">
        <v>109</v>
      </c>
      <c r="C8" s="5" t="s">
        <v>5</v>
      </c>
      <c r="D8" s="4">
        <f>VLOOKUP(B8,price,3)</f>
        <v>10.52</v>
      </c>
      <c r="E8" s="4">
        <f>VLOOKUP(C8,shipping,2,FALSE)</f>
        <v>3.3</v>
      </c>
      <c r="F8" s="11">
        <f t="shared" si="0"/>
        <v>13.82</v>
      </c>
    </row>
    <row r="9" spans="1:6" ht="16" x14ac:dyDescent="0.2">
      <c r="A9" s="5">
        <v>10013652</v>
      </c>
      <c r="B9" s="5">
        <v>101</v>
      </c>
      <c r="C9" s="5" t="s">
        <v>8</v>
      </c>
      <c r="D9" s="4">
        <f>VLOOKUP(B9,price,3)</f>
        <v>17.96</v>
      </c>
      <c r="E9" s="4">
        <f>VLOOKUP(C9,shipping,2,FALSE)</f>
        <v>23</v>
      </c>
      <c r="F9" s="11">
        <f t="shared" si="0"/>
        <v>40.96</v>
      </c>
    </row>
    <row r="10" spans="1:6" ht="16" x14ac:dyDescent="0.2">
      <c r="A10" s="5">
        <v>10013652</v>
      </c>
      <c r="B10" s="5">
        <v>105</v>
      </c>
      <c r="C10" s="5" t="s">
        <v>5</v>
      </c>
      <c r="D10" s="4">
        <f>VLOOKUP(B10,price,3)</f>
        <v>10.99</v>
      </c>
      <c r="E10" s="4">
        <f>VLOOKUP(C10,shipping,2,FALSE)</f>
        <v>3.3</v>
      </c>
      <c r="F10" s="11">
        <f t="shared" si="0"/>
        <v>14.29</v>
      </c>
    </row>
    <row r="11" spans="1:6" ht="16" x14ac:dyDescent="0.2">
      <c r="A11" s="5">
        <v>10013652</v>
      </c>
      <c r="B11" s="5">
        <v>201</v>
      </c>
      <c r="C11" s="5" t="s">
        <v>6</v>
      </c>
      <c r="D11" s="4">
        <f>VLOOKUP(B11,price,3)</f>
        <v>24.49</v>
      </c>
      <c r="E11" s="4">
        <f>VLOOKUP(C11,shipping,2,FALSE)</f>
        <v>4.04</v>
      </c>
      <c r="F11" s="11">
        <f t="shared" si="0"/>
        <v>28.529999999999998</v>
      </c>
    </row>
    <row r="12" spans="1:6" ht="16" x14ac:dyDescent="0.2">
      <c r="A12" s="5">
        <v>10013652</v>
      </c>
      <c r="B12" s="5">
        <v>103</v>
      </c>
      <c r="C12" s="5" t="s">
        <v>5</v>
      </c>
      <c r="D12" s="4">
        <f>VLOOKUP(B12,price,3)</f>
        <v>29.98</v>
      </c>
      <c r="E12" s="4">
        <f>VLOOKUP(C12,shipping,2,FALSE)</f>
        <v>3.3</v>
      </c>
      <c r="F12" s="11">
        <f t="shared" si="0"/>
        <v>33.28</v>
      </c>
    </row>
    <row r="13" spans="1:6" ht="16" x14ac:dyDescent="0.2">
      <c r="A13" s="5">
        <v>10013652</v>
      </c>
      <c r="B13" s="5">
        <v>107</v>
      </c>
      <c r="C13" s="5" t="s">
        <v>8</v>
      </c>
      <c r="D13" s="4">
        <f>VLOOKUP(B13,price,3)</f>
        <v>5.49</v>
      </c>
      <c r="E13" s="4">
        <f>VLOOKUP(C13,shipping,2,FALSE)</f>
        <v>23</v>
      </c>
      <c r="F13" s="11">
        <f t="shared" si="0"/>
        <v>28.490000000000002</v>
      </c>
    </row>
    <row r="14" spans="1:6" ht="16" x14ac:dyDescent="0.2">
      <c r="A14" s="5">
        <v>10013653</v>
      </c>
      <c r="B14" s="5">
        <v>203</v>
      </c>
      <c r="C14" s="5" t="s">
        <v>7</v>
      </c>
      <c r="D14" s="4">
        <f>VLOOKUP(B14,price,3)</f>
        <v>19.989999999999998</v>
      </c>
      <c r="E14" s="4">
        <f>VLOOKUP(C14,shipping,2,FALSE)</f>
        <v>7.9</v>
      </c>
      <c r="F14" s="11">
        <f t="shared" si="0"/>
        <v>27.89</v>
      </c>
    </row>
    <row r="15" spans="1:6" ht="16" x14ac:dyDescent="0.2">
      <c r="A15" s="5">
        <v>10013653</v>
      </c>
      <c r="B15" s="5">
        <v>201</v>
      </c>
      <c r="C15" s="5" t="s">
        <v>6</v>
      </c>
      <c r="D15" s="4">
        <f>VLOOKUP(B15,price,3)</f>
        <v>24.49</v>
      </c>
      <c r="E15" s="4">
        <f>VLOOKUP(C15,shipping,2,FALSE)</f>
        <v>4.04</v>
      </c>
      <c r="F15" s="11">
        <f t="shared" si="0"/>
        <v>28.529999999999998</v>
      </c>
    </row>
    <row r="16" spans="1:6" ht="16" x14ac:dyDescent="0.2">
      <c r="A16" s="5">
        <v>10013653</v>
      </c>
      <c r="B16" s="5">
        <v>206</v>
      </c>
      <c r="C16" s="5" t="s">
        <v>8</v>
      </c>
      <c r="D16" s="4">
        <f>VLOOKUP(B16,price,3)</f>
        <v>10.99</v>
      </c>
      <c r="E16" s="4">
        <f>VLOOKUP(C16,shipping,2,FALSE)</f>
        <v>23</v>
      </c>
      <c r="F16" s="11">
        <f t="shared" si="0"/>
        <v>33.99</v>
      </c>
    </row>
    <row r="17" spans="1:7" ht="16" x14ac:dyDescent="0.2">
      <c r="A17" s="5">
        <v>10013653</v>
      </c>
      <c r="B17" s="5">
        <v>104</v>
      </c>
      <c r="C17" s="5" t="s">
        <v>6</v>
      </c>
      <c r="D17" s="4">
        <f>VLOOKUP(B17,price,3)</f>
        <v>15.99</v>
      </c>
      <c r="E17" s="4">
        <f>VLOOKUP(C17,shipping,2,FALSE)</f>
        <v>4.04</v>
      </c>
      <c r="F17" s="11">
        <f t="shared" si="0"/>
        <v>20.03</v>
      </c>
    </row>
    <row r="18" spans="1:7" ht="16" x14ac:dyDescent="0.2">
      <c r="A18" s="5">
        <v>10013653</v>
      </c>
      <c r="B18" s="5">
        <v>202</v>
      </c>
      <c r="C18" s="5" t="s">
        <v>6</v>
      </c>
      <c r="D18" s="4">
        <f>VLOOKUP(B18,price,3)</f>
        <v>17.489999999999998</v>
      </c>
      <c r="E18" s="4">
        <f>VLOOKUP(C18,shipping,2,FALSE)</f>
        <v>4.04</v>
      </c>
      <c r="F18" s="11">
        <f t="shared" si="0"/>
        <v>21.529999999999998</v>
      </c>
    </row>
    <row r="19" spans="1:7" ht="16" x14ac:dyDescent="0.2">
      <c r="A19" s="5">
        <v>10013653</v>
      </c>
      <c r="B19" s="5">
        <v>202</v>
      </c>
      <c r="C19" s="5" t="s">
        <v>5</v>
      </c>
      <c r="D19" s="4">
        <f>VLOOKUP(B19,price,3)</f>
        <v>17.489999999999998</v>
      </c>
      <c r="E19" s="4">
        <f>VLOOKUP(C19,shipping,2,FALSE)</f>
        <v>3.3</v>
      </c>
      <c r="F19" s="11">
        <f t="shared" si="0"/>
        <v>20.79</v>
      </c>
    </row>
    <row r="20" spans="1:7" ht="16" x14ac:dyDescent="0.2">
      <c r="A20" s="5">
        <v>10013654</v>
      </c>
      <c r="B20" s="5">
        <v>206</v>
      </c>
      <c r="C20" s="5" t="s">
        <v>7</v>
      </c>
      <c r="D20" s="4">
        <f>VLOOKUP(B20,price,3)</f>
        <v>10.99</v>
      </c>
      <c r="E20" s="4">
        <f>VLOOKUP(C20,shipping,2,FALSE)</f>
        <v>7.9</v>
      </c>
      <c r="F20" s="11">
        <f t="shared" si="0"/>
        <v>18.89</v>
      </c>
    </row>
    <row r="21" spans="1:7" ht="16" x14ac:dyDescent="0.2">
      <c r="A21" s="5">
        <v>10013654</v>
      </c>
      <c r="B21" s="5">
        <v>201</v>
      </c>
      <c r="C21" s="5" t="s">
        <v>8</v>
      </c>
      <c r="D21" s="4">
        <f>VLOOKUP(B21,price,3)</f>
        <v>24.49</v>
      </c>
      <c r="E21" s="4">
        <f>VLOOKUP(C21,shipping,2,FALSE)</f>
        <v>23</v>
      </c>
      <c r="F21" s="11">
        <f t="shared" si="0"/>
        <v>47.489999999999995</v>
      </c>
      <c r="G21" t="s">
        <v>30</v>
      </c>
    </row>
    <row r="22" spans="1:7" ht="16" x14ac:dyDescent="0.2">
      <c r="A22" s="5">
        <v>10013654</v>
      </c>
      <c r="B22" s="5">
        <v>206</v>
      </c>
      <c r="C22" s="5" t="s">
        <v>7</v>
      </c>
      <c r="D22" s="4">
        <f>VLOOKUP(B22,price,3)</f>
        <v>10.99</v>
      </c>
      <c r="E22" s="4">
        <f>VLOOKUP(C22,shipping,2,FALSE)</f>
        <v>7.9</v>
      </c>
      <c r="F22" s="11">
        <f t="shared" si="0"/>
        <v>18.89</v>
      </c>
    </row>
    <row r="23" spans="1:7" ht="16" x14ac:dyDescent="0.2">
      <c r="A23" s="5">
        <v>10013654</v>
      </c>
      <c r="B23" s="5">
        <v>101</v>
      </c>
      <c r="C23" s="5" t="s">
        <v>6</v>
      </c>
      <c r="D23" s="4">
        <f>VLOOKUP(B23,price,3)</f>
        <v>17.96</v>
      </c>
      <c r="E23" s="4">
        <f>VLOOKUP(C23,shipping,2,FALSE)</f>
        <v>4.04</v>
      </c>
      <c r="F23" s="11">
        <f t="shared" si="0"/>
        <v>22</v>
      </c>
    </row>
    <row r="24" spans="1:7" ht="16" x14ac:dyDescent="0.2">
      <c r="A24" s="5">
        <v>10013655</v>
      </c>
      <c r="B24" s="5">
        <v>103</v>
      </c>
      <c r="C24" s="5" t="s">
        <v>7</v>
      </c>
      <c r="D24" s="4">
        <f>VLOOKUP(B24,price,3)</f>
        <v>29.98</v>
      </c>
      <c r="E24" s="4">
        <f>VLOOKUP(C24,shipping,2,FALSE)</f>
        <v>7.9</v>
      </c>
      <c r="F24" s="11">
        <f t="shared" si="0"/>
        <v>37.880000000000003</v>
      </c>
    </row>
    <row r="25" spans="1:7" ht="16" x14ac:dyDescent="0.2">
      <c r="A25" s="5">
        <v>10013656</v>
      </c>
      <c r="B25" s="5">
        <v>200</v>
      </c>
      <c r="C25" s="5" t="s">
        <v>7</v>
      </c>
      <c r="D25" s="4">
        <f>VLOOKUP(B25,price,3)</f>
        <v>12.49</v>
      </c>
      <c r="E25" s="4">
        <f>VLOOKUP(C25,shipping,2,FALSE)</f>
        <v>7.9</v>
      </c>
      <c r="F25" s="11">
        <f t="shared" si="0"/>
        <v>20.39</v>
      </c>
    </row>
    <row r="26" spans="1:7" ht="16" x14ac:dyDescent="0.2">
      <c r="A26" s="5">
        <v>10013656</v>
      </c>
      <c r="B26" s="5">
        <v>205</v>
      </c>
      <c r="C26" s="5" t="s">
        <v>6</v>
      </c>
      <c r="D26" s="4">
        <f>VLOOKUP(B26,price,3)</f>
        <v>15.99</v>
      </c>
      <c r="E26" s="4">
        <f>VLOOKUP(C26,shipping,2,FALSE)</f>
        <v>4.04</v>
      </c>
      <c r="F26" s="11">
        <f t="shared" si="0"/>
        <v>20.03</v>
      </c>
    </row>
    <row r="27" spans="1:7" ht="16" x14ac:dyDescent="0.2">
      <c r="A27" s="5">
        <v>10013656</v>
      </c>
      <c r="B27" s="5">
        <v>200</v>
      </c>
      <c r="C27" s="5" t="s">
        <v>7</v>
      </c>
      <c r="D27" s="4">
        <f>VLOOKUP(B27,price,3)</f>
        <v>12.49</v>
      </c>
      <c r="E27" s="4">
        <f>VLOOKUP(C27,shipping,2,FALSE)</f>
        <v>7.9</v>
      </c>
      <c r="F27" s="11">
        <f t="shared" si="0"/>
        <v>20.39</v>
      </c>
    </row>
    <row r="28" spans="1:7" ht="16" x14ac:dyDescent="0.2">
      <c r="A28" s="5">
        <v>10013656</v>
      </c>
      <c r="B28" s="5">
        <v>106</v>
      </c>
      <c r="C28" s="5" t="s">
        <v>6</v>
      </c>
      <c r="D28" s="4">
        <f>VLOOKUP(B28,price,3)</f>
        <v>7.99</v>
      </c>
      <c r="E28" s="4">
        <f>VLOOKUP(C28,shipping,2,FALSE)</f>
        <v>4.04</v>
      </c>
      <c r="F28" s="11">
        <f t="shared" si="0"/>
        <v>12.030000000000001</v>
      </c>
    </row>
    <row r="29" spans="1:7" ht="16" x14ac:dyDescent="0.2">
      <c r="A29" s="5">
        <v>10013656</v>
      </c>
      <c r="B29" s="5">
        <v>205</v>
      </c>
      <c r="C29" s="5" t="s">
        <v>6</v>
      </c>
      <c r="D29" s="4">
        <f>VLOOKUP(B29,price,3)</f>
        <v>15.99</v>
      </c>
      <c r="E29" s="4">
        <f>VLOOKUP(C29,shipping,2,FALSE)</f>
        <v>4.04</v>
      </c>
      <c r="F29" s="11">
        <f t="shared" si="0"/>
        <v>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Product List</vt:lpstr>
      <vt:lpstr>Sheet1</vt:lpstr>
      <vt:lpstr>Sheet2</vt:lpstr>
      <vt:lpstr>Orders</vt:lpstr>
      <vt:lpstr>price</vt:lpstr>
      <vt:lpstr>proce</vt:lpstr>
      <vt:lpstr>shipping</vt:lpstr>
      <vt:lpstr>some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Vidya Gadave</cp:lastModifiedBy>
  <dcterms:created xsi:type="dcterms:W3CDTF">2017-06-08T18:33:19Z</dcterms:created>
  <dcterms:modified xsi:type="dcterms:W3CDTF">2023-03-02T02:04:31Z</dcterms:modified>
  <cp:category/>
</cp:coreProperties>
</file>