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drawings/drawing1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3.xml" ContentType="application/vnd.openxmlformats-officedocument.drawing+xml"/>
  <Override PartName="/xl/pivotTables/pivotTable11.xml" ContentType="application/vnd.openxmlformats-officedocument.spreadsheetml.pivotTable+xml"/>
  <Override PartName="/xl/drawings/drawing1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2.xml" ContentType="application/vnd.openxmlformats-officedocument.spreadsheetml.pivotTable+xml"/>
  <Override PartName="/xl/drawings/drawing1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878e02f710cd4ce9/Desktop/"/>
    </mc:Choice>
  </mc:AlternateContent>
  <xr:revisionPtr revIDLastSave="70" documentId="8_{6A6004B8-9867-4143-8A3B-69DA250CCE34}" xr6:coauthVersionLast="47" xr6:coauthVersionMax="47" xr10:uidLastSave="{B1655DFC-135C-4C50-BBDF-191BFE59C301}"/>
  <bookViews>
    <workbookView xWindow="-120" yWindow="-120" windowWidth="20730" windowHeight="11160" tabRatio="593" firstSheet="3" activeTab="5" xr2:uid="{00000000-000D-0000-FFFF-FFFF00000000}"/>
  </bookViews>
  <sheets>
    <sheet name="Titanic original worksheet" sheetId="1" r:id="rId1"/>
    <sheet name="Total no of Passengers" sheetId="133" r:id="rId2"/>
    <sheet name="first class passengers" sheetId="5" r:id="rId3"/>
    <sheet name="Second class passengers" sheetId="6" r:id="rId4"/>
    <sheet name="3rd class passengers" sheetId="31" r:id="rId5"/>
    <sheet name="Total no of male" sheetId="9" r:id="rId6"/>
    <sheet name="Female passengers" sheetId="8" r:id="rId7"/>
    <sheet name="Question 1.." sheetId="119" r:id="rId8"/>
    <sheet name="No of passengers in each class" sheetId="76" r:id="rId9"/>
    <sheet name="Question 7c" sheetId="115" r:id="rId10"/>
    <sheet name="Question 2" sheetId="61" r:id="rId11"/>
    <sheet name="Question 3" sheetId="41" r:id="rId12"/>
    <sheet name="Question 4" sheetId="43" r:id="rId13"/>
    <sheet name="Question 5" sheetId="47" r:id="rId14"/>
    <sheet name="Question 6" sheetId="96" r:id="rId15"/>
    <sheet name="male and female in eac class" sheetId="59" r:id="rId16"/>
    <sheet name="Dashboard" sheetId="97" r:id="rId17"/>
    <sheet name="Total passen in 3rd class" sheetId="7" r:id="rId18"/>
    <sheet name="Total male and female survival" sheetId="26" r:id="rId19"/>
    <sheet name="passengers in eac class" sheetId="30" r:id="rId20"/>
    <sheet name="Titanic Assignment worksheet" sheetId="3" r:id="rId21"/>
    <sheet name="Female passengers that survived" sheetId="20" r:id="rId22"/>
    <sheet name="No of passengers that died" sheetId="19" r:id="rId23"/>
    <sheet name="No of passengers embarked fromS" sheetId="18" r:id="rId24"/>
    <sheet name="No of passenger embacked from Q" sheetId="17" r:id="rId25"/>
    <sheet name="No of Passenger embacked from C" sheetId="16" r:id="rId26"/>
    <sheet name="NO of parentschildren on borad" sheetId="15" r:id="rId27"/>
    <sheet name="Total No of Passengers with sib" sheetId="14" r:id="rId28"/>
    <sheet name="Total no of elders" sheetId="13" r:id="rId29"/>
    <sheet name="Sheet5" sheetId="127" r:id="rId30"/>
    <sheet name="Sheet10" sheetId="132" r:id="rId31"/>
    <sheet name="Sheet9" sheetId="131" r:id="rId32"/>
    <sheet name="Sheet4" sheetId="126" r:id="rId33"/>
  </sheets>
  <definedNames>
    <definedName name="_xlnm._FilterDatabase" localSheetId="21" hidden="1">'Female passengers that survived'!$A$1:$P$1</definedName>
    <definedName name="_xlnm._FilterDatabase" localSheetId="20" hidden="1">'Titanic Assignment worksheet'!$A$1:$P$422</definedName>
    <definedName name="_xlnm._FilterDatabase" localSheetId="0" hidden="1">'Titanic original worksheet'!$A$1:$M$419</definedName>
    <definedName name="Slicer_age_group1">#N/A</definedName>
    <definedName name="Slicer_Embarked">#N/A</definedName>
    <definedName name="Slicer_Pclass1">#N/A</definedName>
    <definedName name="Slicer_Sex">#N/A</definedName>
    <definedName name="Slicer_Survived">#N/A</definedName>
  </definedNames>
  <calcPr calcId="191029"/>
  <pivotCaches>
    <pivotCache cacheId="3" r:id="rId34"/>
  </pivotCaches>
  <extLst>
    <ext xmlns:x14="http://schemas.microsoft.com/office/spreadsheetml/2009/9/main" uri="{BBE1A952-AA13-448e-AADC-164F8A28A991}">
      <x14:slicerCaches>
        <x14:slicerCache r:id="rId35"/>
        <x14:slicerCache r:id="rId36"/>
        <x14:slicerCache r:id="rId37"/>
        <x14:slicerCache r:id="rId38"/>
        <x14:slicerCache r:id="rId3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76" i="132" l="1"/>
  <c r="G62" i="131"/>
  <c r="G15" i="127"/>
  <c r="G70" i="126"/>
  <c r="G69" i="126"/>
  <c r="G68" i="126"/>
  <c r="G67" i="126"/>
  <c r="G66" i="126"/>
  <c r="G65" i="126"/>
  <c r="G64" i="126"/>
  <c r="G63" i="126"/>
  <c r="G62" i="126"/>
  <c r="G61" i="126"/>
  <c r="G60" i="126"/>
  <c r="G59" i="126"/>
  <c r="G58" i="126"/>
  <c r="G57" i="126"/>
  <c r="G56" i="126"/>
  <c r="G55" i="126"/>
  <c r="G54" i="126"/>
  <c r="G53" i="126"/>
  <c r="G52" i="126"/>
  <c r="G51" i="126"/>
  <c r="G50" i="126"/>
  <c r="G49" i="126"/>
  <c r="G48" i="126"/>
  <c r="G47" i="126"/>
  <c r="G46" i="126"/>
  <c r="G45" i="126"/>
  <c r="G44" i="126"/>
  <c r="G43" i="126"/>
  <c r="G42" i="126"/>
  <c r="G41" i="126"/>
  <c r="G40" i="126"/>
  <c r="G39" i="126"/>
  <c r="G38" i="126"/>
  <c r="G37" i="126"/>
  <c r="G36" i="126"/>
  <c r="G35" i="126"/>
  <c r="G34" i="126"/>
  <c r="G33" i="126"/>
  <c r="G32" i="126"/>
  <c r="G31" i="126"/>
  <c r="G30" i="126"/>
  <c r="G29" i="126"/>
  <c r="G28" i="126"/>
  <c r="G27" i="126"/>
  <c r="G26" i="126"/>
  <c r="G25" i="126"/>
  <c r="G24" i="126"/>
  <c r="G23" i="126"/>
  <c r="G22" i="126"/>
  <c r="G21" i="126"/>
  <c r="G20" i="126"/>
  <c r="G19" i="126"/>
  <c r="G18" i="126"/>
  <c r="G17" i="126"/>
  <c r="G16" i="126"/>
  <c r="G15" i="126"/>
  <c r="G14" i="126"/>
  <c r="G13" i="126"/>
  <c r="G12" i="126"/>
  <c r="G11" i="126"/>
  <c r="G10" i="126"/>
  <c r="G9" i="126"/>
  <c r="G8" i="126"/>
  <c r="G7" i="126"/>
  <c r="G6" i="126"/>
  <c r="G5" i="126"/>
  <c r="G4" i="126"/>
  <c r="G3" i="126"/>
  <c r="G2" i="126"/>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P272" i="18"/>
  <c r="P48" i="17"/>
  <c r="F423" i="3"/>
  <c r="A220" i="31"/>
  <c r="S3" i="3"/>
  <c r="B420" i="3"/>
  <c r="B154" i="20"/>
  <c r="B268" i="19"/>
  <c r="P104" i="16"/>
  <c r="N420" i="3"/>
  <c r="L420" i="3"/>
  <c r="K420" i="3"/>
  <c r="I43" i="15"/>
  <c r="D73" i="14"/>
  <c r="G11" i="13"/>
  <c r="E268" i="9"/>
  <c r="E154" i="8"/>
  <c r="F221" i="7"/>
  <c r="C220" i="7"/>
  <c r="C95" i="6"/>
  <c r="C109" i="5"/>
  <c r="D420" i="3"/>
  <c r="I420" i="3"/>
  <c r="H420"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2" i="3"/>
  <c r="M420" i="3"/>
  <c r="C422" i="133"/>
  <c r="P1" i="3"/>
  <c r="P1" i="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<sst xmlns="http://schemas.openxmlformats.org/spreadsheetml/2006/main" count="13602" uniqueCount="586">
  <si>
    <t>PassengerId</t>
  </si>
  <si>
    <t>Survived</t>
  </si>
  <si>
    <t>Pclass</t>
  </si>
  <si>
    <t>Sex</t>
  </si>
  <si>
    <t>Age</t>
  </si>
  <si>
    <t>SibSp</t>
  </si>
  <si>
    <t>Parch</t>
  </si>
  <si>
    <t>Fare</t>
  </si>
  <si>
    <t>Cabin</t>
  </si>
  <si>
    <t>Embarked</t>
  </si>
  <si>
    <t>male</t>
  </si>
  <si>
    <t>Q</t>
  </si>
  <si>
    <t>female</t>
  </si>
  <si>
    <t>S</t>
  </si>
  <si>
    <t>C</t>
  </si>
  <si>
    <t>B45</t>
  </si>
  <si>
    <t>E31</t>
  </si>
  <si>
    <t>B57 B59 B63 B66</t>
  </si>
  <si>
    <t>B36</t>
  </si>
  <si>
    <t>A21</t>
  </si>
  <si>
    <t>C78</t>
  </si>
  <si>
    <t>D34</t>
  </si>
  <si>
    <t>D19</t>
  </si>
  <si>
    <t>A9</t>
  </si>
  <si>
    <t>D15</t>
  </si>
  <si>
    <t>C31</t>
  </si>
  <si>
    <t>C23 C25 C27</t>
  </si>
  <si>
    <t>F G63</t>
  </si>
  <si>
    <t>B61</t>
  </si>
  <si>
    <t>C53</t>
  </si>
  <si>
    <t>D43</t>
  </si>
  <si>
    <t>C130</t>
  </si>
  <si>
    <t>C132</t>
  </si>
  <si>
    <t>C101</t>
  </si>
  <si>
    <t>C55 C57</t>
  </si>
  <si>
    <t>B71</t>
  </si>
  <si>
    <t>C46</t>
  </si>
  <si>
    <t>C116</t>
  </si>
  <si>
    <t>C 4001</t>
  </si>
  <si>
    <t>F</t>
  </si>
  <si>
    <t>A29</t>
  </si>
  <si>
    <t>G6</t>
  </si>
  <si>
    <t>C6</t>
  </si>
  <si>
    <t>C28</t>
  </si>
  <si>
    <t>C51</t>
  </si>
  <si>
    <t>E46</t>
  </si>
  <si>
    <t>C54</t>
  </si>
  <si>
    <t>C97</t>
  </si>
  <si>
    <t>D22</t>
  </si>
  <si>
    <t>B10</t>
  </si>
  <si>
    <t>F4</t>
  </si>
  <si>
    <t>E45</t>
  </si>
  <si>
    <t>E52</t>
  </si>
  <si>
    <t>D30</t>
  </si>
  <si>
    <t>B58 B60</t>
  </si>
  <si>
    <t>E34</t>
  </si>
  <si>
    <t>C.A. 31030</t>
  </si>
  <si>
    <t>PC 17757</t>
  </si>
  <si>
    <t>C62 C64</t>
  </si>
  <si>
    <t>C.A. 34050</t>
  </si>
  <si>
    <t>F.C. 12998</t>
  </si>
  <si>
    <t>A11</t>
  </si>
  <si>
    <t>SOTON/O.Q. 3101308</t>
  </si>
  <si>
    <t>S.O.C. 14879</t>
  </si>
  <si>
    <t>B11</t>
  </si>
  <si>
    <t>C80</t>
  </si>
  <si>
    <t>F33</t>
  </si>
  <si>
    <t>C.A. 6212</t>
  </si>
  <si>
    <t>C85</t>
  </si>
  <si>
    <t>D37</t>
  </si>
  <si>
    <t>C86</t>
  </si>
  <si>
    <t>D21</t>
  </si>
  <si>
    <t>C89</t>
  </si>
  <si>
    <t>F E46</t>
  </si>
  <si>
    <t>A34</t>
  </si>
  <si>
    <t>D</t>
  </si>
  <si>
    <t>B26</t>
  </si>
  <si>
    <t>C22 C26</t>
  </si>
  <si>
    <t>B69</t>
  </si>
  <si>
    <t>C32</t>
  </si>
  <si>
    <t>B78</t>
  </si>
  <si>
    <t>F E57</t>
  </si>
  <si>
    <t>F2</t>
  </si>
  <si>
    <t>A18</t>
  </si>
  <si>
    <t>C106</t>
  </si>
  <si>
    <t>B51 B53 B55</t>
  </si>
  <si>
    <t>D10 D12</t>
  </si>
  <si>
    <t>E60</t>
  </si>
  <si>
    <t>E50</t>
  </si>
  <si>
    <t>E39 E41</t>
  </si>
  <si>
    <t>B52 B54 B56</t>
  </si>
  <si>
    <t>C39</t>
  </si>
  <si>
    <t>B24</t>
  </si>
  <si>
    <t>D28</t>
  </si>
  <si>
    <t>B41</t>
  </si>
  <si>
    <t>C7</t>
  </si>
  <si>
    <t>D40</t>
  </si>
  <si>
    <t>D38</t>
  </si>
  <si>
    <t>C105</t>
  </si>
  <si>
    <t>Names</t>
  </si>
  <si>
    <t xml:space="preserve">Mr. James Kelly </t>
  </si>
  <si>
    <t xml:space="preserve">Mrs. James Wilkes </t>
  </si>
  <si>
    <t xml:space="preserve">Mr. Thomas Francis Myles </t>
  </si>
  <si>
    <t xml:space="preserve">Mr. Albert Wirz </t>
  </si>
  <si>
    <t xml:space="preserve">Mrs. Alexander  Hirvonen </t>
  </si>
  <si>
    <t xml:space="preserve">Mr. Johan Cervin Svensson </t>
  </si>
  <si>
    <t xml:space="preserve">Miss Kate Connolly </t>
  </si>
  <si>
    <t xml:space="preserve">Mr. Albert Francis Caldwell </t>
  </si>
  <si>
    <t xml:space="preserve">Mrs. Joseph  Abrahim </t>
  </si>
  <si>
    <t xml:space="preserve">Mr. John Samuel Davies </t>
  </si>
  <si>
    <t xml:space="preserve">Mr. Ylio Ilieff </t>
  </si>
  <si>
    <t xml:space="preserve">Mr. Charles Cresson Jones </t>
  </si>
  <si>
    <t xml:space="preserve">Mrs. John Pillsbury  Snyder </t>
  </si>
  <si>
    <t xml:space="preserve">Mr. Benjamin Howard </t>
  </si>
  <si>
    <t xml:space="preserve">Mrs. Herbert Fuller  Chaffee </t>
  </si>
  <si>
    <t xml:space="preserve"> Mrs. Sebastiano  del </t>
  </si>
  <si>
    <t xml:space="preserve">Mr. Daniel Keane </t>
  </si>
  <si>
    <t xml:space="preserve">Mr. Gerios Assaf </t>
  </si>
  <si>
    <t xml:space="preserve">Miss Ida Livija Ilmakangas </t>
  </si>
  <si>
    <t xml:space="preserve"> Mrs. Mariana Assaf </t>
  </si>
  <si>
    <t xml:space="preserve">Mr. Martin Rothschild </t>
  </si>
  <si>
    <t xml:space="preserve">Master Artur Karl Olsen </t>
  </si>
  <si>
    <t xml:space="preserve">Mrs. Alfred  Flegenheim </t>
  </si>
  <si>
    <t xml:space="preserve">Mr. Richard Norris  Williams </t>
  </si>
  <si>
    <t xml:space="preserve">Mrs. Arthur Larned  Ryerson </t>
  </si>
  <si>
    <t xml:space="preserve">Mr. Alexander A Robins </t>
  </si>
  <si>
    <t xml:space="preserve">Miss Helene Ragnhild Ostby </t>
  </si>
  <si>
    <t xml:space="preserve">Mr. Shedid Daher </t>
  </si>
  <si>
    <t xml:space="preserve">Mr. John Bertram Brady </t>
  </si>
  <si>
    <t xml:space="preserve">Mr. Elias Samaan </t>
  </si>
  <si>
    <t xml:space="preserve">Mr. Charles Alexander Louch </t>
  </si>
  <si>
    <t xml:space="preserve">Mr. Clifford Thomas Jefferys </t>
  </si>
  <si>
    <t xml:space="preserve">Mrs. Bertram  Dean </t>
  </si>
  <si>
    <t xml:space="preserve">Mrs. Andrew  Johnston </t>
  </si>
  <si>
    <t xml:space="preserve">Mr. Philipp Edmund Mock </t>
  </si>
  <si>
    <t xml:space="preserve">Mr. Vassilios  Katavelas </t>
  </si>
  <si>
    <t xml:space="preserve">Miss Sarah A Roth </t>
  </si>
  <si>
    <t xml:space="preserve">Miss Manda Cacic </t>
  </si>
  <si>
    <t xml:space="preserve">Mr. Julius Sap </t>
  </si>
  <si>
    <t xml:space="preserve">Mr. Ling Hee </t>
  </si>
  <si>
    <t xml:space="preserve">Mr. Franz Karun </t>
  </si>
  <si>
    <t xml:space="preserve">Mr. Thomas Parham Franklin </t>
  </si>
  <si>
    <t xml:space="preserve">Mr. Nathan Goldsmith </t>
  </si>
  <si>
    <t xml:space="preserve">Mrs. Walter  Corbett </t>
  </si>
  <si>
    <t xml:space="preserve">Mrs. Edwin  Kimball </t>
  </si>
  <si>
    <t xml:space="preserve">Mr. Nikolai Johannes Peltomaki </t>
  </si>
  <si>
    <t xml:space="preserve">Mr. Paul Romaine Chevre </t>
  </si>
  <si>
    <t xml:space="preserve">Mr. Patrick Shaughnessy </t>
  </si>
  <si>
    <t xml:space="preserve">Mrs. William Robert Bucknell </t>
  </si>
  <si>
    <t xml:space="preserve">Mrs. William Coutts </t>
  </si>
  <si>
    <t xml:space="preserve">Mr. Lucien Philip Smith </t>
  </si>
  <si>
    <t xml:space="preserve">Mr. Franz Pulbaum </t>
  </si>
  <si>
    <t xml:space="preserve">Miss Ellen Nellie Hocking </t>
  </si>
  <si>
    <t xml:space="preserve">Miss Ethel Flora Fortune </t>
  </si>
  <si>
    <t xml:space="preserve">Mr. Serafino Emilio Mangiavacchi </t>
  </si>
  <si>
    <t xml:space="preserve">Master Albert Rice </t>
  </si>
  <si>
    <t xml:space="preserve">Mr. Bartol Cor </t>
  </si>
  <si>
    <t xml:space="preserve">Mr. Olaus Jorgensen Abelseth </t>
  </si>
  <si>
    <t xml:space="preserve">Mr. Thomas Henry Davison </t>
  </si>
  <si>
    <t xml:space="preserve">Miss Victorine Chaudanson </t>
  </si>
  <si>
    <t xml:space="preserve">Mr. Mirko Dika </t>
  </si>
  <si>
    <t xml:space="preserve">Mr. Arthur Gordon McCrae </t>
  </si>
  <si>
    <t xml:space="preserve">Mr. Ernst Herbert Bjorklund </t>
  </si>
  <si>
    <t xml:space="preserve">Miss Bridget Delia Bradley </t>
  </si>
  <si>
    <t xml:space="preserve">Master John Borie Ryerson </t>
  </si>
  <si>
    <t xml:space="preserve">Mrs. Percy C Corey </t>
  </si>
  <si>
    <t xml:space="preserve">Miss Mary Delia Burns </t>
  </si>
  <si>
    <t xml:space="preserve">Mr. Clarence Bloomfield Moore </t>
  </si>
  <si>
    <t xml:space="preserve">Mr. Gilbert Milligan  Tucker </t>
  </si>
  <si>
    <t xml:space="preserve">Mrs. Mark  Fortune </t>
  </si>
  <si>
    <t xml:space="preserve">Miss Bertha E Mulvihill </t>
  </si>
  <si>
    <t xml:space="preserve">Mr. Lazar Minkoff </t>
  </si>
  <si>
    <t xml:space="preserve">Miss Manta Josefina Nieminen </t>
  </si>
  <si>
    <t xml:space="preserve">Mr. Servando Ovies </t>
  </si>
  <si>
    <t xml:space="preserve">Miss Amalie Geiger </t>
  </si>
  <si>
    <t xml:space="preserve">Mr. Edwin Keeping </t>
  </si>
  <si>
    <t xml:space="preserve">Mr. Frank Miles </t>
  </si>
  <si>
    <t xml:space="preserve">Mrs. Robert Clifford  Cornell </t>
  </si>
  <si>
    <t xml:space="preserve">Mr. Charles Augustus Aldworth </t>
  </si>
  <si>
    <t xml:space="preserve">Miss Elizabeth Doyle </t>
  </si>
  <si>
    <t xml:space="preserve">Master Akar Boulos </t>
  </si>
  <si>
    <t xml:space="preserve">Mr. Isidor Straus </t>
  </si>
  <si>
    <t xml:space="preserve">Mr. Howard Brown Case </t>
  </si>
  <si>
    <t xml:space="preserve">Mr. Marinko Demetri </t>
  </si>
  <si>
    <t xml:space="preserve">Mr. John Joseph Lamb </t>
  </si>
  <si>
    <t xml:space="preserve">Mr. Betros Khalil </t>
  </si>
  <si>
    <t xml:space="preserve">Miss Julia Barry </t>
  </si>
  <si>
    <t xml:space="preserve">Miss Emily Louisa Badman </t>
  </si>
  <si>
    <t xml:space="preserve">Ms Bridget O'Donoghue </t>
  </si>
  <si>
    <t xml:space="preserve">Master Ralph Lester Wells </t>
  </si>
  <si>
    <t xml:space="preserve">Mrs. Adolf Fredrik Dyker </t>
  </si>
  <si>
    <t xml:space="preserve">Mr. Olaf Pedersen </t>
  </si>
  <si>
    <t xml:space="preserve">Mrs. Thornton  Davidson </t>
  </si>
  <si>
    <t xml:space="preserve">Mr. Robert Guest </t>
  </si>
  <si>
    <t xml:space="preserve">Mr. Jakob Birnbaum </t>
  </si>
  <si>
    <t xml:space="preserve">Mr. Gunnar Isidor Tenglin </t>
  </si>
  <si>
    <t xml:space="preserve">Mrs. Tyrell William  Cavendish </t>
  </si>
  <si>
    <t xml:space="preserve">Mr. Kalle Edvard Makinen </t>
  </si>
  <si>
    <t xml:space="preserve">Miss Elin Ester Maria Braf </t>
  </si>
  <si>
    <t xml:space="preserve">Mr. William Henry Nancarrow </t>
  </si>
  <si>
    <t xml:space="preserve">Mrs. Charles Emil  Stengel </t>
  </si>
  <si>
    <t xml:space="preserve">Mr. Leopold Weisz </t>
  </si>
  <si>
    <t xml:space="preserve">Mr. William Foley </t>
  </si>
  <si>
    <t xml:space="preserve">Mr. Oskar  Johansson Palmquist </t>
  </si>
  <si>
    <t xml:space="preserve">Mrs. Alexander  Thomas </t>
  </si>
  <si>
    <t xml:space="preserve">Mr. Johan Martin Holthen </t>
  </si>
  <si>
    <t xml:space="preserve">Mr. Daniel Buckley </t>
  </si>
  <si>
    <t xml:space="preserve">Mr. Edward Ryan </t>
  </si>
  <si>
    <t xml:space="preserve">Mr. Aaron  Willer </t>
  </si>
  <si>
    <t xml:space="preserve">Mr. George Swane </t>
  </si>
  <si>
    <t xml:space="preserve">Mr. Samuel Ward Stanton </t>
  </si>
  <si>
    <t xml:space="preserve">Miss Ellen Natalia Shine </t>
  </si>
  <si>
    <t xml:space="preserve">Miss Edith Corse Evans </t>
  </si>
  <si>
    <t xml:space="preserve">Miss Katherine Buckley </t>
  </si>
  <si>
    <t xml:space="preserve">Mrs. Isidor  Straus </t>
  </si>
  <si>
    <t xml:space="preserve">Mr. Demetrios Chronopoulos </t>
  </si>
  <si>
    <t xml:space="preserve">Mr. John Thomas </t>
  </si>
  <si>
    <t xml:space="preserve">Miss Beatrice Irene Sandstrom </t>
  </si>
  <si>
    <t xml:space="preserve">Mr. Thomson Beattie </t>
  </si>
  <si>
    <t xml:space="preserve">Mrs. John Henry Chapman </t>
  </si>
  <si>
    <t xml:space="preserve">Miss Bertha J Watt </t>
  </si>
  <si>
    <t xml:space="preserve">Mr. John Kiernan </t>
  </si>
  <si>
    <t xml:space="preserve">Mrs. Paul Schabert </t>
  </si>
  <si>
    <t xml:space="preserve">Mr. Alfred John Carver </t>
  </si>
  <si>
    <t xml:space="preserve">Mr. John Kennedy </t>
  </si>
  <si>
    <t xml:space="preserve">Miss Laura Alice Cribb </t>
  </si>
  <si>
    <t xml:space="preserve">Mr. Karl Rudolf Brobeck </t>
  </si>
  <si>
    <t xml:space="preserve">Miss Alicia McCoy </t>
  </si>
  <si>
    <t xml:space="preserve">Mr. Solomon Bowenur </t>
  </si>
  <si>
    <t xml:space="preserve">Mr. Marius Petersen </t>
  </si>
  <si>
    <t xml:space="preserve">Mr. Henry John Spinner </t>
  </si>
  <si>
    <t xml:space="preserve">Col Archibald IV Gracie </t>
  </si>
  <si>
    <t xml:space="preserve">Mrs. Frank  Lefebre </t>
  </si>
  <si>
    <t xml:space="preserve">Mr. Charles P Thomas </t>
  </si>
  <si>
    <t xml:space="preserve">Mr. Valtcho Dintcheff </t>
  </si>
  <si>
    <t xml:space="preserve">Mr. Carl Robert Carlsson </t>
  </si>
  <si>
    <t xml:space="preserve">Mr. Mapriededer Zakarian </t>
  </si>
  <si>
    <t xml:space="preserve">Mr. August Schmidt </t>
  </si>
  <si>
    <t xml:space="preserve">Miss Jennie Drapkin </t>
  </si>
  <si>
    <t xml:space="preserve">Mr. Charles Frederick Goodwin </t>
  </si>
  <si>
    <t xml:space="preserve">Miss Jessie Allis Goodwin </t>
  </si>
  <si>
    <t xml:space="preserve">Miss Sarah Daniels </t>
  </si>
  <si>
    <t xml:space="preserve">Mr. Arthur Larned Ryerson </t>
  </si>
  <si>
    <t xml:space="preserve">Mr. Henry James Beauchamp </t>
  </si>
  <si>
    <t xml:space="preserve">Mr. Erik Gustaf Lindeberg </t>
  </si>
  <si>
    <t xml:space="preserve"> Mr. Julius Vander </t>
  </si>
  <si>
    <t xml:space="preserve">Mr. Herbert Henry Hilliard </t>
  </si>
  <si>
    <t xml:space="preserve">Mr. Evan Davies </t>
  </si>
  <si>
    <t xml:space="preserve">Mr. John Bertram Crafton </t>
  </si>
  <si>
    <t xml:space="preserve">Rev William Lahtinen </t>
  </si>
  <si>
    <t xml:space="preserve">Mrs. Boulton  Earnshaw </t>
  </si>
  <si>
    <t xml:space="preserve">Mr. Nicola Matinoff </t>
  </si>
  <si>
    <t xml:space="preserve">Mr. Thomas Storey </t>
  </si>
  <si>
    <t xml:space="preserve">Mrs. Hulda  Klasen </t>
  </si>
  <si>
    <t xml:space="preserve">Master Filip Oscar Asplund </t>
  </si>
  <si>
    <t xml:space="preserve">Mr. Joseph Duquemin </t>
  </si>
  <si>
    <t xml:space="preserve">Miss Ellen Bird </t>
  </si>
  <si>
    <t xml:space="preserve">Miss Olga Elida Lundin </t>
  </si>
  <si>
    <t xml:space="preserve">Mr. John James Borebank </t>
  </si>
  <si>
    <t xml:space="preserve">Mrs. Benjamin  Peacock </t>
  </si>
  <si>
    <t xml:space="preserve">Miss Julia Smyth </t>
  </si>
  <si>
    <t xml:space="preserve">Master Georges Youssef Touma </t>
  </si>
  <si>
    <t xml:space="preserve">Miss Marion Wright </t>
  </si>
  <si>
    <t xml:space="preserve">Mr. Ernest Pearce </t>
  </si>
  <si>
    <t xml:space="preserve">Rev Joseph Maria Peruschitz </t>
  </si>
  <si>
    <t xml:space="preserve">Mrs. Anton  Kink </t>
  </si>
  <si>
    <t xml:space="preserve">Mr. Emil Brandeis </t>
  </si>
  <si>
    <t xml:space="preserve">Mr. Edward Watson Ford </t>
  </si>
  <si>
    <t xml:space="preserve">Mrs. Henry Arthur  Cassebeer </t>
  </si>
  <si>
    <t xml:space="preserve">Miss Hilda Maria Hellstrom </t>
  </si>
  <si>
    <t xml:space="preserve">Mr. Simon Lithman </t>
  </si>
  <si>
    <t xml:space="preserve">Mr. Ortin Zakarian </t>
  </si>
  <si>
    <t xml:space="preserve">Mr. Adolf Fredrik Dyker </t>
  </si>
  <si>
    <t xml:space="preserve">Mr. Assad Torfa </t>
  </si>
  <si>
    <t xml:space="preserve">Mr. Carl  Asplund </t>
  </si>
  <si>
    <t xml:space="preserve">Miss Edith Eileen Brown </t>
  </si>
  <si>
    <t xml:space="preserve">Miss Maude Sincock </t>
  </si>
  <si>
    <t xml:space="preserve">Mr. Charles Emil  Stengel </t>
  </si>
  <si>
    <t xml:space="preserve">Mrs. Allen Oliver  Becker </t>
  </si>
  <si>
    <t xml:space="preserve">Mrs. Alexander Taylor  Compton </t>
  </si>
  <si>
    <t xml:space="preserve">Mr. James Matthew McCrie </t>
  </si>
  <si>
    <t xml:space="preserve">Mr. Alexander Taylor Jr Compton </t>
  </si>
  <si>
    <t xml:space="preserve">Mrs. Daniel Warner  Marvin </t>
  </si>
  <si>
    <t xml:space="preserve">Mr. Patrick Lane </t>
  </si>
  <si>
    <t xml:space="preserve">Mrs. Frederick Charles Douglas </t>
  </si>
  <si>
    <t xml:space="preserve">Mr. Frank Hubert Maybery </t>
  </si>
  <si>
    <t xml:space="preserve">Miss Alice Frances  Phillips </t>
  </si>
  <si>
    <t xml:space="preserve">Mr. Joseph Davies </t>
  </si>
  <si>
    <t xml:space="preserve">Miss Ada Sage </t>
  </si>
  <si>
    <t xml:space="preserve">Mr. James Veal </t>
  </si>
  <si>
    <t xml:space="preserve">Mr. William A Angle </t>
  </si>
  <si>
    <t xml:space="preserve">Mr. Abraham L Salomon </t>
  </si>
  <si>
    <t xml:space="preserve"> Master Walter John van </t>
  </si>
  <si>
    <t xml:space="preserve">Mr. John Lingane </t>
  </si>
  <si>
    <t xml:space="preserve">Master Marshall Brines Drew </t>
  </si>
  <si>
    <t xml:space="preserve">Mr. Julius Konrad Eugen Karlsson </t>
  </si>
  <si>
    <t xml:space="preserve">Master Robert Douglas Spedden </t>
  </si>
  <si>
    <t xml:space="preserve">Miss Berta Olivia Nilsson </t>
  </si>
  <si>
    <t xml:space="preserve">Mr. Charles Robert Baimbrigge </t>
  </si>
  <si>
    <t xml:space="preserve">Mrs. Lena  Rasmussen </t>
  </si>
  <si>
    <t xml:space="preserve">Miss Nora Murphy </t>
  </si>
  <si>
    <t xml:space="preserve">Master Gilbert Sigvard Emanuel Danbom </t>
  </si>
  <si>
    <t xml:space="preserve">Col John Jacob Astor </t>
  </si>
  <si>
    <t xml:space="preserve">Miss Winifred Vera Quick </t>
  </si>
  <si>
    <t xml:space="preserve">Mr. Frank Thomas Andrew </t>
  </si>
  <si>
    <t xml:space="preserve">Mr. Alfred Fernand Omont </t>
  </si>
  <si>
    <t xml:space="preserve">Miss Katherine McGowan </t>
  </si>
  <si>
    <t xml:space="preserve">Mr. Sidney C Stuart Collett </t>
  </si>
  <si>
    <t xml:space="preserve">Miss Edith Louise Rosenbaum </t>
  </si>
  <si>
    <t xml:space="preserve">Mr. Redjo Delalic </t>
  </si>
  <si>
    <t xml:space="preserve">Mr. Albert Karvin Andersen </t>
  </si>
  <si>
    <t xml:space="preserve">Mr. Luigi Finoli </t>
  </si>
  <si>
    <t xml:space="preserve">Mr. Percy William Deacon </t>
  </si>
  <si>
    <t xml:space="preserve">Mrs. Benjamin  Howard </t>
  </si>
  <si>
    <t xml:space="preserve">Miss Ida Augusta Margareta Andersson </t>
  </si>
  <si>
    <t xml:space="preserve">Mr. Christopher Head </t>
  </si>
  <si>
    <t xml:space="preserve">Miss Bridget Delia Mahon </t>
  </si>
  <si>
    <t xml:space="preserve">Mr. George Dennick Wick </t>
  </si>
  <si>
    <t xml:space="preserve">Mrs. George Dunton Widener </t>
  </si>
  <si>
    <t xml:space="preserve">Mr. Alexander Morrison Thomson </t>
  </si>
  <si>
    <t xml:space="preserve"> Miss Florentina Duran </t>
  </si>
  <si>
    <t xml:space="preserve">Mr. Harold J Reynolds </t>
  </si>
  <si>
    <t xml:space="preserve">Mrs. Selena Rogers Cook </t>
  </si>
  <si>
    <t xml:space="preserve">Mr. Einar Gervasius Karlsson </t>
  </si>
  <si>
    <t xml:space="preserve">Mrs. Edward Candee </t>
  </si>
  <si>
    <t xml:space="preserve">Mrs. George  Moubarek </t>
  </si>
  <si>
    <t xml:space="preserve">Mr. Johan Charles Asplund </t>
  </si>
  <si>
    <t xml:space="preserve">Miss Bridget McNeill </t>
  </si>
  <si>
    <t xml:space="preserve">Mr. Thomas James Everett </t>
  </si>
  <si>
    <t xml:space="preserve">Mr. Samuel James Metcalfe Hocking </t>
  </si>
  <si>
    <t xml:space="preserve">Mr. George Frederick Sweet </t>
  </si>
  <si>
    <t xml:space="preserve">Miss Constance Willard </t>
  </si>
  <si>
    <t xml:space="preserve">Mr. Karl Johan Wiklund </t>
  </si>
  <si>
    <t xml:space="preserve">Mr. Michael Linehan </t>
  </si>
  <si>
    <t xml:space="preserve">Mr. John Bradley Cumings </t>
  </si>
  <si>
    <t xml:space="preserve">Mr. Olof Edvin Vendel </t>
  </si>
  <si>
    <t xml:space="preserve">Mr. Frank Manley Warren </t>
  </si>
  <si>
    <t xml:space="preserve">Mr. Raffull Baccos </t>
  </si>
  <si>
    <t xml:space="preserve">Miss Marta Hiltunen </t>
  </si>
  <si>
    <t xml:space="preserve">Mrs. Walter Donald  Douglas </t>
  </si>
  <si>
    <t xml:space="preserve">Mrs. Carl Johan  Lindstrom </t>
  </si>
  <si>
    <t xml:space="preserve">Mrs. Alice Frances Christy </t>
  </si>
  <si>
    <t xml:space="preserve">Mr. Frederic Oakley Spedden </t>
  </si>
  <si>
    <t xml:space="preserve">Mr. Abraham Hyman </t>
  </si>
  <si>
    <t xml:space="preserve">Master William Arthur Willie Johnston </t>
  </si>
  <si>
    <t xml:space="preserve">Mr. Frederick R Kenyon </t>
  </si>
  <si>
    <t xml:space="preserve">Mrs. J Frank  Karnes </t>
  </si>
  <si>
    <t xml:space="preserve">Mr. James Vivian Drew </t>
  </si>
  <si>
    <t xml:space="preserve">Mrs. Stephen  Hold </t>
  </si>
  <si>
    <t xml:space="preserve">Mrs. Betros  Khalil </t>
  </si>
  <si>
    <t xml:space="preserve">Miss Barbara J West </t>
  </si>
  <si>
    <t xml:space="preserve">Mr. Abraham August Johannes Abrahamsson </t>
  </si>
  <si>
    <t xml:space="preserve">Mr. Walter Miller Clark </t>
  </si>
  <si>
    <t xml:space="preserve">Mr. Karl Johan Salander </t>
  </si>
  <si>
    <t xml:space="preserve">Mr. Linhart Wenzel </t>
  </si>
  <si>
    <t xml:space="preserve">Mr. George William MacKay </t>
  </si>
  <si>
    <t xml:space="preserve">Mr. John Mahon </t>
  </si>
  <si>
    <t xml:space="preserve">Mr. Samuel Niklasson </t>
  </si>
  <si>
    <t xml:space="preserve">Miss Lilian W Bentham </t>
  </si>
  <si>
    <t xml:space="preserve">Mr. Karl Albert Midtsjo </t>
  </si>
  <si>
    <t xml:space="preserve"> Mr. Guillaume Joseph de Messemaeker </t>
  </si>
  <si>
    <t xml:space="preserve">Mr. August Ferdinand Nilsson </t>
  </si>
  <si>
    <t xml:space="preserve">Mrs. Arthur Henry Wells </t>
  </si>
  <si>
    <t xml:space="preserve">Miss Gertrud Emilia Klasen </t>
  </si>
  <si>
    <t xml:space="preserve">Mr. Emilio Ilario Giuseppe Portaluppi </t>
  </si>
  <si>
    <t xml:space="preserve">Mr. Stanko Lyntakoff </t>
  </si>
  <si>
    <t xml:space="preserve">Mr. Roderick Robert Crispin Chisholm </t>
  </si>
  <si>
    <t xml:space="preserve">Mr. Charles William Warren </t>
  </si>
  <si>
    <t xml:space="preserve">Miss May Elizabeth Howard </t>
  </si>
  <si>
    <t xml:space="preserve">Mr. Mate Pokrnic </t>
  </si>
  <si>
    <t xml:space="preserve">Mr. Thomas Francis McCaffry </t>
  </si>
  <si>
    <t xml:space="preserve">Mr. Patrick Fox </t>
  </si>
  <si>
    <t xml:space="preserve">Mrs. Walter Miller  Clark </t>
  </si>
  <si>
    <t xml:space="preserve">Miss Mary Lennon </t>
  </si>
  <si>
    <t xml:space="preserve">Mr. Jean Nassr Saade </t>
  </si>
  <si>
    <t xml:space="preserve">Miss Dagmar Jenny Ingeborg Bryhl </t>
  </si>
  <si>
    <t xml:space="preserve">Mr. Clifford Richard Parker </t>
  </si>
  <si>
    <t xml:space="preserve">Mr. Harry Faunthorpe </t>
  </si>
  <si>
    <t xml:space="preserve">Mr. John James Ware </t>
  </si>
  <si>
    <t xml:space="preserve">Mr. Percy Thomas Oxenham </t>
  </si>
  <si>
    <t xml:space="preserve">Miss Jelka Oreskovic </t>
  </si>
  <si>
    <t xml:space="preserve">Master Alfred Edward Peacock </t>
  </si>
  <si>
    <t xml:space="preserve">Miss Honora Fleming </t>
  </si>
  <si>
    <t xml:space="preserve">Miss Maria Youssef Touma </t>
  </si>
  <si>
    <t xml:space="preserve">Miss Salli Helena Rosblom </t>
  </si>
  <si>
    <t xml:space="preserve">Mr. William Dennis </t>
  </si>
  <si>
    <t xml:space="preserve">Mr. Charles Franklin </t>
  </si>
  <si>
    <t xml:space="preserve">Mr. John Pillsbury Snyder </t>
  </si>
  <si>
    <t xml:space="preserve">Mr. Sarkis Mardirosian </t>
  </si>
  <si>
    <t xml:space="preserve">Mr. Arthur Ford </t>
  </si>
  <si>
    <t xml:space="preserve">Mr. George Alexander Rheims </t>
  </si>
  <si>
    <t xml:space="preserve">Miss Margaret Marcella  Daly </t>
  </si>
  <si>
    <t xml:space="preserve">Mr. Mustafa Nasr </t>
  </si>
  <si>
    <t xml:space="preserve">Dr Washington Dodge </t>
  </si>
  <si>
    <t xml:space="preserve">Mr. Camille Wittevrongel </t>
  </si>
  <si>
    <t xml:space="preserve">Mr. Minko Angheloff </t>
  </si>
  <si>
    <t xml:space="preserve">Miss Louise Laroche </t>
  </si>
  <si>
    <t xml:space="preserve">Mr. Hanna Samaan </t>
  </si>
  <si>
    <t xml:space="preserve">Mr. Joseph Holland Loring </t>
  </si>
  <si>
    <t xml:space="preserve">Mr. Nils Johansson </t>
  </si>
  <si>
    <t xml:space="preserve">Mr. Oscar Wilhelm Olsson </t>
  </si>
  <si>
    <t xml:space="preserve">Mr. Noel Malachard </t>
  </si>
  <si>
    <t xml:space="preserve">Mr. Escott Robert Phillips </t>
  </si>
  <si>
    <t xml:space="preserve">Mr. Tome Pokrnic </t>
  </si>
  <si>
    <t xml:space="preserve">Miss Catherine Katie McCarthy </t>
  </si>
  <si>
    <t xml:space="preserve">Mrs. Edward Gifford Crosby </t>
  </si>
  <si>
    <t xml:space="preserve">Mr. Hudson Joshua  Allison </t>
  </si>
  <si>
    <t xml:space="preserve">Master Philip Frank Aks </t>
  </si>
  <si>
    <t xml:space="preserve">Mr. Charles Melville Hays </t>
  </si>
  <si>
    <t xml:space="preserve">Mrs. Claus Peter  Hansen </t>
  </si>
  <si>
    <t xml:space="preserve">Mr. Jego Grga Cacic </t>
  </si>
  <si>
    <t xml:space="preserve">Mr. David Vartanian </t>
  </si>
  <si>
    <t xml:space="preserve">Mr. Harry Sadowitz </t>
  </si>
  <si>
    <t xml:space="preserve">Miss Jeannie Carr </t>
  </si>
  <si>
    <t xml:space="preserve">Mrs. John Stuart White </t>
  </si>
  <si>
    <t xml:space="preserve">Miss Kate Hagardon </t>
  </si>
  <si>
    <t xml:space="preserve">Mr. William Augustus Spencer </t>
  </si>
  <si>
    <t xml:space="preserve">Mr. Reginald Harry Rogers </t>
  </si>
  <si>
    <t xml:space="preserve">Mr. Nils Hilding Jonsson </t>
  </si>
  <si>
    <t xml:space="preserve">Mr. Ernest Wilfred Jefferys </t>
  </si>
  <si>
    <t xml:space="preserve">Mr. Johan Samuel Andersson </t>
  </si>
  <si>
    <t xml:space="preserve">Mr. Neshan Krekorian </t>
  </si>
  <si>
    <t xml:space="preserve">Mr. Israel Nesson </t>
  </si>
  <si>
    <t xml:space="preserve">Mr. Alfred G Rowe </t>
  </si>
  <si>
    <t xml:space="preserve">Miss Emilie Kreuchen </t>
  </si>
  <si>
    <t xml:space="preserve">Mr. Ali Assam </t>
  </si>
  <si>
    <t xml:space="preserve">Miss Ruth Elizabeth Becker </t>
  </si>
  <si>
    <t xml:space="preserve">Mr. George  Rosenshine </t>
  </si>
  <si>
    <t xml:space="preserve">Mr. Charles Valentine Clarke </t>
  </si>
  <si>
    <t xml:space="preserve">Mr. Ingvar Enander </t>
  </si>
  <si>
    <t xml:space="preserve">Mrs. John Morgan  Davies </t>
  </si>
  <si>
    <t xml:space="preserve">Mr. William Crothers Dulles </t>
  </si>
  <si>
    <t xml:space="preserve">Mr. Tannous Thomas </t>
  </si>
  <si>
    <t xml:space="preserve">Mrs. Said Nakid </t>
  </si>
  <si>
    <t xml:space="preserve">Mr. Ivan Cor </t>
  </si>
  <si>
    <t xml:space="preserve">Mr. John Edward Maguire </t>
  </si>
  <si>
    <t xml:space="preserve">Brito Mr. Jose Joaquim de </t>
  </si>
  <si>
    <t xml:space="preserve">Mr. Joseph Elias </t>
  </si>
  <si>
    <t xml:space="preserve">Mr. Herbert Denbury </t>
  </si>
  <si>
    <t xml:space="preserve">Master Seman Betros </t>
  </si>
  <si>
    <t xml:space="preserve">Mr. Joseph Charles Fillbrook </t>
  </si>
  <si>
    <t xml:space="preserve">Mr. Thure Edvin Lundstrom </t>
  </si>
  <si>
    <t xml:space="preserve">Mr. John George Sage </t>
  </si>
  <si>
    <t xml:space="preserve">Mrs. James Warburton Cardeza </t>
  </si>
  <si>
    <t xml:space="preserve">Master James William van </t>
  </si>
  <si>
    <t xml:space="preserve">Miss Karen Marie Abelseth </t>
  </si>
  <si>
    <t xml:space="preserve">Mr. William Hull Botsford </t>
  </si>
  <si>
    <t xml:space="preserve">Mrs. George Joseph  Whabee </t>
  </si>
  <si>
    <t xml:space="preserve">Mr. Ralph Giles </t>
  </si>
  <si>
    <t xml:space="preserve">Miss Nellie Walcroft </t>
  </si>
  <si>
    <t xml:space="preserve">Mrs. Leo David  Greenfield </t>
  </si>
  <si>
    <t xml:space="preserve">Mr. Philip Joseph Stokes </t>
  </si>
  <si>
    <t xml:space="preserve">Mr. William Dibden </t>
  </si>
  <si>
    <t xml:space="preserve">Mr. Samuel Herman </t>
  </si>
  <si>
    <t xml:space="preserve">Miss Elizabeth Gladys  Dean </t>
  </si>
  <si>
    <t xml:space="preserve">Mr. Henry Forbes Julian </t>
  </si>
  <si>
    <t xml:space="preserve">Mrs. John Murray Brown </t>
  </si>
  <si>
    <t xml:space="preserve">Mr. Edward Lockyer </t>
  </si>
  <si>
    <t xml:space="preserve">Mr. Patrick O'Keefe </t>
  </si>
  <si>
    <t xml:space="preserve">Mrs. Edvard Bengtsson  Lindell </t>
  </si>
  <si>
    <t xml:space="preserve">Master William Henry Sage </t>
  </si>
  <si>
    <t xml:space="preserve">Mrs. Albert  Mallet </t>
  </si>
  <si>
    <t xml:space="preserve">Mrs. John James  Ware </t>
  </si>
  <si>
    <t xml:space="preserve">Mr. Ivan Strilic </t>
  </si>
  <si>
    <t xml:space="preserve">Mrs. George Achilles Harder </t>
  </si>
  <si>
    <t xml:space="preserve">Mrs. John  Sage </t>
  </si>
  <si>
    <t xml:space="preserve">Mr. Joseph Caram </t>
  </si>
  <si>
    <t xml:space="preserve">Miss Susanna Juhantytar  Riihivouri </t>
  </si>
  <si>
    <t xml:space="preserve">Mrs. Leonard  Gibson </t>
  </si>
  <si>
    <t xml:space="preserve"> Mr. Emilio Pallas </t>
  </si>
  <si>
    <t xml:space="preserve">Mr. Edgar Giles </t>
  </si>
  <si>
    <t xml:space="preserve">Miss Helen Alice Wilson </t>
  </si>
  <si>
    <t xml:space="preserve">Mr. Joseph Bruce Ismay </t>
  </si>
  <si>
    <t xml:space="preserve">Mr. William H Harbeck </t>
  </si>
  <si>
    <t xml:space="preserve">Mrs. Washington  Dodge </t>
  </si>
  <si>
    <t xml:space="preserve">Miss Grace Scott Bowen </t>
  </si>
  <si>
    <t xml:space="preserve">Miss Maria Kink </t>
  </si>
  <si>
    <t xml:space="preserve">Mr. Henry Harry Cotterill </t>
  </si>
  <si>
    <t xml:space="preserve">Mr. William Edward Hipkins </t>
  </si>
  <si>
    <t xml:space="preserve">Master Carl Edgar Asplund </t>
  </si>
  <si>
    <t xml:space="preserve">Mr. Patrick O'Connor </t>
  </si>
  <si>
    <t xml:space="preserve">Mr. Joseph Foley </t>
  </si>
  <si>
    <t xml:space="preserve">Mrs. Samuel Risien </t>
  </si>
  <si>
    <t xml:space="preserve">Mrs. Neal  McNamee </t>
  </si>
  <si>
    <t xml:space="preserve">Mr. Edwin Frederick Wheeler </t>
  </si>
  <si>
    <t xml:space="preserve">Miss Kate Herman </t>
  </si>
  <si>
    <t xml:space="preserve">Mr. Ernst Axel  Aronsson </t>
  </si>
  <si>
    <t xml:space="preserve">Mr. John Ashby </t>
  </si>
  <si>
    <t xml:space="preserve">Mr. Patrick Canavan </t>
  </si>
  <si>
    <t xml:space="preserve">Master Paul Folke Palsson </t>
  </si>
  <si>
    <t xml:space="preserve">Mr. Vivian Ponsonby Payne </t>
  </si>
  <si>
    <t xml:space="preserve">Mrs. Ernest  Lines </t>
  </si>
  <si>
    <t xml:space="preserve">Master Eugene Joseph Abbott </t>
  </si>
  <si>
    <t xml:space="preserve">Mr. William Gilbert </t>
  </si>
  <si>
    <t xml:space="preserve"> Mr. Anton Kink </t>
  </si>
  <si>
    <t xml:space="preserve">Mrs. Lucien Philip  Smith </t>
  </si>
  <si>
    <t xml:space="preserve">Mr. Patrick Colbert </t>
  </si>
  <si>
    <t xml:space="preserve"> Mrs. Maxmillian  Frolicher-Stehi </t>
  </si>
  <si>
    <t xml:space="preserve">Mr. Edvard A Larsson- Ronberg </t>
  </si>
  <si>
    <t xml:space="preserve">Mr. Thomas Henry Conlon </t>
  </si>
  <si>
    <t xml:space="preserve">Miss Caroline Bonnell </t>
  </si>
  <si>
    <t xml:space="preserve">Mr. Harry Gale </t>
  </si>
  <si>
    <t xml:space="preserve">Miss Dorothy Winifred Gibson </t>
  </si>
  <si>
    <t xml:space="preserve">Mr. Jose Pedro Carrau </t>
  </si>
  <si>
    <t xml:space="preserve">Mr. Isaac Gerald Frauenthal </t>
  </si>
  <si>
    <t xml:space="preserve">Mr. Alfred  Nourney </t>
  </si>
  <si>
    <t xml:space="preserve">Mr. William Jeffery Ware </t>
  </si>
  <si>
    <t xml:space="preserve">Mr. George Dunton Widener </t>
  </si>
  <si>
    <t xml:space="preserve">Miss Johanna Hannah Riordan </t>
  </si>
  <si>
    <t xml:space="preserve">Miss Treasteall Peacock </t>
  </si>
  <si>
    <t xml:space="preserve">Miss Hannah Naughton </t>
  </si>
  <si>
    <t xml:space="preserve">Mrs. William Edward  Minahan </t>
  </si>
  <si>
    <t xml:space="preserve">Miss Jenny Lovisa Henriksson </t>
  </si>
  <si>
    <t xml:space="preserve">Mr. Woolf Spector </t>
  </si>
  <si>
    <t xml:space="preserve">Mrs. Fermina Oliva </t>
  </si>
  <si>
    <t xml:space="preserve">Mr. Simon Sivertsen Saether </t>
  </si>
  <si>
    <t xml:space="preserve">Mr. Frederick Ware </t>
  </si>
  <si>
    <t xml:space="preserve">Master Michael J Peter </t>
  </si>
  <si>
    <t>Age Range</t>
  </si>
  <si>
    <t>ANSWERS</t>
  </si>
  <si>
    <t>Tiket</t>
  </si>
  <si>
    <t>Adult</t>
  </si>
  <si>
    <t>Youth</t>
  </si>
  <si>
    <t>Teenager</t>
  </si>
  <si>
    <t>Elder</t>
  </si>
  <si>
    <t>sum</t>
  </si>
  <si>
    <t>min</t>
  </si>
  <si>
    <t>max</t>
  </si>
  <si>
    <t>avg</t>
  </si>
  <si>
    <t>Queenstown</t>
  </si>
  <si>
    <t>Southampton</t>
  </si>
  <si>
    <t>Cherbourg</t>
  </si>
  <si>
    <t>Row Labels</t>
  </si>
  <si>
    <t>Grand Total</t>
  </si>
  <si>
    <t>Sum of Survived</t>
  </si>
  <si>
    <t>sur</t>
  </si>
  <si>
    <t>(All)</t>
  </si>
  <si>
    <t>Count of Sex</t>
  </si>
  <si>
    <t>Count of Survived</t>
  </si>
  <si>
    <t>Total no of 1, 2 and 3rd class passengers</t>
  </si>
  <si>
    <t>Count of Pclass</t>
  </si>
  <si>
    <t>Column Labels</t>
  </si>
  <si>
    <t>total number of third class pasengers</t>
  </si>
  <si>
    <t>Total Male and female survivals</t>
  </si>
  <si>
    <t>age group</t>
  </si>
  <si>
    <t>Total No of survival in each age group</t>
  </si>
  <si>
    <t>question 3</t>
  </si>
  <si>
    <t>question 4</t>
  </si>
  <si>
    <t>question 5</t>
  </si>
  <si>
    <t>how many survived based on were tey embacked from</t>
  </si>
  <si>
    <t>question 2</t>
  </si>
  <si>
    <t>How many passsengers where in each class Q2</t>
  </si>
  <si>
    <t>How many male and female  passengers survived</t>
  </si>
  <si>
    <t>Question 2</t>
  </si>
  <si>
    <t>How many passengers where in each class</t>
  </si>
  <si>
    <t>Third class</t>
  </si>
  <si>
    <t>Second class</t>
  </si>
  <si>
    <t>First  class</t>
  </si>
  <si>
    <t>How many people survived in eac class</t>
  </si>
  <si>
    <t>Ratio of Survived male and Female based on class</t>
  </si>
  <si>
    <t>s</t>
  </si>
  <si>
    <t>Question  7</t>
  </si>
  <si>
    <t>Ratio of survived male and female based on age group</t>
  </si>
  <si>
    <t>SOUTHAMPTON</t>
  </si>
  <si>
    <t>CHERBOURG</t>
  </si>
  <si>
    <t>QUEENSOUTHAMPTONTOWN</t>
  </si>
  <si>
    <t>Passengers by sex and class</t>
  </si>
  <si>
    <t>Total number of Adults</t>
  </si>
  <si>
    <t>Total number of Elders</t>
  </si>
  <si>
    <t>Total number of Teenagers</t>
  </si>
  <si>
    <t>Teenage+G1:G52r</t>
  </si>
  <si>
    <t>Total  number of youths</t>
  </si>
  <si>
    <t>1. The total number of passengers in the Ship</t>
  </si>
  <si>
    <t xml:space="preserve">2. The total number of 1st class passengers </t>
  </si>
  <si>
    <t>3.The total number of 2nd class passengers</t>
  </si>
  <si>
    <t xml:space="preserve">4. The total number of 3rd class passengers </t>
  </si>
  <si>
    <t xml:space="preserve">5. Total number of Male passengers </t>
  </si>
  <si>
    <t xml:space="preserve">6. Total number of  female passengers </t>
  </si>
  <si>
    <t>7. What age group has the most passengers</t>
  </si>
  <si>
    <t xml:space="preserve">8. What age group has the least passengers   </t>
  </si>
  <si>
    <t xml:space="preserve">9.How many passengers embarked in each locations </t>
  </si>
  <si>
    <t>10. How many male and female passengers do we have in each class</t>
  </si>
  <si>
    <t>DESCRIPTIVE ANALYSIS</t>
  </si>
  <si>
    <t>TAILORED ANALYSIS</t>
  </si>
  <si>
    <t>Count of PassengerId</t>
  </si>
  <si>
    <t>Total number of passengers aboard the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</si>
</sst>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double">
        <color theme="4"/>
      </top>
      <bottom style="thin">
        <color theme="4" tint="0.39997558519241921"/>
      </bottom>
      <diagonal/>
    </border>
    <border>
      <left/>
      <right/>
      <top style="double">
        <color theme="4"/>
      </top>
      <bottom style="thin">
        <color theme="4" tint="0.39997558519241921"/>
      </bottom>
      <diagonal/>
    </border>
    <border>
      <left/>
      <right style="thin">
        <color theme="4" tint="0.39997558519241921"/>
      </right>
      <top style="double">
        <color theme="4"/>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41">
    <xf numFmtId="0" fontId="0" fillId="0" borderId="0" xfId="0"/>
    <xf numFmtId="0" fontId="16" fillId="0" borderId="0" xfId="0" applyFont="1"/>
    <xf numFmtId="2" fontId="0" fillId="0" borderId="0" xfId="0" applyNumberFormat="1"/>
    <xf numFmtId="0" fontId="0" fillId="0" borderId="0" xfId="0" pivotButton="1"/>
    <xf numFmtId="0" fontId="0" fillId="0" borderId="0" xfId="0" applyAlignment="1">
      <alignment horizontal="left"/>
    </xf>
    <xf numFmtId="1" fontId="0" fillId="0" borderId="0" xfId="0" applyNumberFormat="1"/>
    <xf numFmtId="44" fontId="0" fillId="0" borderId="0" xfId="42" applyFont="1"/>
    <xf numFmtId="0" fontId="0" fillId="0" borderId="0" xfId="0" applyAlignment="1">
      <alignment horizontal="right"/>
    </xf>
    <xf numFmtId="0" fontId="0" fillId="33" borderId="0" xfId="0" applyFill="1"/>
    <xf numFmtId="0" fontId="0" fillId="34" borderId="0" xfId="0" applyFill="1"/>
    <xf numFmtId="0" fontId="0" fillId="35" borderId="0" xfId="0" applyFill="1"/>
    <xf numFmtId="0" fontId="0" fillId="0" borderId="10" xfId="0" applyBorder="1"/>
    <xf numFmtId="0" fontId="0" fillId="0" borderId="11" xfId="0" applyBorder="1"/>
    <xf numFmtId="0" fontId="0" fillId="0" borderId="12" xfId="0" applyBorder="1"/>
    <xf numFmtId="0" fontId="0" fillId="36" borderId="10" xfId="0" applyFill="1" applyBorder="1"/>
    <xf numFmtId="0" fontId="0" fillId="36" borderId="11" xfId="0" applyFill="1" applyBorder="1"/>
    <xf numFmtId="0" fontId="0" fillId="36" borderId="12" xfId="0" applyFill="1" applyBorder="1"/>
    <xf numFmtId="0" fontId="16" fillId="0" borderId="13" xfId="0" applyFont="1" applyBorder="1"/>
    <xf numFmtId="0" fontId="16" fillId="0" borderId="14" xfId="0" applyFont="1" applyBorder="1"/>
    <xf numFmtId="0" fontId="16" fillId="0" borderId="15" xfId="0" applyFont="1" applyBorder="1"/>
    <xf numFmtId="0" fontId="13" fillId="37" borderId="10" xfId="0" applyFont="1" applyFill="1" applyBorder="1"/>
    <xf numFmtId="0" fontId="13" fillId="37" borderId="11" xfId="0" applyFont="1" applyFill="1" applyBorder="1"/>
    <xf numFmtId="0" fontId="13" fillId="37" borderId="12" xfId="0" applyFont="1" applyFill="1" applyBorder="1"/>
    <xf numFmtId="164" fontId="0" fillId="0" borderId="0" xfId="0" applyNumberFormat="1"/>
    <xf numFmtId="1" fontId="0" fillId="39" borderId="0" xfId="0" applyNumberFormat="1" applyFill="1"/>
    <xf numFmtId="1" fontId="0" fillId="40" borderId="0" xfId="0" applyNumberFormat="1" applyFill="1"/>
    <xf numFmtId="1" fontId="0" fillId="36" borderId="11" xfId="0" applyNumberFormat="1" applyFill="1" applyBorder="1"/>
    <xf numFmtId="44" fontId="0" fillId="36" borderId="11" xfId="42" applyFont="1" applyFill="1" applyBorder="1"/>
    <xf numFmtId="1" fontId="0" fillId="0" borderId="11" xfId="0" applyNumberFormat="1" applyBorder="1"/>
    <xf numFmtId="44" fontId="0" fillId="0" borderId="11" xfId="42" applyFont="1" applyBorder="1"/>
    <xf numFmtId="164" fontId="0" fillId="36" borderId="11" xfId="0" applyNumberFormat="1" applyFill="1" applyBorder="1"/>
    <xf numFmtId="164" fontId="0" fillId="0" borderId="11" xfId="0" applyNumberFormat="1" applyBorder="1"/>
    <xf numFmtId="1" fontId="0" fillId="39" borderId="11" xfId="0" applyNumberFormat="1" applyFill="1" applyBorder="1"/>
    <xf numFmtId="2" fontId="0" fillId="36" borderId="11" xfId="0" applyNumberFormat="1" applyFill="1" applyBorder="1"/>
    <xf numFmtId="2" fontId="0" fillId="0" borderId="11" xfId="0" applyNumberFormat="1" applyBorder="1"/>
    <xf numFmtId="1" fontId="0" fillId="40" borderId="11" xfId="0" applyNumberFormat="1" applyFill="1" applyBorder="1"/>
    <xf numFmtId="0" fontId="0" fillId="40" borderId="0" xfId="0" applyFill="1"/>
    <xf numFmtId="0" fontId="0" fillId="38" borderId="0" xfId="0" applyFill="1"/>
    <xf numFmtId="0" fontId="18" fillId="0" borderId="0" xfId="0" applyFont="1"/>
    <xf numFmtId="0" fontId="0" fillId="0" borderId="0" xfId="0" applyNumberFormat="1"/>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5.xml"/><Relationship Id="rId21" Type="http://schemas.openxmlformats.org/officeDocument/2006/relationships/worksheet" Target="worksheets/sheet21.xml"/><Relationship Id="rId34" Type="http://schemas.openxmlformats.org/officeDocument/2006/relationships/pivotCacheDefinition" Target="pivotCache/pivotCacheDefinition1.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microsoft.com/office/2007/relationships/slicerCache" Target="slicerCaches/slicerCache3.xml"/><Relationship Id="rId40" Type="http://schemas.openxmlformats.org/officeDocument/2006/relationships/theme" Target="theme/theme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07/relationships/slicerCache" Target="slicerCaches/slicerCache1.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07/relationships/slicerCache" Target="slicerCaches/slicerCache4.xml"/><Relationship Id="rId20" Type="http://schemas.openxmlformats.org/officeDocument/2006/relationships/worksheet" Target="worksheets/sheet20.xml"/><Relationship Id="rId41"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1..!PivotTable5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900"/>
              <a:t>Total number of</a:t>
            </a:r>
            <a:r>
              <a:rPr lang="en-US" sz="900" baseline="0"/>
              <a:t> persons that survived and died</a:t>
            </a:r>
            <a:endParaRPr lang="en-US" sz="9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4.5603674540682475E-3"/>
          <c:w val="0.92828035859820701"/>
          <c:h val="0.74915135608048999"/>
        </c:manualLayout>
      </c:layout>
      <c:barChart>
        <c:barDir val="col"/>
        <c:grouping val="clustered"/>
        <c:varyColors val="0"/>
        <c:ser>
          <c:idx val="0"/>
          <c:order val="0"/>
          <c:tx>
            <c:strRef>
              <c:f>'Question 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1..'!$A$4:$A$6</c:f>
              <c:strCache>
                <c:ptCount val="2"/>
                <c:pt idx="0">
                  <c:v>female</c:v>
                </c:pt>
                <c:pt idx="1">
                  <c:v>male</c:v>
                </c:pt>
              </c:strCache>
            </c:strRef>
          </c:cat>
          <c:val>
            <c:numRef>
              <c:f>'Question 1..'!$B$4:$B$6</c:f>
              <c:numCache>
                <c:formatCode>General</c:formatCode>
                <c:ptCount val="2"/>
                <c:pt idx="0">
                  <c:v>152</c:v>
                </c:pt>
                <c:pt idx="1">
                  <c:v>266</c:v>
                </c:pt>
              </c:numCache>
            </c:numRef>
          </c:val>
          <c:extLst>
            <c:ext xmlns:c16="http://schemas.microsoft.com/office/drawing/2014/chart" uri="{C3380CC4-5D6E-409C-BE32-E72D297353CC}">
              <c16:uniqueId val="{00000000-DC8E-4BA4-8CB1-145DF16DF6D5}"/>
            </c:ext>
          </c:extLst>
        </c:ser>
        <c:dLbls>
          <c:dLblPos val="inEnd"/>
          <c:showLegendKey val="0"/>
          <c:showVal val="1"/>
          <c:showCatName val="0"/>
          <c:showSerName val="0"/>
          <c:showPercent val="0"/>
          <c:showBubbleSize val="0"/>
        </c:dLbls>
        <c:gapWidth val="65"/>
        <c:axId val="777260383"/>
        <c:axId val="777263743"/>
      </c:barChart>
      <c:catAx>
        <c:axId val="7772603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77263743"/>
        <c:crosses val="autoZero"/>
        <c:auto val="1"/>
        <c:lblAlgn val="ctr"/>
        <c:lblOffset val="100"/>
        <c:noMultiLvlLbl val="0"/>
      </c:catAx>
      <c:valAx>
        <c:axId val="777263743"/>
        <c:scaling>
          <c:orientation val="minMax"/>
        </c:scaling>
        <c:delete val="1"/>
        <c:axPos val="l"/>
        <c:numFmt formatCode="General" sourceLinked="1"/>
        <c:majorTickMark val="none"/>
        <c:minorTickMark val="none"/>
        <c:tickLblPos val="nextTo"/>
        <c:crossAx val="77726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3.xlsx]No of passengers in each class!PivotTable4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number of passengers in each class</a:t>
            </a:r>
            <a:endParaRPr lang="en-US"/>
          </a:p>
        </c:rich>
      </c:tx>
      <c:layout>
        <c:manualLayout>
          <c:xMode val="edge"/>
          <c:yMode val="edge"/>
          <c:x val="0.15490435695538055"/>
          <c:y val="5.87371240824058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857142857142857E-2"/>
          <c:y val="0.31374485596707818"/>
          <c:w val="0.91619047619047622"/>
          <c:h val="0.64235939643347051"/>
        </c:manualLayout>
      </c:layout>
      <c:barChart>
        <c:barDir val="col"/>
        <c:grouping val="clustered"/>
        <c:varyColors val="0"/>
        <c:ser>
          <c:idx val="0"/>
          <c:order val="0"/>
          <c:tx>
            <c:strRef>
              <c:f>'No of passengers in each class'!$B$3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'No of passengers in each class'!$A$4:$A$7</c:f>
              <c:strCache>
                <c:ptCount val="3"/>
                <c:pt idx="0">
                  <c:v>Third class</c:v>
                </c:pt>
                <c:pt idx="1">
                  <c:v>Second class</c:v>
                </c:pt>
                <c:pt idx="2">
                  <c:v>First  class</c:v>
                </c:pt>
              </c:strCache>
            </c:strRef>
          </c:cat>
          <c:val>
            <c:numRef>
              <c:f>'No of passengers in each class'!$B$4:$B$7</c:f>
              <c:numCache>
                <c:formatCode>General</c:formatCode>
                <c:ptCount val="3"/>
                <c:pt idx="0">
                  <c:v>218</c:v>
                </c:pt>
                <c:pt idx="1">
                  <c:v>93</c:v>
                </c:pt>
                <c:pt idx="2">
                  <c:v>107</c:v>
                </c:pt>
              </c:numCache>
            </c:numRef>
          </c:val>
          <c:extLst>
            <c:ext xmlns:c16="http://schemas.microsoft.com/office/drawing/2014/chart" uri="{C3380CC4-5D6E-409C-BE32-E72D297353CC}">
              <c16:uniqueId val="{00000000-866C-4A16-83FA-5EDCD6DA870B}"/>
            </c:ext>
          </c:extLst>
        </c:ser>
        <c:dLbls>
          <c:dLblPos val="outEnd"/>
          <c:showLegendKey val="0"/>
          <c:showVal val="1"/>
          <c:showCatName val="0"/>
          <c:showSerName val="0"/>
          <c:showPercent val="0"/>
          <c:showBubbleSize val="0"/>
        </c:dLbls>
        <c:gapWidth val="219"/>
        <c:overlap val="-27"/>
        <c:axId val="1444275072"/>
        <c:axId val="1444275552"/>
      </c:barChart>
      <c:catAx>
        <c:axId val="1444275072"/>
        <c:scaling>
          <c:orientation val="minMax"/>
        </c:scaling>
        <c:delete val="1"/>
        <c:axPos val="b"/>
        <c:numFmt formatCode="General" sourceLinked="1"/>
        <c:majorTickMark val="none"/>
        <c:minorTickMark val="none"/>
        <c:tickLblPos val="nextTo"/>
        <c:crossAx val="1444275552"/>
        <c:crosses val="autoZero"/>
        <c:auto val="1"/>
        <c:lblAlgn val="ctr"/>
        <c:lblOffset val="100"/>
        <c:noMultiLvlLbl val="0"/>
      </c:catAx>
      <c:valAx>
        <c:axId val="1444275552"/>
        <c:scaling>
          <c:orientation val="minMax"/>
        </c:scaling>
        <c:delete val="1"/>
        <c:axPos val="l"/>
        <c:numFmt formatCode="General" sourceLinked="1"/>
        <c:majorTickMark val="none"/>
        <c:minorTickMark val="none"/>
        <c:tickLblPos val="nextTo"/>
        <c:crossAx val="144427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7c!PivotTable3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a:t>Survival rate</a:t>
            </a:r>
            <a:r>
              <a:rPr lang="en-US" sz="900" baseline="0"/>
              <a:t> for both male and female based on age group</a:t>
            </a:r>
            <a:endParaRPr lang="en-US" sz="900"/>
          </a:p>
        </c:rich>
      </c:tx>
      <c:layout>
        <c:manualLayout>
          <c:xMode val="edge"/>
          <c:yMode val="edge"/>
          <c:x val="0.13823652478222834"/>
          <c:y val="2.05920205920205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665246554325649E-2"/>
          <c:y val="0.12347510615227149"/>
          <c:w val="0.75431882335462785"/>
          <c:h val="0.7210640561821664"/>
        </c:manualLayout>
      </c:layout>
      <c:barChart>
        <c:barDir val="col"/>
        <c:grouping val="clustered"/>
        <c:varyColors val="0"/>
        <c:ser>
          <c:idx val="0"/>
          <c:order val="0"/>
          <c:tx>
            <c:strRef>
              <c:f>'Question 7c'!$B$3:$B$4</c:f>
              <c:strCache>
                <c:ptCount val="1"/>
                <c:pt idx="0">
                  <c:v>Adult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7c'!$A$5:$A$7</c:f>
              <c:strCache>
                <c:ptCount val="2"/>
                <c:pt idx="0">
                  <c:v>female</c:v>
                </c:pt>
                <c:pt idx="1">
                  <c:v>male</c:v>
                </c:pt>
              </c:strCache>
            </c:strRef>
          </c:cat>
          <c:val>
            <c:numRef>
              <c:f>'Question 7c'!$B$5:$B$7</c:f>
              <c:numCache>
                <c:formatCode>General</c:formatCode>
                <c:ptCount val="2"/>
                <c:pt idx="0">
                  <c:v>23</c:v>
                </c:pt>
                <c:pt idx="1">
                  <c:v>45</c:v>
                </c:pt>
              </c:numCache>
            </c:numRef>
          </c:val>
          <c:extLst>
            <c:ext xmlns:c16="http://schemas.microsoft.com/office/drawing/2014/chart" uri="{C3380CC4-5D6E-409C-BE32-E72D297353CC}">
              <c16:uniqueId val="{00000000-239C-4BFC-96C6-61535E471C1D}"/>
            </c:ext>
          </c:extLst>
        </c:ser>
        <c:ser>
          <c:idx val="1"/>
          <c:order val="1"/>
          <c:tx>
            <c:strRef>
              <c:f>'Question 7c'!$C$3:$C$4</c:f>
              <c:strCache>
                <c:ptCount val="1"/>
                <c:pt idx="0">
                  <c:v>Elder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7c'!$A$5:$A$7</c:f>
              <c:strCache>
                <c:ptCount val="2"/>
                <c:pt idx="0">
                  <c:v>female</c:v>
                </c:pt>
                <c:pt idx="1">
                  <c:v>male</c:v>
                </c:pt>
              </c:strCache>
            </c:strRef>
          </c:cat>
          <c:val>
            <c:numRef>
              <c:f>'Question 7c'!$C$5:$C$7</c:f>
              <c:numCache>
                <c:formatCode>General</c:formatCode>
                <c:ptCount val="2"/>
                <c:pt idx="0">
                  <c:v>7</c:v>
                </c:pt>
                <c:pt idx="1">
                  <c:v>7</c:v>
                </c:pt>
              </c:numCache>
            </c:numRef>
          </c:val>
          <c:extLst>
            <c:ext xmlns:c16="http://schemas.microsoft.com/office/drawing/2014/chart" uri="{C3380CC4-5D6E-409C-BE32-E72D297353CC}">
              <c16:uniqueId val="{00000000-91B1-4BC6-B7CB-20B5746C3AD0}"/>
            </c:ext>
          </c:extLst>
        </c:ser>
        <c:ser>
          <c:idx val="2"/>
          <c:order val="2"/>
          <c:tx>
            <c:strRef>
              <c:f>'Question 7c'!$D$3:$D$4</c:f>
              <c:strCache>
                <c:ptCount val="1"/>
                <c:pt idx="0">
                  <c:v>Teenager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7c'!$A$5:$A$7</c:f>
              <c:strCache>
                <c:ptCount val="2"/>
                <c:pt idx="0">
                  <c:v>female</c:v>
                </c:pt>
                <c:pt idx="1">
                  <c:v>male</c:v>
                </c:pt>
              </c:strCache>
            </c:strRef>
          </c:cat>
          <c:val>
            <c:numRef>
              <c:f>'Question 7c'!$D$5:$D$7</c:f>
              <c:numCache>
                <c:formatCode>General</c:formatCode>
                <c:ptCount val="2"/>
                <c:pt idx="0">
                  <c:v>28</c:v>
                </c:pt>
                <c:pt idx="1">
                  <c:v>33</c:v>
                </c:pt>
              </c:numCache>
            </c:numRef>
          </c:val>
          <c:extLst>
            <c:ext xmlns:c16="http://schemas.microsoft.com/office/drawing/2014/chart" uri="{C3380CC4-5D6E-409C-BE32-E72D297353CC}">
              <c16:uniqueId val="{00000002-91B1-4BC6-B7CB-20B5746C3AD0}"/>
            </c:ext>
          </c:extLst>
        </c:ser>
        <c:ser>
          <c:idx val="3"/>
          <c:order val="3"/>
          <c:tx>
            <c:strRef>
              <c:f>'Question 7c'!$E$3:$E$4</c:f>
              <c:strCache>
                <c:ptCount val="1"/>
                <c:pt idx="0">
                  <c:v>Youth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7c'!$A$5:$A$7</c:f>
              <c:strCache>
                <c:ptCount val="2"/>
                <c:pt idx="0">
                  <c:v>female</c:v>
                </c:pt>
                <c:pt idx="1">
                  <c:v>male</c:v>
                </c:pt>
              </c:strCache>
            </c:strRef>
          </c:cat>
          <c:val>
            <c:numRef>
              <c:f>'Question 7c'!$E$5:$E$7</c:f>
              <c:numCache>
                <c:formatCode>General</c:formatCode>
                <c:ptCount val="2"/>
                <c:pt idx="0">
                  <c:v>94</c:v>
                </c:pt>
                <c:pt idx="1">
                  <c:v>181</c:v>
                </c:pt>
              </c:numCache>
            </c:numRef>
          </c:val>
          <c:extLst>
            <c:ext xmlns:c16="http://schemas.microsoft.com/office/drawing/2014/chart" uri="{C3380CC4-5D6E-409C-BE32-E72D297353CC}">
              <c16:uniqueId val="{00000003-91B1-4BC6-B7CB-20B5746C3AD0}"/>
            </c:ext>
          </c:extLst>
        </c:ser>
        <c:dLbls>
          <c:dLblPos val="outEnd"/>
          <c:showLegendKey val="0"/>
          <c:showVal val="1"/>
          <c:showCatName val="0"/>
          <c:showSerName val="0"/>
          <c:showPercent val="0"/>
          <c:showBubbleSize val="0"/>
        </c:dLbls>
        <c:gapWidth val="219"/>
        <c:overlap val="-27"/>
        <c:axId val="397734767"/>
        <c:axId val="397744847"/>
      </c:barChart>
      <c:catAx>
        <c:axId val="39773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44847"/>
        <c:crosses val="autoZero"/>
        <c:auto val="1"/>
        <c:lblAlgn val="ctr"/>
        <c:lblOffset val="100"/>
        <c:noMultiLvlLbl val="0"/>
      </c:catAx>
      <c:valAx>
        <c:axId val="397744847"/>
        <c:scaling>
          <c:orientation val="minMax"/>
        </c:scaling>
        <c:delete val="1"/>
        <c:axPos val="l"/>
        <c:numFmt formatCode="General" sourceLinked="1"/>
        <c:majorTickMark val="none"/>
        <c:minorTickMark val="none"/>
        <c:tickLblPos val="nextTo"/>
        <c:crossAx val="39773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2!PivotTable21</c:name>
    <c:fmtId val="0"/>
  </c:pivotSource>
  <c:chart>
    <c:title>
      <c:tx>
        <c:rich>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00"/>
              <a:t>Survival rate for Male and Female</a:t>
            </a:r>
          </a:p>
        </c:rich>
      </c:tx>
      <c:layout>
        <c:manualLayout>
          <c:xMode val="edge"/>
          <c:yMode val="edge"/>
          <c:x val="0.30456006919589601"/>
          <c:y val="5.6957896470283438E-2"/>
        </c:manualLayout>
      </c:layout>
      <c:overlay val="0"/>
      <c:spPr>
        <a:noFill/>
        <a:ln>
          <a:noFill/>
        </a:ln>
        <a:effectLst/>
      </c:spPr>
      <c:txPr>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090670484371259E-2"/>
          <c:y val="0.19002997628059592"/>
          <c:w val="0.8"/>
          <c:h val="0.72088764946048411"/>
        </c:manualLayout>
      </c:layout>
      <c:barChart>
        <c:barDir val="col"/>
        <c:grouping val="clustered"/>
        <c:varyColors val="0"/>
        <c:ser>
          <c:idx val="0"/>
          <c:order val="0"/>
          <c:tx>
            <c:strRef>
              <c:f>'Question 2'!$B$4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2'!$A$5:$A$7</c:f>
              <c:strCache>
                <c:ptCount val="2"/>
                <c:pt idx="0">
                  <c:v>female</c:v>
                </c:pt>
                <c:pt idx="1">
                  <c:v>male</c:v>
                </c:pt>
              </c:strCache>
            </c:strRef>
          </c:cat>
          <c:val>
            <c:numRef>
              <c:f>'Question 2'!$B$5:$B$7</c:f>
              <c:numCache>
                <c:formatCode>General</c:formatCode>
                <c:ptCount val="2"/>
                <c:pt idx="0">
                  <c:v>152</c:v>
                </c:pt>
                <c:pt idx="1">
                  <c:v>0</c:v>
                </c:pt>
              </c:numCache>
            </c:numRef>
          </c:val>
          <c:extLst>
            <c:ext xmlns:c16="http://schemas.microsoft.com/office/drawing/2014/chart" uri="{C3380CC4-5D6E-409C-BE32-E72D297353CC}">
              <c16:uniqueId val="{00000000-989D-4808-94F4-88296A94E91E}"/>
            </c:ext>
          </c:extLst>
        </c:ser>
        <c:dLbls>
          <c:dLblPos val="outEnd"/>
          <c:showLegendKey val="0"/>
          <c:showVal val="1"/>
          <c:showCatName val="0"/>
          <c:showSerName val="0"/>
          <c:showPercent val="0"/>
          <c:showBubbleSize val="0"/>
        </c:dLbls>
        <c:gapWidth val="198"/>
        <c:overlap val="-24"/>
        <c:axId val="1443990240"/>
        <c:axId val="1443994080"/>
      </c:barChart>
      <c:catAx>
        <c:axId val="14439902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994080"/>
        <c:crosses val="autoZero"/>
        <c:auto val="1"/>
        <c:lblAlgn val="ctr"/>
        <c:lblOffset val="100"/>
        <c:noMultiLvlLbl val="0"/>
      </c:catAx>
      <c:valAx>
        <c:axId val="1443994080"/>
        <c:scaling>
          <c:orientation val="minMax"/>
        </c:scaling>
        <c:delete val="1"/>
        <c:axPos val="l"/>
        <c:numFmt formatCode="General" sourceLinked="1"/>
        <c:majorTickMark val="none"/>
        <c:minorTickMark val="none"/>
        <c:tickLblPos val="nextTo"/>
        <c:crossAx val="144399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3!PivotTable11</c:name>
    <c:fmtId val="0"/>
  </c:pivotSource>
  <c:chart>
    <c:title>
      <c:tx>
        <c:rich>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00"/>
              <a:t>Survival Rate for each class</a:t>
            </a:r>
          </a:p>
        </c:rich>
      </c:tx>
      <c:layout>
        <c:manualLayout>
          <c:xMode val="edge"/>
          <c:yMode val="edge"/>
          <c:x val="0.20638888888888893"/>
          <c:y val="2.3148148148148147E-2"/>
        </c:manualLayout>
      </c:layout>
      <c:overlay val="0"/>
      <c:spPr>
        <a:noFill/>
        <a:ln>
          <a:noFill/>
        </a:ln>
        <a:effectLst/>
      </c:spPr>
      <c:txPr>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'Question 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706-4CD4-A324-2765F250116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706-4CD4-A324-2765F250116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706-4CD4-A324-2765F25011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'Question 3'!$A$4:$A$7</c:f>
              <c:strCache>
                <c:ptCount val="3"/>
                <c:pt idx="0">
                  <c:v>Third class</c:v>
                </c:pt>
                <c:pt idx="1">
                  <c:v>Second class</c:v>
                </c:pt>
                <c:pt idx="2">
                  <c:v>First  class</c:v>
                </c:pt>
              </c:strCache>
            </c:strRef>
          </c:cat>
          <c:val>
            <c:numRef>
              <c:f>'Question 3'!$B$4:$B$7</c:f>
              <c:numCache>
                <c:formatCode>General</c:formatCode>
                <c:ptCount val="3"/>
                <c:pt idx="0">
                  <c:v>72</c:v>
                </c:pt>
                <c:pt idx="1">
                  <c:v>30</c:v>
                </c:pt>
                <c:pt idx="2">
                  <c:v>50</c:v>
                </c:pt>
              </c:numCache>
            </c:numRef>
          </c:val>
          <c:extLst>
            <c:ext xmlns:c16="http://schemas.microsoft.com/office/drawing/2014/chart" uri="{C3380CC4-5D6E-409C-BE32-E72D297353CC}">
              <c16:uniqueId val="{00000000-1BBE-4B10-A518-17B16C4883C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4!PivotTable13</c:name>
    <c:fmtId val="0"/>
  </c:pivotSource>
  <c:chart>
    <c:title>
      <c:tx>
        <c:rich>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00"/>
              <a:t>Total number of survival in each Age group</a:t>
            </a:r>
          </a:p>
        </c:rich>
      </c:tx>
      <c:overlay val="0"/>
      <c:spPr>
        <a:noFill/>
        <a:ln>
          <a:noFill/>
        </a:ln>
        <a:effectLst/>
      </c:spPr>
      <c:txPr>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7013795714143"/>
          <c:y val="8.1418455786551866E-2"/>
          <c:w val="0.87752996500437441"/>
          <c:h val="0.80050925925925931"/>
        </c:manualLayout>
      </c:layout>
      <c:barChart>
        <c:barDir val="bar"/>
        <c:grouping val="clustered"/>
        <c:varyColors val="0"/>
        <c:ser>
          <c:idx val="0"/>
          <c:order val="0"/>
          <c:tx>
            <c:strRef>
              <c:f>'Question 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'Question 4'!$A$4:$A$8</c:f>
              <c:strCache>
                <c:ptCount val="4"/>
                <c:pt idx="0">
                  <c:v>Youth</c:v>
                </c:pt>
                <c:pt idx="1">
                  <c:v>Adult</c:v>
                </c:pt>
                <c:pt idx="2">
                  <c:v>Teenager</c:v>
                </c:pt>
                <c:pt idx="3">
                  <c:v>Elder</c:v>
                </c:pt>
              </c:strCache>
            </c:strRef>
          </c:cat>
          <c:val>
            <c:numRef>
              <c:f>'Question 4'!$B$4:$B$8</c:f>
              <c:numCache>
                <c:formatCode>General</c:formatCode>
                <c:ptCount val="4"/>
                <c:pt idx="0">
                  <c:v>275</c:v>
                </c:pt>
                <c:pt idx="1">
                  <c:v>68</c:v>
                </c:pt>
                <c:pt idx="2">
                  <c:v>61</c:v>
                </c:pt>
                <c:pt idx="3">
                  <c:v>14</c:v>
                </c:pt>
              </c:numCache>
            </c:numRef>
          </c:val>
          <c:extLst>
            <c:ext xmlns:c16="http://schemas.microsoft.com/office/drawing/2014/chart" uri="{C3380CC4-5D6E-409C-BE32-E72D297353CC}">
              <c16:uniqueId val="{00000000-FC69-4D49-8EF2-14E932307CA7}"/>
            </c:ext>
          </c:extLst>
        </c:ser>
        <c:dLbls>
          <c:dLblPos val="outEnd"/>
          <c:showLegendKey val="0"/>
          <c:showVal val="1"/>
          <c:showCatName val="0"/>
          <c:showSerName val="0"/>
          <c:showPercent val="0"/>
          <c:showBubbleSize val="0"/>
        </c:dLbls>
        <c:gapWidth val="115"/>
        <c:overlap val="-20"/>
        <c:axId val="1443989280"/>
        <c:axId val="1443996000"/>
      </c:barChart>
      <c:catAx>
        <c:axId val="14439892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3996000"/>
        <c:crosses val="autoZero"/>
        <c:auto val="1"/>
        <c:lblAlgn val="ctr"/>
        <c:lblOffset val="100"/>
        <c:noMultiLvlLbl val="0"/>
      </c:catAx>
      <c:valAx>
        <c:axId val="1443996000"/>
        <c:scaling>
          <c:orientation val="minMax"/>
        </c:scaling>
        <c:delete val="1"/>
        <c:axPos val="b"/>
        <c:numFmt formatCode="General" sourceLinked="1"/>
        <c:majorTickMark val="none"/>
        <c:minorTickMark val="none"/>
        <c:tickLblPos val="nextTo"/>
        <c:crossAx val="144398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5!PivotTable14</c:name>
    <c:fmtId val="0"/>
  </c:pivotSource>
  <c:chart>
    <c:title>
      <c:tx>
        <c:rich>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00"/>
              <a:t>Survival rate based on where they embacked from</a:t>
            </a:r>
          </a:p>
        </c:rich>
      </c:tx>
      <c:layout>
        <c:manualLayout>
          <c:xMode val="edge"/>
          <c:yMode val="edge"/>
          <c:x val="0.14723731605621368"/>
          <c:y val="2.6990553306342781E-2"/>
        </c:manualLayout>
      </c:layout>
      <c:overlay val="0"/>
      <c:spPr>
        <a:noFill/>
        <a:ln>
          <a:noFill/>
        </a:ln>
        <a:effectLst/>
      </c:spPr>
      <c:txPr>
        <a:bodyPr rot="0" spcFirstLastPara="1" vertOverflow="ellipsis" vert="horz" wrap="square" anchor="ctr" anchorCtr="1"/>
        <a:lstStyle/>
        <a:p>
          <a:pPr>
            <a:defRPr sz="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'Question 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184-489E-B4DA-C34CE76F5355}"/>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184-489E-B4DA-C34CE76F5355}"/>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184-489E-B4DA-C34CE76F535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'Question 5'!$A$4:$A$7</c:f>
              <c:strCache>
                <c:ptCount val="3"/>
                <c:pt idx="0">
                  <c:v>Queenstown</c:v>
                </c:pt>
                <c:pt idx="1">
                  <c:v>Southampton</c:v>
                </c:pt>
                <c:pt idx="2">
                  <c:v>Cherbourg</c:v>
                </c:pt>
              </c:strCache>
            </c:strRef>
          </c:cat>
          <c:val>
            <c:numRef>
              <c:f>'Question 5'!$B$4:$B$7</c:f>
              <c:numCache>
                <c:formatCode>General</c:formatCode>
                <c:ptCount val="3"/>
                <c:pt idx="0">
                  <c:v>24</c:v>
                </c:pt>
                <c:pt idx="1">
                  <c:v>88</c:v>
                </c:pt>
                <c:pt idx="2">
                  <c:v>40</c:v>
                </c:pt>
              </c:numCache>
            </c:numRef>
          </c:val>
          <c:extLst>
            <c:ext xmlns:c16="http://schemas.microsoft.com/office/drawing/2014/chart" uri="{C3380CC4-5D6E-409C-BE32-E72D297353CC}">
              <c16:uniqueId val="{00000000-892C-45BF-9B5A-49AC7DCA474D}"/>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6!PivotTable2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a:t>Survived</a:t>
            </a:r>
            <a:r>
              <a:rPr lang="en-US" sz="900" baseline="0"/>
              <a:t> male and female passengers based on class</a:t>
            </a:r>
            <a:endParaRPr lang="en-US" sz="9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11111111111111"/>
          <c:y val="0.12493073782443861"/>
          <c:w val="0.79930120734908139"/>
          <c:h val="0.74915135608048999"/>
        </c:manualLayout>
      </c:layout>
      <c:barChart>
        <c:barDir val="col"/>
        <c:grouping val="clustered"/>
        <c:varyColors val="0"/>
        <c:ser>
          <c:idx val="0"/>
          <c:order val="0"/>
          <c:tx>
            <c:strRef>
              <c:f>'Question 6'!$B$3:$B$4</c:f>
              <c:strCache>
                <c:ptCount val="1"/>
                <c:pt idx="0">
                  <c:v>Third class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6'!$A$5:$A$7</c:f>
              <c:strCache>
                <c:ptCount val="2"/>
                <c:pt idx="0">
                  <c:v>female</c:v>
                </c:pt>
                <c:pt idx="1">
                  <c:v>male</c:v>
                </c:pt>
              </c:strCache>
            </c:strRef>
          </c:cat>
          <c:val>
            <c:numRef>
              <c:f>'Question 6'!$B$5:$B$7</c:f>
              <c:numCache>
                <c:formatCode>General</c:formatCode>
                <c:ptCount val="2"/>
                <c:pt idx="0">
                  <c:v>72</c:v>
                </c:pt>
                <c:pt idx="1">
                  <c:v>0</c:v>
                </c:pt>
              </c:numCache>
            </c:numRef>
          </c:val>
          <c:extLst>
            <c:ext xmlns:c16="http://schemas.microsoft.com/office/drawing/2014/chart" uri="{C3380CC4-5D6E-409C-BE32-E72D297353CC}">
              <c16:uniqueId val="{00000000-1971-45B8-A99D-A53C342362D5}"/>
            </c:ext>
          </c:extLst>
        </c:ser>
        <c:ser>
          <c:idx val="1"/>
          <c:order val="1"/>
          <c:tx>
            <c:strRef>
              <c:f>'Question 6'!$C$3:$C$4</c:f>
              <c:strCache>
                <c:ptCount val="1"/>
                <c:pt idx="0">
                  <c:v>Second class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6'!$A$5:$A$7</c:f>
              <c:strCache>
                <c:ptCount val="2"/>
                <c:pt idx="0">
                  <c:v>female</c:v>
                </c:pt>
                <c:pt idx="1">
                  <c:v>male</c:v>
                </c:pt>
              </c:strCache>
            </c:strRef>
          </c:cat>
          <c:val>
            <c:numRef>
              <c:f>'Question 6'!$C$5:$C$7</c:f>
              <c:numCache>
                <c:formatCode>General</c:formatCode>
                <c:ptCount val="2"/>
                <c:pt idx="0">
                  <c:v>30</c:v>
                </c:pt>
                <c:pt idx="1">
                  <c:v>0</c:v>
                </c:pt>
              </c:numCache>
            </c:numRef>
          </c:val>
          <c:extLst>
            <c:ext xmlns:c16="http://schemas.microsoft.com/office/drawing/2014/chart" uri="{C3380CC4-5D6E-409C-BE32-E72D297353CC}">
              <c16:uniqueId val="{00000001-1971-45B8-A99D-A53C342362D5}"/>
            </c:ext>
          </c:extLst>
        </c:ser>
        <c:ser>
          <c:idx val="2"/>
          <c:order val="2"/>
          <c:tx>
            <c:strRef>
              <c:f>'Question 6'!$D$3:$D$4</c:f>
              <c:strCache>
                <c:ptCount val="1"/>
                <c:pt idx="0">
                  <c:v>First  class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6'!$A$5:$A$7</c:f>
              <c:strCache>
                <c:ptCount val="2"/>
                <c:pt idx="0">
                  <c:v>female</c:v>
                </c:pt>
                <c:pt idx="1">
                  <c:v>male</c:v>
                </c:pt>
              </c:strCache>
            </c:strRef>
          </c:cat>
          <c:val>
            <c:numRef>
              <c:f>'Question 6'!$D$5:$D$7</c:f>
              <c:numCache>
                <c:formatCode>General</c:formatCode>
                <c:ptCount val="2"/>
                <c:pt idx="0">
                  <c:v>50</c:v>
                </c:pt>
                <c:pt idx="1">
                  <c:v>0</c:v>
                </c:pt>
              </c:numCache>
            </c:numRef>
          </c:val>
          <c:extLst>
            <c:ext xmlns:c16="http://schemas.microsoft.com/office/drawing/2014/chart" uri="{C3380CC4-5D6E-409C-BE32-E72D297353CC}">
              <c16:uniqueId val="{00000001-ED4B-4789-B1A4-6F1FD3598A8F}"/>
            </c:ext>
          </c:extLst>
        </c:ser>
        <c:dLbls>
          <c:dLblPos val="outEnd"/>
          <c:showLegendKey val="0"/>
          <c:showVal val="1"/>
          <c:showCatName val="0"/>
          <c:showSerName val="0"/>
          <c:showPercent val="0"/>
          <c:showBubbleSize val="0"/>
        </c:dLbls>
        <c:gapWidth val="0"/>
        <c:overlap val="-27"/>
        <c:axId val="665332639"/>
        <c:axId val="665352319"/>
      </c:barChart>
      <c:catAx>
        <c:axId val="66533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352319"/>
        <c:crosses val="autoZero"/>
        <c:auto val="1"/>
        <c:lblAlgn val="ctr"/>
        <c:lblOffset val="100"/>
        <c:noMultiLvlLbl val="0"/>
      </c:catAx>
      <c:valAx>
        <c:axId val="665352319"/>
        <c:scaling>
          <c:orientation val="minMax"/>
        </c:scaling>
        <c:delete val="1"/>
        <c:axPos val="l"/>
        <c:numFmt formatCode="General" sourceLinked="1"/>
        <c:majorTickMark val="none"/>
        <c:minorTickMark val="none"/>
        <c:tickLblPos val="nextTo"/>
        <c:crossAx val="665332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3.xlsx]male and female in eac class!PivotTable19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188089783091497E-2"/>
          <c:y val="6.1279503698401322E-2"/>
          <c:w val="0.93392322615191492"/>
          <c:h val="0.84630431612715074"/>
        </c:manualLayout>
      </c:layout>
      <c:barChart>
        <c:barDir val="col"/>
        <c:grouping val="clustered"/>
        <c:varyColors val="0"/>
        <c:ser>
          <c:idx val="0"/>
          <c:order val="0"/>
          <c:tx>
            <c:strRef>
              <c:f>'male and female in eac class'!$B$3:$B$4</c:f>
              <c:strCache>
                <c:ptCount val="1"/>
                <c:pt idx="0">
                  <c:v>Third class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and female in eac class'!$A$5:$A$7</c:f>
              <c:strCache>
                <c:ptCount val="2"/>
                <c:pt idx="0">
                  <c:v>female</c:v>
                </c:pt>
                <c:pt idx="1">
                  <c:v>male</c:v>
                </c:pt>
              </c:strCache>
            </c:strRef>
          </c:cat>
          <c:val>
            <c:numRef>
              <c:f>'male and female in eac class'!$B$5:$B$7</c:f>
              <c:numCache>
                <c:formatCode>General</c:formatCode>
                <c:ptCount val="2"/>
                <c:pt idx="0">
                  <c:v>72</c:v>
                </c:pt>
                <c:pt idx="1">
                  <c:v>146</c:v>
                </c:pt>
              </c:numCache>
            </c:numRef>
          </c:val>
          <c:extLst>
            <c:ext xmlns:c16="http://schemas.microsoft.com/office/drawing/2014/chart" uri="{C3380CC4-5D6E-409C-BE32-E72D297353CC}">
              <c16:uniqueId val="{00000000-8DC9-4848-9B55-F342E60ADB72}"/>
            </c:ext>
          </c:extLst>
        </c:ser>
        <c:ser>
          <c:idx val="1"/>
          <c:order val="1"/>
          <c:tx>
            <c:strRef>
              <c:f>'male and female in eac class'!$C$3:$C$4</c:f>
              <c:strCache>
                <c:ptCount val="1"/>
                <c:pt idx="0">
                  <c:v>Second class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and female in eac class'!$A$5:$A$7</c:f>
              <c:strCache>
                <c:ptCount val="2"/>
                <c:pt idx="0">
                  <c:v>female</c:v>
                </c:pt>
                <c:pt idx="1">
                  <c:v>male</c:v>
                </c:pt>
              </c:strCache>
            </c:strRef>
          </c:cat>
          <c:val>
            <c:numRef>
              <c:f>'male and female in eac class'!$C$5:$C$7</c:f>
              <c:numCache>
                <c:formatCode>General</c:formatCode>
                <c:ptCount val="2"/>
                <c:pt idx="0">
                  <c:v>30</c:v>
                </c:pt>
                <c:pt idx="1">
                  <c:v>63</c:v>
                </c:pt>
              </c:numCache>
            </c:numRef>
          </c:val>
          <c:extLst>
            <c:ext xmlns:c16="http://schemas.microsoft.com/office/drawing/2014/chart" uri="{C3380CC4-5D6E-409C-BE32-E72D297353CC}">
              <c16:uniqueId val="{00000001-8DC9-4848-9B55-F342E60ADB72}"/>
            </c:ext>
          </c:extLst>
        </c:ser>
        <c:ser>
          <c:idx val="2"/>
          <c:order val="2"/>
          <c:tx>
            <c:strRef>
              <c:f>'male and female in eac class'!$D$3:$D$4</c:f>
              <c:strCache>
                <c:ptCount val="1"/>
                <c:pt idx="0">
                  <c:v>First  class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and female in eac class'!$A$5:$A$7</c:f>
              <c:strCache>
                <c:ptCount val="2"/>
                <c:pt idx="0">
                  <c:v>female</c:v>
                </c:pt>
                <c:pt idx="1">
                  <c:v>male</c:v>
                </c:pt>
              </c:strCache>
            </c:strRef>
          </c:cat>
          <c:val>
            <c:numRef>
              <c:f>'male and female in eac class'!$D$5:$D$7</c:f>
              <c:numCache>
                <c:formatCode>General</c:formatCode>
                <c:ptCount val="2"/>
                <c:pt idx="0">
                  <c:v>50</c:v>
                </c:pt>
                <c:pt idx="1">
                  <c:v>57</c:v>
                </c:pt>
              </c:numCache>
            </c:numRef>
          </c:val>
          <c:extLst>
            <c:ext xmlns:c16="http://schemas.microsoft.com/office/drawing/2014/chart" uri="{C3380CC4-5D6E-409C-BE32-E72D297353CC}">
              <c16:uniqueId val="{00000002-8DC9-4848-9B55-F342E60ADB72}"/>
            </c:ext>
          </c:extLst>
        </c:ser>
        <c:dLbls>
          <c:dLblPos val="ctr"/>
          <c:showLegendKey val="0"/>
          <c:showVal val="1"/>
          <c:showCatName val="0"/>
          <c:showSerName val="0"/>
          <c:showPercent val="0"/>
          <c:showBubbleSize val="0"/>
        </c:dLbls>
        <c:gapWidth val="27"/>
        <c:overlap val="-27"/>
        <c:axId val="1333030384"/>
        <c:axId val="1333030864"/>
      </c:barChart>
      <c:catAx>
        <c:axId val="1333030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Male and Female passenger in each class</a:t>
                </a:r>
                <a:endParaRPr lang="en-US"/>
              </a:p>
            </c:rich>
          </c:tx>
          <c:layout>
            <c:manualLayout>
              <c:xMode val="edge"/>
              <c:yMode val="edge"/>
              <c:x val="0.19469925634295718"/>
              <c:y val="4.997666958296879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030864"/>
        <c:crosses val="autoZero"/>
        <c:auto val="1"/>
        <c:lblAlgn val="ctr"/>
        <c:lblOffset val="100"/>
        <c:noMultiLvlLbl val="0"/>
      </c:catAx>
      <c:valAx>
        <c:axId val="1333030864"/>
        <c:scaling>
          <c:orientation val="minMax"/>
        </c:scaling>
        <c:delete val="1"/>
        <c:axPos val="l"/>
        <c:numFmt formatCode="General" sourceLinked="1"/>
        <c:majorTickMark val="none"/>
        <c:minorTickMark val="none"/>
        <c:tickLblPos val="nextTo"/>
        <c:crossAx val="133303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2!PivotTable21</c:name>
    <c:fmtId val="3"/>
  </c:pivotSource>
  <c:chart>
    <c:title>
      <c:tx>
        <c:rich>
          <a:bodyPr rot="0" spcFirstLastPara="1" vertOverflow="ellipsis" vert="horz" wrap="square" anchor="ctr" anchorCtr="1"/>
          <a:lstStyle/>
          <a:p>
            <a:pPr>
              <a:defRPr sz="1200" b="1" i="0" u="none" strike="noStrike" kern="1200" baseline="0">
                <a:solidFill>
                  <a:schemeClr val="dk1">
                    <a:lumMod val="65000"/>
                    <a:lumOff val="35000"/>
                  </a:schemeClr>
                </a:solidFill>
                <a:effectLst/>
                <a:latin typeface="+mn-lt"/>
                <a:ea typeface="+mn-ea"/>
                <a:cs typeface="+mn-cs"/>
              </a:defRPr>
            </a:pPr>
            <a:r>
              <a:rPr lang="en-US" sz="1200" b="1"/>
              <a:t>Survival rate for Male and Female</a:t>
            </a:r>
          </a:p>
        </c:rich>
      </c:tx>
      <c:layout>
        <c:manualLayout>
          <c:xMode val="edge"/>
          <c:yMode val="edge"/>
          <c:x val="0.22385085346177636"/>
          <c:y val="3.7663442665045718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24235204491175"/>
          <c:y val="0.18918946365127975"/>
          <c:w val="0.8"/>
          <c:h val="0.72088764946048411"/>
        </c:manualLayout>
      </c:layout>
      <c:barChart>
        <c:barDir val="col"/>
        <c:grouping val="clustered"/>
        <c:varyColors val="0"/>
        <c:ser>
          <c:idx val="0"/>
          <c:order val="0"/>
          <c:tx>
            <c:strRef>
              <c:f>'Question 2'!$B$4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2'!$A$5:$A$7</c:f>
              <c:strCache>
                <c:ptCount val="2"/>
                <c:pt idx="0">
                  <c:v>female</c:v>
                </c:pt>
                <c:pt idx="1">
                  <c:v>male</c:v>
                </c:pt>
              </c:strCache>
            </c:strRef>
          </c:cat>
          <c:val>
            <c:numRef>
              <c:f>'Question 2'!$B$5:$B$7</c:f>
              <c:numCache>
                <c:formatCode>General</c:formatCode>
                <c:ptCount val="2"/>
                <c:pt idx="0">
                  <c:v>152</c:v>
                </c:pt>
                <c:pt idx="1">
                  <c:v>0</c:v>
                </c:pt>
              </c:numCache>
            </c:numRef>
          </c:val>
          <c:extLst>
            <c:ext xmlns:c16="http://schemas.microsoft.com/office/drawing/2014/chart" uri="{C3380CC4-5D6E-409C-BE32-E72D297353CC}">
              <c16:uniqueId val="{00000000-0177-46E6-BC31-13D3C7C385F5}"/>
            </c:ext>
          </c:extLst>
        </c:ser>
        <c:dLbls>
          <c:dLblPos val="inEnd"/>
          <c:showLegendKey val="0"/>
          <c:showVal val="1"/>
          <c:showCatName val="0"/>
          <c:showSerName val="0"/>
          <c:showPercent val="0"/>
          <c:showBubbleSize val="0"/>
        </c:dLbls>
        <c:gapWidth val="41"/>
        <c:axId val="1443990240"/>
        <c:axId val="1443994080"/>
      </c:barChart>
      <c:catAx>
        <c:axId val="1443990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443994080"/>
        <c:crosses val="autoZero"/>
        <c:auto val="1"/>
        <c:lblAlgn val="ctr"/>
        <c:lblOffset val="100"/>
        <c:noMultiLvlLbl val="0"/>
      </c:catAx>
      <c:valAx>
        <c:axId val="1443994080"/>
        <c:scaling>
          <c:orientation val="minMax"/>
        </c:scaling>
        <c:delete val="1"/>
        <c:axPos val="l"/>
        <c:numFmt formatCode="General" sourceLinked="1"/>
        <c:majorTickMark val="none"/>
        <c:minorTickMark val="none"/>
        <c:tickLblPos val="nextTo"/>
        <c:crossAx val="144399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3!PivotTable11</c:name>
    <c:fmtId val="6"/>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Survival Rate for each class</a:t>
            </a:r>
          </a:p>
        </c:rich>
      </c:tx>
      <c:layout>
        <c:manualLayout>
          <c:xMode val="edge"/>
          <c:yMode val="edge"/>
          <c:x val="0.20638888888888893"/>
          <c:y val="2.314814814814814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2">
              <a:lumMod val="40000"/>
              <a:lumOff val="60000"/>
            </a:schemeClr>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a:outerShdw blurRad="254000" sx="102000" sy="102000" algn="ctr" rotWithShape="0">
              <a:prstClr val="black">
                <a:alpha val="20000"/>
              </a:prstClr>
            </a:outerShdw>
          </a:effectLst>
        </c:spPr>
      </c:pivotFmt>
      <c:pivotFmt>
        <c:idx val="10"/>
        <c:spPr>
          <a:solidFill>
            <a:schemeClr val="accent5">
              <a:lumMod val="50000"/>
            </a:schemeClr>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2">
              <a:lumMod val="75000"/>
            </a:schemeClr>
          </a:solidFill>
          <a:ln>
            <a:noFill/>
          </a:ln>
          <a:effectLst>
            <a:outerShdw blurRad="254000" sx="102000" sy="102000" algn="ctr" rotWithShape="0">
              <a:prstClr val="black">
                <a:alpha val="20000"/>
              </a:prstClr>
            </a:outerShdw>
          </a:effectLst>
        </c:spPr>
      </c:pivotFmt>
      <c:pivotFmt>
        <c:idx val="13"/>
        <c:spPr>
          <a:solidFill>
            <a:schemeClr val="accent1">
              <a:lumMod val="60000"/>
              <a:lumOff val="40000"/>
            </a:schemeClr>
          </a:solidFill>
          <a:ln>
            <a:noFill/>
          </a:ln>
          <a:effectLst>
            <a:outerShdw blurRad="254000" sx="102000" sy="102000" algn="ctr" rotWithShape="0">
              <a:prstClr val="black">
                <a:alpha val="20000"/>
              </a:prstClr>
            </a:outerShdw>
          </a:effectLst>
        </c:spPr>
      </c:pivotFmt>
      <c:pivotFmt>
        <c:idx val="14"/>
        <c:spPr>
          <a:solidFill>
            <a:schemeClr val="accent2">
              <a:lumMod val="60000"/>
              <a:lumOff val="40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7.7200548618122616E-2"/>
          <c:y val="0.12515900315775005"/>
          <c:w val="0.87189024496876999"/>
          <c:h val="0.87217163594301417"/>
        </c:manualLayout>
      </c:layout>
      <c:pieChart>
        <c:varyColors val="1"/>
        <c:ser>
          <c:idx val="0"/>
          <c:order val="0"/>
          <c:tx>
            <c:strRef>
              <c:f>'Question 3'!$B$3</c:f>
              <c:strCache>
                <c:ptCount val="1"/>
                <c:pt idx="0">
                  <c:v>Total</c:v>
                </c:pt>
              </c:strCache>
            </c:strRef>
          </c:tx>
          <c:spPr>
            <a:solidFill>
              <a:schemeClr val="accent2">
                <a:lumMod val="40000"/>
                <a:lumOff val="60000"/>
              </a:schemeClr>
            </a:solidFill>
          </c:spPr>
          <c:explosion val="1"/>
          <c:dPt>
            <c:idx val="0"/>
            <c:bubble3D val="0"/>
            <c:explosion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B3C-4A21-88FB-A802E0CD2DCA}"/>
              </c:ext>
            </c:extLst>
          </c:dPt>
          <c:dPt>
            <c:idx val="1"/>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B3C-4A21-88FB-A802E0CD2DCA}"/>
              </c:ext>
            </c:extLst>
          </c:dPt>
          <c:dPt>
            <c:idx val="2"/>
            <c:bubble3D val="0"/>
            <c:explosion val="0"/>
            <c:spPr>
              <a:solidFill>
                <a:schemeClr val="accent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B3C-4A21-88FB-A802E0CD2DC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'Question 3'!$A$4:$A$7</c:f>
              <c:strCache>
                <c:ptCount val="3"/>
                <c:pt idx="0">
                  <c:v>Third class</c:v>
                </c:pt>
                <c:pt idx="1">
                  <c:v>Second class</c:v>
                </c:pt>
                <c:pt idx="2">
                  <c:v>First  class</c:v>
                </c:pt>
              </c:strCache>
            </c:strRef>
          </c:cat>
          <c:val>
            <c:numRef>
              <c:f>'Question 3'!$B$4:$B$7</c:f>
              <c:numCache>
                <c:formatCode>General</c:formatCode>
                <c:ptCount val="3"/>
                <c:pt idx="0">
                  <c:v>72</c:v>
                </c:pt>
                <c:pt idx="1">
                  <c:v>30</c:v>
                </c:pt>
                <c:pt idx="2">
                  <c:v>50</c:v>
                </c:pt>
              </c:numCache>
            </c:numRef>
          </c:val>
          <c:extLst>
            <c:ext xmlns:c16="http://schemas.microsoft.com/office/drawing/2014/chart" uri="{C3380CC4-5D6E-409C-BE32-E72D297353CC}">
              <c16:uniqueId val="{00000006-6B3C-4A21-88FB-A802E0CD2DC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737564816490238"/>
          <c:y val="0.14013116700307388"/>
          <c:w val="0.27996155533166378"/>
          <c:h val="0.2406345240265118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4!PivotTable13</c:name>
    <c:fmtId val="3"/>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Total number of survivals</a:t>
            </a:r>
            <a:r>
              <a:rPr lang="en-US" sz="1200" baseline="0"/>
              <a:t> </a:t>
            </a:r>
            <a:r>
              <a:rPr lang="en-US" sz="1200"/>
              <a:t> in each Age group</a:t>
            </a:r>
          </a:p>
        </c:rich>
      </c:tx>
      <c:layout>
        <c:manualLayout>
          <c:xMode val="edge"/>
          <c:yMode val="edge"/>
          <c:x val="0.16974728376767492"/>
          <c:y val="3.3679049478106175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w="9525" cap="flat" cmpd="sng" algn="ctr">
            <a:solidFill>
              <a:schemeClr val="lt1">
                <a:alpha val="50000"/>
              </a:schemeClr>
            </a:solidFill>
            <a:round/>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w="9525" cap="flat" cmpd="sng" algn="ctr">
            <a:solidFill>
              <a:schemeClr val="lt1">
                <a:alpha val="50000"/>
              </a:schemeClr>
            </a:solidFill>
            <a:round/>
          </a:ln>
          <a:effectLst/>
        </c:spPr>
      </c:pivotFmt>
      <c:pivotFmt>
        <c:idx val="4"/>
        <c:spPr>
          <a:solidFill>
            <a:schemeClr val="accent5">
              <a:lumMod val="75000"/>
            </a:schemeClr>
          </a:solidFill>
          <a:ln w="9525" cap="flat" cmpd="sng" algn="ctr">
            <a:solidFill>
              <a:schemeClr val="lt1">
                <a:alpha val="50000"/>
              </a:schemeClr>
            </a:solidFill>
            <a:round/>
          </a:ln>
          <a:effectLst/>
        </c:spPr>
      </c:pivotFmt>
      <c:pivotFmt>
        <c:idx val="5"/>
        <c:spPr>
          <a:solidFill>
            <a:schemeClr val="accent5">
              <a:lumMod val="60000"/>
              <a:lumOff val="40000"/>
            </a:schemeClr>
          </a:solidFill>
          <a:ln w="9525" cap="flat" cmpd="sng" algn="ctr">
            <a:solidFill>
              <a:schemeClr val="lt1">
                <a:alpha val="50000"/>
              </a:schemeClr>
            </a:solidFill>
            <a:round/>
          </a:ln>
          <a:effectLst/>
        </c:spPr>
      </c:pivotFmt>
    </c:pivotFmts>
    <c:plotArea>
      <c:layout>
        <c:manualLayout>
          <c:layoutTarget val="inner"/>
          <c:xMode val="edge"/>
          <c:yMode val="edge"/>
          <c:x val="0.17790356953376996"/>
          <c:y val="0.15030936399282249"/>
          <c:w val="0.79545793617903027"/>
          <c:h val="0.7477512792915274"/>
        </c:manualLayout>
      </c:layout>
      <c:barChart>
        <c:barDir val="bar"/>
        <c:grouping val="clustered"/>
        <c:varyColors val="0"/>
        <c:ser>
          <c:idx val="0"/>
          <c:order val="0"/>
          <c:tx>
            <c:strRef>
              <c:f>'Question 4'!$B$3</c:f>
              <c:strCache>
                <c:ptCount val="1"/>
                <c:pt idx="0">
                  <c:v>Total</c:v>
                </c:pt>
              </c:strCache>
            </c:strRef>
          </c:tx>
          <c:spPr>
            <a:solidFill>
              <a:schemeClr val="accent1">
                <a:lumMod val="50000"/>
              </a:schemeClr>
            </a:solidFill>
            <a:ln w="9525" cap="flat" cmpd="sng" algn="ctr">
              <a:solidFill>
                <a:schemeClr val="lt1">
                  <a:alpha val="50000"/>
                </a:schemeClr>
              </a:solidFill>
              <a:round/>
            </a:ln>
            <a:effectLst/>
          </c:spPr>
          <c:invertIfNegative val="0"/>
          <c:dPt>
            <c:idx val="1"/>
            <c:invertIfNegative val="0"/>
            <c:bubble3D val="0"/>
            <c:spPr>
              <a:solidFill>
                <a:schemeClr val="accent1">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0-8AC8-4EF5-AB3D-14C21B875B35}"/>
              </c:ext>
            </c:extLst>
          </c:dPt>
          <c:dPt>
            <c:idx val="2"/>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8AC8-4EF5-AB3D-14C21B875B35}"/>
              </c:ext>
            </c:extLst>
          </c:dPt>
          <c:dPt>
            <c:idx val="3"/>
            <c:invertIfNegative val="0"/>
            <c:bubble3D val="0"/>
            <c:spPr>
              <a:solidFill>
                <a:schemeClr val="accent5">
                  <a:lumMod val="60000"/>
                  <a:lumOff val="4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8AC8-4EF5-AB3D-14C21B875B35}"/>
              </c:ext>
            </c:extLst>
          </c:dPt>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4'!$A$4:$A$8</c:f>
              <c:strCache>
                <c:ptCount val="4"/>
                <c:pt idx="0">
                  <c:v>Youth</c:v>
                </c:pt>
                <c:pt idx="1">
                  <c:v>Adult</c:v>
                </c:pt>
                <c:pt idx="2">
                  <c:v>Teenager</c:v>
                </c:pt>
                <c:pt idx="3">
                  <c:v>Elder</c:v>
                </c:pt>
              </c:strCache>
            </c:strRef>
          </c:cat>
          <c:val>
            <c:numRef>
              <c:f>'Question 4'!$B$4:$B$8</c:f>
              <c:numCache>
                <c:formatCode>General</c:formatCode>
                <c:ptCount val="4"/>
                <c:pt idx="0">
                  <c:v>275</c:v>
                </c:pt>
                <c:pt idx="1">
                  <c:v>68</c:v>
                </c:pt>
                <c:pt idx="2">
                  <c:v>61</c:v>
                </c:pt>
                <c:pt idx="3">
                  <c:v>14</c:v>
                </c:pt>
              </c:numCache>
            </c:numRef>
          </c:val>
          <c:extLst>
            <c:ext xmlns:c16="http://schemas.microsoft.com/office/drawing/2014/chart" uri="{C3380CC4-5D6E-409C-BE32-E72D297353CC}">
              <c16:uniqueId val="{00000000-AC7A-429D-9C31-4541E3B50513}"/>
            </c:ext>
          </c:extLst>
        </c:ser>
        <c:dLbls>
          <c:dLblPos val="outEnd"/>
          <c:showLegendKey val="0"/>
          <c:showVal val="1"/>
          <c:showCatName val="0"/>
          <c:showSerName val="0"/>
          <c:showPercent val="0"/>
          <c:showBubbleSize val="0"/>
        </c:dLbls>
        <c:gapWidth val="65"/>
        <c:axId val="1443989280"/>
        <c:axId val="1443996000"/>
      </c:barChart>
      <c:catAx>
        <c:axId val="14439892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1443996000"/>
        <c:crosses val="autoZero"/>
        <c:auto val="1"/>
        <c:lblAlgn val="ctr"/>
        <c:lblOffset val="100"/>
        <c:noMultiLvlLbl val="0"/>
      </c:catAx>
      <c:valAx>
        <c:axId val="1443996000"/>
        <c:scaling>
          <c:orientation val="minMax"/>
        </c:scaling>
        <c:delete val="1"/>
        <c:axPos val="b"/>
        <c:numFmt formatCode="General" sourceLinked="1"/>
        <c:majorTickMark val="none"/>
        <c:minorTickMark val="none"/>
        <c:tickLblPos val="nextTo"/>
        <c:crossAx val="144398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5!PivotTable14</c:name>
    <c:fmtId val="2"/>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Survival rate based on where they embacked from</a:t>
            </a:r>
          </a:p>
        </c:rich>
      </c:tx>
      <c:layout>
        <c:manualLayout>
          <c:xMode val="edge"/>
          <c:yMode val="edge"/>
          <c:x val="0.15178809133499951"/>
          <c:y val="2.1364607905024532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a:outerShdw blurRad="254000" sx="102000" sy="102000" algn="ctr" rotWithShape="0">
              <a:prstClr val="black">
                <a:alpha val="20000"/>
              </a:prstClr>
            </a:outerShdw>
          </a:effectLst>
        </c:spPr>
      </c:pivotFmt>
      <c:pivotFmt>
        <c:idx val="10"/>
        <c:spPr>
          <a:solidFill>
            <a:schemeClr val="tx2">
              <a:lumMod val="60000"/>
              <a:lumOff val="40000"/>
            </a:schemeClr>
          </a:solidFill>
          <a:ln>
            <a:noFill/>
          </a:ln>
          <a:effectLst>
            <a:outerShdw blurRad="254000" sx="102000" sy="102000" algn="ctr" rotWithShape="0">
              <a:prstClr val="black">
                <a:alpha val="20000"/>
              </a:prstClr>
            </a:outerShdw>
          </a:effectLst>
        </c:spPr>
      </c:pivotFmt>
      <c:pivotFmt>
        <c:idx val="11"/>
        <c:spPr>
          <a:solidFill>
            <a:schemeClr val="accent2">
              <a:lumMod val="75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8.3059237267410005E-2"/>
          <c:y val="0.13316949911182677"/>
          <c:w val="0.79967050343882951"/>
          <c:h val="0.86521701737754442"/>
        </c:manualLayout>
      </c:layout>
      <c:pieChart>
        <c:varyColors val="1"/>
        <c:ser>
          <c:idx val="0"/>
          <c:order val="0"/>
          <c:tx>
            <c:strRef>
              <c:f>'Question 5'!$B$3</c:f>
              <c:strCache>
                <c:ptCount val="1"/>
                <c:pt idx="0">
                  <c:v>Total</c:v>
                </c:pt>
              </c:strCache>
            </c:strRef>
          </c:tx>
          <c:dPt>
            <c:idx val="0"/>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3F2-4B96-A9A3-C726936D85C9}"/>
              </c:ext>
            </c:extLst>
          </c:dPt>
          <c:dPt>
            <c:idx val="1"/>
            <c:bubble3D val="0"/>
            <c:spPr>
              <a:solidFill>
                <a:schemeClr val="tx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3F2-4B96-A9A3-C726936D85C9}"/>
              </c:ext>
            </c:extLst>
          </c:dPt>
          <c:dPt>
            <c:idx val="2"/>
            <c:bubble3D val="0"/>
            <c:spPr>
              <a:solidFill>
                <a:schemeClr val="accent2">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3F2-4B96-A9A3-C726936D85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'Question 5'!$A$4:$A$7</c:f>
              <c:strCache>
                <c:ptCount val="3"/>
                <c:pt idx="0">
                  <c:v>Queenstown</c:v>
                </c:pt>
                <c:pt idx="1">
                  <c:v>Southampton</c:v>
                </c:pt>
                <c:pt idx="2">
                  <c:v>Cherbourg</c:v>
                </c:pt>
              </c:strCache>
            </c:strRef>
          </c:cat>
          <c:val>
            <c:numRef>
              <c:f>'Question 5'!$B$4:$B$7</c:f>
              <c:numCache>
                <c:formatCode>General</c:formatCode>
                <c:ptCount val="3"/>
                <c:pt idx="0">
                  <c:v>24</c:v>
                </c:pt>
                <c:pt idx="1">
                  <c:v>88</c:v>
                </c:pt>
                <c:pt idx="2">
                  <c:v>40</c:v>
                </c:pt>
              </c:numCache>
            </c:numRef>
          </c:val>
          <c:extLst>
            <c:ext xmlns:c16="http://schemas.microsoft.com/office/drawing/2014/chart" uri="{C3380CC4-5D6E-409C-BE32-E72D297353CC}">
              <c16:uniqueId val="{00000006-C3F2-4B96-A9A3-C726936D85C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52983844936537"/>
          <c:y val="0.74785049314476293"/>
          <c:w val="0.25318646325850397"/>
          <c:h val="0.210247326135446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7c!PivotTable3</c:name>
    <c:fmtId val="3"/>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Survival rate for both male and female based on age group</a:t>
            </a:r>
          </a:p>
        </c:rich>
      </c:tx>
      <c:layout>
        <c:manualLayout>
          <c:xMode val="edge"/>
          <c:yMode val="edge"/>
          <c:x val="0.13823652478222834"/>
          <c:y val="2.0592020592020591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w="9525" cap="flat" cmpd="sng" algn="ctr">
            <a:solidFill>
              <a:schemeClr val="lt1">
                <a:alpha val="50000"/>
              </a:schemeClr>
            </a:solidFill>
            <a:round/>
          </a:ln>
          <a:effectLst/>
        </c:spPr>
        <c:marker>
          <c:symbol val="none"/>
        </c:marker>
        <c:dLbl>
          <c:idx val="0"/>
          <c:spPr>
            <a:solidFill>
              <a:schemeClr val="accent2">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75000"/>
            </a:schemeClr>
          </a:solidFill>
          <a:ln w="9525" cap="flat" cmpd="sng" algn="ctr">
            <a:solidFill>
              <a:schemeClr val="lt1">
                <a:alpha val="50000"/>
              </a:schemeClr>
            </a:solidFill>
            <a:round/>
          </a:ln>
          <a:effectLst/>
        </c:spPr>
      </c:pivotFmt>
      <c:pivotFmt>
        <c:idx val="13"/>
        <c:spPr>
          <a:solidFill>
            <a:schemeClr val="accent1">
              <a:lumMod val="75000"/>
            </a:schemeClr>
          </a:solidFill>
          <a:ln w="9525" cap="flat" cmpd="sng" algn="ctr">
            <a:solidFill>
              <a:schemeClr val="lt1">
                <a:alpha val="50000"/>
              </a:schemeClr>
            </a:solidFill>
            <a:round/>
          </a:ln>
          <a:effectLst/>
        </c:spPr>
      </c:pivotFmt>
    </c:pivotFmts>
    <c:plotArea>
      <c:layout>
        <c:manualLayout>
          <c:layoutTarget val="inner"/>
          <c:xMode val="edge"/>
          <c:yMode val="edge"/>
          <c:x val="5.961340818690742E-2"/>
          <c:y val="0.11077442895706534"/>
          <c:w val="0.78178451426837181"/>
          <c:h val="0.73425616031677776"/>
        </c:manualLayout>
      </c:layout>
      <c:barChart>
        <c:barDir val="col"/>
        <c:grouping val="clustered"/>
        <c:varyColors val="0"/>
        <c:ser>
          <c:idx val="0"/>
          <c:order val="0"/>
          <c:tx>
            <c:strRef>
              <c:f>'Question 7c'!$B$3:$B$4</c:f>
              <c:strCache>
                <c:ptCount val="1"/>
                <c:pt idx="0">
                  <c:v>Adult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7c'!$A$5:$A$7</c:f>
              <c:strCache>
                <c:ptCount val="2"/>
                <c:pt idx="0">
                  <c:v>female</c:v>
                </c:pt>
                <c:pt idx="1">
                  <c:v>male</c:v>
                </c:pt>
              </c:strCache>
            </c:strRef>
          </c:cat>
          <c:val>
            <c:numRef>
              <c:f>'Question 7c'!$B$5:$B$7</c:f>
              <c:numCache>
                <c:formatCode>General</c:formatCode>
                <c:ptCount val="2"/>
                <c:pt idx="0">
                  <c:v>23</c:v>
                </c:pt>
                <c:pt idx="1">
                  <c:v>45</c:v>
                </c:pt>
              </c:numCache>
            </c:numRef>
          </c:val>
          <c:extLst>
            <c:ext xmlns:c16="http://schemas.microsoft.com/office/drawing/2014/chart" uri="{C3380CC4-5D6E-409C-BE32-E72D297353CC}">
              <c16:uniqueId val="{00000000-C06D-4997-9CFD-FF0B75EC1C06}"/>
            </c:ext>
          </c:extLst>
        </c:ser>
        <c:ser>
          <c:idx val="1"/>
          <c:order val="1"/>
          <c:tx>
            <c:strRef>
              <c:f>'Question 7c'!$C$3:$C$4</c:f>
              <c:strCache>
                <c:ptCount val="1"/>
                <c:pt idx="0">
                  <c:v>Elder</c:v>
                </c:pt>
              </c:strCache>
            </c:strRef>
          </c:tx>
          <c:spPr>
            <a:solidFill>
              <a:schemeClr val="accent2">
                <a:lumMod val="75000"/>
              </a:schemeClr>
            </a:solidFill>
            <a:ln w="9525" cap="flat" cmpd="sng" algn="ctr">
              <a:solidFill>
                <a:schemeClr val="lt1">
                  <a:alpha val="50000"/>
                </a:schemeClr>
              </a:solidFill>
              <a:round/>
            </a:ln>
            <a:effectLst/>
          </c:spPr>
          <c:invertIfNegative val="0"/>
          <c:dLbls>
            <c:spPr>
              <a:solidFill>
                <a:schemeClr val="accent2">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7c'!$A$5:$A$7</c:f>
              <c:strCache>
                <c:ptCount val="2"/>
                <c:pt idx="0">
                  <c:v>female</c:v>
                </c:pt>
                <c:pt idx="1">
                  <c:v>male</c:v>
                </c:pt>
              </c:strCache>
            </c:strRef>
          </c:cat>
          <c:val>
            <c:numRef>
              <c:f>'Question 7c'!$C$5:$C$7</c:f>
              <c:numCache>
                <c:formatCode>General</c:formatCode>
                <c:ptCount val="2"/>
                <c:pt idx="0">
                  <c:v>7</c:v>
                </c:pt>
                <c:pt idx="1">
                  <c:v>7</c:v>
                </c:pt>
              </c:numCache>
            </c:numRef>
          </c:val>
          <c:extLst>
            <c:ext xmlns:c16="http://schemas.microsoft.com/office/drawing/2014/chart" uri="{C3380CC4-5D6E-409C-BE32-E72D297353CC}">
              <c16:uniqueId val="{00000003-DE20-452E-9927-211AC015E27A}"/>
            </c:ext>
          </c:extLst>
        </c:ser>
        <c:ser>
          <c:idx val="2"/>
          <c:order val="2"/>
          <c:tx>
            <c:strRef>
              <c:f>'Question 7c'!$D$3:$D$4</c:f>
              <c:strCache>
                <c:ptCount val="1"/>
                <c:pt idx="0">
                  <c:v>Teenager</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7c'!$A$5:$A$7</c:f>
              <c:strCache>
                <c:ptCount val="2"/>
                <c:pt idx="0">
                  <c:v>female</c:v>
                </c:pt>
                <c:pt idx="1">
                  <c:v>male</c:v>
                </c:pt>
              </c:strCache>
            </c:strRef>
          </c:cat>
          <c:val>
            <c:numRef>
              <c:f>'Question 7c'!$D$5:$D$7</c:f>
              <c:numCache>
                <c:formatCode>General</c:formatCode>
                <c:ptCount val="2"/>
                <c:pt idx="0">
                  <c:v>28</c:v>
                </c:pt>
                <c:pt idx="1">
                  <c:v>33</c:v>
                </c:pt>
              </c:numCache>
            </c:numRef>
          </c:val>
          <c:extLst>
            <c:ext xmlns:c16="http://schemas.microsoft.com/office/drawing/2014/chart" uri="{C3380CC4-5D6E-409C-BE32-E72D297353CC}">
              <c16:uniqueId val="{00000005-DE20-452E-9927-211AC015E27A}"/>
            </c:ext>
          </c:extLst>
        </c:ser>
        <c:ser>
          <c:idx val="3"/>
          <c:order val="3"/>
          <c:tx>
            <c:strRef>
              <c:f>'Question 7c'!$E$3:$E$4</c:f>
              <c:strCache>
                <c:ptCount val="1"/>
                <c:pt idx="0">
                  <c:v>Youth</c:v>
                </c:pt>
              </c:strCache>
            </c:strRef>
          </c:tx>
          <c:spPr>
            <a:solidFill>
              <a:schemeClr val="accent1">
                <a:lumMod val="75000"/>
              </a:schemeClr>
            </a:solidFill>
            <a:ln w="9525" cap="flat" cmpd="sng" algn="ctr">
              <a:solidFill>
                <a:schemeClr val="lt1">
                  <a:alpha val="50000"/>
                </a:schemeClr>
              </a:solidFill>
              <a:round/>
            </a:ln>
            <a:effectLst/>
          </c:spPr>
          <c:invertIfNegative val="0"/>
          <c:dPt>
            <c:idx val="0"/>
            <c:invertIfNegative val="0"/>
            <c:bubble3D val="0"/>
            <c:spPr>
              <a:solidFill>
                <a:schemeClr val="accent1">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7185-4DAB-9A8B-46563494F349}"/>
              </c:ext>
            </c:extLst>
          </c:dPt>
          <c:dPt>
            <c:idx val="1"/>
            <c:invertIfNegative val="0"/>
            <c:bubble3D val="0"/>
            <c:spPr>
              <a:solidFill>
                <a:schemeClr val="accent1">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7185-4DAB-9A8B-46563494F3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7c'!$A$5:$A$7</c:f>
              <c:strCache>
                <c:ptCount val="2"/>
                <c:pt idx="0">
                  <c:v>female</c:v>
                </c:pt>
                <c:pt idx="1">
                  <c:v>male</c:v>
                </c:pt>
              </c:strCache>
            </c:strRef>
          </c:cat>
          <c:val>
            <c:numRef>
              <c:f>'Question 7c'!$E$5:$E$7</c:f>
              <c:numCache>
                <c:formatCode>General</c:formatCode>
                <c:ptCount val="2"/>
                <c:pt idx="0">
                  <c:v>94</c:v>
                </c:pt>
                <c:pt idx="1">
                  <c:v>181</c:v>
                </c:pt>
              </c:numCache>
            </c:numRef>
          </c:val>
          <c:extLst>
            <c:ext xmlns:c16="http://schemas.microsoft.com/office/drawing/2014/chart" uri="{C3380CC4-5D6E-409C-BE32-E72D297353CC}">
              <c16:uniqueId val="{00000006-DE20-452E-9927-211AC015E27A}"/>
            </c:ext>
          </c:extLst>
        </c:ser>
        <c:dLbls>
          <c:dLblPos val="inEnd"/>
          <c:showLegendKey val="0"/>
          <c:showVal val="1"/>
          <c:showCatName val="0"/>
          <c:showSerName val="0"/>
          <c:showPercent val="0"/>
          <c:showBubbleSize val="0"/>
        </c:dLbls>
        <c:gapWidth val="65"/>
        <c:axId val="397734767"/>
        <c:axId val="397744847"/>
      </c:barChart>
      <c:catAx>
        <c:axId val="39773476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7744847"/>
        <c:crosses val="autoZero"/>
        <c:auto val="1"/>
        <c:lblAlgn val="ctr"/>
        <c:lblOffset val="100"/>
        <c:noMultiLvlLbl val="0"/>
      </c:catAx>
      <c:valAx>
        <c:axId val="397744847"/>
        <c:scaling>
          <c:orientation val="minMax"/>
        </c:scaling>
        <c:delete val="1"/>
        <c:axPos val="l"/>
        <c:numFmt formatCode="General" sourceLinked="1"/>
        <c:majorTickMark val="none"/>
        <c:minorTickMark val="none"/>
        <c:tickLblPos val="nextTo"/>
        <c:crossAx val="39773476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1..!PivotTable5</c:name>
    <c:fmtId val="3"/>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Total number of</a:t>
            </a:r>
            <a:r>
              <a:rPr lang="en-US" sz="1200" baseline="0"/>
              <a:t> persons that survived and died</a:t>
            </a:r>
            <a:endParaRPr lang="en-US" sz="1200"/>
          </a:p>
        </c:rich>
      </c:tx>
      <c:layout>
        <c:manualLayout>
          <c:xMode val="edge"/>
          <c:yMode val="edge"/>
          <c:x val="0.12943911834211705"/>
          <c:y val="0"/>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w="9525" cap="flat" cmpd="sng" algn="ctr">
            <a:solidFill>
              <a:schemeClr val="lt1">
                <a:alpha val="50000"/>
              </a:schemeClr>
            </a:solidFill>
            <a:round/>
          </a:ln>
          <a:effectLst/>
        </c:spPr>
      </c:pivotFmt>
      <c:pivotFmt>
        <c:idx val="4"/>
        <c:spPr>
          <a:solidFill>
            <a:schemeClr val="accent1">
              <a:lumMod val="75000"/>
            </a:schemeClr>
          </a:solidFill>
          <a:ln w="9525" cap="flat" cmpd="sng" algn="ctr">
            <a:solidFill>
              <a:schemeClr val="lt1">
                <a:alpha val="50000"/>
              </a:schemeClr>
            </a:solidFill>
            <a:round/>
          </a:ln>
          <a:effectLst/>
        </c:spPr>
      </c:pivotFmt>
    </c:pivotFmts>
    <c:plotArea>
      <c:layout>
        <c:manualLayout>
          <c:layoutTarget val="inner"/>
          <c:xMode val="edge"/>
          <c:yMode val="edge"/>
          <c:x val="3.5878797467013404E-2"/>
          <c:y val="0.16652777777777777"/>
          <c:w val="0.90133330696571312"/>
          <c:h val="0.69829505686789151"/>
        </c:manualLayout>
      </c:layout>
      <c:barChart>
        <c:barDir val="col"/>
        <c:grouping val="clustered"/>
        <c:varyColors val="0"/>
        <c:ser>
          <c:idx val="0"/>
          <c:order val="0"/>
          <c:tx>
            <c:strRef>
              <c:f>'Question 1..'!$B$3</c:f>
              <c:strCache>
                <c:ptCount val="1"/>
                <c:pt idx="0">
                  <c:v>Total</c:v>
                </c:pt>
              </c:strCache>
            </c:strRef>
          </c:tx>
          <c:spPr>
            <a:solidFill>
              <a:schemeClr val="tx2">
                <a:lumMod val="50000"/>
              </a:schemeClr>
            </a:solidFill>
            <a:ln w="9525" cap="flat" cmpd="sng" algn="ctr">
              <a:solidFill>
                <a:schemeClr val="lt1">
                  <a:alpha val="50000"/>
                </a:schemeClr>
              </a:solidFill>
              <a:round/>
            </a:ln>
            <a:effectLst/>
          </c:spPr>
          <c:invertIfNegative val="0"/>
          <c:dPt>
            <c:idx val="0"/>
            <c:invertIfNegative val="0"/>
            <c:bubble3D val="0"/>
            <c:spPr>
              <a:solidFill>
                <a:schemeClr val="accent1">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CD18-4D0F-884B-090CFE1FE57D}"/>
              </c:ext>
            </c:extLst>
          </c:dPt>
          <c:dPt>
            <c:idx val="1"/>
            <c:invertIfNegative val="0"/>
            <c:bubble3D val="0"/>
            <c:spPr>
              <a:solidFill>
                <a:schemeClr val="accent2">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CD18-4D0F-884B-090CFE1FE57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1..'!$A$4:$A$6</c:f>
              <c:strCache>
                <c:ptCount val="2"/>
                <c:pt idx="0">
                  <c:v>female</c:v>
                </c:pt>
                <c:pt idx="1">
                  <c:v>male</c:v>
                </c:pt>
              </c:strCache>
            </c:strRef>
          </c:cat>
          <c:val>
            <c:numRef>
              <c:f>'Question 1..'!$B$4:$B$6</c:f>
              <c:numCache>
                <c:formatCode>General</c:formatCode>
                <c:ptCount val="2"/>
                <c:pt idx="0">
                  <c:v>152</c:v>
                </c:pt>
                <c:pt idx="1">
                  <c:v>266</c:v>
                </c:pt>
              </c:numCache>
            </c:numRef>
          </c:val>
          <c:extLst>
            <c:ext xmlns:c16="http://schemas.microsoft.com/office/drawing/2014/chart" uri="{C3380CC4-5D6E-409C-BE32-E72D297353CC}">
              <c16:uniqueId val="{00000000-CD18-4D0F-884B-090CFE1FE57D}"/>
            </c:ext>
          </c:extLst>
        </c:ser>
        <c:dLbls>
          <c:dLblPos val="inEnd"/>
          <c:showLegendKey val="0"/>
          <c:showVal val="1"/>
          <c:showCatName val="0"/>
          <c:showSerName val="0"/>
          <c:showPercent val="0"/>
          <c:showBubbleSize val="0"/>
        </c:dLbls>
        <c:gapWidth val="65"/>
        <c:axId val="777260383"/>
        <c:axId val="777263743"/>
      </c:barChart>
      <c:catAx>
        <c:axId val="7772603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77263743"/>
        <c:crosses val="autoZero"/>
        <c:auto val="1"/>
        <c:lblAlgn val="ctr"/>
        <c:lblOffset val="100"/>
        <c:noMultiLvlLbl val="0"/>
      </c:catAx>
      <c:valAx>
        <c:axId val="777263743"/>
        <c:scaling>
          <c:orientation val="minMax"/>
        </c:scaling>
        <c:delete val="1"/>
        <c:axPos val="l"/>
        <c:numFmt formatCode="General" sourceLinked="1"/>
        <c:majorTickMark val="none"/>
        <c:minorTickMark val="none"/>
        <c:tickLblPos val="nextTo"/>
        <c:crossAx val="77726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3.xlsx]Question 6!PivotTable2</c:name>
    <c:fmtId val="12"/>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Survived male and female passengers based on class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2235210488903E-2"/>
          <c:y val="8.3264041994750654E-2"/>
          <c:w val="0.84752617061478919"/>
          <c:h val="0.81137357830271217"/>
        </c:manualLayout>
      </c:layout>
      <c:barChart>
        <c:barDir val="col"/>
        <c:grouping val="clustered"/>
        <c:varyColors val="0"/>
        <c:ser>
          <c:idx val="0"/>
          <c:order val="0"/>
          <c:tx>
            <c:strRef>
              <c:f>'Question 6'!$B$3:$B$4</c:f>
              <c:strCache>
                <c:ptCount val="1"/>
                <c:pt idx="0">
                  <c:v>Third class</c:v>
                </c:pt>
              </c:strCache>
            </c:strRef>
          </c:tx>
          <c:spPr>
            <a:solidFill>
              <a:schemeClr val="accent1">
                <a:lumMod val="7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6'!$A$5:$A$7</c:f>
              <c:strCache>
                <c:ptCount val="2"/>
                <c:pt idx="0">
                  <c:v>female</c:v>
                </c:pt>
                <c:pt idx="1">
                  <c:v>male</c:v>
                </c:pt>
              </c:strCache>
            </c:strRef>
          </c:cat>
          <c:val>
            <c:numRef>
              <c:f>'Question 6'!$B$5:$B$7</c:f>
              <c:numCache>
                <c:formatCode>General</c:formatCode>
                <c:ptCount val="2"/>
                <c:pt idx="0">
                  <c:v>72</c:v>
                </c:pt>
                <c:pt idx="1">
                  <c:v>0</c:v>
                </c:pt>
              </c:numCache>
            </c:numRef>
          </c:val>
          <c:extLst>
            <c:ext xmlns:c16="http://schemas.microsoft.com/office/drawing/2014/chart" uri="{C3380CC4-5D6E-409C-BE32-E72D297353CC}">
              <c16:uniqueId val="{00000000-4337-4E6C-BCD9-BE4FA98EE959}"/>
            </c:ext>
          </c:extLst>
        </c:ser>
        <c:ser>
          <c:idx val="1"/>
          <c:order val="1"/>
          <c:tx>
            <c:strRef>
              <c:f>'Question 6'!$C$3:$C$4</c:f>
              <c:strCache>
                <c:ptCount val="1"/>
                <c:pt idx="0">
                  <c:v>Second class</c:v>
                </c:pt>
              </c:strCache>
            </c:strRef>
          </c:tx>
          <c:spPr>
            <a:solidFill>
              <a:schemeClr val="accent2">
                <a:lumMod val="7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6'!$A$5:$A$7</c:f>
              <c:strCache>
                <c:ptCount val="2"/>
                <c:pt idx="0">
                  <c:v>female</c:v>
                </c:pt>
                <c:pt idx="1">
                  <c:v>male</c:v>
                </c:pt>
              </c:strCache>
            </c:strRef>
          </c:cat>
          <c:val>
            <c:numRef>
              <c:f>'Question 6'!$C$5:$C$7</c:f>
              <c:numCache>
                <c:formatCode>General</c:formatCode>
                <c:ptCount val="2"/>
                <c:pt idx="0">
                  <c:v>30</c:v>
                </c:pt>
                <c:pt idx="1">
                  <c:v>0</c:v>
                </c:pt>
              </c:numCache>
            </c:numRef>
          </c:val>
          <c:extLst>
            <c:ext xmlns:c16="http://schemas.microsoft.com/office/drawing/2014/chart" uri="{C3380CC4-5D6E-409C-BE32-E72D297353CC}">
              <c16:uniqueId val="{00000001-4337-4E6C-BCD9-BE4FA98EE959}"/>
            </c:ext>
          </c:extLst>
        </c:ser>
        <c:ser>
          <c:idx val="2"/>
          <c:order val="2"/>
          <c:tx>
            <c:strRef>
              <c:f>'Question 6'!$D$3:$D$4</c:f>
              <c:strCache>
                <c:ptCount val="1"/>
                <c:pt idx="0">
                  <c:v>First  class</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6'!$A$5:$A$7</c:f>
              <c:strCache>
                <c:ptCount val="2"/>
                <c:pt idx="0">
                  <c:v>female</c:v>
                </c:pt>
                <c:pt idx="1">
                  <c:v>male</c:v>
                </c:pt>
              </c:strCache>
            </c:strRef>
          </c:cat>
          <c:val>
            <c:numRef>
              <c:f>'Question 6'!$D$5:$D$7</c:f>
              <c:numCache>
                <c:formatCode>General</c:formatCode>
                <c:ptCount val="2"/>
                <c:pt idx="0">
                  <c:v>50</c:v>
                </c:pt>
                <c:pt idx="1">
                  <c:v>0</c:v>
                </c:pt>
              </c:numCache>
            </c:numRef>
          </c:val>
          <c:extLst>
            <c:ext xmlns:c16="http://schemas.microsoft.com/office/drawing/2014/chart" uri="{C3380CC4-5D6E-409C-BE32-E72D297353CC}">
              <c16:uniqueId val="{00000002-8E73-4496-BA7C-ADEC4DEEBC29}"/>
            </c:ext>
          </c:extLst>
        </c:ser>
        <c:dLbls>
          <c:dLblPos val="inEnd"/>
          <c:showLegendKey val="0"/>
          <c:showVal val="1"/>
          <c:showCatName val="0"/>
          <c:showSerName val="0"/>
          <c:showPercent val="0"/>
          <c:showBubbleSize val="0"/>
        </c:dLbls>
        <c:gapWidth val="0"/>
        <c:axId val="665332639"/>
        <c:axId val="665352319"/>
      </c:barChart>
      <c:catAx>
        <c:axId val="6653326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65352319"/>
        <c:crosses val="autoZero"/>
        <c:auto val="1"/>
        <c:lblAlgn val="ctr"/>
        <c:lblOffset val="100"/>
        <c:noMultiLvlLbl val="0"/>
      </c:catAx>
      <c:valAx>
        <c:axId val="665352319"/>
        <c:scaling>
          <c:orientation val="minMax"/>
        </c:scaling>
        <c:delete val="1"/>
        <c:axPos val="l"/>
        <c:numFmt formatCode="General" sourceLinked="1"/>
        <c:majorTickMark val="none"/>
        <c:minorTickMark val="none"/>
        <c:tickLblPos val="nextTo"/>
        <c:crossAx val="6653326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 Assignment worksheet 3.xlsx]Total male and female survival!PivotTable5</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95000"/>
                    <a:lumOff val="5000"/>
                    <a:alpha val="92000"/>
                  </a:schemeClr>
                </a:solidFill>
                <a:latin typeface="+mn-lt"/>
                <a:ea typeface="+mn-ea"/>
                <a:cs typeface="+mn-cs"/>
              </a:defRPr>
            </a:pPr>
            <a:r>
              <a:rPr lang="en-US">
                <a:solidFill>
                  <a:schemeClr val="tx1">
                    <a:lumMod val="95000"/>
                    <a:lumOff val="5000"/>
                    <a:alpha val="92000"/>
                  </a:schemeClr>
                </a:solidFill>
              </a:rPr>
              <a:t>Total male and female survival</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95000"/>
                  <a:lumOff val="5000"/>
                  <a:alpha val="92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26497967165868974"/>
          <c:y val="0.2658391230507951"/>
          <c:w val="0.51728818211449057"/>
          <c:h val="0.58194920487880186"/>
        </c:manualLayout>
      </c:layout>
      <c:pieChart>
        <c:varyColors val="1"/>
        <c:ser>
          <c:idx val="0"/>
          <c:order val="0"/>
          <c:tx>
            <c:strRef>
              <c:f>'Total male and female survival'!$B$3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9D9-4026-8D8F-2FA73E931F8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9D9-4026-8D8F-2FA73E931F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'Total male and female survival'!$A$4:$A$6</c:f>
              <c:strCache>
                <c:ptCount val="2"/>
                <c:pt idx="0">
                  <c:v>female</c:v>
                </c:pt>
                <c:pt idx="1">
                  <c:v>male</c:v>
                </c:pt>
              </c:strCache>
            </c:strRef>
          </c:cat>
          <c:val>
            <c:numRef>
              <c:f>'Total male and female survival'!$B$4:$B$6</c:f>
              <c:numCache>
                <c:formatCode>General</c:formatCode>
                <c:ptCount val="2"/>
                <c:pt idx="0">
                  <c:v>152</c:v>
                </c:pt>
                <c:pt idx="1">
                  <c:v>0</c:v>
                </c:pt>
              </c:numCache>
            </c:numRef>
          </c:val>
          <c:extLst>
            <c:ext xmlns:c16="http://schemas.microsoft.com/office/drawing/2014/chart" uri="{C3380CC4-5D6E-409C-BE32-E72D297353CC}">
              <c16:uniqueId val="{00000000-75E3-4123-9235-DFB6D5B82B7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2.xml"/><Relationship Id="rId7" Type="http://schemas.openxmlformats.org/officeDocument/2006/relationships/chart" Target="../charts/chart14.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image" Target="../media/image3.svg"/><Relationship Id="rId5" Type="http://schemas.openxmlformats.org/officeDocument/2006/relationships/image" Target="../media/image2.png"/><Relationship Id="rId4" Type="http://schemas.openxmlformats.org/officeDocument/2006/relationships/chart" Target="../charts/chart13.xml"/><Relationship Id="rId9" Type="http://schemas.openxmlformats.org/officeDocument/2006/relationships/chart" Target="../charts/chart1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421</xdr:row>
      <xdr:rowOff>161925</xdr:rowOff>
    </xdr:from>
    <xdr:to>
      <xdr:col>3</xdr:col>
      <xdr:colOff>1596741</xdr:colOff>
      <xdr:row>431</xdr:row>
      <xdr:rowOff>91980</xdr:rowOff>
    </xdr:to>
    <xdr:pic>
      <xdr:nvPicPr>
        <xdr:cNvPr id="6" name="Picture 5">
          <a:extLst>
            <a:ext uri="{FF2B5EF4-FFF2-40B4-BE49-F238E27FC236}">
              <a16:creationId xmlns:a16="http://schemas.microsoft.com/office/drawing/2014/main" id="{32D2EF95-C8DB-C027-2F96-C7D2AD2F9B63}"/>
            </a:ext>
          </a:extLst>
        </xdr:cNvPr>
        <xdr:cNvPicPr>
          <a:picLocks noChangeAspect="1"/>
        </xdr:cNvPicPr>
      </xdr:nvPicPr>
      <xdr:blipFill>
        <a:blip xmlns:r="http://schemas.openxmlformats.org/officeDocument/2006/relationships" r:embed="rId1"/>
        <a:stretch>
          <a:fillRect/>
        </a:stretch>
      </xdr:blipFill>
      <xdr:spPr>
        <a:xfrm>
          <a:off x="95250" y="53330475"/>
          <a:ext cx="4054191" cy="18350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2</xdr:row>
      <xdr:rowOff>123825</xdr:rowOff>
    </xdr:from>
    <xdr:to>
      <xdr:col>9</xdr:col>
      <xdr:colOff>333375</xdr:colOff>
      <xdr:row>17</xdr:row>
      <xdr:rowOff>9525</xdr:rowOff>
    </xdr:to>
    <xdr:graphicFrame macro="">
      <xdr:nvGraphicFramePr>
        <xdr:cNvPr id="2" name="Chart 1">
          <a:extLst>
            <a:ext uri="{FF2B5EF4-FFF2-40B4-BE49-F238E27FC236}">
              <a16:creationId xmlns:a16="http://schemas.microsoft.com/office/drawing/2014/main" id="{65678385-BB93-FA92-2DD1-0BF7FD990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xdr:colOff>
      <xdr:row>1</xdr:row>
      <xdr:rowOff>9525</xdr:rowOff>
    </xdr:from>
    <xdr:to>
      <xdr:col>8</xdr:col>
      <xdr:colOff>590550</xdr:colOff>
      <xdr:row>12</xdr:row>
      <xdr:rowOff>76201</xdr:rowOff>
    </xdr:to>
    <xdr:graphicFrame macro="">
      <xdr:nvGraphicFramePr>
        <xdr:cNvPr id="2" name="Chart 1">
          <a:extLst>
            <a:ext uri="{FF2B5EF4-FFF2-40B4-BE49-F238E27FC236}">
              <a16:creationId xmlns:a16="http://schemas.microsoft.com/office/drawing/2014/main" id="{FD2C4979-2B8A-1BBE-C1BB-899D22F76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0</xdr:row>
      <xdr:rowOff>171450</xdr:rowOff>
    </xdr:from>
    <xdr:to>
      <xdr:col>13</xdr:col>
      <xdr:colOff>314325</xdr:colOff>
      <xdr:row>13</xdr:row>
      <xdr:rowOff>85726</xdr:rowOff>
    </xdr:to>
    <xdr:graphicFrame macro="">
      <xdr:nvGraphicFramePr>
        <xdr:cNvPr id="2" name="Chart 1">
          <a:extLst>
            <a:ext uri="{FF2B5EF4-FFF2-40B4-BE49-F238E27FC236}">
              <a16:creationId xmlns:a16="http://schemas.microsoft.com/office/drawing/2014/main" id="{6E0CE956-53B0-68E6-5CC1-6607C123C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38100</xdr:colOff>
      <xdr:row>2</xdr:row>
      <xdr:rowOff>9524</xdr:rowOff>
    </xdr:from>
    <xdr:to>
      <xdr:col>8</xdr:col>
      <xdr:colOff>342900</xdr:colOff>
      <xdr:row>14</xdr:row>
      <xdr:rowOff>85725</xdr:rowOff>
    </xdr:to>
    <xdr:graphicFrame macro="">
      <xdr:nvGraphicFramePr>
        <xdr:cNvPr id="2" name="Chart 1">
          <a:extLst>
            <a:ext uri="{FF2B5EF4-FFF2-40B4-BE49-F238E27FC236}">
              <a16:creationId xmlns:a16="http://schemas.microsoft.com/office/drawing/2014/main" id="{66DF9761-D557-865B-D03E-43C333725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114300</xdr:colOff>
      <xdr:row>0</xdr:row>
      <xdr:rowOff>28575</xdr:rowOff>
    </xdr:from>
    <xdr:to>
      <xdr:col>8</xdr:col>
      <xdr:colOff>200026</xdr:colOff>
      <xdr:row>11</xdr:row>
      <xdr:rowOff>114301</xdr:rowOff>
    </xdr:to>
    <xdr:graphicFrame macro="">
      <xdr:nvGraphicFramePr>
        <xdr:cNvPr id="2" name="Chart 1">
          <a:extLst>
            <a:ext uri="{FF2B5EF4-FFF2-40B4-BE49-F238E27FC236}">
              <a16:creationId xmlns:a16="http://schemas.microsoft.com/office/drawing/2014/main" id="{0669EB73-058D-8CDB-0936-E3D625B3C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838200</xdr:colOff>
      <xdr:row>13</xdr:row>
      <xdr:rowOff>9525</xdr:rowOff>
    </xdr:from>
    <xdr:to>
      <xdr:col>4</xdr:col>
      <xdr:colOff>419100</xdr:colOff>
      <xdr:row>17</xdr:row>
      <xdr:rowOff>152400</xdr:rowOff>
    </xdr:to>
    <mc:AlternateContent xmlns:mc="http://schemas.openxmlformats.org/markup-compatibility/2006" xmlns:a14="http://schemas.microsoft.com/office/drawing/2010/main">
      <mc:Choice Requires="a14">
        <xdr:graphicFrame macro="">
          <xdr:nvGraphicFramePr>
            <xdr:cNvPr id="5" name="Survived 1">
              <a:extLst>
                <a:ext uri="{FF2B5EF4-FFF2-40B4-BE49-F238E27FC236}">
                  <a16:creationId xmlns:a16="http://schemas.microsoft.com/office/drawing/2014/main" id="{8888F0C2-5878-33E3-0C60-EEFE2386D3AA}"/>
                </a:ext>
              </a:extLst>
            </xdr:cNvPr>
            <xdr:cNvGraphicFramePr/>
          </xdr:nvGraphicFramePr>
          <xdr:xfrm>
            <a:off x="0" y="0"/>
            <a:ext cx="0" cy="0"/>
          </xdr:xfrm>
          <a:graphic>
            <a:graphicData uri="http://schemas.microsoft.com/office/drawing/2010/slicer">
              <sle:slicer xmlns:sle="http://schemas.microsoft.com/office/drawing/2010/slicer" name="Survived 1"/>
            </a:graphicData>
          </a:graphic>
        </xdr:graphicFrame>
      </mc:Choice>
      <mc:Fallback xmlns="">
        <xdr:sp macro="" textlink="">
          <xdr:nvSpPr>
            <xdr:cNvPr id="0" name=""/>
            <xdr:cNvSpPr>
              <a:spLocks noTextEdit="1"/>
            </xdr:cNvSpPr>
          </xdr:nvSpPr>
          <xdr:spPr>
            <a:xfrm>
              <a:off x="1714500" y="2486025"/>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371475</xdr:colOff>
      <xdr:row>2</xdr:row>
      <xdr:rowOff>19051</xdr:rowOff>
    </xdr:from>
    <xdr:to>
      <xdr:col>10</xdr:col>
      <xdr:colOff>452437</xdr:colOff>
      <xdr:row>16</xdr:row>
      <xdr:rowOff>1</xdr:rowOff>
    </xdr:to>
    <xdr:graphicFrame macro="">
      <xdr:nvGraphicFramePr>
        <xdr:cNvPr id="2" name="Chart 1">
          <a:extLst>
            <a:ext uri="{FF2B5EF4-FFF2-40B4-BE49-F238E27FC236}">
              <a16:creationId xmlns:a16="http://schemas.microsoft.com/office/drawing/2014/main" id="{3722541E-45F0-CB38-5408-D568E61E0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190500</xdr:colOff>
      <xdr:row>1</xdr:row>
      <xdr:rowOff>142875</xdr:rowOff>
    </xdr:from>
    <xdr:to>
      <xdr:col>8</xdr:col>
      <xdr:colOff>542925</xdr:colOff>
      <xdr:row>13</xdr:row>
      <xdr:rowOff>114300</xdr:rowOff>
    </xdr:to>
    <xdr:graphicFrame macro="">
      <xdr:nvGraphicFramePr>
        <xdr:cNvPr id="2" name="Chart 1">
          <a:extLst>
            <a:ext uri="{FF2B5EF4-FFF2-40B4-BE49-F238E27FC236}">
              <a16:creationId xmlns:a16="http://schemas.microsoft.com/office/drawing/2014/main" id="{C82486F4-5160-F3C6-77B1-F85584957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514349</xdr:colOff>
      <xdr:row>2</xdr:row>
      <xdr:rowOff>38100</xdr:rowOff>
    </xdr:from>
    <xdr:to>
      <xdr:col>11</xdr:col>
      <xdr:colOff>428624</xdr:colOff>
      <xdr:row>16</xdr:row>
      <xdr:rowOff>114300</xdr:rowOff>
    </xdr:to>
    <xdr:graphicFrame macro="">
      <xdr:nvGraphicFramePr>
        <xdr:cNvPr id="3" name="Chart 2">
          <a:extLst>
            <a:ext uri="{FF2B5EF4-FFF2-40B4-BE49-F238E27FC236}">
              <a16:creationId xmlns:a16="http://schemas.microsoft.com/office/drawing/2014/main" id="{F57F854E-CDD3-1ABC-2819-940615FF7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8</xdr:col>
      <xdr:colOff>495299</xdr:colOff>
      <xdr:row>0</xdr:row>
      <xdr:rowOff>171450</xdr:rowOff>
    </xdr:from>
    <xdr:to>
      <xdr:col>13</xdr:col>
      <xdr:colOff>295274</xdr:colOff>
      <xdr:row>14</xdr:row>
      <xdr:rowOff>123825</xdr:rowOff>
    </xdr:to>
    <xdr:graphicFrame macro="">
      <xdr:nvGraphicFramePr>
        <xdr:cNvPr id="2" name="Chart 1">
          <a:extLst>
            <a:ext uri="{FF2B5EF4-FFF2-40B4-BE49-F238E27FC236}">
              <a16:creationId xmlns:a16="http://schemas.microsoft.com/office/drawing/2014/main" id="{3D614277-4205-2557-4ECC-E405A46C3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0.24792</cdr:x>
      <cdr:y>0.03472</cdr:y>
    </cdr:from>
    <cdr:to>
      <cdr:x>0.79167</cdr:x>
      <cdr:y>0.13194</cdr:y>
    </cdr:to>
    <cdr:sp macro="" textlink="">
      <cdr:nvSpPr>
        <cdr:cNvPr id="2" name="TextBox 1">
          <a:extLst xmlns:a="http://schemas.openxmlformats.org/drawingml/2006/main">
            <a:ext uri="{FF2B5EF4-FFF2-40B4-BE49-F238E27FC236}">
              <a16:creationId xmlns:a16="http://schemas.microsoft.com/office/drawing/2014/main" id="{52100D02-64DA-3323-B69B-1ADC9C2C05EA}"/>
            </a:ext>
          </a:extLst>
        </cdr:cNvPr>
        <cdr:cNvSpPr txBox="1"/>
      </cdr:nvSpPr>
      <cdr:spPr>
        <a:xfrm xmlns:a="http://schemas.openxmlformats.org/drawingml/2006/main">
          <a:off x="1133475" y="95250"/>
          <a:ext cx="2486025"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0.13958</cdr:x>
      <cdr:y>0.05556</cdr:y>
    </cdr:from>
    <cdr:to>
      <cdr:x>0.69792</cdr:x>
      <cdr:y>0.14583</cdr:y>
    </cdr:to>
    <cdr:sp macro="" textlink="">
      <cdr:nvSpPr>
        <cdr:cNvPr id="3" name="TextBox 2">
          <a:extLst xmlns:a="http://schemas.openxmlformats.org/drawingml/2006/main">
            <a:ext uri="{FF2B5EF4-FFF2-40B4-BE49-F238E27FC236}">
              <a16:creationId xmlns:a16="http://schemas.microsoft.com/office/drawing/2014/main" id="{A3FE076B-7A9C-2F4F-9B88-9240E07E6DA8}"/>
            </a:ext>
          </a:extLst>
        </cdr:cNvPr>
        <cdr:cNvSpPr txBox="1"/>
      </cdr:nvSpPr>
      <cdr:spPr>
        <a:xfrm xmlns:a="http://schemas.openxmlformats.org/drawingml/2006/main">
          <a:off x="638175" y="152400"/>
          <a:ext cx="2552700"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0.15417</cdr:x>
      <cdr:y>0</cdr:y>
    </cdr:from>
    <cdr:to>
      <cdr:x>0.73542</cdr:x>
      <cdr:y>0.14583</cdr:y>
    </cdr:to>
    <cdr:sp macro="" textlink="">
      <cdr:nvSpPr>
        <cdr:cNvPr id="4" name="TextBox 3">
          <a:extLst xmlns:a="http://schemas.openxmlformats.org/drawingml/2006/main">
            <a:ext uri="{FF2B5EF4-FFF2-40B4-BE49-F238E27FC236}">
              <a16:creationId xmlns:a16="http://schemas.microsoft.com/office/drawing/2014/main" id="{396B776B-7D40-4F32-6AA8-5213E30FB64A}"/>
            </a:ext>
          </a:extLst>
        </cdr:cNvPr>
        <cdr:cNvSpPr txBox="1"/>
      </cdr:nvSpPr>
      <cdr:spPr>
        <a:xfrm xmlns:a="http://schemas.openxmlformats.org/drawingml/2006/main">
          <a:off x="704850" y="-104775"/>
          <a:ext cx="2657475" cy="4000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2.xml><?xml version="1.0" encoding="utf-8"?>
<xdr:wsDr xmlns:xdr="http://schemas.openxmlformats.org/drawingml/2006/spreadsheetDrawing" xmlns:a="http://schemas.openxmlformats.org/drawingml/2006/main">
  <xdr:twoCellAnchor>
    <xdr:from>
      <xdr:col>3</xdr:col>
      <xdr:colOff>455362</xdr:colOff>
      <xdr:row>1</xdr:row>
      <xdr:rowOff>133685</xdr:rowOff>
    </xdr:from>
    <xdr:to>
      <xdr:col>22</xdr:col>
      <xdr:colOff>159302</xdr:colOff>
      <xdr:row>6</xdr:row>
      <xdr:rowOff>88535</xdr:rowOff>
    </xdr:to>
    <xdr:sp macro="" textlink="">
      <xdr:nvSpPr>
        <xdr:cNvPr id="2" name="Rectangle: Rounded Corners 1">
          <a:extLst>
            <a:ext uri="{FF2B5EF4-FFF2-40B4-BE49-F238E27FC236}">
              <a16:creationId xmlns:a16="http://schemas.microsoft.com/office/drawing/2014/main" id="{453BF070-2E25-C75B-925B-8CF36C2A93C2}"/>
            </a:ext>
          </a:extLst>
        </xdr:cNvPr>
        <xdr:cNvSpPr/>
      </xdr:nvSpPr>
      <xdr:spPr>
        <a:xfrm flipV="1">
          <a:off x="2260099" y="317501"/>
          <a:ext cx="11133940" cy="873929"/>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107831</xdr:colOff>
      <xdr:row>2</xdr:row>
      <xdr:rowOff>50132</xdr:rowOff>
    </xdr:from>
    <xdr:ext cx="9316906" cy="518025"/>
    <xdr:sp macro="" textlink="">
      <xdr:nvSpPr>
        <xdr:cNvPr id="3" name="TextBox 2">
          <a:extLst>
            <a:ext uri="{FF2B5EF4-FFF2-40B4-BE49-F238E27FC236}">
              <a16:creationId xmlns:a16="http://schemas.microsoft.com/office/drawing/2014/main" id="{0C0A6A98-339E-D8F1-87EC-78402CCEFE07}"/>
            </a:ext>
          </a:extLst>
        </xdr:cNvPr>
        <xdr:cNvSpPr txBox="1"/>
      </xdr:nvSpPr>
      <xdr:spPr>
        <a:xfrm>
          <a:off x="2514147" y="417764"/>
          <a:ext cx="9316906" cy="518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ctr"/>
          <a:r>
            <a:rPr lang="en-US" sz="2800"/>
            <a:t>TITANIC DASHBOARD</a:t>
          </a:r>
        </a:p>
      </xdr:txBody>
    </xdr:sp>
    <xdr:clientData/>
  </xdr:oneCellAnchor>
  <xdr:twoCellAnchor>
    <xdr:from>
      <xdr:col>7</xdr:col>
      <xdr:colOff>584274</xdr:colOff>
      <xdr:row>8</xdr:row>
      <xdr:rowOff>1</xdr:rowOff>
    </xdr:from>
    <xdr:to>
      <xdr:col>12</xdr:col>
      <xdr:colOff>193779</xdr:colOff>
      <xdr:row>24</xdr:row>
      <xdr:rowOff>66842</xdr:rowOff>
    </xdr:to>
    <xdr:graphicFrame macro="">
      <xdr:nvGraphicFramePr>
        <xdr:cNvPr id="7" name="Chart 6">
          <a:extLst>
            <a:ext uri="{FF2B5EF4-FFF2-40B4-BE49-F238E27FC236}">
              <a16:creationId xmlns:a16="http://schemas.microsoft.com/office/drawing/2014/main" id="{DF22DB32-CD2E-4C3F-AAD0-B012FBED8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338728</xdr:colOff>
      <xdr:row>8</xdr:row>
      <xdr:rowOff>0</xdr:rowOff>
    </xdr:from>
    <xdr:to>
      <xdr:col>17</xdr:col>
      <xdr:colOff>150395</xdr:colOff>
      <xdr:row>24</xdr:row>
      <xdr:rowOff>50132</xdr:rowOff>
    </xdr:to>
    <xdr:graphicFrame macro="">
      <xdr:nvGraphicFramePr>
        <xdr:cNvPr id="9" name="Chart 8">
          <a:extLst>
            <a:ext uri="{FF2B5EF4-FFF2-40B4-BE49-F238E27FC236}">
              <a16:creationId xmlns:a16="http://schemas.microsoft.com/office/drawing/2014/main" id="{32EA6E62-0682-4E80-AAB5-9C26D7343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467895</xdr:colOff>
      <xdr:row>25</xdr:row>
      <xdr:rowOff>0</xdr:rowOff>
    </xdr:from>
    <xdr:to>
      <xdr:col>9</xdr:col>
      <xdr:colOff>401051</xdr:colOff>
      <xdr:row>42</xdr:row>
      <xdr:rowOff>116974</xdr:rowOff>
    </xdr:to>
    <xdr:graphicFrame macro="">
      <xdr:nvGraphicFramePr>
        <xdr:cNvPr id="11" name="Chart 10">
          <a:extLst>
            <a:ext uri="{FF2B5EF4-FFF2-40B4-BE49-F238E27FC236}">
              <a16:creationId xmlns:a16="http://schemas.microsoft.com/office/drawing/2014/main" id="{DD71F451-82ED-4783-B846-2E978D8AE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501314</xdr:colOff>
      <xdr:row>24</xdr:row>
      <xdr:rowOff>167107</xdr:rowOff>
    </xdr:from>
    <xdr:to>
      <xdr:col>15</xdr:col>
      <xdr:colOff>551446</xdr:colOff>
      <xdr:row>42</xdr:row>
      <xdr:rowOff>133685</xdr:rowOff>
    </xdr:to>
    <xdr:graphicFrame macro="">
      <xdr:nvGraphicFramePr>
        <xdr:cNvPr id="4" name="Chart 11">
          <a:extLst>
            <a:ext uri="{FF2B5EF4-FFF2-40B4-BE49-F238E27FC236}">
              <a16:creationId xmlns:a16="http://schemas.microsoft.com/office/drawing/2014/main" id="{63EE1D4C-4DBE-4834-AD8B-512AF0FCC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529846</xdr:colOff>
      <xdr:row>14</xdr:row>
      <xdr:rowOff>177774</xdr:rowOff>
    </xdr:from>
    <xdr:to>
      <xdr:col>26</xdr:col>
      <xdr:colOff>445533</xdr:colOff>
      <xdr:row>19</xdr:row>
      <xdr:rowOff>52337</xdr:rowOff>
    </xdr:to>
    <mc:AlternateContent xmlns:mc="http://schemas.openxmlformats.org/markup-compatibility/2006" xmlns:a14="http://schemas.microsoft.com/office/drawing/2010/main">
      <mc:Choice Requires="a14">
        <xdr:graphicFrame macro="">
          <xdr:nvGraphicFramePr>
            <xdr:cNvPr id="20" name="Survived">
              <a:extLst>
                <a:ext uri="{FF2B5EF4-FFF2-40B4-BE49-F238E27FC236}">
                  <a16:creationId xmlns:a16="http://schemas.microsoft.com/office/drawing/2014/main" id="{258777C2-B5BD-4FDC-8538-C15A67C61E94}"/>
                </a:ext>
              </a:extLst>
            </xdr:cNvPr>
            <xdr:cNvGraphicFramePr/>
          </xdr:nvGraphicFramePr>
          <xdr:xfrm>
            <a:off x="0" y="0"/>
            <a:ext cx="0" cy="0"/>
          </xdr:xfrm>
          <a:graphic>
            <a:graphicData uri="http://schemas.microsoft.com/office/drawing/2010/slicer">
              <sle:slicer xmlns:sle="http://schemas.microsoft.com/office/drawing/2010/slicer" name="Survived"/>
            </a:graphicData>
          </a:graphic>
        </xdr:graphicFrame>
      </mc:Choice>
      <mc:Fallback xmlns="">
        <xdr:sp macro="" textlink="">
          <xdr:nvSpPr>
            <xdr:cNvPr id="0" name=""/>
            <xdr:cNvSpPr>
              <a:spLocks noTextEdit="1"/>
            </xdr:cNvSpPr>
          </xdr:nvSpPr>
          <xdr:spPr>
            <a:xfrm>
              <a:off x="14366162" y="2751195"/>
              <a:ext cx="1720424" cy="7936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578323</xdr:colOff>
      <xdr:row>19</xdr:row>
      <xdr:rowOff>124120</xdr:rowOff>
    </xdr:from>
    <xdr:to>
      <xdr:col>26</xdr:col>
      <xdr:colOff>483928</xdr:colOff>
      <xdr:row>25</xdr:row>
      <xdr:rowOff>47844</xdr:rowOff>
    </xdr:to>
    <mc:AlternateContent xmlns:mc="http://schemas.openxmlformats.org/markup-compatibility/2006" xmlns:a14="http://schemas.microsoft.com/office/drawing/2010/main">
      <mc:Choice Requires="a14">
        <xdr:graphicFrame macro="">
          <xdr:nvGraphicFramePr>
            <xdr:cNvPr id="22" name="Pclass 1">
              <a:extLst>
                <a:ext uri="{FF2B5EF4-FFF2-40B4-BE49-F238E27FC236}">
                  <a16:creationId xmlns:a16="http://schemas.microsoft.com/office/drawing/2014/main" id="{2168273A-CB03-424B-8440-C36A00E08AAA}"/>
                </a:ext>
              </a:extLst>
            </xdr:cNvPr>
            <xdr:cNvGraphicFramePr/>
          </xdr:nvGraphicFramePr>
          <xdr:xfrm>
            <a:off x="0" y="0"/>
            <a:ext cx="0" cy="0"/>
          </xdr:xfrm>
          <a:graphic>
            <a:graphicData uri="http://schemas.microsoft.com/office/drawing/2010/slicer">
              <sle:slicer xmlns:sle="http://schemas.microsoft.com/office/drawing/2010/slicer" name="Pclass 1"/>
            </a:graphicData>
          </a:graphic>
        </xdr:graphicFrame>
      </mc:Choice>
      <mc:Fallback xmlns="">
        <xdr:sp macro="" textlink="">
          <xdr:nvSpPr>
            <xdr:cNvPr id="0" name=""/>
            <xdr:cNvSpPr>
              <a:spLocks noTextEdit="1"/>
            </xdr:cNvSpPr>
          </xdr:nvSpPr>
          <xdr:spPr>
            <a:xfrm>
              <a:off x="14414639" y="3616620"/>
              <a:ext cx="1710342" cy="1026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2032</xdr:colOff>
      <xdr:row>25</xdr:row>
      <xdr:rowOff>97995</xdr:rowOff>
    </xdr:from>
    <xdr:to>
      <xdr:col>26</xdr:col>
      <xdr:colOff>489747</xdr:colOff>
      <xdr:row>32</xdr:row>
      <xdr:rowOff>102973</xdr:rowOff>
    </xdr:to>
    <mc:AlternateContent xmlns:mc="http://schemas.openxmlformats.org/markup-compatibility/2006" xmlns:a14="http://schemas.microsoft.com/office/drawing/2010/main">
      <mc:Choice Requires="a14">
        <xdr:graphicFrame macro="">
          <xdr:nvGraphicFramePr>
            <xdr:cNvPr id="23" name="age group 1">
              <a:extLst>
                <a:ext uri="{FF2B5EF4-FFF2-40B4-BE49-F238E27FC236}">
                  <a16:creationId xmlns:a16="http://schemas.microsoft.com/office/drawing/2014/main" id="{30777450-B974-453F-B94C-29844F1C03EC}"/>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14439927" y="4693390"/>
              <a:ext cx="1690873" cy="12916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58520</xdr:colOff>
      <xdr:row>33</xdr:row>
      <xdr:rowOff>10697</xdr:rowOff>
    </xdr:from>
    <xdr:to>
      <xdr:col>26</xdr:col>
      <xdr:colOff>518026</xdr:colOff>
      <xdr:row>38</xdr:row>
      <xdr:rowOff>226</xdr:rowOff>
    </xdr:to>
    <mc:AlternateContent xmlns:mc="http://schemas.openxmlformats.org/markup-compatibility/2006" xmlns:a14="http://schemas.microsoft.com/office/drawing/2010/main">
      <mc:Choice Requires="a14">
        <xdr:graphicFrame macro="">
          <xdr:nvGraphicFramePr>
            <xdr:cNvPr id="25" name="Embarked">
              <a:extLst>
                <a:ext uri="{FF2B5EF4-FFF2-40B4-BE49-F238E27FC236}">
                  <a16:creationId xmlns:a16="http://schemas.microsoft.com/office/drawing/2014/main" id="{5B5185C3-63E1-407A-BA77-AE9803BDF5E1}"/>
                </a:ext>
              </a:extLst>
            </xdr:cNvPr>
            <xdr:cNvGraphicFramePr/>
          </xdr:nvGraphicFramePr>
          <xdr:xfrm>
            <a:off x="0" y="0"/>
            <a:ext cx="0" cy="0"/>
          </xdr:xfrm>
          <a:graphic>
            <a:graphicData uri="http://schemas.microsoft.com/office/drawing/2010/slicer">
              <sle:slicer xmlns:sle="http://schemas.microsoft.com/office/drawing/2010/slicer" name="Embarked"/>
            </a:graphicData>
          </a:graphic>
        </xdr:graphicFrame>
      </mc:Choice>
      <mc:Fallback xmlns="">
        <xdr:sp macro="" textlink="">
          <xdr:nvSpPr>
            <xdr:cNvPr id="0" name=""/>
            <xdr:cNvSpPr>
              <a:spLocks noTextEdit="1"/>
            </xdr:cNvSpPr>
          </xdr:nvSpPr>
          <xdr:spPr>
            <a:xfrm>
              <a:off x="14496415" y="6076618"/>
              <a:ext cx="1662664" cy="908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50761</xdr:colOff>
      <xdr:row>2</xdr:row>
      <xdr:rowOff>82909</xdr:rowOff>
    </xdr:from>
    <xdr:to>
      <xdr:col>21</xdr:col>
      <xdr:colOff>344664</xdr:colOff>
      <xdr:row>5</xdr:row>
      <xdr:rowOff>67241</xdr:rowOff>
    </xdr:to>
    <xdr:pic>
      <xdr:nvPicPr>
        <xdr:cNvPr id="32" name="Graphic 31" descr="Cruise ship outline">
          <a:extLst>
            <a:ext uri="{FF2B5EF4-FFF2-40B4-BE49-F238E27FC236}">
              <a16:creationId xmlns:a16="http://schemas.microsoft.com/office/drawing/2014/main" id="{818EE124-15A2-84FA-B4E8-54BA616BBB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082340" y="450541"/>
          <a:ext cx="895482" cy="535779"/>
        </a:xfrm>
        <a:prstGeom prst="rect">
          <a:avLst/>
        </a:prstGeom>
      </xdr:spPr>
    </xdr:pic>
    <xdr:clientData/>
  </xdr:twoCellAnchor>
  <xdr:twoCellAnchor>
    <xdr:from>
      <xdr:col>2</xdr:col>
      <xdr:colOff>100263</xdr:colOff>
      <xdr:row>7</xdr:row>
      <xdr:rowOff>66841</xdr:rowOff>
    </xdr:from>
    <xdr:to>
      <xdr:col>23</xdr:col>
      <xdr:colOff>512154</xdr:colOff>
      <xdr:row>44</xdr:row>
      <xdr:rowOff>57651</xdr:rowOff>
    </xdr:to>
    <xdr:sp macro="" textlink="">
      <xdr:nvSpPr>
        <xdr:cNvPr id="33" name="Rectangle: Rounded Corners 32">
          <a:extLst>
            <a:ext uri="{FF2B5EF4-FFF2-40B4-BE49-F238E27FC236}">
              <a16:creationId xmlns:a16="http://schemas.microsoft.com/office/drawing/2014/main" id="{1088C0B9-D139-2CDE-8442-109F23B6B97F}"/>
            </a:ext>
          </a:extLst>
        </xdr:cNvPr>
        <xdr:cNvSpPr/>
      </xdr:nvSpPr>
      <xdr:spPr>
        <a:xfrm>
          <a:off x="1303421" y="1353552"/>
          <a:ext cx="13045049" cy="679199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95122</xdr:colOff>
      <xdr:row>25</xdr:row>
      <xdr:rowOff>16710</xdr:rowOff>
    </xdr:from>
    <xdr:to>
      <xdr:col>23</xdr:col>
      <xdr:colOff>45616</xdr:colOff>
      <xdr:row>42</xdr:row>
      <xdr:rowOff>133684</xdr:rowOff>
    </xdr:to>
    <xdr:graphicFrame macro="">
      <xdr:nvGraphicFramePr>
        <xdr:cNvPr id="10" name="Chart 9">
          <a:extLst>
            <a:ext uri="{FF2B5EF4-FFF2-40B4-BE49-F238E27FC236}">
              <a16:creationId xmlns:a16="http://schemas.microsoft.com/office/drawing/2014/main" id="{78DFBEA9-9592-43BA-BA91-503731E70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7000</xdr:colOff>
      <xdr:row>8</xdr:row>
      <xdr:rowOff>0</xdr:rowOff>
    </xdr:from>
    <xdr:to>
      <xdr:col>7</xdr:col>
      <xdr:colOff>501315</xdr:colOff>
      <xdr:row>24</xdr:row>
      <xdr:rowOff>33421</xdr:rowOff>
    </xdr:to>
    <xdr:graphicFrame macro="">
      <xdr:nvGraphicFramePr>
        <xdr:cNvPr id="21" name="Chart 20">
          <a:extLst>
            <a:ext uri="{FF2B5EF4-FFF2-40B4-BE49-F238E27FC236}">
              <a16:creationId xmlns:a16="http://schemas.microsoft.com/office/drawing/2014/main" id="{F7F5BA00-2159-4447-B491-3FE18E3AC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23</xdr:col>
      <xdr:colOff>570190</xdr:colOff>
      <xdr:row>9</xdr:row>
      <xdr:rowOff>87617</xdr:rowOff>
    </xdr:from>
    <xdr:to>
      <xdr:col>26</xdr:col>
      <xdr:colOff>434473</xdr:colOff>
      <xdr:row>14</xdr:row>
      <xdr:rowOff>103320</xdr:rowOff>
    </xdr:to>
    <mc:AlternateContent xmlns:mc="http://schemas.openxmlformats.org/markup-compatibility/2006" xmlns:a14="http://schemas.microsoft.com/office/drawing/2010/main">
      <mc:Choice Requires="a14">
        <xdr:graphicFrame macro="">
          <xdr:nvGraphicFramePr>
            <xdr:cNvPr id="26" name="Sex">
              <a:extLst>
                <a:ext uri="{FF2B5EF4-FFF2-40B4-BE49-F238E27FC236}">
                  <a16:creationId xmlns:a16="http://schemas.microsoft.com/office/drawing/2014/main" id="{0FA09DDB-8DFF-429F-A331-2A4BF74FE9D6}"/>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4406506" y="1741959"/>
              <a:ext cx="1669020" cy="9347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250658</xdr:colOff>
      <xdr:row>7</xdr:row>
      <xdr:rowOff>183814</xdr:rowOff>
    </xdr:from>
    <xdr:to>
      <xdr:col>22</xdr:col>
      <xdr:colOff>568157</xdr:colOff>
      <xdr:row>24</xdr:row>
      <xdr:rowOff>50131</xdr:rowOff>
    </xdr:to>
    <xdr:graphicFrame macro="">
      <xdr:nvGraphicFramePr>
        <xdr:cNvPr id="28" name="Chart 27">
          <a:extLst>
            <a:ext uri="{FF2B5EF4-FFF2-40B4-BE49-F238E27FC236}">
              <a16:creationId xmlns:a16="http://schemas.microsoft.com/office/drawing/2014/main" id="{16AFA241-BECF-4C01-9604-AFF89949B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9525</xdr:colOff>
      <xdr:row>221</xdr:row>
      <xdr:rowOff>0</xdr:rowOff>
    </xdr:from>
    <xdr:to>
      <xdr:col>9</xdr:col>
      <xdr:colOff>381000</xdr:colOff>
      <xdr:row>225</xdr:row>
      <xdr:rowOff>47625</xdr:rowOff>
    </xdr:to>
    <xdr:sp macro="" textlink="">
      <xdr:nvSpPr>
        <xdr:cNvPr id="2" name="TextBox 1">
          <a:extLst>
            <a:ext uri="{FF2B5EF4-FFF2-40B4-BE49-F238E27FC236}">
              <a16:creationId xmlns:a16="http://schemas.microsoft.com/office/drawing/2014/main" id="{5B5524E5-2657-30DE-5B1A-1282CDA1EED7}"/>
            </a:ext>
          </a:extLst>
        </xdr:cNvPr>
        <xdr:cNvSpPr txBox="1"/>
      </xdr:nvSpPr>
      <xdr:spPr>
        <a:xfrm>
          <a:off x="1228725" y="42100500"/>
          <a:ext cx="46386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passengers in 3rd class 218</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38100</xdr:colOff>
      <xdr:row>1</xdr:row>
      <xdr:rowOff>180975</xdr:rowOff>
    </xdr:from>
    <xdr:to>
      <xdr:col>9</xdr:col>
      <xdr:colOff>95250</xdr:colOff>
      <xdr:row>14</xdr:row>
      <xdr:rowOff>123825</xdr:rowOff>
    </xdr:to>
    <xdr:graphicFrame macro="">
      <xdr:nvGraphicFramePr>
        <xdr:cNvPr id="2" name="Chart 1">
          <a:extLst>
            <a:ext uri="{FF2B5EF4-FFF2-40B4-BE49-F238E27FC236}">
              <a16:creationId xmlns:a16="http://schemas.microsoft.com/office/drawing/2014/main" id="{F3856C32-B8CA-17E3-DAE7-2DA37CCE75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352425</xdr:colOff>
      <xdr:row>433</xdr:row>
      <xdr:rowOff>65942</xdr:rowOff>
    </xdr:from>
    <xdr:to>
      <xdr:col>15</xdr:col>
      <xdr:colOff>329710</xdr:colOff>
      <xdr:row>447</xdr:row>
      <xdr:rowOff>152400</xdr:rowOff>
    </xdr:to>
    <xdr:sp macro="" textlink="">
      <xdr:nvSpPr>
        <xdr:cNvPr id="2" name="TextBox 1">
          <a:extLst>
            <a:ext uri="{FF2B5EF4-FFF2-40B4-BE49-F238E27FC236}">
              <a16:creationId xmlns:a16="http://schemas.microsoft.com/office/drawing/2014/main" id="{F3AAF313-4A33-09E5-AE46-934D7C82EC1D}"/>
            </a:ext>
          </a:extLst>
        </xdr:cNvPr>
        <xdr:cNvSpPr txBox="1"/>
      </xdr:nvSpPr>
      <xdr:spPr>
        <a:xfrm>
          <a:off x="2009775" y="82561967"/>
          <a:ext cx="9788035" cy="2753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The total number of passengers in the</a:t>
          </a:r>
          <a:r>
            <a:rPr lang="en-US" sz="1100" baseline="0"/>
            <a:t> Ship</a:t>
          </a:r>
        </a:p>
        <a:p>
          <a:r>
            <a:rPr lang="en-US" sz="1100"/>
            <a:t>2. The</a:t>
          </a:r>
          <a:r>
            <a:rPr lang="en-US" sz="1100" baseline="0"/>
            <a:t> total number of 1st class passengers </a:t>
          </a:r>
        </a:p>
        <a:p>
          <a:r>
            <a:rPr lang="en-US" sz="1100" baseline="0"/>
            <a:t>3.The total number of 2nd class passengers</a:t>
          </a:r>
        </a:p>
        <a:p>
          <a:r>
            <a:rPr lang="en-US" sz="1100" baseline="0"/>
            <a:t>4. The total number of 3rd class passengers </a:t>
          </a:r>
        </a:p>
        <a:p>
          <a:r>
            <a:rPr lang="en-US" sz="1100" baseline="0"/>
            <a:t>5. Total number of Male passengers </a:t>
          </a:r>
        </a:p>
        <a:p>
          <a:r>
            <a:rPr lang="en-US" sz="1100" baseline="0"/>
            <a:t>6. </a:t>
          </a:r>
          <a:r>
            <a:rPr lang="en-US" sz="1100" baseline="0">
              <a:solidFill>
                <a:schemeClr val="dk1"/>
              </a:solidFill>
              <a:effectLst/>
              <a:latin typeface="+mn-lt"/>
              <a:ea typeface="+mn-ea"/>
              <a:cs typeface="+mn-cs"/>
            </a:rPr>
            <a:t>Total number of  female passengers </a:t>
          </a:r>
        </a:p>
        <a:p>
          <a:r>
            <a:rPr lang="en-US" sz="1100" baseline="0">
              <a:solidFill>
                <a:schemeClr val="dk1"/>
              </a:solidFill>
              <a:effectLst/>
              <a:latin typeface="+mn-lt"/>
              <a:ea typeface="+mn-ea"/>
              <a:cs typeface="+mn-cs"/>
            </a:rPr>
            <a:t>7. What age group has the most passengers</a:t>
          </a:r>
        </a:p>
        <a:p>
          <a:r>
            <a:rPr lang="en-US" sz="1100"/>
            <a:t>8. What</a:t>
          </a:r>
          <a:r>
            <a:rPr lang="en-US" sz="1100" baseline="0"/>
            <a:t> age group has the least passengers   </a:t>
          </a:r>
        </a:p>
        <a:p>
          <a:r>
            <a:rPr lang="en-US" sz="1100" baseline="0"/>
            <a:t>9.How many passengers embarked in each locations </a:t>
          </a:r>
        </a:p>
        <a:p>
          <a:r>
            <a:rPr lang="en-US" sz="1100" baseline="0"/>
            <a:t>10. How many male and female passengers do we have in each class</a:t>
          </a:r>
          <a:endParaRPr lang="en-US" sz="1100"/>
        </a:p>
      </xdr:txBody>
    </xdr:sp>
    <xdr:clientData/>
  </xdr:twoCellAnchor>
  <xdr:twoCellAnchor>
    <xdr:from>
      <xdr:col>3</xdr:col>
      <xdr:colOff>149116</xdr:colOff>
      <xdr:row>449</xdr:row>
      <xdr:rowOff>16423</xdr:rowOff>
    </xdr:from>
    <xdr:to>
      <xdr:col>12</xdr:col>
      <xdr:colOff>501869</xdr:colOff>
      <xdr:row>469</xdr:row>
      <xdr:rowOff>141233</xdr:rowOff>
    </xdr:to>
    <xdr:sp macro="" textlink="">
      <xdr:nvSpPr>
        <xdr:cNvPr id="3" name="TextBox 2">
          <a:extLst>
            <a:ext uri="{FF2B5EF4-FFF2-40B4-BE49-F238E27FC236}">
              <a16:creationId xmlns:a16="http://schemas.microsoft.com/office/drawing/2014/main" id="{9AA7E40E-6354-EC72-173F-0F247ED47B22}"/>
            </a:ext>
          </a:extLst>
        </xdr:cNvPr>
        <xdr:cNvSpPr txBox="1"/>
      </xdr:nvSpPr>
      <xdr:spPr>
        <a:xfrm>
          <a:off x="2426357" y="32423320"/>
          <a:ext cx="9538357" cy="3847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1a). Total No of passengers thatsurvived and died =418</a:t>
          </a:r>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2). How many male and female survived</a:t>
          </a:r>
        </a:p>
        <a:p>
          <a:r>
            <a:rPr lang="en-US" sz="1100" baseline="0">
              <a:solidFill>
                <a:schemeClr val="dk1"/>
              </a:solidFill>
              <a:effectLst/>
              <a:latin typeface="+mn-lt"/>
              <a:ea typeface="+mn-ea"/>
              <a:cs typeface="+mn-cs"/>
            </a:rPr>
            <a:t>3). How many people survived in each class</a:t>
          </a:r>
        </a:p>
        <a:p>
          <a:r>
            <a:rPr lang="en-US" sz="1100" baseline="0">
              <a:solidFill>
                <a:schemeClr val="dk1"/>
              </a:solidFill>
              <a:effectLst/>
              <a:latin typeface="+mn-lt"/>
              <a:ea typeface="+mn-ea"/>
              <a:cs typeface="+mn-cs"/>
            </a:rPr>
            <a:t>4).HOw many people survived in each age group</a:t>
          </a:r>
        </a:p>
        <a:p>
          <a:r>
            <a:rPr lang="en-US" sz="1100" baseline="0">
              <a:solidFill>
                <a:schemeClr val="dk1"/>
              </a:solidFill>
              <a:effectLst/>
              <a:latin typeface="+mn-lt"/>
              <a:ea typeface="+mn-ea"/>
              <a:cs typeface="+mn-cs"/>
            </a:rPr>
            <a:t>5). How many people survived based on where tey embarked</a:t>
          </a:r>
        </a:p>
        <a:p>
          <a:r>
            <a:rPr lang="en-US" sz="1100" baseline="0">
              <a:solidFill>
                <a:schemeClr val="dk1"/>
              </a:solidFill>
              <a:effectLst/>
              <a:latin typeface="+mn-lt"/>
              <a:ea typeface="+mn-ea"/>
              <a:cs typeface="+mn-cs"/>
            </a:rPr>
            <a:t>6). What is te rate of survival based on class</a:t>
          </a:r>
        </a:p>
        <a:p>
          <a:r>
            <a:rPr lang="en-US" sz="1100" baseline="0">
              <a:solidFill>
                <a:schemeClr val="dk1"/>
              </a:solidFill>
              <a:effectLst/>
              <a:latin typeface="+mn-lt"/>
              <a:ea typeface="+mn-ea"/>
              <a:cs typeface="+mn-cs"/>
            </a:rPr>
            <a:t>7).What is te ration of survived male and female passengers based on age group</a:t>
          </a:r>
        </a:p>
        <a:p>
          <a:r>
            <a:rPr lang="en-US" sz="1100" baseline="0">
              <a:solidFill>
                <a:schemeClr val="dk1"/>
              </a:solidFill>
              <a:effectLst/>
              <a:latin typeface="+mn-lt"/>
              <a:ea typeface="+mn-ea"/>
              <a:cs typeface="+mn-cs"/>
            </a:rPr>
            <a:t>8). What is the ratio of survival male and female passengers based on age group</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K" refreshedDate="45065.588395833336" createdVersion="8" refreshedVersion="8" minRefreshableVersion="3" recordCount="418" xr:uid="{9CECB2EF-AEF1-4129-8DDD-3DFC960C199F}">
  <cacheSource type="worksheet">
    <worksheetSource name="Table1"/>
  </cacheSource>
  <cacheFields count="13">
    <cacheField name="PassengerId" numFmtId="0">
      <sharedItems containsSemiMixedTypes="0" containsString="0" containsNumber="1" containsInteger="1" minValue="892" maxValue="1309" count="418">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sharedItems>
    </cacheField>
    <cacheField name="Survived" numFmtId="0">
      <sharedItems containsSemiMixedTypes="0" containsString="0" containsNumber="1" containsInteger="1" minValue="0" maxValue="1" count="2">
        <n v="0"/>
        <n v="1"/>
      </sharedItems>
    </cacheField>
    <cacheField name="Pclass" numFmtId="0">
      <sharedItems containsMixedTypes="1" containsNumber="1" containsInteger="1" minValue="1" maxValue="3" count="6">
        <s v="Third class"/>
        <s v="Second class"/>
        <s v="First  class"/>
        <n v="2" u="1"/>
        <n v="1" u="1"/>
        <n v="3" u="1"/>
      </sharedItems>
    </cacheField>
    <cacheField name="Names" numFmtId="0">
      <sharedItems/>
    </cacheField>
    <cacheField name="Sex" numFmtId="0">
      <sharedItems containsBlank="1" count="3">
        <s v="male"/>
        <s v="female"/>
        <m u="1"/>
      </sharedItems>
    </cacheField>
    <cacheField name="Age" numFmtId="0">
      <sharedItems containsSemiMixedTypes="0" containsString="0" containsNumber="1" minValue="0.17" maxValue="76"/>
    </cacheField>
    <cacheField name="age group" numFmtId="0">
      <sharedItems count="5">
        <s v="Youth"/>
        <s v="Adult"/>
        <s v="Elder"/>
        <s v="Teenager"/>
        <b v="0" u="1"/>
      </sharedItems>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9"/>
    </cacheField>
    <cacheField name="Tiket" numFmtId="0">
      <sharedItems containsString="0" containsBlank="1" containsNumber="1" containsInteger="1" minValue="51" maxValue="3101315"/>
    </cacheField>
    <cacheField name="Fare" numFmtId="44">
      <sharedItems containsString="0" containsBlank="1" containsNumber="1" minValue="0" maxValue="512.32920000000001"/>
    </cacheField>
    <cacheField name="Cabin" numFmtId="0">
      <sharedItems containsBlank="1"/>
    </cacheField>
    <cacheField name="Embarked" numFmtId="0">
      <sharedItems count="6">
        <s v="Queenstown"/>
        <s v="Southampton"/>
        <s v="Cherbourg"/>
        <s v="S" u="1"/>
        <s v="Q" u="1"/>
        <s v="C" u="1"/>
      </sharedItems>
    </cacheField>
  </cacheFields>
  <extLst>
    <ext xmlns:x14="http://schemas.microsoft.com/office/spreadsheetml/2009/9/main" uri="{725AE2AE-9491-48be-B2B4-4EB974FC3084}">
      <x14:pivotCacheDefinition pivotCacheId="1339967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x v="0"/>
    <x v="0"/>
    <x v="0"/>
    <s v="Mr. James Kelly "/>
    <x v="0"/>
    <n v="34.5"/>
    <x v="0"/>
    <n v="0"/>
    <n v="0"/>
    <n v="330911"/>
    <n v="7.8292000000000002"/>
    <m/>
    <x v="0"/>
  </r>
  <r>
    <x v="1"/>
    <x v="1"/>
    <x v="0"/>
    <s v="Mrs. James Wilkes "/>
    <x v="1"/>
    <n v="47"/>
    <x v="1"/>
    <n v="1"/>
    <n v="0"/>
    <n v="363272"/>
    <n v="7"/>
    <m/>
    <x v="1"/>
  </r>
  <r>
    <x v="2"/>
    <x v="0"/>
    <x v="1"/>
    <s v="Mr. Thomas Francis Myles "/>
    <x v="0"/>
    <n v="62"/>
    <x v="2"/>
    <n v="0"/>
    <n v="0"/>
    <n v="240276"/>
    <n v="9.6875"/>
    <m/>
    <x v="0"/>
  </r>
  <r>
    <x v="3"/>
    <x v="0"/>
    <x v="0"/>
    <s v="Mr. Albert Wirz "/>
    <x v="0"/>
    <n v="27"/>
    <x v="0"/>
    <n v="0"/>
    <n v="0"/>
    <n v="315154"/>
    <n v="8.6624999999999996"/>
    <m/>
    <x v="1"/>
  </r>
  <r>
    <x v="4"/>
    <x v="1"/>
    <x v="0"/>
    <s v="Mrs. Alexander  Hirvonen "/>
    <x v="1"/>
    <n v="22"/>
    <x v="0"/>
    <n v="1"/>
    <n v="1"/>
    <n v="3101298"/>
    <n v="12.2875"/>
    <m/>
    <x v="1"/>
  </r>
  <r>
    <x v="5"/>
    <x v="0"/>
    <x v="0"/>
    <s v="Mr. Johan Cervin Svensson "/>
    <x v="0"/>
    <n v="14"/>
    <x v="3"/>
    <n v="0"/>
    <n v="0"/>
    <n v="7538"/>
    <n v="9.2249999999999996"/>
    <m/>
    <x v="1"/>
  </r>
  <r>
    <x v="6"/>
    <x v="1"/>
    <x v="0"/>
    <s v="Miss Kate Connolly "/>
    <x v="1"/>
    <n v="30"/>
    <x v="0"/>
    <n v="0"/>
    <n v="0"/>
    <n v="330972"/>
    <n v="7.6292"/>
    <m/>
    <x v="0"/>
  </r>
  <r>
    <x v="7"/>
    <x v="0"/>
    <x v="1"/>
    <s v="Mr. Albert Francis Caldwell "/>
    <x v="0"/>
    <n v="26"/>
    <x v="0"/>
    <n v="1"/>
    <n v="1"/>
    <n v="248738"/>
    <n v="29"/>
    <m/>
    <x v="1"/>
  </r>
  <r>
    <x v="8"/>
    <x v="1"/>
    <x v="0"/>
    <s v="Mrs. Joseph  Abrahim "/>
    <x v="1"/>
    <n v="18"/>
    <x v="3"/>
    <n v="0"/>
    <n v="0"/>
    <n v="2657"/>
    <n v="7.2291999999999996"/>
    <m/>
    <x v="2"/>
  </r>
  <r>
    <x v="9"/>
    <x v="0"/>
    <x v="0"/>
    <s v="Mr. John Samuel Davies "/>
    <x v="0"/>
    <n v="21"/>
    <x v="0"/>
    <n v="2"/>
    <n v="0"/>
    <n v="48871"/>
    <n v="24.15"/>
    <m/>
    <x v="1"/>
  </r>
  <r>
    <x v="10"/>
    <x v="0"/>
    <x v="0"/>
    <s v="Mr. Ylio Ilieff "/>
    <x v="0"/>
    <n v="30"/>
    <x v="0"/>
    <n v="0"/>
    <n v="0"/>
    <n v="349220"/>
    <n v="7.8958000000000004"/>
    <m/>
    <x v="1"/>
  </r>
  <r>
    <x v="11"/>
    <x v="0"/>
    <x v="2"/>
    <s v="Mr. Charles Cresson Jones "/>
    <x v="0"/>
    <n v="46"/>
    <x v="1"/>
    <n v="0"/>
    <n v="0"/>
    <n v="694"/>
    <n v="26"/>
    <m/>
    <x v="1"/>
  </r>
  <r>
    <x v="12"/>
    <x v="1"/>
    <x v="2"/>
    <s v="Mrs. John Pillsbury  Snyder "/>
    <x v="1"/>
    <n v="23"/>
    <x v="0"/>
    <n v="1"/>
    <n v="0"/>
    <n v="21228"/>
    <n v="82.2667"/>
    <s v="B45"/>
    <x v="1"/>
  </r>
  <r>
    <x v="13"/>
    <x v="0"/>
    <x v="1"/>
    <s v="Mr. Benjamin Howard "/>
    <x v="0"/>
    <n v="63"/>
    <x v="2"/>
    <n v="1"/>
    <n v="0"/>
    <n v="24065"/>
    <n v="26"/>
    <m/>
    <x v="1"/>
  </r>
  <r>
    <x v="14"/>
    <x v="1"/>
    <x v="2"/>
    <s v="Mrs. Herbert Fuller  Chaffee "/>
    <x v="1"/>
    <n v="47"/>
    <x v="1"/>
    <n v="1"/>
    <n v="0"/>
    <n v="5734"/>
    <n v="61.174999999999997"/>
    <s v="E31"/>
    <x v="1"/>
  </r>
  <r>
    <x v="15"/>
    <x v="1"/>
    <x v="1"/>
    <s v=" Mrs. Sebastiano  del "/>
    <x v="1"/>
    <n v="24"/>
    <x v="0"/>
    <n v="1"/>
    <n v="0"/>
    <n v="2167"/>
    <n v="27.720800000000001"/>
    <m/>
    <x v="2"/>
  </r>
  <r>
    <x v="16"/>
    <x v="0"/>
    <x v="1"/>
    <s v="Mr. Daniel Keane "/>
    <x v="0"/>
    <n v="35"/>
    <x v="0"/>
    <n v="0"/>
    <n v="0"/>
    <n v="233734"/>
    <n v="12.35"/>
    <m/>
    <x v="0"/>
  </r>
  <r>
    <x v="17"/>
    <x v="0"/>
    <x v="0"/>
    <s v="Mr. Gerios Assaf "/>
    <x v="0"/>
    <n v="21"/>
    <x v="0"/>
    <n v="0"/>
    <n v="0"/>
    <n v="2692"/>
    <n v="7.2249999999999996"/>
    <m/>
    <x v="2"/>
  </r>
  <r>
    <x v="18"/>
    <x v="1"/>
    <x v="0"/>
    <s v="Miss Ida Livija Ilmakangas "/>
    <x v="1"/>
    <n v="27"/>
    <x v="0"/>
    <n v="1"/>
    <n v="0"/>
    <n v="3101270"/>
    <n v="7.9249999999999998"/>
    <m/>
    <x v="1"/>
  </r>
  <r>
    <x v="19"/>
    <x v="1"/>
    <x v="0"/>
    <s v=" Mrs. Mariana Assaf "/>
    <x v="1"/>
    <n v="45"/>
    <x v="1"/>
    <n v="0"/>
    <n v="0"/>
    <n v="2696"/>
    <n v="7.2249999999999996"/>
    <m/>
    <x v="2"/>
  </r>
  <r>
    <x v="20"/>
    <x v="0"/>
    <x v="2"/>
    <s v="Mr. Martin Rothschild "/>
    <x v="0"/>
    <n v="55"/>
    <x v="1"/>
    <n v="1"/>
    <n v="0"/>
    <n v="17603"/>
    <n v="59.4"/>
    <m/>
    <x v="2"/>
  </r>
  <r>
    <x v="21"/>
    <x v="0"/>
    <x v="0"/>
    <s v="Master Artur Karl Olsen "/>
    <x v="0"/>
    <n v="9"/>
    <x v="3"/>
    <n v="0"/>
    <n v="1"/>
    <n v="17368"/>
    <n v="3.1707999999999998"/>
    <m/>
    <x v="1"/>
  </r>
  <r>
    <x v="22"/>
    <x v="1"/>
    <x v="2"/>
    <s v="Mrs. Alfred  Flegenheim "/>
    <x v="1"/>
    <n v="30"/>
    <x v="0"/>
    <n v="0"/>
    <n v="0"/>
    <n v="17598"/>
    <n v="31.683299999999999"/>
    <m/>
    <x v="1"/>
  </r>
  <r>
    <x v="23"/>
    <x v="0"/>
    <x v="2"/>
    <s v="Mr. Richard Norris  Williams "/>
    <x v="0"/>
    <n v="21"/>
    <x v="0"/>
    <n v="0"/>
    <n v="1"/>
    <n v="17597"/>
    <n v="61.379199999999997"/>
    <m/>
    <x v="2"/>
  </r>
  <r>
    <x v="24"/>
    <x v="1"/>
    <x v="2"/>
    <s v="Mrs. Arthur Larned  Ryerson "/>
    <x v="1"/>
    <n v="48"/>
    <x v="1"/>
    <n v="1"/>
    <n v="3"/>
    <n v="17608"/>
    <n v="262.375"/>
    <s v="B57 B59 B63 B66"/>
    <x v="2"/>
  </r>
  <r>
    <x v="25"/>
    <x v="0"/>
    <x v="0"/>
    <s v="Mr. Alexander A Robins "/>
    <x v="0"/>
    <n v="50"/>
    <x v="1"/>
    <n v="1"/>
    <n v="0"/>
    <n v="3337"/>
    <n v="14.5"/>
    <m/>
    <x v="1"/>
  </r>
  <r>
    <x v="26"/>
    <x v="1"/>
    <x v="2"/>
    <s v="Miss Helene Ragnhild Ostby "/>
    <x v="1"/>
    <n v="22"/>
    <x v="0"/>
    <n v="0"/>
    <n v="1"/>
    <n v="113509"/>
    <n v="61.979199999999999"/>
    <s v="B36"/>
    <x v="2"/>
  </r>
  <r>
    <x v="27"/>
    <x v="0"/>
    <x v="0"/>
    <s v="Mr. Shedid Daher "/>
    <x v="0"/>
    <n v="22.5"/>
    <x v="0"/>
    <n v="0"/>
    <n v="0"/>
    <n v="2698"/>
    <n v="7.2249999999999996"/>
    <m/>
    <x v="2"/>
  </r>
  <r>
    <x v="28"/>
    <x v="0"/>
    <x v="2"/>
    <s v="Mr. John Bertram Brady "/>
    <x v="0"/>
    <n v="41"/>
    <x v="1"/>
    <n v="0"/>
    <n v="0"/>
    <n v="113054"/>
    <n v="30.5"/>
    <s v="A21"/>
    <x v="1"/>
  </r>
  <r>
    <x v="29"/>
    <x v="0"/>
    <x v="0"/>
    <s v="Mr. Elias Samaan "/>
    <x v="0"/>
    <n v="30"/>
    <x v="0"/>
    <n v="2"/>
    <n v="0"/>
    <n v="2662"/>
    <n v="21.679200000000002"/>
    <m/>
    <x v="2"/>
  </r>
  <r>
    <x v="30"/>
    <x v="0"/>
    <x v="1"/>
    <s v="Mr. Charles Alexander Louch "/>
    <x v="0"/>
    <n v="50"/>
    <x v="1"/>
    <n v="1"/>
    <n v="0"/>
    <n v="3085"/>
    <n v="26"/>
    <m/>
    <x v="1"/>
  </r>
  <r>
    <x v="31"/>
    <x v="0"/>
    <x v="1"/>
    <s v="Mr. Clifford Thomas Jefferys "/>
    <x v="0"/>
    <n v="24"/>
    <x v="0"/>
    <n v="2"/>
    <n v="0"/>
    <n v="31029"/>
    <n v="31.5"/>
    <m/>
    <x v="1"/>
  </r>
  <r>
    <x v="32"/>
    <x v="1"/>
    <x v="0"/>
    <s v="Mrs. Bertram  Dean "/>
    <x v="1"/>
    <n v="33"/>
    <x v="0"/>
    <n v="1"/>
    <n v="2"/>
    <n v="2315"/>
    <n v="20.574999999999999"/>
    <m/>
    <x v="1"/>
  </r>
  <r>
    <x v="33"/>
    <x v="1"/>
    <x v="0"/>
    <s v="Mrs. Andrew  Johnston "/>
    <x v="1"/>
    <n v="30"/>
    <x v="0"/>
    <n v="1"/>
    <n v="2"/>
    <n v="6607"/>
    <n v="23.45"/>
    <m/>
    <x v="1"/>
  </r>
  <r>
    <x v="34"/>
    <x v="0"/>
    <x v="2"/>
    <s v="Mr. Philipp Edmund Mock "/>
    <x v="0"/>
    <n v="30"/>
    <x v="0"/>
    <n v="1"/>
    <n v="0"/>
    <n v="13236"/>
    <n v="57.75"/>
    <s v="C78"/>
    <x v="2"/>
  </r>
  <r>
    <x v="35"/>
    <x v="0"/>
    <x v="0"/>
    <s v="Mr. Vassilios  Katavelas "/>
    <x v="0"/>
    <n v="18.5"/>
    <x v="3"/>
    <n v="0"/>
    <n v="0"/>
    <n v="2682"/>
    <n v="7.2291999999999996"/>
    <m/>
    <x v="2"/>
  </r>
  <r>
    <x v="36"/>
    <x v="1"/>
    <x v="0"/>
    <s v="Miss Sarah A Roth "/>
    <x v="1"/>
    <n v="30"/>
    <x v="0"/>
    <n v="0"/>
    <n v="0"/>
    <n v="342712"/>
    <n v="8.0500000000000007"/>
    <m/>
    <x v="1"/>
  </r>
  <r>
    <x v="37"/>
    <x v="1"/>
    <x v="0"/>
    <s v="Miss Manda Cacic "/>
    <x v="1"/>
    <n v="21"/>
    <x v="0"/>
    <n v="0"/>
    <n v="0"/>
    <n v="315087"/>
    <n v="8.6624999999999996"/>
    <m/>
    <x v="1"/>
  </r>
  <r>
    <x v="38"/>
    <x v="0"/>
    <x v="0"/>
    <s v="Mr. Julius Sap "/>
    <x v="0"/>
    <n v="25"/>
    <x v="0"/>
    <n v="0"/>
    <n v="0"/>
    <n v="345768"/>
    <n v="9.5"/>
    <m/>
    <x v="1"/>
  </r>
  <r>
    <x v="39"/>
    <x v="0"/>
    <x v="0"/>
    <s v="Mr. Ling Hee "/>
    <x v="0"/>
    <n v="30"/>
    <x v="0"/>
    <n v="0"/>
    <n v="0"/>
    <n v="1601"/>
    <n v="56.495800000000003"/>
    <m/>
    <x v="1"/>
  </r>
  <r>
    <x v="40"/>
    <x v="0"/>
    <x v="0"/>
    <s v="Mr. Franz Karun "/>
    <x v="0"/>
    <n v="39"/>
    <x v="0"/>
    <n v="0"/>
    <n v="1"/>
    <n v="349256"/>
    <n v="13.416700000000001"/>
    <m/>
    <x v="2"/>
  </r>
  <r>
    <x v="41"/>
    <x v="0"/>
    <x v="2"/>
    <s v="Mr. Thomas Parham Franklin "/>
    <x v="0"/>
    <n v="30"/>
    <x v="0"/>
    <n v="0"/>
    <n v="0"/>
    <n v="113778"/>
    <n v="26.55"/>
    <s v="D34"/>
    <x v="1"/>
  </r>
  <r>
    <x v="42"/>
    <x v="0"/>
    <x v="0"/>
    <s v="Mr. Nathan Goldsmith "/>
    <x v="0"/>
    <n v="41"/>
    <x v="1"/>
    <n v="0"/>
    <n v="0"/>
    <n v="3101263"/>
    <n v="7.85"/>
    <m/>
    <x v="1"/>
  </r>
  <r>
    <x v="43"/>
    <x v="1"/>
    <x v="1"/>
    <s v="Mrs. Walter  Corbett "/>
    <x v="1"/>
    <n v="30"/>
    <x v="0"/>
    <n v="0"/>
    <n v="0"/>
    <n v="237249"/>
    <n v="13"/>
    <m/>
    <x v="1"/>
  </r>
  <r>
    <x v="44"/>
    <x v="1"/>
    <x v="2"/>
    <s v="Mrs. Edwin  Kimball "/>
    <x v="1"/>
    <n v="45"/>
    <x v="1"/>
    <n v="1"/>
    <n v="0"/>
    <n v="11753"/>
    <n v="52.554200000000002"/>
    <s v="D19"/>
    <x v="1"/>
  </r>
  <r>
    <x v="45"/>
    <x v="0"/>
    <x v="0"/>
    <s v="Mr. Nikolai Johannes Peltomaki "/>
    <x v="0"/>
    <n v="25"/>
    <x v="0"/>
    <n v="0"/>
    <n v="0"/>
    <n v="3101291"/>
    <n v="7.9249999999999998"/>
    <m/>
    <x v="1"/>
  </r>
  <r>
    <x v="46"/>
    <x v="0"/>
    <x v="2"/>
    <s v="Mr. Paul Romaine Chevre "/>
    <x v="0"/>
    <n v="45"/>
    <x v="1"/>
    <n v="0"/>
    <n v="0"/>
    <n v="17594"/>
    <n v="29.7"/>
    <s v="A9"/>
    <x v="2"/>
  </r>
  <r>
    <x v="47"/>
    <x v="0"/>
    <x v="0"/>
    <s v="Mr. Patrick Shaughnessy "/>
    <x v="0"/>
    <n v="30"/>
    <x v="0"/>
    <n v="0"/>
    <n v="0"/>
    <n v="370374"/>
    <n v="7.75"/>
    <m/>
    <x v="0"/>
  </r>
  <r>
    <x v="48"/>
    <x v="1"/>
    <x v="2"/>
    <s v="Mrs. William Robert Bucknell "/>
    <x v="1"/>
    <n v="60"/>
    <x v="2"/>
    <n v="0"/>
    <n v="0"/>
    <n v="11813"/>
    <n v="76.291700000000006"/>
    <s v="D15"/>
    <x v="2"/>
  </r>
  <r>
    <x v="49"/>
    <x v="1"/>
    <x v="0"/>
    <s v="Mrs. William Coutts "/>
    <x v="1"/>
    <n v="36"/>
    <x v="0"/>
    <n v="0"/>
    <n v="2"/>
    <n v="37671"/>
    <n v="15.9"/>
    <m/>
    <x v="1"/>
  </r>
  <r>
    <x v="50"/>
    <x v="0"/>
    <x v="2"/>
    <s v="Mr. Lucien Philip Smith "/>
    <x v="0"/>
    <n v="24"/>
    <x v="0"/>
    <n v="1"/>
    <n v="0"/>
    <n v="13695"/>
    <n v="60"/>
    <s v="C31"/>
    <x v="1"/>
  </r>
  <r>
    <x v="51"/>
    <x v="0"/>
    <x v="1"/>
    <s v="Mr. Franz Pulbaum "/>
    <x v="0"/>
    <n v="27"/>
    <x v="0"/>
    <n v="0"/>
    <n v="0"/>
    <n v="2168"/>
    <n v="15.033300000000001"/>
    <m/>
    <x v="2"/>
  </r>
  <r>
    <x v="52"/>
    <x v="1"/>
    <x v="1"/>
    <s v="Miss Ellen Nellie Hocking "/>
    <x v="1"/>
    <n v="20"/>
    <x v="0"/>
    <n v="2"/>
    <n v="1"/>
    <n v="29105"/>
    <n v="23"/>
    <m/>
    <x v="1"/>
  </r>
  <r>
    <x v="53"/>
    <x v="1"/>
    <x v="2"/>
    <s v="Miss Ethel Flora Fortune "/>
    <x v="1"/>
    <n v="28"/>
    <x v="0"/>
    <n v="3"/>
    <n v="2"/>
    <n v="19950"/>
    <n v="263"/>
    <s v="C23 C25 C27"/>
    <x v="1"/>
  </r>
  <r>
    <x v="54"/>
    <x v="0"/>
    <x v="1"/>
    <s v="Mr. Serafino Emilio Mangiavacchi "/>
    <x v="0"/>
    <n v="30"/>
    <x v="0"/>
    <n v="0"/>
    <n v="0"/>
    <n v="2861"/>
    <n v="15.5792"/>
    <m/>
    <x v="2"/>
  </r>
  <r>
    <x v="55"/>
    <x v="0"/>
    <x v="0"/>
    <s v="Master Albert Rice "/>
    <x v="0"/>
    <n v="10"/>
    <x v="3"/>
    <n v="4"/>
    <n v="1"/>
    <n v="382652"/>
    <n v="29.125"/>
    <m/>
    <x v="0"/>
  </r>
  <r>
    <x v="56"/>
    <x v="0"/>
    <x v="0"/>
    <s v="Mr. Bartol Cor "/>
    <x v="0"/>
    <n v="35"/>
    <x v="0"/>
    <n v="0"/>
    <n v="0"/>
    <n v="349230"/>
    <n v="7.8958000000000004"/>
    <m/>
    <x v="1"/>
  </r>
  <r>
    <x v="57"/>
    <x v="0"/>
    <x v="0"/>
    <s v="Mr. Olaus Jorgensen Abelseth "/>
    <x v="0"/>
    <n v="25"/>
    <x v="0"/>
    <n v="0"/>
    <n v="0"/>
    <n v="348122"/>
    <n v="7.65"/>
    <s v="F G63"/>
    <x v="1"/>
  </r>
  <r>
    <x v="58"/>
    <x v="0"/>
    <x v="0"/>
    <s v="Mr. Thomas Henry Davison "/>
    <x v="0"/>
    <n v="30"/>
    <x v="0"/>
    <n v="1"/>
    <n v="0"/>
    <n v="386525"/>
    <n v="16.100000000000001"/>
    <m/>
    <x v="1"/>
  </r>
  <r>
    <x v="59"/>
    <x v="1"/>
    <x v="2"/>
    <s v="Miss Victorine Chaudanson "/>
    <x v="1"/>
    <n v="36"/>
    <x v="0"/>
    <n v="0"/>
    <n v="0"/>
    <n v="17608"/>
    <n v="262.375"/>
    <s v="B61"/>
    <x v="2"/>
  </r>
  <r>
    <x v="60"/>
    <x v="0"/>
    <x v="0"/>
    <s v="Mr. Mirko Dika "/>
    <x v="0"/>
    <n v="17"/>
    <x v="3"/>
    <n v="0"/>
    <n v="0"/>
    <n v="349232"/>
    <n v="7.8958000000000004"/>
    <m/>
    <x v="1"/>
  </r>
  <r>
    <x v="61"/>
    <x v="0"/>
    <x v="1"/>
    <s v="Mr. Arthur Gordon McCrae "/>
    <x v="0"/>
    <n v="32"/>
    <x v="0"/>
    <n v="0"/>
    <n v="0"/>
    <n v="237216"/>
    <n v="13.5"/>
    <m/>
    <x v="1"/>
  </r>
  <r>
    <x v="62"/>
    <x v="0"/>
    <x v="0"/>
    <s v="Mr. Ernst Herbert Bjorklund "/>
    <x v="0"/>
    <n v="18"/>
    <x v="3"/>
    <n v="0"/>
    <n v="0"/>
    <n v="347090"/>
    <n v="7.75"/>
    <m/>
    <x v="1"/>
  </r>
  <r>
    <x v="63"/>
    <x v="1"/>
    <x v="0"/>
    <s v="Miss Bridget Delia Bradley "/>
    <x v="1"/>
    <n v="22"/>
    <x v="0"/>
    <n v="0"/>
    <n v="0"/>
    <n v="334914"/>
    <n v="7.7249999999999996"/>
    <m/>
    <x v="0"/>
  </r>
  <r>
    <x v="64"/>
    <x v="0"/>
    <x v="2"/>
    <s v="Master John Borie Ryerson "/>
    <x v="0"/>
    <n v="13"/>
    <x v="3"/>
    <n v="2"/>
    <n v="2"/>
    <n v="17608"/>
    <n v="262.375"/>
    <s v="B57 B59 B63 B66"/>
    <x v="2"/>
  </r>
  <r>
    <x v="65"/>
    <x v="1"/>
    <x v="1"/>
    <s v="Mrs. Percy C Corey "/>
    <x v="1"/>
    <n v="30"/>
    <x v="0"/>
    <n v="0"/>
    <n v="0"/>
    <n v="13534"/>
    <n v="21"/>
    <m/>
    <x v="1"/>
  </r>
  <r>
    <x v="66"/>
    <x v="1"/>
    <x v="0"/>
    <s v="Miss Mary Delia Burns "/>
    <x v="1"/>
    <n v="18"/>
    <x v="3"/>
    <n v="0"/>
    <n v="0"/>
    <n v="330963"/>
    <n v="7.8792"/>
    <m/>
    <x v="0"/>
  </r>
  <r>
    <x v="67"/>
    <x v="0"/>
    <x v="2"/>
    <s v="Mr. Clarence Bloomfield Moore "/>
    <x v="0"/>
    <n v="47"/>
    <x v="1"/>
    <n v="0"/>
    <n v="0"/>
    <n v="113796"/>
    <n v="42.4"/>
    <m/>
    <x v="1"/>
  </r>
  <r>
    <x v="68"/>
    <x v="0"/>
    <x v="2"/>
    <s v="Mr. Gilbert Milligan  Tucker "/>
    <x v="0"/>
    <n v="31"/>
    <x v="0"/>
    <n v="0"/>
    <n v="0"/>
    <n v="2543"/>
    <n v="28.537500000000001"/>
    <s v="C53"/>
    <x v="2"/>
  </r>
  <r>
    <x v="69"/>
    <x v="1"/>
    <x v="2"/>
    <s v="Mrs. Mark  Fortune "/>
    <x v="1"/>
    <n v="60"/>
    <x v="2"/>
    <n v="1"/>
    <n v="4"/>
    <n v="19950"/>
    <n v="263"/>
    <s v="C23 C25 C27"/>
    <x v="1"/>
  </r>
  <r>
    <x v="70"/>
    <x v="1"/>
    <x v="0"/>
    <s v="Miss Bertha E Mulvihill "/>
    <x v="1"/>
    <n v="24"/>
    <x v="0"/>
    <n v="0"/>
    <n v="0"/>
    <n v="382653"/>
    <n v="7.75"/>
    <m/>
    <x v="0"/>
  </r>
  <r>
    <x v="71"/>
    <x v="0"/>
    <x v="0"/>
    <s v="Mr. Lazar Minkoff "/>
    <x v="0"/>
    <n v="21"/>
    <x v="0"/>
    <n v="0"/>
    <n v="0"/>
    <n v="349211"/>
    <n v="7.8958000000000004"/>
    <m/>
    <x v="1"/>
  </r>
  <r>
    <x v="72"/>
    <x v="1"/>
    <x v="0"/>
    <s v="Miss Manta Josefina Nieminen "/>
    <x v="1"/>
    <n v="29"/>
    <x v="0"/>
    <n v="0"/>
    <n v="0"/>
    <n v="3101297"/>
    <n v="7.9249999999999998"/>
    <m/>
    <x v="1"/>
  </r>
  <r>
    <x v="73"/>
    <x v="0"/>
    <x v="2"/>
    <s v="Mr. Servando Ovies "/>
    <x v="0"/>
    <n v="28.5"/>
    <x v="0"/>
    <n v="0"/>
    <n v="0"/>
    <n v="17562"/>
    <n v="27.720800000000001"/>
    <s v="D43"/>
    <x v="2"/>
  </r>
  <r>
    <x v="74"/>
    <x v="1"/>
    <x v="2"/>
    <s v="Miss Amalie Geiger "/>
    <x v="1"/>
    <n v="35"/>
    <x v="0"/>
    <n v="0"/>
    <n v="0"/>
    <n v="113503"/>
    <n v="211.5"/>
    <s v="C130"/>
    <x v="2"/>
  </r>
  <r>
    <x v="75"/>
    <x v="0"/>
    <x v="2"/>
    <s v="Mr. Edwin Keeping "/>
    <x v="0"/>
    <n v="32.5"/>
    <x v="0"/>
    <n v="0"/>
    <n v="0"/>
    <n v="113503"/>
    <n v="211.5"/>
    <s v="C132"/>
    <x v="2"/>
  </r>
  <r>
    <x v="76"/>
    <x v="0"/>
    <x v="0"/>
    <s v="Mr. Frank Miles "/>
    <x v="0"/>
    <n v="30"/>
    <x v="0"/>
    <n v="0"/>
    <n v="0"/>
    <n v="359306"/>
    <n v="8.0500000000000007"/>
    <m/>
    <x v="1"/>
  </r>
  <r>
    <x v="77"/>
    <x v="1"/>
    <x v="2"/>
    <s v="Mrs. Robert Clifford  Cornell "/>
    <x v="1"/>
    <n v="55"/>
    <x v="1"/>
    <n v="2"/>
    <n v="0"/>
    <n v="11770"/>
    <n v="25.7"/>
    <s v="C101"/>
    <x v="1"/>
  </r>
  <r>
    <x v="78"/>
    <x v="0"/>
    <x v="1"/>
    <s v="Mr. Charles Augustus Aldworth "/>
    <x v="0"/>
    <n v="30"/>
    <x v="0"/>
    <n v="0"/>
    <n v="0"/>
    <n v="248744"/>
    <n v="13"/>
    <m/>
    <x v="1"/>
  </r>
  <r>
    <x v="79"/>
    <x v="1"/>
    <x v="0"/>
    <s v="Miss Elizabeth Doyle "/>
    <x v="1"/>
    <n v="24"/>
    <x v="0"/>
    <n v="0"/>
    <n v="0"/>
    <n v="368702"/>
    <n v="7.75"/>
    <m/>
    <x v="0"/>
  </r>
  <r>
    <x v="80"/>
    <x v="0"/>
    <x v="0"/>
    <s v="Master Akar Boulos "/>
    <x v="0"/>
    <n v="6"/>
    <x v="3"/>
    <n v="1"/>
    <n v="1"/>
    <n v="2678"/>
    <n v="15.245799999999999"/>
    <m/>
    <x v="2"/>
  </r>
  <r>
    <x v="81"/>
    <x v="0"/>
    <x v="2"/>
    <s v="Mr. Isidor Straus "/>
    <x v="0"/>
    <n v="67"/>
    <x v="2"/>
    <n v="1"/>
    <n v="0"/>
    <n v="17483"/>
    <n v="221.7792"/>
    <s v="C55 C57"/>
    <x v="1"/>
  </r>
  <r>
    <x v="82"/>
    <x v="0"/>
    <x v="2"/>
    <s v="Mr. Howard Brown Case "/>
    <x v="0"/>
    <n v="49"/>
    <x v="1"/>
    <n v="0"/>
    <n v="0"/>
    <n v="19924"/>
    <n v="26"/>
    <m/>
    <x v="1"/>
  </r>
  <r>
    <x v="83"/>
    <x v="0"/>
    <x v="0"/>
    <s v="Mr. Marinko Demetri "/>
    <x v="0"/>
    <n v="30"/>
    <x v="0"/>
    <n v="0"/>
    <n v="0"/>
    <n v="349238"/>
    <n v="7.8958000000000004"/>
    <m/>
    <x v="1"/>
  </r>
  <r>
    <x v="84"/>
    <x v="0"/>
    <x v="1"/>
    <s v="Mr. John Joseph Lamb "/>
    <x v="0"/>
    <n v="30"/>
    <x v="0"/>
    <n v="0"/>
    <n v="0"/>
    <n v="240261"/>
    <n v="10.708299999999999"/>
    <m/>
    <x v="0"/>
  </r>
  <r>
    <x v="85"/>
    <x v="0"/>
    <x v="0"/>
    <s v="Mr. Betros Khalil "/>
    <x v="0"/>
    <n v="30"/>
    <x v="0"/>
    <n v="1"/>
    <n v="0"/>
    <n v="2660"/>
    <n v="14.4542"/>
    <m/>
    <x v="2"/>
  </r>
  <r>
    <x v="86"/>
    <x v="1"/>
    <x v="0"/>
    <s v="Miss Julia Barry "/>
    <x v="1"/>
    <n v="27"/>
    <x v="0"/>
    <n v="0"/>
    <n v="0"/>
    <n v="330844"/>
    <n v="7.8792"/>
    <m/>
    <x v="0"/>
  </r>
  <r>
    <x v="87"/>
    <x v="1"/>
    <x v="0"/>
    <s v="Miss Emily Louisa Badman "/>
    <x v="1"/>
    <n v="18"/>
    <x v="3"/>
    <n v="0"/>
    <n v="0"/>
    <n v="31416"/>
    <n v="8.0500000000000007"/>
    <m/>
    <x v="1"/>
  </r>
  <r>
    <x v="88"/>
    <x v="1"/>
    <x v="0"/>
    <s v="Ms Bridget O'Donoghue "/>
    <x v="1"/>
    <n v="30"/>
    <x v="0"/>
    <n v="0"/>
    <n v="0"/>
    <n v="364856"/>
    <n v="7.75"/>
    <m/>
    <x v="0"/>
  </r>
  <r>
    <x v="89"/>
    <x v="0"/>
    <x v="1"/>
    <s v="Master Ralph Lester Wells "/>
    <x v="0"/>
    <n v="2"/>
    <x v="3"/>
    <n v="1"/>
    <n v="1"/>
    <n v="29103"/>
    <n v="23"/>
    <m/>
    <x v="1"/>
  </r>
  <r>
    <x v="90"/>
    <x v="1"/>
    <x v="0"/>
    <s v="Mrs. Adolf Fredrik Dyker "/>
    <x v="1"/>
    <n v="22"/>
    <x v="0"/>
    <n v="1"/>
    <n v="0"/>
    <n v="347072"/>
    <n v="13.9"/>
    <m/>
    <x v="1"/>
  </r>
  <r>
    <x v="91"/>
    <x v="0"/>
    <x v="0"/>
    <s v="Mr. Olaf Pedersen "/>
    <x v="0"/>
    <n v="30"/>
    <x v="0"/>
    <n v="0"/>
    <n v="0"/>
    <n v="345498"/>
    <n v="7.7750000000000004"/>
    <m/>
    <x v="1"/>
  </r>
  <r>
    <x v="92"/>
    <x v="1"/>
    <x v="2"/>
    <s v="Mrs. Thornton  Davidson "/>
    <x v="1"/>
    <n v="27"/>
    <x v="0"/>
    <n v="1"/>
    <n v="2"/>
    <n v="12750"/>
    <n v="52"/>
    <s v="B71"/>
    <x v="1"/>
  </r>
  <r>
    <x v="93"/>
    <x v="0"/>
    <x v="0"/>
    <s v="Mr. Robert Guest "/>
    <x v="0"/>
    <n v="30"/>
    <x v="0"/>
    <n v="0"/>
    <n v="0"/>
    <n v="376563"/>
    <n v="8.0500000000000007"/>
    <m/>
    <x v="1"/>
  </r>
  <r>
    <x v="94"/>
    <x v="0"/>
    <x v="2"/>
    <s v="Mr. Jakob Birnbaum "/>
    <x v="0"/>
    <n v="25"/>
    <x v="0"/>
    <n v="0"/>
    <n v="0"/>
    <n v="13905"/>
    <n v="26"/>
    <m/>
    <x v="2"/>
  </r>
  <r>
    <x v="95"/>
    <x v="0"/>
    <x v="0"/>
    <s v="Mr. Gunnar Isidor Tenglin "/>
    <x v="0"/>
    <n v="25"/>
    <x v="0"/>
    <n v="0"/>
    <n v="0"/>
    <n v="350033"/>
    <n v="7.7957999999999998"/>
    <m/>
    <x v="1"/>
  </r>
  <r>
    <x v="96"/>
    <x v="1"/>
    <x v="2"/>
    <s v="Mrs. Tyrell William  Cavendish "/>
    <x v="1"/>
    <n v="76"/>
    <x v="2"/>
    <n v="1"/>
    <n v="0"/>
    <n v="19877"/>
    <n v="78.849999999999994"/>
    <s v="C46"/>
    <x v="1"/>
  </r>
  <r>
    <x v="97"/>
    <x v="0"/>
    <x v="0"/>
    <s v="Mr. Kalle Edvard Makinen "/>
    <x v="0"/>
    <n v="29"/>
    <x v="0"/>
    <n v="0"/>
    <n v="0"/>
    <n v="3101268"/>
    <n v="7.9249999999999998"/>
    <m/>
    <x v="1"/>
  </r>
  <r>
    <x v="98"/>
    <x v="1"/>
    <x v="0"/>
    <s v="Miss Elin Ester Maria Braf "/>
    <x v="1"/>
    <n v="20"/>
    <x v="0"/>
    <n v="0"/>
    <n v="0"/>
    <n v="347471"/>
    <n v="7.8541999999999996"/>
    <m/>
    <x v="1"/>
  </r>
  <r>
    <x v="99"/>
    <x v="0"/>
    <x v="0"/>
    <s v="Mr. William Henry Nancarrow "/>
    <x v="0"/>
    <n v="33"/>
    <x v="0"/>
    <n v="0"/>
    <n v="0"/>
    <n v="3338"/>
    <n v="8.0500000000000007"/>
    <m/>
    <x v="1"/>
  </r>
  <r>
    <x v="100"/>
    <x v="1"/>
    <x v="2"/>
    <s v="Mrs. Charles Emil  Stengel "/>
    <x v="1"/>
    <n v="43"/>
    <x v="1"/>
    <n v="1"/>
    <n v="0"/>
    <n v="11778"/>
    <n v="55.441699999999997"/>
    <s v="C116"/>
    <x v="2"/>
  </r>
  <r>
    <x v="101"/>
    <x v="0"/>
    <x v="1"/>
    <s v="Mr. Leopold Weisz "/>
    <x v="0"/>
    <n v="27"/>
    <x v="0"/>
    <n v="1"/>
    <n v="0"/>
    <n v="228414"/>
    <n v="26"/>
    <m/>
    <x v="1"/>
  </r>
  <r>
    <x v="102"/>
    <x v="0"/>
    <x v="0"/>
    <s v="Mr. William Foley "/>
    <x v="0"/>
    <n v="30"/>
    <x v="0"/>
    <n v="0"/>
    <n v="0"/>
    <n v="365235"/>
    <n v="7.75"/>
    <m/>
    <x v="0"/>
  </r>
  <r>
    <x v="103"/>
    <x v="0"/>
    <x v="0"/>
    <s v="Mr. Oskar  Johansson Palmquist "/>
    <x v="0"/>
    <n v="26"/>
    <x v="0"/>
    <n v="0"/>
    <n v="0"/>
    <n v="347070"/>
    <n v="7.7750000000000004"/>
    <m/>
    <x v="1"/>
  </r>
  <r>
    <x v="104"/>
    <x v="1"/>
    <x v="0"/>
    <s v="Mrs. Alexander  Thomas "/>
    <x v="1"/>
    <n v="16"/>
    <x v="3"/>
    <n v="1"/>
    <n v="1"/>
    <n v="2625"/>
    <n v="8.5167000000000002"/>
    <m/>
    <x v="2"/>
  </r>
  <r>
    <x v="105"/>
    <x v="0"/>
    <x v="0"/>
    <s v="Mr. Johan Martin Holthen "/>
    <x v="0"/>
    <n v="28"/>
    <x v="0"/>
    <n v="0"/>
    <n v="0"/>
    <n v="4001"/>
    <n v="22.524999999999999"/>
    <m/>
    <x v="1"/>
  </r>
  <r>
    <x v="106"/>
    <x v="0"/>
    <x v="0"/>
    <s v="Mr. Daniel Buckley "/>
    <x v="0"/>
    <n v="21"/>
    <x v="0"/>
    <n v="0"/>
    <n v="0"/>
    <n v="330920"/>
    <n v="7.8208000000000002"/>
    <m/>
    <x v="0"/>
  </r>
  <r>
    <x v="107"/>
    <x v="0"/>
    <x v="0"/>
    <s v="Mr. Edward Ryan "/>
    <x v="0"/>
    <n v="30"/>
    <x v="0"/>
    <n v="0"/>
    <n v="0"/>
    <n v="383162"/>
    <n v="7.75"/>
    <m/>
    <x v="0"/>
  </r>
  <r>
    <x v="108"/>
    <x v="0"/>
    <x v="0"/>
    <s v="Mr. Aaron  Willer "/>
    <x v="0"/>
    <n v="30"/>
    <x v="0"/>
    <n v="0"/>
    <n v="0"/>
    <n v="3410"/>
    <n v="8.7125000000000004"/>
    <m/>
    <x v="1"/>
  </r>
  <r>
    <x v="109"/>
    <x v="0"/>
    <x v="1"/>
    <s v="Mr. George Swane "/>
    <x v="0"/>
    <n v="18.5"/>
    <x v="3"/>
    <n v="0"/>
    <n v="0"/>
    <n v="248734"/>
    <n v="13"/>
    <s v="F"/>
    <x v="1"/>
  </r>
  <r>
    <x v="110"/>
    <x v="0"/>
    <x v="1"/>
    <s v="Mr. Samuel Ward Stanton "/>
    <x v="0"/>
    <n v="41"/>
    <x v="1"/>
    <n v="0"/>
    <n v="0"/>
    <n v="237734"/>
    <n v="15.0458"/>
    <m/>
    <x v="2"/>
  </r>
  <r>
    <x v="111"/>
    <x v="1"/>
    <x v="0"/>
    <s v="Miss Ellen Natalia Shine "/>
    <x v="1"/>
    <n v="30"/>
    <x v="0"/>
    <n v="0"/>
    <n v="0"/>
    <n v="330968"/>
    <n v="7.7792000000000003"/>
    <m/>
    <x v="0"/>
  </r>
  <r>
    <x v="112"/>
    <x v="1"/>
    <x v="2"/>
    <s v="Miss Edith Corse Evans "/>
    <x v="1"/>
    <n v="36"/>
    <x v="0"/>
    <n v="0"/>
    <n v="0"/>
    <n v="17531"/>
    <n v="31.679200000000002"/>
    <s v="A29"/>
    <x v="2"/>
  </r>
  <r>
    <x v="113"/>
    <x v="1"/>
    <x v="0"/>
    <s v="Miss Katherine Buckley "/>
    <x v="1"/>
    <n v="18.5"/>
    <x v="3"/>
    <n v="0"/>
    <n v="0"/>
    <n v="329944"/>
    <n v="7.2832999999999997"/>
    <m/>
    <x v="0"/>
  </r>
  <r>
    <x v="114"/>
    <x v="1"/>
    <x v="2"/>
    <s v="Mrs. Isidor  Straus "/>
    <x v="1"/>
    <n v="63"/>
    <x v="2"/>
    <n v="1"/>
    <n v="0"/>
    <n v="17483"/>
    <n v="221.7792"/>
    <s v="C55 C57"/>
    <x v="1"/>
  </r>
  <r>
    <x v="115"/>
    <x v="0"/>
    <x v="0"/>
    <s v="Mr. Demetrios Chronopoulos "/>
    <x v="0"/>
    <n v="18"/>
    <x v="3"/>
    <n v="1"/>
    <n v="0"/>
    <n v="2680"/>
    <n v="14.4542"/>
    <m/>
    <x v="2"/>
  </r>
  <r>
    <x v="116"/>
    <x v="0"/>
    <x v="0"/>
    <s v="Mr. John Thomas "/>
    <x v="0"/>
    <n v="30"/>
    <x v="0"/>
    <n v="0"/>
    <n v="0"/>
    <n v="2681"/>
    <n v="6.4375"/>
    <m/>
    <x v="2"/>
  </r>
  <r>
    <x v="117"/>
    <x v="1"/>
    <x v="0"/>
    <s v="Miss Beatrice Irene Sandstrom "/>
    <x v="1"/>
    <n v="1"/>
    <x v="3"/>
    <n v="1"/>
    <n v="1"/>
    <n v="9549"/>
    <n v="16.7"/>
    <s v="G6"/>
    <x v="1"/>
  </r>
  <r>
    <x v="118"/>
    <x v="0"/>
    <x v="2"/>
    <s v="Mr. Thomson Beattie "/>
    <x v="0"/>
    <n v="36"/>
    <x v="0"/>
    <n v="0"/>
    <n v="0"/>
    <n v="13050"/>
    <n v="75.241699999999994"/>
    <s v="C6"/>
    <x v="2"/>
  </r>
  <r>
    <x v="119"/>
    <x v="1"/>
    <x v="1"/>
    <s v="Mrs. John Henry Chapman "/>
    <x v="1"/>
    <n v="29"/>
    <x v="0"/>
    <n v="1"/>
    <n v="0"/>
    <n v="29037"/>
    <n v="26"/>
    <m/>
    <x v="1"/>
  </r>
  <r>
    <x v="120"/>
    <x v="1"/>
    <x v="1"/>
    <s v="Miss Bertha J Watt "/>
    <x v="1"/>
    <n v="12"/>
    <x v="3"/>
    <n v="0"/>
    <n v="0"/>
    <n v="33595"/>
    <n v="15.75"/>
    <m/>
    <x v="1"/>
  </r>
  <r>
    <x v="121"/>
    <x v="0"/>
    <x v="0"/>
    <s v="Mr. John Kiernan "/>
    <x v="0"/>
    <n v="30"/>
    <x v="0"/>
    <n v="1"/>
    <n v="0"/>
    <n v="367227"/>
    <n v="7.75"/>
    <m/>
    <x v="0"/>
  </r>
  <r>
    <x v="122"/>
    <x v="1"/>
    <x v="2"/>
    <s v="Mrs. Paul Schabert "/>
    <x v="1"/>
    <n v="35"/>
    <x v="0"/>
    <n v="1"/>
    <n v="0"/>
    <n v="13236"/>
    <n v="57.75"/>
    <s v="C28"/>
    <x v="2"/>
  </r>
  <r>
    <x v="123"/>
    <x v="0"/>
    <x v="0"/>
    <s v="Mr. Alfred John Carver "/>
    <x v="0"/>
    <n v="38"/>
    <x v="0"/>
    <n v="0"/>
    <n v="0"/>
    <n v="392095"/>
    <n v="7.25"/>
    <m/>
    <x v="1"/>
  </r>
  <r>
    <x v="124"/>
    <x v="0"/>
    <x v="0"/>
    <s v="Mr. John Kennedy "/>
    <x v="0"/>
    <n v="30"/>
    <x v="0"/>
    <n v="0"/>
    <n v="0"/>
    <n v="368783"/>
    <n v="7.75"/>
    <m/>
    <x v="0"/>
  </r>
  <r>
    <x v="125"/>
    <x v="1"/>
    <x v="0"/>
    <s v="Miss Laura Alice Cribb "/>
    <x v="1"/>
    <n v="17"/>
    <x v="3"/>
    <n v="0"/>
    <n v="1"/>
    <n v="371362"/>
    <n v="16.100000000000001"/>
    <m/>
    <x v="1"/>
  </r>
  <r>
    <x v="126"/>
    <x v="0"/>
    <x v="0"/>
    <s v="Mr. Karl Rudolf Brobeck "/>
    <x v="0"/>
    <n v="22"/>
    <x v="0"/>
    <n v="0"/>
    <n v="0"/>
    <n v="350045"/>
    <n v="7.7957999999999998"/>
    <m/>
    <x v="1"/>
  </r>
  <r>
    <x v="127"/>
    <x v="1"/>
    <x v="0"/>
    <s v="Miss Alicia McCoy "/>
    <x v="1"/>
    <n v="30"/>
    <x v="0"/>
    <n v="2"/>
    <n v="0"/>
    <n v="367226"/>
    <n v="23.25"/>
    <m/>
    <x v="0"/>
  </r>
  <r>
    <x v="128"/>
    <x v="0"/>
    <x v="1"/>
    <s v="Mr. Solomon Bowenur "/>
    <x v="0"/>
    <n v="42"/>
    <x v="1"/>
    <n v="0"/>
    <n v="0"/>
    <n v="211535"/>
    <n v="13"/>
    <m/>
    <x v="1"/>
  </r>
  <r>
    <x v="129"/>
    <x v="0"/>
    <x v="0"/>
    <s v="Mr. Marius Petersen "/>
    <x v="0"/>
    <n v="24"/>
    <x v="0"/>
    <n v="0"/>
    <n v="0"/>
    <n v="342441"/>
    <n v="8.0500000000000007"/>
    <m/>
    <x v="1"/>
  </r>
  <r>
    <x v="130"/>
    <x v="0"/>
    <x v="0"/>
    <s v="Mr. Henry John Spinner "/>
    <x v="0"/>
    <n v="32"/>
    <x v="0"/>
    <n v="0"/>
    <n v="0"/>
    <n v="369943"/>
    <n v="8.0500000000000007"/>
    <m/>
    <x v="1"/>
  </r>
  <r>
    <x v="131"/>
    <x v="0"/>
    <x v="2"/>
    <s v="Col Archibald IV Gracie "/>
    <x v="0"/>
    <n v="53"/>
    <x v="1"/>
    <n v="0"/>
    <n v="0"/>
    <n v="113780"/>
    <n v="28.5"/>
    <s v="C51"/>
    <x v="2"/>
  </r>
  <r>
    <x v="132"/>
    <x v="1"/>
    <x v="0"/>
    <s v="Mrs. Frank  Lefebre "/>
    <x v="1"/>
    <n v="30"/>
    <x v="0"/>
    <n v="0"/>
    <n v="4"/>
    <n v="4133"/>
    <n v="25.466699999999999"/>
    <m/>
    <x v="1"/>
  </r>
  <r>
    <x v="133"/>
    <x v="0"/>
    <x v="0"/>
    <s v="Mr. Charles P Thomas "/>
    <x v="0"/>
    <n v="30"/>
    <x v="0"/>
    <n v="1"/>
    <n v="0"/>
    <n v="2621"/>
    <n v="6.4375"/>
    <m/>
    <x v="2"/>
  </r>
  <r>
    <x v="134"/>
    <x v="0"/>
    <x v="0"/>
    <s v="Mr. Valtcho Dintcheff "/>
    <x v="0"/>
    <n v="43"/>
    <x v="1"/>
    <n v="0"/>
    <n v="0"/>
    <n v="349226"/>
    <n v="7.8958000000000004"/>
    <m/>
    <x v="1"/>
  </r>
  <r>
    <x v="135"/>
    <x v="0"/>
    <x v="0"/>
    <s v="Mr. Carl Robert Carlsson "/>
    <x v="0"/>
    <n v="24"/>
    <x v="0"/>
    <n v="0"/>
    <n v="0"/>
    <n v="350409"/>
    <n v="7.8541999999999996"/>
    <m/>
    <x v="1"/>
  </r>
  <r>
    <x v="136"/>
    <x v="0"/>
    <x v="0"/>
    <s v="Mr. Mapriededer Zakarian "/>
    <x v="0"/>
    <n v="26.5"/>
    <x v="0"/>
    <n v="0"/>
    <n v="0"/>
    <n v="2656"/>
    <n v="7.2249999999999996"/>
    <m/>
    <x v="2"/>
  </r>
  <r>
    <x v="137"/>
    <x v="0"/>
    <x v="1"/>
    <s v="Mr. August Schmidt "/>
    <x v="0"/>
    <n v="26"/>
    <x v="0"/>
    <n v="0"/>
    <n v="0"/>
    <n v="248659"/>
    <n v="13"/>
    <m/>
    <x v="1"/>
  </r>
  <r>
    <x v="138"/>
    <x v="1"/>
    <x v="0"/>
    <s v="Miss Jennie Drapkin "/>
    <x v="1"/>
    <n v="23"/>
    <x v="0"/>
    <n v="0"/>
    <n v="0"/>
    <n v="392083"/>
    <n v="8.0500000000000007"/>
    <m/>
    <x v="1"/>
  </r>
  <r>
    <x v="139"/>
    <x v="0"/>
    <x v="0"/>
    <s v="Mr. Charles Frederick Goodwin "/>
    <x v="0"/>
    <n v="40"/>
    <x v="1"/>
    <n v="1"/>
    <n v="6"/>
    <n v="144"/>
    <n v="46.9"/>
    <m/>
    <x v="1"/>
  </r>
  <r>
    <x v="140"/>
    <x v="1"/>
    <x v="0"/>
    <s v="Miss Jessie Allis Goodwin "/>
    <x v="1"/>
    <n v="10"/>
    <x v="3"/>
    <n v="5"/>
    <n v="2"/>
    <n v="144"/>
    <n v="46.9"/>
    <m/>
    <x v="1"/>
  </r>
  <r>
    <x v="141"/>
    <x v="1"/>
    <x v="2"/>
    <s v="Miss Sarah Daniels "/>
    <x v="1"/>
    <n v="33"/>
    <x v="0"/>
    <n v="0"/>
    <n v="0"/>
    <n v="113781"/>
    <n v="151.55000000000001"/>
    <m/>
    <x v="1"/>
  </r>
  <r>
    <x v="142"/>
    <x v="0"/>
    <x v="2"/>
    <s v="Mr. Arthur Larned Ryerson "/>
    <x v="0"/>
    <n v="61"/>
    <x v="2"/>
    <n v="1"/>
    <n v="3"/>
    <n v="17608"/>
    <n v="262.375"/>
    <s v="B57 B59 B63 B66"/>
    <x v="2"/>
  </r>
  <r>
    <x v="143"/>
    <x v="0"/>
    <x v="1"/>
    <s v="Mr. Henry James Beauchamp "/>
    <x v="0"/>
    <n v="28"/>
    <x v="0"/>
    <n v="0"/>
    <n v="0"/>
    <n v="244358"/>
    <n v="26"/>
    <m/>
    <x v="1"/>
  </r>
  <r>
    <x v="144"/>
    <x v="0"/>
    <x v="2"/>
    <s v="Mr. Erik Gustaf Lindeberg "/>
    <x v="0"/>
    <n v="42"/>
    <x v="1"/>
    <n v="0"/>
    <n v="0"/>
    <n v="17475"/>
    <n v="26.55"/>
    <m/>
    <x v="1"/>
  </r>
  <r>
    <x v="145"/>
    <x v="0"/>
    <x v="0"/>
    <s v=" Mr. Julius Vander "/>
    <x v="0"/>
    <n v="31"/>
    <x v="0"/>
    <n v="3"/>
    <n v="0"/>
    <n v="345763"/>
    <n v="18"/>
    <m/>
    <x v="1"/>
  </r>
  <r>
    <x v="146"/>
    <x v="0"/>
    <x v="2"/>
    <s v="Mr. Herbert Henry Hilliard "/>
    <x v="0"/>
    <n v="30"/>
    <x v="0"/>
    <n v="0"/>
    <n v="0"/>
    <n v="17463"/>
    <n v="51.862499999999997"/>
    <s v="E46"/>
    <x v="1"/>
  </r>
  <r>
    <x v="147"/>
    <x v="0"/>
    <x v="0"/>
    <s v="Mr. Evan Davies "/>
    <x v="0"/>
    <n v="22"/>
    <x v="0"/>
    <n v="0"/>
    <n v="0"/>
    <n v="23568"/>
    <n v="8.0500000000000007"/>
    <m/>
    <x v="1"/>
  </r>
  <r>
    <x v="148"/>
    <x v="0"/>
    <x v="2"/>
    <s v="Mr. John Bertram Crafton "/>
    <x v="0"/>
    <n v="30"/>
    <x v="0"/>
    <n v="0"/>
    <n v="0"/>
    <n v="113791"/>
    <n v="26.55"/>
    <m/>
    <x v="1"/>
  </r>
  <r>
    <x v="149"/>
    <x v="0"/>
    <x v="1"/>
    <s v="Rev William Lahtinen "/>
    <x v="0"/>
    <n v="30"/>
    <x v="0"/>
    <n v="1"/>
    <n v="1"/>
    <n v="250651"/>
    <n v="26"/>
    <m/>
    <x v="1"/>
  </r>
  <r>
    <x v="150"/>
    <x v="1"/>
    <x v="2"/>
    <s v="Mrs. Boulton  Earnshaw "/>
    <x v="1"/>
    <n v="23"/>
    <x v="0"/>
    <n v="0"/>
    <n v="1"/>
    <n v="11767"/>
    <n v="83.158299999999997"/>
    <s v="C54"/>
    <x v="2"/>
  </r>
  <r>
    <x v="151"/>
    <x v="0"/>
    <x v="0"/>
    <s v="Mr. Nicola Matinoff "/>
    <x v="0"/>
    <n v="30"/>
    <x v="0"/>
    <n v="0"/>
    <n v="0"/>
    <n v="349255"/>
    <n v="7.8958000000000004"/>
    <m/>
    <x v="2"/>
  </r>
  <r>
    <x v="152"/>
    <x v="0"/>
    <x v="0"/>
    <s v="Mr. Thomas Storey "/>
    <x v="0"/>
    <n v="60.5"/>
    <x v="2"/>
    <n v="0"/>
    <n v="0"/>
    <n v="3701"/>
    <m/>
    <m/>
    <x v="1"/>
  </r>
  <r>
    <x v="153"/>
    <x v="1"/>
    <x v="0"/>
    <s v="Mrs. Hulda  Klasen "/>
    <x v="1"/>
    <n v="36"/>
    <x v="0"/>
    <n v="0"/>
    <n v="2"/>
    <n v="350405"/>
    <n v="12.183299999999999"/>
    <m/>
    <x v="1"/>
  </r>
  <r>
    <x v="154"/>
    <x v="0"/>
    <x v="0"/>
    <s v="Master Filip Oscar Asplund "/>
    <x v="0"/>
    <n v="13"/>
    <x v="3"/>
    <n v="4"/>
    <n v="2"/>
    <n v="347077"/>
    <n v="31.387499999999999"/>
    <m/>
    <x v="1"/>
  </r>
  <r>
    <x v="155"/>
    <x v="0"/>
    <x v="0"/>
    <s v="Mr. Joseph Duquemin "/>
    <x v="0"/>
    <n v="24"/>
    <x v="0"/>
    <n v="0"/>
    <n v="0"/>
    <n v="752"/>
    <n v="7.55"/>
    <m/>
    <x v="1"/>
  </r>
  <r>
    <x v="156"/>
    <x v="1"/>
    <x v="2"/>
    <s v="Miss Ellen Bird "/>
    <x v="1"/>
    <n v="29"/>
    <x v="0"/>
    <n v="0"/>
    <n v="0"/>
    <n v="17483"/>
    <n v="221.7792"/>
    <s v="C97"/>
    <x v="1"/>
  </r>
  <r>
    <x v="157"/>
    <x v="1"/>
    <x v="0"/>
    <s v="Miss Olga Elida Lundin "/>
    <x v="1"/>
    <n v="23"/>
    <x v="0"/>
    <n v="0"/>
    <n v="0"/>
    <n v="347469"/>
    <n v="7.8541999999999996"/>
    <m/>
    <x v="1"/>
  </r>
  <r>
    <x v="158"/>
    <x v="0"/>
    <x v="2"/>
    <s v="Mr. John James Borebank "/>
    <x v="0"/>
    <n v="42"/>
    <x v="1"/>
    <n v="0"/>
    <n v="0"/>
    <n v="110489"/>
    <n v="26.55"/>
    <s v="D22"/>
    <x v="1"/>
  </r>
  <r>
    <x v="159"/>
    <x v="1"/>
    <x v="0"/>
    <s v="Mrs. Benjamin  Peacock "/>
    <x v="1"/>
    <n v="26"/>
    <x v="0"/>
    <n v="0"/>
    <n v="2"/>
    <n v="3101315"/>
    <n v="13.775"/>
    <m/>
    <x v="1"/>
  </r>
  <r>
    <x v="160"/>
    <x v="1"/>
    <x v="0"/>
    <s v="Miss Julia Smyth "/>
    <x v="1"/>
    <n v="30"/>
    <x v="0"/>
    <n v="0"/>
    <n v="0"/>
    <n v="335432"/>
    <n v="7.7332999999999998"/>
    <m/>
    <x v="0"/>
  </r>
  <r>
    <x v="161"/>
    <x v="0"/>
    <x v="0"/>
    <s v="Master Georges Youssef Touma "/>
    <x v="0"/>
    <n v="7"/>
    <x v="3"/>
    <n v="1"/>
    <n v="1"/>
    <n v="2650"/>
    <n v="15.245799999999999"/>
    <m/>
    <x v="2"/>
  </r>
  <r>
    <x v="162"/>
    <x v="1"/>
    <x v="1"/>
    <s v="Miss Marion Wright "/>
    <x v="1"/>
    <n v="26"/>
    <x v="0"/>
    <n v="0"/>
    <n v="0"/>
    <n v="220844"/>
    <n v="13.5"/>
    <m/>
    <x v="1"/>
  </r>
  <r>
    <x v="163"/>
    <x v="0"/>
    <x v="0"/>
    <s v="Mr. Ernest Pearce "/>
    <x v="0"/>
    <n v="30"/>
    <x v="0"/>
    <n v="0"/>
    <n v="0"/>
    <n v="343271"/>
    <n v="7"/>
    <m/>
    <x v="1"/>
  </r>
  <r>
    <x v="164"/>
    <x v="0"/>
    <x v="1"/>
    <s v="Rev Joseph Maria Peruschitz "/>
    <x v="0"/>
    <n v="41"/>
    <x v="1"/>
    <n v="0"/>
    <n v="0"/>
    <n v="237393"/>
    <n v="13"/>
    <m/>
    <x v="1"/>
  </r>
  <r>
    <x v="165"/>
    <x v="1"/>
    <x v="0"/>
    <s v="Mrs. Anton  Kink "/>
    <x v="1"/>
    <n v="26"/>
    <x v="0"/>
    <n v="1"/>
    <n v="1"/>
    <n v="315153"/>
    <n v="22.024999999999999"/>
    <m/>
    <x v="1"/>
  </r>
  <r>
    <x v="166"/>
    <x v="0"/>
    <x v="2"/>
    <s v="Mr. Emil Brandeis "/>
    <x v="0"/>
    <n v="48"/>
    <x v="1"/>
    <n v="0"/>
    <n v="0"/>
    <n v="17591"/>
    <n v="50.495800000000003"/>
    <s v="B10"/>
    <x v="2"/>
  </r>
  <r>
    <x v="167"/>
    <x v="0"/>
    <x v="0"/>
    <s v="Mr. Edward Watson Ford "/>
    <x v="0"/>
    <n v="18"/>
    <x v="3"/>
    <n v="2"/>
    <n v="2"/>
    <n v="6608"/>
    <n v="34.375"/>
    <m/>
    <x v="1"/>
  </r>
  <r>
    <x v="168"/>
    <x v="1"/>
    <x v="2"/>
    <s v="Mrs. Henry Arthur  Cassebeer "/>
    <x v="1"/>
    <n v="30"/>
    <x v="0"/>
    <n v="0"/>
    <n v="0"/>
    <n v="17770"/>
    <n v="27.720800000000001"/>
    <m/>
    <x v="2"/>
  </r>
  <r>
    <x v="169"/>
    <x v="1"/>
    <x v="0"/>
    <s v="Miss Hilda Maria Hellstrom "/>
    <x v="1"/>
    <n v="22"/>
    <x v="0"/>
    <n v="0"/>
    <n v="0"/>
    <n v="7548"/>
    <n v="8.9625000000000004"/>
    <m/>
    <x v="1"/>
  </r>
  <r>
    <x v="170"/>
    <x v="0"/>
    <x v="0"/>
    <s v="Mr. Simon Lithman "/>
    <x v="0"/>
    <n v="30"/>
    <x v="0"/>
    <n v="0"/>
    <n v="0"/>
    <n v="51"/>
    <n v="7.55"/>
    <m/>
    <x v="1"/>
  </r>
  <r>
    <x v="171"/>
    <x v="0"/>
    <x v="0"/>
    <s v="Mr. Ortin Zakarian "/>
    <x v="0"/>
    <n v="37"/>
    <x v="0"/>
    <n v="0"/>
    <n v="0"/>
    <n v="2670"/>
    <n v="7.2249999999999996"/>
    <m/>
    <x v="2"/>
  </r>
  <r>
    <x v="172"/>
    <x v="0"/>
    <x v="0"/>
    <s v="Mr. Adolf Fredrik Dyker "/>
    <x v="0"/>
    <n v="23"/>
    <x v="0"/>
    <n v="1"/>
    <n v="0"/>
    <n v="347072"/>
    <n v="13.9"/>
    <m/>
    <x v="1"/>
  </r>
  <r>
    <x v="173"/>
    <x v="0"/>
    <x v="0"/>
    <s v="Mr. Assad Torfa "/>
    <x v="0"/>
    <n v="30"/>
    <x v="0"/>
    <n v="0"/>
    <n v="0"/>
    <n v="2673"/>
    <n v="7.2291999999999996"/>
    <m/>
    <x v="2"/>
  </r>
  <r>
    <x v="174"/>
    <x v="0"/>
    <x v="0"/>
    <s v="Mr. Carl  Asplund "/>
    <x v="0"/>
    <n v="40"/>
    <x v="1"/>
    <n v="1"/>
    <n v="5"/>
    <n v="347077"/>
    <n v="31.387499999999999"/>
    <m/>
    <x v="1"/>
  </r>
  <r>
    <x v="175"/>
    <x v="1"/>
    <x v="1"/>
    <s v="Miss Edith Eileen Brown "/>
    <x v="1"/>
    <n v="15"/>
    <x v="3"/>
    <n v="0"/>
    <n v="2"/>
    <n v="29750"/>
    <n v="39"/>
    <m/>
    <x v="1"/>
  </r>
  <r>
    <x v="176"/>
    <x v="1"/>
    <x v="1"/>
    <s v="Miss Maude Sincock "/>
    <x v="1"/>
    <n v="20"/>
    <x v="0"/>
    <n v="0"/>
    <n v="0"/>
    <n v="33112"/>
    <n v="36.75"/>
    <m/>
    <x v="1"/>
  </r>
  <r>
    <x v="177"/>
    <x v="0"/>
    <x v="2"/>
    <s v="Mr. Charles Emil  Stengel "/>
    <x v="0"/>
    <n v="54"/>
    <x v="1"/>
    <n v="1"/>
    <n v="0"/>
    <n v="11778"/>
    <n v="55.441699999999997"/>
    <s v="C116"/>
    <x v="2"/>
  </r>
  <r>
    <x v="178"/>
    <x v="1"/>
    <x v="1"/>
    <s v="Mrs. Allen Oliver  Becker "/>
    <x v="1"/>
    <n v="36"/>
    <x v="0"/>
    <n v="0"/>
    <n v="3"/>
    <n v="230136"/>
    <n v="39"/>
    <s v="F4"/>
    <x v="1"/>
  </r>
  <r>
    <x v="179"/>
    <x v="1"/>
    <x v="2"/>
    <s v="Mrs. Alexander Taylor  Compton "/>
    <x v="1"/>
    <n v="64"/>
    <x v="2"/>
    <n v="0"/>
    <n v="2"/>
    <n v="17756"/>
    <n v="83.158299999999997"/>
    <s v="E45"/>
    <x v="2"/>
  </r>
  <r>
    <x v="180"/>
    <x v="0"/>
    <x v="1"/>
    <s v="Mr. James Matthew McCrie "/>
    <x v="0"/>
    <n v="30"/>
    <x v="0"/>
    <n v="0"/>
    <n v="0"/>
    <n v="233478"/>
    <n v="13"/>
    <m/>
    <x v="1"/>
  </r>
  <r>
    <x v="181"/>
    <x v="0"/>
    <x v="2"/>
    <s v="Mr. Alexander Taylor Jr Compton "/>
    <x v="0"/>
    <n v="37"/>
    <x v="0"/>
    <n v="1"/>
    <n v="1"/>
    <n v="17756"/>
    <n v="83.158299999999997"/>
    <s v="E52"/>
    <x v="2"/>
  </r>
  <r>
    <x v="182"/>
    <x v="1"/>
    <x v="2"/>
    <s v="Mrs. Daniel Warner  Marvin "/>
    <x v="1"/>
    <n v="18"/>
    <x v="3"/>
    <n v="1"/>
    <n v="0"/>
    <n v="113773"/>
    <n v="53.1"/>
    <s v="D30"/>
    <x v="1"/>
  </r>
  <r>
    <x v="183"/>
    <x v="0"/>
    <x v="0"/>
    <s v="Mr. Patrick Lane "/>
    <x v="0"/>
    <n v="30"/>
    <x v="0"/>
    <n v="0"/>
    <n v="0"/>
    <n v="7935"/>
    <n v="7.75"/>
    <m/>
    <x v="0"/>
  </r>
  <r>
    <x v="184"/>
    <x v="1"/>
    <x v="2"/>
    <s v="Mrs. Frederick Charles Douglas "/>
    <x v="1"/>
    <n v="27"/>
    <x v="0"/>
    <n v="1"/>
    <n v="1"/>
    <n v="17558"/>
    <n v="247.52080000000001"/>
    <s v="B58 B60"/>
    <x v="2"/>
  </r>
  <r>
    <x v="185"/>
    <x v="0"/>
    <x v="1"/>
    <s v="Mr. Frank Hubert Maybery "/>
    <x v="0"/>
    <n v="40"/>
    <x v="1"/>
    <n v="0"/>
    <n v="0"/>
    <n v="239059"/>
    <n v="16"/>
    <m/>
    <x v="1"/>
  </r>
  <r>
    <x v="186"/>
    <x v="1"/>
    <x v="1"/>
    <s v="Miss Alice Frances  Phillips "/>
    <x v="1"/>
    <n v="21"/>
    <x v="0"/>
    <n v="0"/>
    <n v="1"/>
    <m/>
    <n v="21"/>
    <m/>
    <x v="1"/>
  </r>
  <r>
    <x v="187"/>
    <x v="0"/>
    <x v="0"/>
    <s v="Mr. Joseph Davies "/>
    <x v="0"/>
    <n v="17"/>
    <x v="3"/>
    <n v="2"/>
    <n v="0"/>
    <n v="48873"/>
    <n v="8.0500000000000007"/>
    <m/>
    <x v="1"/>
  </r>
  <r>
    <x v="188"/>
    <x v="1"/>
    <x v="0"/>
    <s v="Miss Ada Sage "/>
    <x v="1"/>
    <n v="30"/>
    <x v="0"/>
    <n v="8"/>
    <n v="2"/>
    <n v="2343"/>
    <n v="69.55"/>
    <m/>
    <x v="1"/>
  </r>
  <r>
    <x v="189"/>
    <x v="0"/>
    <x v="1"/>
    <s v="Mr. James Veal "/>
    <x v="0"/>
    <n v="40"/>
    <x v="1"/>
    <n v="0"/>
    <n v="0"/>
    <n v="28221"/>
    <n v="13"/>
    <m/>
    <x v="1"/>
  </r>
  <r>
    <x v="190"/>
    <x v="0"/>
    <x v="1"/>
    <s v="Mr. William A Angle "/>
    <x v="0"/>
    <n v="34"/>
    <x v="0"/>
    <n v="1"/>
    <n v="0"/>
    <n v="226875"/>
    <n v="26"/>
    <m/>
    <x v="1"/>
  </r>
  <r>
    <x v="191"/>
    <x v="0"/>
    <x v="2"/>
    <s v="Mr. Abraham L Salomon "/>
    <x v="0"/>
    <n v="30"/>
    <x v="0"/>
    <n v="0"/>
    <n v="0"/>
    <n v="111163"/>
    <n v="26"/>
    <m/>
    <x v="1"/>
  </r>
  <r>
    <x v="192"/>
    <x v="0"/>
    <x v="0"/>
    <s v=" Master Walter John van "/>
    <x v="0"/>
    <n v="11.5"/>
    <x v="3"/>
    <n v="1"/>
    <n v="1"/>
    <n v="851"/>
    <n v="14.5"/>
    <m/>
    <x v="1"/>
  </r>
  <r>
    <x v="193"/>
    <x v="0"/>
    <x v="1"/>
    <s v="Mr. John Lingane "/>
    <x v="0"/>
    <n v="61"/>
    <x v="2"/>
    <n v="0"/>
    <n v="0"/>
    <n v="235509"/>
    <n v="12.35"/>
    <m/>
    <x v="0"/>
  </r>
  <r>
    <x v="194"/>
    <x v="0"/>
    <x v="1"/>
    <s v="Master Marshall Brines Drew "/>
    <x v="0"/>
    <n v="8"/>
    <x v="3"/>
    <n v="0"/>
    <n v="2"/>
    <n v="28220"/>
    <n v="32.5"/>
    <m/>
    <x v="1"/>
  </r>
  <r>
    <x v="195"/>
    <x v="0"/>
    <x v="0"/>
    <s v="Mr. Julius Konrad Eugen Karlsson "/>
    <x v="0"/>
    <n v="33"/>
    <x v="0"/>
    <n v="0"/>
    <n v="0"/>
    <n v="347465"/>
    <n v="7.8541999999999996"/>
    <m/>
    <x v="1"/>
  </r>
  <r>
    <x v="196"/>
    <x v="0"/>
    <x v="2"/>
    <s v="Master Robert Douglas Spedden "/>
    <x v="0"/>
    <n v="6"/>
    <x v="3"/>
    <n v="0"/>
    <n v="2"/>
    <n v="16966"/>
    <n v="134.5"/>
    <s v="E34"/>
    <x v="2"/>
  </r>
  <r>
    <x v="197"/>
    <x v="1"/>
    <x v="0"/>
    <s v="Miss Berta Olivia Nilsson "/>
    <x v="1"/>
    <n v="18"/>
    <x v="3"/>
    <n v="0"/>
    <n v="0"/>
    <n v="347066"/>
    <n v="7.7750000000000004"/>
    <m/>
    <x v="1"/>
  </r>
  <r>
    <x v="198"/>
    <x v="0"/>
    <x v="1"/>
    <s v="Mr. Charles Robert Baimbrigge "/>
    <x v="0"/>
    <n v="23"/>
    <x v="0"/>
    <n v="0"/>
    <n v="0"/>
    <n v="31030"/>
    <n v="10.5"/>
    <m/>
    <x v="1"/>
  </r>
  <r>
    <x v="199"/>
    <x v="1"/>
    <x v="0"/>
    <s v="Mrs. Lena  Rasmussen "/>
    <x v="1"/>
    <n v="30"/>
    <x v="0"/>
    <n v="0"/>
    <n v="0"/>
    <n v="65305"/>
    <n v="8.1125000000000007"/>
    <m/>
    <x v="1"/>
  </r>
  <r>
    <x v="200"/>
    <x v="1"/>
    <x v="0"/>
    <s v="Miss Nora Murphy "/>
    <x v="1"/>
    <n v="30"/>
    <x v="0"/>
    <n v="0"/>
    <n v="0"/>
    <n v="36568"/>
    <n v="15.5"/>
    <m/>
    <x v="0"/>
  </r>
  <r>
    <x v="201"/>
    <x v="0"/>
    <x v="0"/>
    <s v="Master Gilbert Sigvard Emanuel Danbom "/>
    <x v="0"/>
    <n v="0.33"/>
    <x v="3"/>
    <n v="0"/>
    <n v="2"/>
    <n v="347080"/>
    <n v="14.4"/>
    <m/>
    <x v="1"/>
  </r>
  <r>
    <x v="202"/>
    <x v="0"/>
    <x v="2"/>
    <s v="Col John Jacob Astor "/>
    <x v="0"/>
    <n v="47"/>
    <x v="1"/>
    <n v="1"/>
    <n v="0"/>
    <n v="17757"/>
    <n v="227.52500000000001"/>
    <s v="C62 C64"/>
    <x v="2"/>
  </r>
  <r>
    <x v="203"/>
    <x v="1"/>
    <x v="1"/>
    <s v="Miss Winifred Vera Quick "/>
    <x v="1"/>
    <n v="8"/>
    <x v="3"/>
    <n v="1"/>
    <n v="1"/>
    <n v="26360"/>
    <n v="26"/>
    <m/>
    <x v="1"/>
  </r>
  <r>
    <x v="204"/>
    <x v="0"/>
    <x v="1"/>
    <s v="Mr. Frank Thomas Andrew "/>
    <x v="0"/>
    <n v="25"/>
    <x v="0"/>
    <n v="0"/>
    <n v="0"/>
    <n v="34050"/>
    <n v="10.5"/>
    <m/>
    <x v="1"/>
  </r>
  <r>
    <x v="205"/>
    <x v="0"/>
    <x v="2"/>
    <s v="Mr. Alfred Fernand Omont "/>
    <x v="0"/>
    <n v="30"/>
    <x v="0"/>
    <n v="0"/>
    <n v="0"/>
    <n v="12998"/>
    <n v="25.741700000000002"/>
    <m/>
    <x v="2"/>
  </r>
  <r>
    <x v="206"/>
    <x v="1"/>
    <x v="0"/>
    <s v="Miss Katherine McGowan "/>
    <x v="1"/>
    <n v="35"/>
    <x v="0"/>
    <n v="0"/>
    <n v="0"/>
    <n v="9232"/>
    <n v="7.75"/>
    <m/>
    <x v="0"/>
  </r>
  <r>
    <x v="207"/>
    <x v="0"/>
    <x v="1"/>
    <s v="Mr. Sidney C Stuart Collett "/>
    <x v="0"/>
    <n v="24"/>
    <x v="0"/>
    <n v="0"/>
    <n v="0"/>
    <n v="28034"/>
    <n v="10.5"/>
    <m/>
    <x v="1"/>
  </r>
  <r>
    <x v="208"/>
    <x v="1"/>
    <x v="2"/>
    <s v="Miss Edith Louise Rosenbaum "/>
    <x v="1"/>
    <n v="33"/>
    <x v="0"/>
    <n v="0"/>
    <n v="0"/>
    <n v="17613"/>
    <n v="27.720800000000001"/>
    <s v="A11"/>
    <x v="2"/>
  </r>
  <r>
    <x v="209"/>
    <x v="0"/>
    <x v="0"/>
    <s v="Mr. Redjo Delalic "/>
    <x v="0"/>
    <n v="25"/>
    <x v="0"/>
    <n v="0"/>
    <n v="0"/>
    <n v="349250"/>
    <n v="7.8958000000000004"/>
    <m/>
    <x v="1"/>
  </r>
  <r>
    <x v="210"/>
    <x v="0"/>
    <x v="0"/>
    <s v="Mr. Albert Karvin Andersen "/>
    <x v="0"/>
    <n v="32"/>
    <x v="0"/>
    <n v="0"/>
    <n v="0"/>
    <n v="4001"/>
    <n v="22.524999999999999"/>
    <m/>
    <x v="1"/>
  </r>
  <r>
    <x v="211"/>
    <x v="0"/>
    <x v="0"/>
    <s v="Mr. Luigi Finoli "/>
    <x v="0"/>
    <n v="30"/>
    <x v="0"/>
    <n v="0"/>
    <n v="0"/>
    <n v="3101308"/>
    <n v="7.05"/>
    <m/>
    <x v="1"/>
  </r>
  <r>
    <x v="212"/>
    <x v="0"/>
    <x v="1"/>
    <s v="Mr. Percy William Deacon "/>
    <x v="0"/>
    <n v="17"/>
    <x v="3"/>
    <n v="0"/>
    <n v="0"/>
    <n v="14879"/>
    <n v="73.5"/>
    <m/>
    <x v="1"/>
  </r>
  <r>
    <x v="213"/>
    <x v="1"/>
    <x v="1"/>
    <s v="Mrs. Benjamin  Howard "/>
    <x v="1"/>
    <n v="60"/>
    <x v="2"/>
    <n v="1"/>
    <n v="0"/>
    <n v="24065"/>
    <n v="26"/>
    <m/>
    <x v="1"/>
  </r>
  <r>
    <x v="214"/>
    <x v="1"/>
    <x v="0"/>
    <s v="Miss Ida Augusta Margareta Andersson "/>
    <x v="1"/>
    <n v="38"/>
    <x v="0"/>
    <n v="4"/>
    <n v="2"/>
    <n v="347091"/>
    <n v="7.7750000000000004"/>
    <m/>
    <x v="1"/>
  </r>
  <r>
    <x v="215"/>
    <x v="0"/>
    <x v="2"/>
    <s v="Mr. Christopher Head "/>
    <x v="0"/>
    <n v="42"/>
    <x v="1"/>
    <n v="0"/>
    <n v="0"/>
    <n v="113038"/>
    <n v="42.5"/>
    <s v="B11"/>
    <x v="1"/>
  </r>
  <r>
    <x v="216"/>
    <x v="1"/>
    <x v="0"/>
    <s v="Miss Bridget Delia Mahon "/>
    <x v="1"/>
    <n v="30"/>
    <x v="0"/>
    <n v="0"/>
    <n v="0"/>
    <n v="330924"/>
    <n v="7.8792"/>
    <m/>
    <x v="0"/>
  </r>
  <r>
    <x v="217"/>
    <x v="0"/>
    <x v="2"/>
    <s v="Mr. George Dennick Wick "/>
    <x v="0"/>
    <n v="57"/>
    <x v="1"/>
    <n v="1"/>
    <n v="1"/>
    <n v="36928"/>
    <n v="164.86670000000001"/>
    <m/>
    <x v="1"/>
  </r>
  <r>
    <x v="218"/>
    <x v="1"/>
    <x v="2"/>
    <s v="Mrs. George Dunton Widener "/>
    <x v="1"/>
    <n v="50"/>
    <x v="1"/>
    <n v="1"/>
    <n v="1"/>
    <n v="113503"/>
    <n v="211.5"/>
    <s v="C80"/>
    <x v="2"/>
  </r>
  <r>
    <x v="219"/>
    <x v="0"/>
    <x v="0"/>
    <s v="Mr. Alexander Morrison Thomson "/>
    <x v="0"/>
    <n v="30"/>
    <x v="0"/>
    <n v="0"/>
    <n v="0"/>
    <n v="32302"/>
    <n v="8.0500000000000007"/>
    <m/>
    <x v="1"/>
  </r>
  <r>
    <x v="220"/>
    <x v="1"/>
    <x v="1"/>
    <s v=" Miss Florentina Duran "/>
    <x v="1"/>
    <n v="30"/>
    <x v="0"/>
    <n v="1"/>
    <n v="0"/>
    <n v="2148"/>
    <n v="13.8583"/>
    <m/>
    <x v="2"/>
  </r>
  <r>
    <x v="221"/>
    <x v="0"/>
    <x v="0"/>
    <s v="Mr. Harold J Reynolds "/>
    <x v="0"/>
    <n v="21"/>
    <x v="0"/>
    <n v="0"/>
    <n v="0"/>
    <n v="342684"/>
    <n v="8.0500000000000007"/>
    <m/>
    <x v="1"/>
  </r>
  <r>
    <x v="222"/>
    <x v="1"/>
    <x v="1"/>
    <s v="Mrs. Selena Rogers Cook "/>
    <x v="1"/>
    <n v="22"/>
    <x v="0"/>
    <n v="0"/>
    <n v="0"/>
    <n v="14266"/>
    <n v="10.5"/>
    <s v="F33"/>
    <x v="1"/>
  </r>
  <r>
    <x v="223"/>
    <x v="0"/>
    <x v="0"/>
    <s v="Mr. Einar Gervasius Karlsson "/>
    <x v="0"/>
    <n v="21"/>
    <x v="0"/>
    <n v="0"/>
    <n v="0"/>
    <n v="350053"/>
    <n v="7.7957999999999998"/>
    <m/>
    <x v="1"/>
  </r>
  <r>
    <x v="224"/>
    <x v="1"/>
    <x v="2"/>
    <s v="Mrs. Edward Candee "/>
    <x v="1"/>
    <n v="53"/>
    <x v="1"/>
    <n v="0"/>
    <n v="0"/>
    <n v="17606"/>
    <n v="27.445799999999998"/>
    <m/>
    <x v="2"/>
  </r>
  <r>
    <x v="225"/>
    <x v="1"/>
    <x v="0"/>
    <s v="Mrs. George  Moubarek "/>
    <x v="1"/>
    <n v="30"/>
    <x v="0"/>
    <n v="0"/>
    <n v="2"/>
    <n v="2661"/>
    <n v="15.245799999999999"/>
    <m/>
    <x v="2"/>
  </r>
  <r>
    <x v="226"/>
    <x v="0"/>
    <x v="0"/>
    <s v="Mr. Johan Charles Asplund "/>
    <x v="0"/>
    <n v="23"/>
    <x v="0"/>
    <n v="0"/>
    <n v="0"/>
    <n v="350054"/>
    <n v="7.7957999999999998"/>
    <m/>
    <x v="1"/>
  </r>
  <r>
    <x v="227"/>
    <x v="1"/>
    <x v="0"/>
    <s v="Miss Bridget McNeill "/>
    <x v="1"/>
    <n v="30"/>
    <x v="0"/>
    <n v="0"/>
    <n v="0"/>
    <n v="370368"/>
    <n v="7.75"/>
    <m/>
    <x v="0"/>
  </r>
  <r>
    <x v="228"/>
    <x v="0"/>
    <x v="0"/>
    <s v="Mr. Thomas James Everett "/>
    <x v="0"/>
    <n v="40.5"/>
    <x v="1"/>
    <n v="0"/>
    <n v="0"/>
    <n v="6212"/>
    <n v="15.1"/>
    <m/>
    <x v="1"/>
  </r>
  <r>
    <x v="229"/>
    <x v="0"/>
    <x v="1"/>
    <s v="Mr. Samuel James Metcalfe Hocking "/>
    <x v="0"/>
    <n v="36"/>
    <x v="0"/>
    <n v="0"/>
    <n v="0"/>
    <n v="242963"/>
    <n v="13"/>
    <m/>
    <x v="1"/>
  </r>
  <r>
    <x v="230"/>
    <x v="0"/>
    <x v="1"/>
    <s v="Mr. George Frederick Sweet "/>
    <x v="0"/>
    <n v="14"/>
    <x v="3"/>
    <n v="0"/>
    <n v="0"/>
    <n v="220845"/>
    <n v="65"/>
    <m/>
    <x v="1"/>
  </r>
  <r>
    <x v="231"/>
    <x v="1"/>
    <x v="2"/>
    <s v="Miss Constance Willard "/>
    <x v="1"/>
    <n v="21"/>
    <x v="0"/>
    <n v="0"/>
    <n v="0"/>
    <n v="113795"/>
    <n v="26.55"/>
    <m/>
    <x v="1"/>
  </r>
  <r>
    <x v="232"/>
    <x v="0"/>
    <x v="0"/>
    <s v="Mr. Karl Johan Wiklund "/>
    <x v="0"/>
    <n v="21"/>
    <x v="0"/>
    <n v="1"/>
    <n v="0"/>
    <n v="3101266"/>
    <n v="6.4958"/>
    <m/>
    <x v="1"/>
  </r>
  <r>
    <x v="233"/>
    <x v="0"/>
    <x v="0"/>
    <s v="Mr. Michael Linehan "/>
    <x v="0"/>
    <n v="30"/>
    <x v="0"/>
    <n v="0"/>
    <n v="0"/>
    <n v="330971"/>
    <n v="7.8792"/>
    <m/>
    <x v="0"/>
  </r>
  <r>
    <x v="234"/>
    <x v="0"/>
    <x v="2"/>
    <s v="Mr. John Bradley Cumings "/>
    <x v="0"/>
    <n v="39"/>
    <x v="0"/>
    <n v="1"/>
    <n v="0"/>
    <n v="17599"/>
    <n v="71.283299999999997"/>
    <s v="C85"/>
    <x v="2"/>
  </r>
  <r>
    <x v="235"/>
    <x v="0"/>
    <x v="0"/>
    <s v="Mr. Olof Edvin Vendel "/>
    <x v="0"/>
    <n v="20"/>
    <x v="0"/>
    <n v="0"/>
    <n v="0"/>
    <n v="350416"/>
    <n v="7.8541999999999996"/>
    <m/>
    <x v="1"/>
  </r>
  <r>
    <x v="236"/>
    <x v="0"/>
    <x v="2"/>
    <s v="Mr. Frank Manley Warren "/>
    <x v="0"/>
    <n v="64"/>
    <x v="2"/>
    <n v="1"/>
    <n v="0"/>
    <n v="110813"/>
    <n v="75.25"/>
    <s v="D37"/>
    <x v="2"/>
  </r>
  <r>
    <x v="237"/>
    <x v="0"/>
    <x v="0"/>
    <s v="Mr. Raffull Baccos "/>
    <x v="0"/>
    <n v="20"/>
    <x v="0"/>
    <n v="0"/>
    <n v="0"/>
    <n v="2679"/>
    <n v="7.2249999999999996"/>
    <m/>
    <x v="2"/>
  </r>
  <r>
    <x v="238"/>
    <x v="1"/>
    <x v="1"/>
    <s v="Miss Marta Hiltunen "/>
    <x v="1"/>
    <n v="18"/>
    <x v="3"/>
    <n v="1"/>
    <n v="1"/>
    <n v="250650"/>
    <n v="13"/>
    <m/>
    <x v="1"/>
  </r>
  <r>
    <x v="239"/>
    <x v="1"/>
    <x v="2"/>
    <s v="Mrs. Walter Donald  Douglas "/>
    <x v="1"/>
    <n v="48"/>
    <x v="1"/>
    <n v="1"/>
    <n v="0"/>
    <n v="17761"/>
    <n v="106.425"/>
    <s v="C86"/>
    <x v="2"/>
  </r>
  <r>
    <x v="240"/>
    <x v="1"/>
    <x v="2"/>
    <s v="Mrs. Carl Johan  Lindstrom "/>
    <x v="1"/>
    <n v="55"/>
    <x v="1"/>
    <n v="0"/>
    <n v="0"/>
    <n v="112377"/>
    <n v="27.720800000000001"/>
    <m/>
    <x v="2"/>
  </r>
  <r>
    <x v="241"/>
    <x v="1"/>
    <x v="1"/>
    <s v="Mrs. Alice Frances Christy "/>
    <x v="1"/>
    <n v="45"/>
    <x v="1"/>
    <n v="0"/>
    <n v="2"/>
    <n v="237789"/>
    <n v="30"/>
    <m/>
    <x v="1"/>
  </r>
  <r>
    <x v="242"/>
    <x v="0"/>
    <x v="2"/>
    <s v="Mr. Frederic Oakley Spedden "/>
    <x v="0"/>
    <n v="45"/>
    <x v="1"/>
    <n v="1"/>
    <n v="1"/>
    <n v="16966"/>
    <n v="134.5"/>
    <s v="E34"/>
    <x v="2"/>
  </r>
  <r>
    <x v="243"/>
    <x v="0"/>
    <x v="0"/>
    <s v="Mr. Abraham Hyman "/>
    <x v="0"/>
    <n v="30"/>
    <x v="0"/>
    <n v="0"/>
    <n v="0"/>
    <n v="3470"/>
    <n v="7.8875000000000002"/>
    <m/>
    <x v="1"/>
  </r>
  <r>
    <x v="244"/>
    <x v="0"/>
    <x v="0"/>
    <s v="Master William Arthur Willie Johnston "/>
    <x v="0"/>
    <n v="30"/>
    <x v="0"/>
    <n v="1"/>
    <n v="2"/>
    <n v="6607"/>
    <n v="23.45"/>
    <m/>
    <x v="1"/>
  </r>
  <r>
    <x v="245"/>
    <x v="0"/>
    <x v="2"/>
    <s v="Mr. Frederick R Kenyon "/>
    <x v="0"/>
    <n v="41"/>
    <x v="1"/>
    <n v="1"/>
    <n v="0"/>
    <n v="17464"/>
    <n v="51.862499999999997"/>
    <s v="D21"/>
    <x v="1"/>
  </r>
  <r>
    <x v="246"/>
    <x v="1"/>
    <x v="1"/>
    <s v="Mrs. J Frank  Karnes "/>
    <x v="1"/>
    <n v="22"/>
    <x v="0"/>
    <n v="0"/>
    <n v="0"/>
    <n v="13534"/>
    <n v="21"/>
    <m/>
    <x v="1"/>
  </r>
  <r>
    <x v="247"/>
    <x v="0"/>
    <x v="1"/>
    <s v="Mr. James Vivian Drew "/>
    <x v="0"/>
    <n v="42"/>
    <x v="1"/>
    <n v="1"/>
    <n v="1"/>
    <n v="28220"/>
    <n v="32.5"/>
    <m/>
    <x v="1"/>
  </r>
  <r>
    <x v="248"/>
    <x v="1"/>
    <x v="1"/>
    <s v="Mrs. Stephen  Hold "/>
    <x v="1"/>
    <n v="29"/>
    <x v="0"/>
    <n v="1"/>
    <n v="0"/>
    <n v="26707"/>
    <n v="26"/>
    <m/>
    <x v="1"/>
  </r>
  <r>
    <x v="249"/>
    <x v="1"/>
    <x v="0"/>
    <s v="Mrs. Betros  Khalil "/>
    <x v="1"/>
    <n v="30"/>
    <x v="0"/>
    <n v="1"/>
    <n v="0"/>
    <n v="2660"/>
    <n v="14.4542"/>
    <m/>
    <x v="2"/>
  </r>
  <r>
    <x v="250"/>
    <x v="1"/>
    <x v="1"/>
    <s v="Miss Barbara J West "/>
    <x v="1"/>
    <n v="0.92"/>
    <x v="3"/>
    <n v="1"/>
    <n v="2"/>
    <n v="34651"/>
    <n v="27.75"/>
    <m/>
    <x v="1"/>
  </r>
  <r>
    <x v="251"/>
    <x v="0"/>
    <x v="0"/>
    <s v="Mr. Abraham August Johannes Abrahamsson "/>
    <x v="0"/>
    <n v="20"/>
    <x v="0"/>
    <n v="0"/>
    <n v="0"/>
    <n v="3101284"/>
    <n v="7.9249999999999998"/>
    <m/>
    <x v="1"/>
  </r>
  <r>
    <x v="252"/>
    <x v="0"/>
    <x v="2"/>
    <s v="Mr. Walter Miller Clark "/>
    <x v="0"/>
    <n v="27"/>
    <x v="0"/>
    <n v="1"/>
    <n v="0"/>
    <n v="13508"/>
    <n v="136.7792"/>
    <s v="C89"/>
    <x v="2"/>
  </r>
  <r>
    <x v="253"/>
    <x v="0"/>
    <x v="0"/>
    <s v="Mr. Karl Johan Salander "/>
    <x v="0"/>
    <n v="24"/>
    <x v="0"/>
    <n v="0"/>
    <n v="0"/>
    <n v="7266"/>
    <n v="9.3249999999999993"/>
    <m/>
    <x v="1"/>
  </r>
  <r>
    <x v="254"/>
    <x v="0"/>
    <x v="0"/>
    <s v="Mr. Linhart Wenzel "/>
    <x v="0"/>
    <n v="32.5"/>
    <x v="0"/>
    <n v="0"/>
    <n v="0"/>
    <n v="345775"/>
    <n v="9.5"/>
    <m/>
    <x v="1"/>
  </r>
  <r>
    <x v="255"/>
    <x v="0"/>
    <x v="0"/>
    <s v="Mr. George William MacKay "/>
    <x v="0"/>
    <n v="30"/>
    <x v="0"/>
    <n v="0"/>
    <n v="0"/>
    <n v="42795"/>
    <n v="7.55"/>
    <m/>
    <x v="1"/>
  </r>
  <r>
    <x v="256"/>
    <x v="0"/>
    <x v="0"/>
    <s v="Mr. John Mahon "/>
    <x v="0"/>
    <n v="30"/>
    <x v="0"/>
    <n v="0"/>
    <n v="0"/>
    <n v="3130"/>
    <n v="7.75"/>
    <m/>
    <x v="0"/>
  </r>
  <r>
    <x v="257"/>
    <x v="0"/>
    <x v="0"/>
    <s v="Mr. Samuel Niklasson "/>
    <x v="0"/>
    <n v="28"/>
    <x v="0"/>
    <n v="0"/>
    <n v="0"/>
    <n v="363611"/>
    <n v="8.0500000000000007"/>
    <m/>
    <x v="1"/>
  </r>
  <r>
    <x v="258"/>
    <x v="1"/>
    <x v="1"/>
    <s v="Miss Lilian W Bentham "/>
    <x v="1"/>
    <n v="19"/>
    <x v="3"/>
    <n v="0"/>
    <n v="0"/>
    <n v="28404"/>
    <n v="13"/>
    <m/>
    <x v="1"/>
  </r>
  <r>
    <x v="259"/>
    <x v="0"/>
    <x v="0"/>
    <s v="Mr. Karl Albert Midtsjo "/>
    <x v="0"/>
    <n v="21"/>
    <x v="0"/>
    <n v="0"/>
    <n v="0"/>
    <n v="345501"/>
    <n v="7.7750000000000004"/>
    <m/>
    <x v="1"/>
  </r>
  <r>
    <x v="260"/>
    <x v="0"/>
    <x v="0"/>
    <s v=" Mr. Guillaume Joseph de Messemaeker "/>
    <x v="0"/>
    <n v="36.5"/>
    <x v="0"/>
    <n v="1"/>
    <n v="0"/>
    <n v="345572"/>
    <n v="17.399999999999999"/>
    <m/>
    <x v="1"/>
  </r>
  <r>
    <x v="261"/>
    <x v="0"/>
    <x v="0"/>
    <s v="Mr. August Ferdinand Nilsson "/>
    <x v="0"/>
    <n v="21"/>
    <x v="0"/>
    <n v="0"/>
    <n v="0"/>
    <n v="350410"/>
    <n v="7.8541999999999996"/>
    <m/>
    <x v="1"/>
  </r>
  <r>
    <x v="262"/>
    <x v="1"/>
    <x v="1"/>
    <s v="Mrs. Arthur Henry Wells "/>
    <x v="1"/>
    <n v="29"/>
    <x v="0"/>
    <n v="0"/>
    <n v="2"/>
    <n v="29103"/>
    <n v="23"/>
    <m/>
    <x v="1"/>
  </r>
  <r>
    <x v="263"/>
    <x v="1"/>
    <x v="0"/>
    <s v="Miss Gertrud Emilia Klasen "/>
    <x v="1"/>
    <n v="1"/>
    <x v="3"/>
    <n v="1"/>
    <n v="1"/>
    <n v="350405"/>
    <n v="12.183299999999999"/>
    <m/>
    <x v="1"/>
  </r>
  <r>
    <x v="264"/>
    <x v="0"/>
    <x v="1"/>
    <s v="Mr. Emilio Ilario Giuseppe Portaluppi "/>
    <x v="0"/>
    <n v="30"/>
    <x v="0"/>
    <n v="0"/>
    <n v="0"/>
    <n v="34644"/>
    <n v="12.737500000000001"/>
    <m/>
    <x v="2"/>
  </r>
  <r>
    <x v="265"/>
    <x v="0"/>
    <x v="0"/>
    <s v="Mr. Stanko Lyntakoff "/>
    <x v="0"/>
    <n v="30"/>
    <x v="0"/>
    <n v="0"/>
    <n v="0"/>
    <n v="349235"/>
    <n v="7.8958000000000004"/>
    <m/>
    <x v="1"/>
  </r>
  <r>
    <x v="266"/>
    <x v="0"/>
    <x v="2"/>
    <s v="Mr. Roderick Robert Crispin Chisholm "/>
    <x v="0"/>
    <n v="30"/>
    <x v="0"/>
    <n v="0"/>
    <n v="0"/>
    <n v="112051"/>
    <n v="0"/>
    <m/>
    <x v="1"/>
  </r>
  <r>
    <x v="267"/>
    <x v="0"/>
    <x v="0"/>
    <s v="Mr. Charles William Warren "/>
    <x v="0"/>
    <n v="30"/>
    <x v="0"/>
    <n v="0"/>
    <n v="0"/>
    <n v="49867"/>
    <n v="7.55"/>
    <m/>
    <x v="1"/>
  </r>
  <r>
    <x v="268"/>
    <x v="1"/>
    <x v="0"/>
    <s v="Miss May Elizabeth Howard "/>
    <x v="1"/>
    <n v="30"/>
    <x v="0"/>
    <n v="0"/>
    <n v="0"/>
    <n v="39186"/>
    <n v="8.0500000000000007"/>
    <m/>
    <x v="1"/>
  </r>
  <r>
    <x v="269"/>
    <x v="0"/>
    <x v="0"/>
    <s v="Mr. Mate Pokrnic "/>
    <x v="0"/>
    <n v="17"/>
    <x v="3"/>
    <n v="0"/>
    <n v="0"/>
    <n v="315095"/>
    <n v="8.6624999999999996"/>
    <m/>
    <x v="1"/>
  </r>
  <r>
    <x v="270"/>
    <x v="0"/>
    <x v="2"/>
    <s v="Mr. Thomas Francis McCaffry "/>
    <x v="0"/>
    <n v="46"/>
    <x v="1"/>
    <n v="0"/>
    <n v="0"/>
    <n v="13050"/>
    <n v="75.241699999999994"/>
    <s v="C6"/>
    <x v="2"/>
  </r>
  <r>
    <x v="271"/>
    <x v="0"/>
    <x v="0"/>
    <s v="Mr. Patrick Fox "/>
    <x v="0"/>
    <n v="30"/>
    <x v="0"/>
    <n v="0"/>
    <n v="0"/>
    <n v="368573"/>
    <n v="7.75"/>
    <m/>
    <x v="0"/>
  </r>
  <r>
    <x v="272"/>
    <x v="1"/>
    <x v="2"/>
    <s v="Mrs. Walter Miller  Clark "/>
    <x v="1"/>
    <n v="26"/>
    <x v="0"/>
    <n v="1"/>
    <n v="0"/>
    <n v="13508"/>
    <n v="136.7792"/>
    <s v="C89"/>
    <x v="2"/>
  </r>
  <r>
    <x v="273"/>
    <x v="1"/>
    <x v="0"/>
    <s v="Miss Mary Lennon "/>
    <x v="1"/>
    <n v="30"/>
    <x v="0"/>
    <n v="1"/>
    <n v="0"/>
    <n v="370371"/>
    <n v="15.5"/>
    <m/>
    <x v="0"/>
  </r>
  <r>
    <x v="274"/>
    <x v="0"/>
    <x v="0"/>
    <s v="Mr. Jean Nassr Saade "/>
    <x v="0"/>
    <n v="30"/>
    <x v="0"/>
    <n v="0"/>
    <n v="0"/>
    <n v="2676"/>
    <n v="7.2249999999999996"/>
    <m/>
    <x v="2"/>
  </r>
  <r>
    <x v="275"/>
    <x v="1"/>
    <x v="1"/>
    <s v="Miss Dagmar Jenny Ingeborg Bryhl "/>
    <x v="1"/>
    <n v="20"/>
    <x v="0"/>
    <n v="1"/>
    <n v="0"/>
    <n v="236853"/>
    <n v="26"/>
    <m/>
    <x v="1"/>
  </r>
  <r>
    <x v="276"/>
    <x v="0"/>
    <x v="1"/>
    <s v="Mr. Clifford Richard Parker "/>
    <x v="0"/>
    <n v="28"/>
    <x v="0"/>
    <n v="0"/>
    <n v="0"/>
    <n v="14888"/>
    <n v="10.5"/>
    <m/>
    <x v="1"/>
  </r>
  <r>
    <x v="277"/>
    <x v="0"/>
    <x v="1"/>
    <s v="Mr. Harry Faunthorpe "/>
    <x v="0"/>
    <n v="40"/>
    <x v="1"/>
    <n v="1"/>
    <n v="0"/>
    <n v="2926"/>
    <n v="26"/>
    <m/>
    <x v="1"/>
  </r>
  <r>
    <x v="278"/>
    <x v="0"/>
    <x v="1"/>
    <s v="Mr. John James Ware "/>
    <x v="0"/>
    <n v="30"/>
    <x v="0"/>
    <n v="1"/>
    <n v="0"/>
    <n v="31352"/>
    <n v="21"/>
    <m/>
    <x v="1"/>
  </r>
  <r>
    <x v="279"/>
    <x v="0"/>
    <x v="1"/>
    <s v="Mr. Percy Thomas Oxenham "/>
    <x v="0"/>
    <n v="22"/>
    <x v="0"/>
    <n v="0"/>
    <n v="0"/>
    <n v="14260"/>
    <n v="10.5"/>
    <m/>
    <x v="1"/>
  </r>
  <r>
    <x v="280"/>
    <x v="1"/>
    <x v="0"/>
    <s v="Miss Jelka Oreskovic "/>
    <x v="1"/>
    <n v="23"/>
    <x v="0"/>
    <n v="0"/>
    <n v="0"/>
    <n v="315085"/>
    <n v="8.6624999999999996"/>
    <m/>
    <x v="1"/>
  </r>
  <r>
    <x v="281"/>
    <x v="0"/>
    <x v="0"/>
    <s v="Master Alfred Edward Peacock "/>
    <x v="0"/>
    <n v="0.75"/>
    <x v="3"/>
    <n v="1"/>
    <n v="1"/>
    <n v="3101315"/>
    <n v="13.775"/>
    <m/>
    <x v="1"/>
  </r>
  <r>
    <x v="282"/>
    <x v="1"/>
    <x v="0"/>
    <s v="Miss Honora Fleming "/>
    <x v="1"/>
    <n v="30"/>
    <x v="0"/>
    <n v="0"/>
    <n v="0"/>
    <n v="364859"/>
    <n v="7.75"/>
    <m/>
    <x v="0"/>
  </r>
  <r>
    <x v="283"/>
    <x v="1"/>
    <x v="0"/>
    <s v="Miss Maria Youssef Touma "/>
    <x v="1"/>
    <n v="9"/>
    <x v="3"/>
    <n v="1"/>
    <n v="1"/>
    <n v="2650"/>
    <n v="15.245799999999999"/>
    <m/>
    <x v="2"/>
  </r>
  <r>
    <x v="284"/>
    <x v="1"/>
    <x v="0"/>
    <s v="Miss Salli Helena Rosblom "/>
    <x v="1"/>
    <n v="2"/>
    <x v="3"/>
    <n v="1"/>
    <n v="1"/>
    <n v="370129"/>
    <n v="20.212499999999999"/>
    <m/>
    <x v="1"/>
  </r>
  <r>
    <x v="285"/>
    <x v="0"/>
    <x v="0"/>
    <s v="Mr. William Dennis "/>
    <x v="0"/>
    <n v="30"/>
    <x v="0"/>
    <n v="0"/>
    <n v="0"/>
    <n v="21175"/>
    <n v="7.25"/>
    <m/>
    <x v="1"/>
  </r>
  <r>
    <x v="286"/>
    <x v="0"/>
    <x v="0"/>
    <s v="Mr. Charles Franklin "/>
    <x v="0"/>
    <n v="30"/>
    <x v="0"/>
    <n v="0"/>
    <n v="0"/>
    <n v="3101314"/>
    <n v="7.25"/>
    <m/>
    <x v="1"/>
  </r>
  <r>
    <x v="287"/>
    <x v="0"/>
    <x v="2"/>
    <s v="Mr. John Pillsbury Snyder "/>
    <x v="0"/>
    <n v="24"/>
    <x v="0"/>
    <n v="1"/>
    <n v="0"/>
    <n v="21228"/>
    <n v="82.2667"/>
    <s v="B45"/>
    <x v="1"/>
  </r>
  <r>
    <x v="288"/>
    <x v="0"/>
    <x v="0"/>
    <s v="Mr. Sarkis Mardirosian "/>
    <x v="0"/>
    <n v="30"/>
    <x v="0"/>
    <n v="0"/>
    <n v="0"/>
    <n v="2655"/>
    <n v="7.2291999999999996"/>
    <s v="F E46"/>
    <x v="2"/>
  </r>
  <r>
    <x v="289"/>
    <x v="0"/>
    <x v="0"/>
    <s v="Mr. Arthur Ford "/>
    <x v="0"/>
    <n v="30"/>
    <x v="0"/>
    <n v="0"/>
    <n v="0"/>
    <n v="1478"/>
    <n v="8.0500000000000007"/>
    <m/>
    <x v="1"/>
  </r>
  <r>
    <x v="290"/>
    <x v="0"/>
    <x v="2"/>
    <s v="Mr. George Alexander Rheims "/>
    <x v="0"/>
    <n v="30"/>
    <x v="0"/>
    <n v="0"/>
    <n v="0"/>
    <n v="17607"/>
    <n v="39.6"/>
    <m/>
    <x v="1"/>
  </r>
  <r>
    <x v="291"/>
    <x v="1"/>
    <x v="0"/>
    <s v="Miss Margaret Marcella  Daly "/>
    <x v="1"/>
    <n v="30"/>
    <x v="0"/>
    <n v="0"/>
    <n v="0"/>
    <n v="382650"/>
    <n v="6.95"/>
    <m/>
    <x v="0"/>
  </r>
  <r>
    <x v="292"/>
    <x v="0"/>
    <x v="0"/>
    <s v="Mr. Mustafa Nasr "/>
    <x v="0"/>
    <n v="30"/>
    <x v="0"/>
    <n v="0"/>
    <n v="0"/>
    <n v="2652"/>
    <n v="7.2291999999999996"/>
    <m/>
    <x v="2"/>
  </r>
  <r>
    <x v="293"/>
    <x v="0"/>
    <x v="2"/>
    <s v="Dr Washington Dodge "/>
    <x v="0"/>
    <n v="53"/>
    <x v="1"/>
    <n v="1"/>
    <n v="1"/>
    <n v="33638"/>
    <n v="81.8583"/>
    <s v="A34"/>
    <x v="1"/>
  </r>
  <r>
    <x v="294"/>
    <x v="0"/>
    <x v="0"/>
    <s v="Mr. Camille Wittevrongel "/>
    <x v="0"/>
    <n v="36"/>
    <x v="0"/>
    <n v="0"/>
    <n v="0"/>
    <n v="345771"/>
    <n v="9.5"/>
    <m/>
    <x v="1"/>
  </r>
  <r>
    <x v="295"/>
    <x v="0"/>
    <x v="0"/>
    <s v="Mr. Minko Angheloff "/>
    <x v="0"/>
    <n v="26"/>
    <x v="0"/>
    <n v="0"/>
    <n v="0"/>
    <n v="349202"/>
    <n v="7.8958000000000004"/>
    <m/>
    <x v="1"/>
  </r>
  <r>
    <x v="296"/>
    <x v="1"/>
    <x v="1"/>
    <s v="Miss Louise Laroche "/>
    <x v="1"/>
    <n v="1"/>
    <x v="3"/>
    <n v="1"/>
    <n v="2"/>
    <n v="2123"/>
    <n v="41.5792"/>
    <m/>
    <x v="2"/>
  </r>
  <r>
    <x v="297"/>
    <x v="0"/>
    <x v="0"/>
    <s v="Mr. Hanna Samaan "/>
    <x v="0"/>
    <n v="30"/>
    <x v="0"/>
    <n v="2"/>
    <n v="0"/>
    <n v="2662"/>
    <n v="21.679200000000002"/>
    <m/>
    <x v="2"/>
  </r>
  <r>
    <x v="298"/>
    <x v="0"/>
    <x v="2"/>
    <s v="Mr. Joseph Holland Loring "/>
    <x v="0"/>
    <n v="30"/>
    <x v="0"/>
    <n v="0"/>
    <n v="0"/>
    <n v="113801"/>
    <n v="45.5"/>
    <m/>
    <x v="1"/>
  </r>
  <r>
    <x v="299"/>
    <x v="0"/>
    <x v="0"/>
    <s v="Mr. Nils Johansson "/>
    <x v="0"/>
    <n v="29"/>
    <x v="0"/>
    <n v="0"/>
    <n v="0"/>
    <n v="347467"/>
    <n v="7.8541999999999996"/>
    <m/>
    <x v="1"/>
  </r>
  <r>
    <x v="300"/>
    <x v="0"/>
    <x v="0"/>
    <s v="Mr. Oscar Wilhelm Olsson "/>
    <x v="0"/>
    <n v="32"/>
    <x v="0"/>
    <n v="0"/>
    <n v="0"/>
    <n v="347079"/>
    <n v="7.7750000000000004"/>
    <m/>
    <x v="1"/>
  </r>
  <r>
    <x v="301"/>
    <x v="0"/>
    <x v="1"/>
    <s v="Mr. Noel Malachard "/>
    <x v="0"/>
    <n v="30"/>
    <x v="0"/>
    <n v="0"/>
    <n v="0"/>
    <n v="237735"/>
    <n v="15.0458"/>
    <s v="D"/>
    <x v="2"/>
  </r>
  <r>
    <x v="302"/>
    <x v="0"/>
    <x v="1"/>
    <s v="Mr. Escott Robert Phillips "/>
    <x v="0"/>
    <n v="43"/>
    <x v="1"/>
    <n v="0"/>
    <n v="1"/>
    <m/>
    <n v="21"/>
    <m/>
    <x v="1"/>
  </r>
  <r>
    <x v="303"/>
    <x v="0"/>
    <x v="0"/>
    <s v="Mr. Tome Pokrnic "/>
    <x v="0"/>
    <n v="24"/>
    <x v="0"/>
    <n v="0"/>
    <n v="0"/>
    <n v="315092"/>
    <n v="8.6624999999999996"/>
    <m/>
    <x v="1"/>
  </r>
  <r>
    <x v="304"/>
    <x v="1"/>
    <x v="0"/>
    <s v="Miss Catherine Katie McCarthy "/>
    <x v="1"/>
    <n v="30"/>
    <x v="0"/>
    <n v="0"/>
    <n v="0"/>
    <n v="383123"/>
    <n v="7.75"/>
    <m/>
    <x v="0"/>
  </r>
  <r>
    <x v="305"/>
    <x v="1"/>
    <x v="2"/>
    <s v="Mrs. Edward Gifford Crosby "/>
    <x v="1"/>
    <n v="64"/>
    <x v="2"/>
    <n v="1"/>
    <n v="1"/>
    <n v="112901"/>
    <n v="26.55"/>
    <s v="B26"/>
    <x v="1"/>
  </r>
  <r>
    <x v="306"/>
    <x v="0"/>
    <x v="2"/>
    <s v="Mr. Hudson Joshua  Allison "/>
    <x v="0"/>
    <n v="30"/>
    <x v="0"/>
    <n v="1"/>
    <n v="2"/>
    <n v="113781"/>
    <n v="151.55000000000001"/>
    <s v="C22 C26"/>
    <x v="1"/>
  </r>
  <r>
    <x v="307"/>
    <x v="0"/>
    <x v="0"/>
    <s v="Master Philip Frank Aks "/>
    <x v="0"/>
    <n v="0.83"/>
    <x v="3"/>
    <n v="0"/>
    <n v="1"/>
    <n v="392091"/>
    <n v="9.35"/>
    <m/>
    <x v="1"/>
  </r>
  <r>
    <x v="308"/>
    <x v="0"/>
    <x v="2"/>
    <s v="Mr. Charles Melville Hays "/>
    <x v="0"/>
    <n v="55"/>
    <x v="1"/>
    <n v="1"/>
    <n v="1"/>
    <n v="12749"/>
    <n v="93.5"/>
    <s v="B69"/>
    <x v="1"/>
  </r>
  <r>
    <x v="309"/>
    <x v="1"/>
    <x v="0"/>
    <s v="Mrs. Claus Peter  Hansen "/>
    <x v="1"/>
    <n v="45"/>
    <x v="1"/>
    <n v="1"/>
    <n v="0"/>
    <n v="350026"/>
    <n v="14.1083"/>
    <m/>
    <x v="1"/>
  </r>
  <r>
    <x v="310"/>
    <x v="0"/>
    <x v="0"/>
    <s v="Mr. Jego Grga Cacic "/>
    <x v="0"/>
    <n v="18"/>
    <x v="3"/>
    <n v="0"/>
    <n v="0"/>
    <n v="315091"/>
    <n v="8.6624999999999996"/>
    <m/>
    <x v="1"/>
  </r>
  <r>
    <x v="311"/>
    <x v="0"/>
    <x v="0"/>
    <s v="Mr. David Vartanian "/>
    <x v="0"/>
    <n v="22"/>
    <x v="0"/>
    <n v="0"/>
    <n v="0"/>
    <n v="2658"/>
    <n v="7.2249999999999996"/>
    <m/>
    <x v="2"/>
  </r>
  <r>
    <x v="312"/>
    <x v="0"/>
    <x v="0"/>
    <s v="Mr. Harry Sadowitz "/>
    <x v="0"/>
    <n v="30"/>
    <x v="0"/>
    <n v="0"/>
    <n v="0"/>
    <n v="1588"/>
    <n v="7.5750000000000002"/>
    <m/>
    <x v="1"/>
  </r>
  <r>
    <x v="313"/>
    <x v="1"/>
    <x v="0"/>
    <s v="Miss Jeannie Carr "/>
    <x v="1"/>
    <n v="37"/>
    <x v="0"/>
    <n v="0"/>
    <n v="0"/>
    <n v="368364"/>
    <n v="7.75"/>
    <m/>
    <x v="0"/>
  </r>
  <r>
    <x v="314"/>
    <x v="1"/>
    <x v="2"/>
    <s v="Mrs. John Stuart White "/>
    <x v="1"/>
    <n v="55"/>
    <x v="1"/>
    <n v="0"/>
    <n v="0"/>
    <n v="17760"/>
    <n v="135.63329999999999"/>
    <s v="C32"/>
    <x v="2"/>
  </r>
  <r>
    <x v="315"/>
    <x v="1"/>
    <x v="0"/>
    <s v="Miss Kate Hagardon "/>
    <x v="1"/>
    <n v="17"/>
    <x v="3"/>
    <n v="0"/>
    <n v="0"/>
    <n v="30631"/>
    <n v="7.7332999999999998"/>
    <m/>
    <x v="0"/>
  </r>
  <r>
    <x v="316"/>
    <x v="0"/>
    <x v="2"/>
    <s v="Mr. William Augustus Spencer "/>
    <x v="0"/>
    <n v="57"/>
    <x v="1"/>
    <n v="1"/>
    <n v="0"/>
    <n v="17569"/>
    <n v="146.52080000000001"/>
    <s v="B78"/>
    <x v="2"/>
  </r>
  <r>
    <x v="317"/>
    <x v="0"/>
    <x v="1"/>
    <s v="Mr. Reginald Harry Rogers "/>
    <x v="0"/>
    <n v="19"/>
    <x v="3"/>
    <n v="0"/>
    <n v="0"/>
    <n v="28004"/>
    <n v="10.5"/>
    <m/>
    <x v="1"/>
  </r>
  <r>
    <x v="318"/>
    <x v="0"/>
    <x v="0"/>
    <s v="Mr. Nils Hilding Jonsson "/>
    <x v="0"/>
    <n v="27"/>
    <x v="0"/>
    <n v="0"/>
    <n v="0"/>
    <n v="350408"/>
    <n v="7.8541999999999996"/>
    <m/>
    <x v="1"/>
  </r>
  <r>
    <x v="319"/>
    <x v="0"/>
    <x v="1"/>
    <s v="Mr. Ernest Wilfred Jefferys "/>
    <x v="0"/>
    <n v="22"/>
    <x v="0"/>
    <n v="2"/>
    <n v="0"/>
    <n v="31029"/>
    <n v="31.5"/>
    <m/>
    <x v="1"/>
  </r>
  <r>
    <x v="320"/>
    <x v="0"/>
    <x v="0"/>
    <s v="Mr. Johan Samuel Andersson "/>
    <x v="0"/>
    <n v="26"/>
    <x v="0"/>
    <n v="0"/>
    <n v="0"/>
    <n v="347075"/>
    <n v="7.7750000000000004"/>
    <m/>
    <x v="1"/>
  </r>
  <r>
    <x v="321"/>
    <x v="0"/>
    <x v="0"/>
    <s v="Mr. Neshan Krekorian "/>
    <x v="0"/>
    <n v="25"/>
    <x v="0"/>
    <n v="0"/>
    <n v="0"/>
    <n v="2654"/>
    <n v="7.2291999999999996"/>
    <s v="F E57"/>
    <x v="2"/>
  </r>
  <r>
    <x v="322"/>
    <x v="0"/>
    <x v="1"/>
    <s v="Mr. Israel Nesson "/>
    <x v="0"/>
    <n v="26"/>
    <x v="0"/>
    <n v="0"/>
    <n v="0"/>
    <n v="244368"/>
    <n v="13"/>
    <s v="F2"/>
    <x v="1"/>
  </r>
  <r>
    <x v="323"/>
    <x v="0"/>
    <x v="2"/>
    <s v="Mr. Alfred G Rowe "/>
    <x v="0"/>
    <n v="33"/>
    <x v="0"/>
    <n v="0"/>
    <n v="0"/>
    <n v="113790"/>
    <n v="26.55"/>
    <m/>
    <x v="1"/>
  </r>
  <r>
    <x v="324"/>
    <x v="1"/>
    <x v="2"/>
    <s v="Miss Emilie Kreuchen "/>
    <x v="1"/>
    <n v="39"/>
    <x v="0"/>
    <n v="0"/>
    <n v="0"/>
    <n v="24160"/>
    <n v="211.33750000000001"/>
    <m/>
    <x v="1"/>
  </r>
  <r>
    <x v="325"/>
    <x v="0"/>
    <x v="0"/>
    <s v="Mr. Ali Assam "/>
    <x v="0"/>
    <n v="23"/>
    <x v="0"/>
    <n v="0"/>
    <n v="0"/>
    <n v="3101309"/>
    <n v="7.05"/>
    <m/>
    <x v="1"/>
  </r>
  <r>
    <x v="326"/>
    <x v="1"/>
    <x v="1"/>
    <s v="Miss Ruth Elizabeth Becker "/>
    <x v="1"/>
    <n v="12"/>
    <x v="3"/>
    <n v="2"/>
    <n v="1"/>
    <n v="230136"/>
    <n v="39"/>
    <s v="F4"/>
    <x v="1"/>
  </r>
  <r>
    <x v="327"/>
    <x v="0"/>
    <x v="2"/>
    <s v="Mr. George  Rosenshine "/>
    <x v="0"/>
    <n v="46"/>
    <x v="1"/>
    <n v="0"/>
    <n v="0"/>
    <n v="17585"/>
    <n v="79.2"/>
    <m/>
    <x v="2"/>
  </r>
  <r>
    <x v="328"/>
    <x v="0"/>
    <x v="1"/>
    <s v="Mr. Charles Valentine Clarke "/>
    <x v="0"/>
    <n v="29"/>
    <x v="0"/>
    <n v="1"/>
    <n v="0"/>
    <n v="2003"/>
    <n v="26"/>
    <m/>
    <x v="1"/>
  </r>
  <r>
    <x v="329"/>
    <x v="0"/>
    <x v="1"/>
    <s v="Mr. Ingvar Enander "/>
    <x v="0"/>
    <n v="21"/>
    <x v="0"/>
    <n v="0"/>
    <n v="0"/>
    <n v="236854"/>
    <n v="13"/>
    <m/>
    <x v="1"/>
  </r>
  <r>
    <x v="330"/>
    <x v="1"/>
    <x v="1"/>
    <s v="Mrs. John Morgan  Davies "/>
    <x v="1"/>
    <n v="48"/>
    <x v="1"/>
    <n v="0"/>
    <n v="2"/>
    <n v="33112"/>
    <n v="36.75"/>
    <m/>
    <x v="1"/>
  </r>
  <r>
    <x v="331"/>
    <x v="0"/>
    <x v="2"/>
    <s v="Mr. William Crothers Dulles "/>
    <x v="0"/>
    <n v="39"/>
    <x v="0"/>
    <n v="0"/>
    <n v="0"/>
    <n v="17580"/>
    <n v="29.7"/>
    <s v="A18"/>
    <x v="2"/>
  </r>
  <r>
    <x v="332"/>
    <x v="0"/>
    <x v="0"/>
    <s v="Mr. Tannous Thomas "/>
    <x v="0"/>
    <n v="30"/>
    <x v="0"/>
    <n v="0"/>
    <n v="0"/>
    <n v="2684"/>
    <n v="7.2249999999999996"/>
    <m/>
    <x v="2"/>
  </r>
  <r>
    <x v="333"/>
    <x v="1"/>
    <x v="0"/>
    <s v="Mrs. Said Nakid "/>
    <x v="1"/>
    <n v="19"/>
    <x v="3"/>
    <n v="1"/>
    <n v="1"/>
    <n v="2653"/>
    <n v="15.7417"/>
    <m/>
    <x v="2"/>
  </r>
  <r>
    <x v="334"/>
    <x v="0"/>
    <x v="0"/>
    <s v="Mr. Ivan Cor "/>
    <x v="0"/>
    <n v="27"/>
    <x v="0"/>
    <n v="0"/>
    <n v="0"/>
    <n v="349229"/>
    <n v="7.8958000000000004"/>
    <m/>
    <x v="1"/>
  </r>
  <r>
    <x v="335"/>
    <x v="0"/>
    <x v="2"/>
    <s v="Mr. John Edward Maguire "/>
    <x v="0"/>
    <n v="30"/>
    <x v="0"/>
    <n v="0"/>
    <n v="0"/>
    <n v="110469"/>
    <n v="26"/>
    <s v="C106"/>
    <x v="1"/>
  </r>
  <r>
    <x v="336"/>
    <x v="0"/>
    <x v="1"/>
    <s v="Brito Mr. Jose Joaquim de "/>
    <x v="0"/>
    <n v="32"/>
    <x v="0"/>
    <n v="0"/>
    <n v="0"/>
    <n v="244360"/>
    <n v="13"/>
    <m/>
    <x v="1"/>
  </r>
  <r>
    <x v="337"/>
    <x v="0"/>
    <x v="0"/>
    <s v="Mr. Joseph Elias "/>
    <x v="0"/>
    <n v="29"/>
    <x v="0"/>
    <n v="0"/>
    <n v="2"/>
    <n v="2675"/>
    <n v="7.2291999999999996"/>
    <m/>
    <x v="2"/>
  </r>
  <r>
    <x v="338"/>
    <x v="0"/>
    <x v="1"/>
    <s v="Mr. Herbert Denbury "/>
    <x v="0"/>
    <n v="25"/>
    <x v="0"/>
    <n v="0"/>
    <n v="0"/>
    <n v="31029"/>
    <n v="31.5"/>
    <m/>
    <x v="1"/>
  </r>
  <r>
    <x v="339"/>
    <x v="0"/>
    <x v="0"/>
    <s v="Master Seman Betros "/>
    <x v="0"/>
    <n v="30"/>
    <x v="0"/>
    <n v="0"/>
    <n v="0"/>
    <n v="2622"/>
    <n v="7.2291999999999996"/>
    <m/>
    <x v="2"/>
  </r>
  <r>
    <x v="340"/>
    <x v="0"/>
    <x v="1"/>
    <s v="Mr. Joseph Charles Fillbrook "/>
    <x v="0"/>
    <n v="18"/>
    <x v="3"/>
    <n v="0"/>
    <n v="0"/>
    <n v="15185"/>
    <n v="10.5"/>
    <m/>
    <x v="1"/>
  </r>
  <r>
    <x v="341"/>
    <x v="0"/>
    <x v="0"/>
    <s v="Mr. Thure Edvin Lundstrom "/>
    <x v="0"/>
    <n v="32"/>
    <x v="0"/>
    <n v="0"/>
    <n v="0"/>
    <n v="350403"/>
    <n v="7.5792000000000002"/>
    <m/>
    <x v="1"/>
  </r>
  <r>
    <x v="342"/>
    <x v="0"/>
    <x v="0"/>
    <s v="Mr. John George Sage "/>
    <x v="0"/>
    <n v="30"/>
    <x v="0"/>
    <n v="1"/>
    <n v="9"/>
    <n v="2343"/>
    <n v="69.55"/>
    <m/>
    <x v="1"/>
  </r>
  <r>
    <x v="343"/>
    <x v="1"/>
    <x v="2"/>
    <s v="Mrs. James Warburton Cardeza "/>
    <x v="1"/>
    <n v="58"/>
    <x v="1"/>
    <n v="0"/>
    <n v="1"/>
    <n v="17755"/>
    <n v="512.32920000000001"/>
    <s v="B51 B53 B55"/>
    <x v="2"/>
  </r>
  <r>
    <x v="344"/>
    <x v="0"/>
    <x v="0"/>
    <s v="Master James William van "/>
    <x v="0"/>
    <n v="30"/>
    <x v="0"/>
    <n v="1"/>
    <n v="1"/>
    <n v="851"/>
    <n v="14.5"/>
    <m/>
    <x v="1"/>
  </r>
  <r>
    <x v="345"/>
    <x v="1"/>
    <x v="0"/>
    <s v="Miss Karen Marie Abelseth "/>
    <x v="1"/>
    <n v="16"/>
    <x v="3"/>
    <n v="0"/>
    <n v="0"/>
    <n v="348125"/>
    <n v="7.65"/>
    <m/>
    <x v="1"/>
  </r>
  <r>
    <x v="346"/>
    <x v="0"/>
    <x v="1"/>
    <s v="Mr. William Hull Botsford "/>
    <x v="0"/>
    <n v="26"/>
    <x v="0"/>
    <n v="0"/>
    <n v="0"/>
    <n v="237670"/>
    <n v="13"/>
    <m/>
    <x v="1"/>
  </r>
  <r>
    <x v="347"/>
    <x v="1"/>
    <x v="0"/>
    <s v="Mrs. George Joseph  Whabee "/>
    <x v="1"/>
    <n v="38"/>
    <x v="0"/>
    <n v="0"/>
    <n v="0"/>
    <n v="2688"/>
    <n v="7.2291999999999996"/>
    <m/>
    <x v="2"/>
  </r>
  <r>
    <x v="348"/>
    <x v="0"/>
    <x v="1"/>
    <s v="Mr. Ralph Giles "/>
    <x v="0"/>
    <n v="24"/>
    <x v="0"/>
    <n v="0"/>
    <n v="0"/>
    <n v="248726"/>
    <n v="13.5"/>
    <m/>
    <x v="1"/>
  </r>
  <r>
    <x v="349"/>
    <x v="1"/>
    <x v="1"/>
    <s v="Miss Nellie Walcroft "/>
    <x v="1"/>
    <n v="31"/>
    <x v="0"/>
    <n v="0"/>
    <n v="0"/>
    <n v="13528"/>
    <n v="21"/>
    <m/>
    <x v="1"/>
  </r>
  <r>
    <x v="350"/>
    <x v="1"/>
    <x v="2"/>
    <s v="Mrs. Leo David  Greenfield "/>
    <x v="1"/>
    <n v="45"/>
    <x v="1"/>
    <n v="0"/>
    <n v="1"/>
    <n v="17759"/>
    <n v="63.3583"/>
    <s v="D10 D12"/>
    <x v="2"/>
  </r>
  <r>
    <x v="351"/>
    <x v="0"/>
    <x v="1"/>
    <s v="Mr. Philip Joseph Stokes "/>
    <x v="0"/>
    <n v="25"/>
    <x v="0"/>
    <n v="0"/>
    <n v="0"/>
    <n v="13540"/>
    <n v="10.5"/>
    <m/>
    <x v="1"/>
  </r>
  <r>
    <x v="352"/>
    <x v="0"/>
    <x v="1"/>
    <s v="Mr. William Dibden "/>
    <x v="0"/>
    <n v="18"/>
    <x v="3"/>
    <n v="0"/>
    <n v="0"/>
    <n v="14879"/>
    <n v="73.5"/>
    <m/>
    <x v="1"/>
  </r>
  <r>
    <x v="353"/>
    <x v="0"/>
    <x v="1"/>
    <s v="Mr. Samuel Herman "/>
    <x v="0"/>
    <n v="49"/>
    <x v="1"/>
    <n v="1"/>
    <n v="2"/>
    <n v="220845"/>
    <n v="65"/>
    <m/>
    <x v="1"/>
  </r>
  <r>
    <x v="354"/>
    <x v="1"/>
    <x v="0"/>
    <s v="Miss Elizabeth Gladys  Dean "/>
    <x v="1"/>
    <n v="0.17"/>
    <x v="3"/>
    <n v="1"/>
    <n v="2"/>
    <n v="2315"/>
    <n v="20.574999999999999"/>
    <m/>
    <x v="1"/>
  </r>
  <r>
    <x v="355"/>
    <x v="0"/>
    <x v="2"/>
    <s v="Mr. Henry Forbes Julian "/>
    <x v="0"/>
    <n v="50"/>
    <x v="1"/>
    <n v="0"/>
    <n v="0"/>
    <n v="113044"/>
    <n v="26"/>
    <s v="E60"/>
    <x v="1"/>
  </r>
  <r>
    <x v="356"/>
    <x v="1"/>
    <x v="2"/>
    <s v="Mrs. John Murray Brown "/>
    <x v="1"/>
    <n v="59"/>
    <x v="1"/>
    <n v="2"/>
    <n v="0"/>
    <n v="11769"/>
    <n v="51.479199999999999"/>
    <s v="C101"/>
    <x v="1"/>
  </r>
  <r>
    <x v="357"/>
    <x v="0"/>
    <x v="0"/>
    <s v="Mr. Edward Lockyer "/>
    <x v="0"/>
    <n v="30"/>
    <x v="0"/>
    <n v="0"/>
    <n v="0"/>
    <n v="1222"/>
    <n v="7.8792"/>
    <m/>
    <x v="1"/>
  </r>
  <r>
    <x v="358"/>
    <x v="0"/>
    <x v="0"/>
    <s v="Mr. Patrick O'Keefe "/>
    <x v="0"/>
    <n v="30"/>
    <x v="0"/>
    <n v="0"/>
    <n v="0"/>
    <n v="368402"/>
    <n v="7.75"/>
    <m/>
    <x v="0"/>
  </r>
  <r>
    <x v="359"/>
    <x v="1"/>
    <x v="0"/>
    <s v="Mrs. Edvard Bengtsson  Lindell "/>
    <x v="1"/>
    <n v="30"/>
    <x v="0"/>
    <n v="1"/>
    <n v="0"/>
    <n v="349910"/>
    <n v="15.55"/>
    <m/>
    <x v="1"/>
  </r>
  <r>
    <x v="360"/>
    <x v="0"/>
    <x v="0"/>
    <s v="Master William Henry Sage "/>
    <x v="0"/>
    <n v="14.5"/>
    <x v="3"/>
    <n v="8"/>
    <n v="2"/>
    <n v="2343"/>
    <n v="69.55"/>
    <m/>
    <x v="1"/>
  </r>
  <r>
    <x v="361"/>
    <x v="1"/>
    <x v="1"/>
    <s v="Mrs. Albert  Mallet "/>
    <x v="1"/>
    <n v="24"/>
    <x v="0"/>
    <n v="1"/>
    <n v="1"/>
    <n v="2079"/>
    <n v="37.004199999999997"/>
    <m/>
    <x v="2"/>
  </r>
  <r>
    <x v="362"/>
    <x v="1"/>
    <x v="1"/>
    <s v="Mrs. John James  Ware "/>
    <x v="1"/>
    <n v="31"/>
    <x v="0"/>
    <n v="0"/>
    <n v="0"/>
    <n v="31352"/>
    <n v="21"/>
    <m/>
    <x v="1"/>
  </r>
  <r>
    <x v="363"/>
    <x v="0"/>
    <x v="0"/>
    <s v="Mr. Ivan Strilic "/>
    <x v="0"/>
    <n v="27"/>
    <x v="0"/>
    <n v="0"/>
    <n v="0"/>
    <n v="315083"/>
    <n v="8.6624999999999996"/>
    <m/>
    <x v="1"/>
  </r>
  <r>
    <x v="364"/>
    <x v="1"/>
    <x v="2"/>
    <s v="Mrs. George Achilles Harder "/>
    <x v="1"/>
    <n v="25"/>
    <x v="0"/>
    <n v="1"/>
    <n v="0"/>
    <n v="11765"/>
    <n v="55.441699999999997"/>
    <s v="E50"/>
    <x v="2"/>
  </r>
  <r>
    <x v="365"/>
    <x v="1"/>
    <x v="0"/>
    <s v="Mrs. John  Sage "/>
    <x v="1"/>
    <n v="30"/>
    <x v="0"/>
    <n v="1"/>
    <n v="9"/>
    <n v="2343"/>
    <n v="69.55"/>
    <m/>
    <x v="1"/>
  </r>
  <r>
    <x v="366"/>
    <x v="0"/>
    <x v="0"/>
    <s v="Mr. Joseph Caram "/>
    <x v="0"/>
    <n v="30"/>
    <x v="0"/>
    <n v="1"/>
    <n v="0"/>
    <n v="2689"/>
    <n v="14.458299999999999"/>
    <m/>
    <x v="2"/>
  </r>
  <r>
    <x v="367"/>
    <x v="1"/>
    <x v="0"/>
    <s v="Miss Susanna Juhantytar  Riihivouri "/>
    <x v="1"/>
    <n v="22"/>
    <x v="0"/>
    <n v="0"/>
    <n v="0"/>
    <n v="3101295"/>
    <n v="39.6875"/>
    <m/>
    <x v="1"/>
  </r>
  <r>
    <x v="368"/>
    <x v="1"/>
    <x v="2"/>
    <s v="Mrs. Leonard  Gibson "/>
    <x v="1"/>
    <n v="45"/>
    <x v="1"/>
    <n v="0"/>
    <n v="1"/>
    <n v="112378"/>
    <n v="59.4"/>
    <m/>
    <x v="2"/>
  </r>
  <r>
    <x v="369"/>
    <x v="0"/>
    <x v="1"/>
    <s v=" Mr. Emilio Pallas "/>
    <x v="0"/>
    <n v="29"/>
    <x v="0"/>
    <n v="0"/>
    <n v="0"/>
    <n v="2147"/>
    <n v="13.8583"/>
    <m/>
    <x v="2"/>
  </r>
  <r>
    <x v="370"/>
    <x v="0"/>
    <x v="1"/>
    <s v="Mr. Edgar Giles "/>
    <x v="0"/>
    <n v="21"/>
    <x v="0"/>
    <n v="1"/>
    <n v="0"/>
    <n v="28133"/>
    <n v="11.5"/>
    <m/>
    <x v="1"/>
  </r>
  <r>
    <x v="371"/>
    <x v="1"/>
    <x v="2"/>
    <s v="Miss Helen Alice Wilson "/>
    <x v="1"/>
    <n v="31"/>
    <x v="0"/>
    <n v="0"/>
    <n v="0"/>
    <n v="16966"/>
    <n v="134.5"/>
    <s v="E39 E41"/>
    <x v="2"/>
  </r>
  <r>
    <x v="372"/>
    <x v="0"/>
    <x v="2"/>
    <s v="Mr. Joseph Bruce Ismay "/>
    <x v="0"/>
    <n v="49"/>
    <x v="1"/>
    <n v="0"/>
    <n v="0"/>
    <n v="112058"/>
    <n v="0"/>
    <s v="B52 B54 B56"/>
    <x v="1"/>
  </r>
  <r>
    <x v="373"/>
    <x v="0"/>
    <x v="1"/>
    <s v="Mr. William H Harbeck "/>
    <x v="0"/>
    <n v="44"/>
    <x v="1"/>
    <n v="0"/>
    <n v="0"/>
    <n v="248746"/>
    <n v="13"/>
    <m/>
    <x v="1"/>
  </r>
  <r>
    <x v="374"/>
    <x v="1"/>
    <x v="2"/>
    <s v="Mrs. Washington  Dodge "/>
    <x v="1"/>
    <n v="54"/>
    <x v="1"/>
    <n v="1"/>
    <n v="1"/>
    <n v="33638"/>
    <n v="81.8583"/>
    <s v="A34"/>
    <x v="1"/>
  </r>
  <r>
    <x v="375"/>
    <x v="1"/>
    <x v="2"/>
    <s v="Miss Grace Scott Bowen "/>
    <x v="1"/>
    <n v="45"/>
    <x v="1"/>
    <n v="0"/>
    <n v="0"/>
    <n v="17608"/>
    <n v="262.375"/>
    <m/>
    <x v="2"/>
  </r>
  <r>
    <x v="376"/>
    <x v="1"/>
    <x v="0"/>
    <s v="Miss Maria Kink "/>
    <x v="1"/>
    <n v="22"/>
    <x v="0"/>
    <n v="2"/>
    <n v="0"/>
    <n v="315152"/>
    <n v="8.6624999999999996"/>
    <m/>
    <x v="1"/>
  </r>
  <r>
    <x v="377"/>
    <x v="0"/>
    <x v="1"/>
    <s v="Mr. Henry Harry Cotterill "/>
    <x v="0"/>
    <n v="21"/>
    <x v="0"/>
    <n v="0"/>
    <n v="0"/>
    <n v="29107"/>
    <n v="11.5"/>
    <m/>
    <x v="1"/>
  </r>
  <r>
    <x v="378"/>
    <x v="0"/>
    <x v="2"/>
    <s v="Mr. William Edward Hipkins "/>
    <x v="0"/>
    <n v="55"/>
    <x v="1"/>
    <n v="0"/>
    <n v="0"/>
    <n v="680"/>
    <n v="50"/>
    <s v="C39"/>
    <x v="1"/>
  </r>
  <r>
    <x v="379"/>
    <x v="0"/>
    <x v="0"/>
    <s v="Master Carl Edgar Asplund "/>
    <x v="0"/>
    <n v="5"/>
    <x v="3"/>
    <n v="4"/>
    <n v="2"/>
    <n v="347077"/>
    <n v="31.387499999999999"/>
    <m/>
    <x v="1"/>
  </r>
  <r>
    <x v="380"/>
    <x v="0"/>
    <x v="0"/>
    <s v="Mr. Patrick O'Connor "/>
    <x v="0"/>
    <n v="30"/>
    <x v="0"/>
    <n v="0"/>
    <n v="0"/>
    <n v="366713"/>
    <n v="7.75"/>
    <m/>
    <x v="0"/>
  </r>
  <r>
    <x v="381"/>
    <x v="0"/>
    <x v="0"/>
    <s v="Mr. Joseph Foley "/>
    <x v="0"/>
    <n v="26"/>
    <x v="0"/>
    <n v="0"/>
    <n v="0"/>
    <n v="330910"/>
    <n v="7.8792"/>
    <m/>
    <x v="0"/>
  </r>
  <r>
    <x v="382"/>
    <x v="1"/>
    <x v="0"/>
    <s v="Mrs. Samuel Risien "/>
    <x v="1"/>
    <n v="30"/>
    <x v="0"/>
    <n v="0"/>
    <n v="0"/>
    <n v="364498"/>
    <n v="14.5"/>
    <m/>
    <x v="1"/>
  </r>
  <r>
    <x v="383"/>
    <x v="1"/>
    <x v="0"/>
    <s v="Mrs. Neal  McNamee "/>
    <x v="1"/>
    <n v="19"/>
    <x v="3"/>
    <n v="1"/>
    <n v="0"/>
    <n v="376566"/>
    <n v="16.100000000000001"/>
    <m/>
    <x v="1"/>
  </r>
  <r>
    <x v="384"/>
    <x v="0"/>
    <x v="1"/>
    <s v="Mr. Edwin Frederick Wheeler "/>
    <x v="0"/>
    <n v="30"/>
    <x v="0"/>
    <n v="0"/>
    <n v="0"/>
    <n v="2159"/>
    <n v="12.875"/>
    <m/>
    <x v="1"/>
  </r>
  <r>
    <x v="385"/>
    <x v="1"/>
    <x v="1"/>
    <s v="Miss Kate Herman "/>
    <x v="1"/>
    <n v="24"/>
    <x v="0"/>
    <n v="1"/>
    <n v="2"/>
    <n v="220845"/>
    <n v="65"/>
    <m/>
    <x v="1"/>
  </r>
  <r>
    <x v="386"/>
    <x v="0"/>
    <x v="0"/>
    <s v="Mr. Ernst Axel  Aronsson "/>
    <x v="0"/>
    <n v="24"/>
    <x v="0"/>
    <n v="0"/>
    <n v="0"/>
    <n v="349911"/>
    <n v="7.7750000000000004"/>
    <m/>
    <x v="1"/>
  </r>
  <r>
    <x v="387"/>
    <x v="0"/>
    <x v="1"/>
    <s v="Mr. John Ashby "/>
    <x v="0"/>
    <n v="57"/>
    <x v="1"/>
    <n v="0"/>
    <n v="0"/>
    <n v="244346"/>
    <n v="13"/>
    <m/>
    <x v="1"/>
  </r>
  <r>
    <x v="388"/>
    <x v="0"/>
    <x v="0"/>
    <s v="Mr. Patrick Canavan "/>
    <x v="0"/>
    <n v="21"/>
    <x v="0"/>
    <n v="0"/>
    <n v="0"/>
    <n v="364858"/>
    <n v="7.75"/>
    <m/>
    <x v="0"/>
  </r>
  <r>
    <x v="389"/>
    <x v="0"/>
    <x v="0"/>
    <s v="Master Paul Folke Palsson "/>
    <x v="0"/>
    <n v="6"/>
    <x v="3"/>
    <n v="3"/>
    <n v="1"/>
    <n v="349909"/>
    <n v="21.074999999999999"/>
    <m/>
    <x v="1"/>
  </r>
  <r>
    <x v="390"/>
    <x v="0"/>
    <x v="2"/>
    <s v="Mr. Vivian Ponsonby Payne "/>
    <x v="0"/>
    <n v="23"/>
    <x v="0"/>
    <n v="0"/>
    <n v="0"/>
    <n v="12749"/>
    <n v="93.5"/>
    <s v="B24"/>
    <x v="1"/>
  </r>
  <r>
    <x v="391"/>
    <x v="1"/>
    <x v="2"/>
    <s v="Mrs. Ernest  Lines "/>
    <x v="1"/>
    <n v="51"/>
    <x v="1"/>
    <n v="0"/>
    <n v="1"/>
    <n v="17592"/>
    <n v="39.4"/>
    <s v="D28"/>
    <x v="1"/>
  </r>
  <r>
    <x v="392"/>
    <x v="0"/>
    <x v="0"/>
    <s v="Master Eugene Joseph Abbott "/>
    <x v="0"/>
    <n v="13"/>
    <x v="3"/>
    <n v="0"/>
    <n v="2"/>
    <n v="2673"/>
    <n v="20.25"/>
    <m/>
    <x v="1"/>
  </r>
  <r>
    <x v="393"/>
    <x v="0"/>
    <x v="1"/>
    <s v="Mr. William Gilbert "/>
    <x v="0"/>
    <n v="47"/>
    <x v="1"/>
    <n v="0"/>
    <n v="0"/>
    <n v="30769"/>
    <n v="10.5"/>
    <m/>
    <x v="1"/>
  </r>
  <r>
    <x v="394"/>
    <x v="0"/>
    <x v="0"/>
    <s v=" Mr. Anton Kink "/>
    <x v="0"/>
    <n v="29"/>
    <x v="0"/>
    <n v="3"/>
    <n v="1"/>
    <n v="315153"/>
    <n v="22.024999999999999"/>
    <m/>
    <x v="1"/>
  </r>
  <r>
    <x v="395"/>
    <x v="1"/>
    <x v="2"/>
    <s v="Mrs. Lucien Philip  Smith "/>
    <x v="1"/>
    <n v="18"/>
    <x v="3"/>
    <n v="1"/>
    <n v="0"/>
    <n v="13695"/>
    <n v="60"/>
    <s v="C31"/>
    <x v="1"/>
  </r>
  <r>
    <x v="396"/>
    <x v="0"/>
    <x v="0"/>
    <s v="Mr. Patrick Colbert "/>
    <x v="0"/>
    <n v="24"/>
    <x v="0"/>
    <n v="0"/>
    <n v="0"/>
    <n v="371109"/>
    <n v="7.25"/>
    <m/>
    <x v="0"/>
  </r>
  <r>
    <x v="397"/>
    <x v="1"/>
    <x v="2"/>
    <s v=" Mrs. Maxmillian  Frolicher-Stehi "/>
    <x v="1"/>
    <n v="48"/>
    <x v="1"/>
    <n v="1"/>
    <n v="1"/>
    <n v="13567"/>
    <n v="79.2"/>
    <s v="B41"/>
    <x v="2"/>
  </r>
  <r>
    <x v="398"/>
    <x v="0"/>
    <x v="0"/>
    <s v="Mr. Edvard A Larsson- Ronberg "/>
    <x v="0"/>
    <n v="22"/>
    <x v="0"/>
    <n v="0"/>
    <n v="0"/>
    <n v="347065"/>
    <n v="7.7750000000000004"/>
    <m/>
    <x v="1"/>
  </r>
  <r>
    <x v="399"/>
    <x v="0"/>
    <x v="0"/>
    <s v="Mr. Thomas Henry Conlon "/>
    <x v="0"/>
    <n v="31"/>
    <x v="0"/>
    <n v="0"/>
    <n v="0"/>
    <n v="21332"/>
    <n v="7.7332999999999998"/>
    <m/>
    <x v="0"/>
  </r>
  <r>
    <x v="400"/>
    <x v="1"/>
    <x v="2"/>
    <s v="Miss Caroline Bonnell "/>
    <x v="1"/>
    <n v="30"/>
    <x v="0"/>
    <n v="0"/>
    <n v="0"/>
    <n v="36928"/>
    <n v="164.86670000000001"/>
    <s v="C7"/>
    <x v="1"/>
  </r>
  <r>
    <x v="401"/>
    <x v="0"/>
    <x v="1"/>
    <s v="Mr. Harry Gale "/>
    <x v="0"/>
    <n v="38"/>
    <x v="0"/>
    <n v="1"/>
    <n v="0"/>
    <n v="28664"/>
    <n v="21"/>
    <m/>
    <x v="1"/>
  </r>
  <r>
    <x v="402"/>
    <x v="1"/>
    <x v="2"/>
    <s v="Miss Dorothy Winifred Gibson "/>
    <x v="1"/>
    <n v="22"/>
    <x v="0"/>
    <n v="0"/>
    <n v="1"/>
    <n v="112378"/>
    <n v="59.4"/>
    <m/>
    <x v="2"/>
  </r>
  <r>
    <x v="403"/>
    <x v="0"/>
    <x v="2"/>
    <s v="Mr. Jose Pedro Carrau "/>
    <x v="0"/>
    <n v="17"/>
    <x v="3"/>
    <n v="0"/>
    <n v="0"/>
    <n v="113059"/>
    <n v="47.1"/>
    <m/>
    <x v="1"/>
  </r>
  <r>
    <x v="404"/>
    <x v="0"/>
    <x v="2"/>
    <s v="Mr. Isaac Gerald Frauenthal "/>
    <x v="0"/>
    <n v="43"/>
    <x v="1"/>
    <n v="1"/>
    <n v="0"/>
    <n v="17765"/>
    <n v="27.720800000000001"/>
    <s v="D40"/>
    <x v="2"/>
  </r>
  <r>
    <x v="405"/>
    <x v="0"/>
    <x v="1"/>
    <s v="Mr. Alfred  Nourney "/>
    <x v="0"/>
    <n v="20"/>
    <x v="0"/>
    <n v="0"/>
    <n v="0"/>
    <n v="2166"/>
    <n v="13.862500000000001"/>
    <s v="D38"/>
    <x v="2"/>
  </r>
  <r>
    <x v="406"/>
    <x v="0"/>
    <x v="1"/>
    <s v="Mr. William Jeffery Ware "/>
    <x v="0"/>
    <n v="23"/>
    <x v="0"/>
    <n v="1"/>
    <n v="0"/>
    <n v="28666"/>
    <n v="10.5"/>
    <m/>
    <x v="1"/>
  </r>
  <r>
    <x v="407"/>
    <x v="0"/>
    <x v="2"/>
    <s v="Mr. George Dunton Widener "/>
    <x v="0"/>
    <n v="50"/>
    <x v="1"/>
    <n v="1"/>
    <n v="1"/>
    <n v="113503"/>
    <n v="211.5"/>
    <s v="C80"/>
    <x v="2"/>
  </r>
  <r>
    <x v="408"/>
    <x v="1"/>
    <x v="0"/>
    <s v="Miss Johanna Hannah Riordan "/>
    <x v="1"/>
    <n v="30"/>
    <x v="0"/>
    <n v="0"/>
    <n v="0"/>
    <n v="334915"/>
    <n v="7.7207999999999997"/>
    <m/>
    <x v="0"/>
  </r>
  <r>
    <x v="409"/>
    <x v="1"/>
    <x v="0"/>
    <s v="Miss Treasteall Peacock "/>
    <x v="1"/>
    <n v="3"/>
    <x v="3"/>
    <n v="1"/>
    <n v="1"/>
    <n v="3101315"/>
    <n v="13.775"/>
    <m/>
    <x v="1"/>
  </r>
  <r>
    <x v="410"/>
    <x v="1"/>
    <x v="0"/>
    <s v="Miss Hannah Naughton "/>
    <x v="1"/>
    <n v="30"/>
    <x v="0"/>
    <n v="0"/>
    <n v="0"/>
    <n v="365237"/>
    <n v="7.75"/>
    <m/>
    <x v="0"/>
  </r>
  <r>
    <x v="411"/>
    <x v="1"/>
    <x v="2"/>
    <s v="Mrs. William Edward  Minahan "/>
    <x v="1"/>
    <n v="37"/>
    <x v="0"/>
    <n v="1"/>
    <n v="0"/>
    <n v="19928"/>
    <n v="90"/>
    <s v="C78"/>
    <x v="0"/>
  </r>
  <r>
    <x v="412"/>
    <x v="1"/>
    <x v="0"/>
    <s v="Miss Jenny Lovisa Henriksson "/>
    <x v="1"/>
    <n v="28"/>
    <x v="0"/>
    <n v="0"/>
    <n v="0"/>
    <n v="347086"/>
    <n v="7.7750000000000004"/>
    <m/>
    <x v="1"/>
  </r>
  <r>
    <x v="413"/>
    <x v="0"/>
    <x v="0"/>
    <s v="Mr. Woolf Spector "/>
    <x v="0"/>
    <n v="30"/>
    <x v="0"/>
    <n v="0"/>
    <n v="0"/>
    <n v="3236"/>
    <n v="8.0500000000000007"/>
    <m/>
    <x v="1"/>
  </r>
  <r>
    <x v="414"/>
    <x v="1"/>
    <x v="2"/>
    <s v="Mrs. Fermina Oliva "/>
    <x v="1"/>
    <n v="39"/>
    <x v="0"/>
    <n v="0"/>
    <n v="0"/>
    <n v="17758"/>
    <n v="108.9"/>
    <s v="C105"/>
    <x v="2"/>
  </r>
  <r>
    <x v="415"/>
    <x v="0"/>
    <x v="0"/>
    <s v="Mr. Simon Sivertsen Saether "/>
    <x v="0"/>
    <n v="38.5"/>
    <x v="0"/>
    <n v="0"/>
    <n v="0"/>
    <n v="3101262"/>
    <n v="7.25"/>
    <m/>
    <x v="1"/>
  </r>
  <r>
    <x v="416"/>
    <x v="0"/>
    <x v="0"/>
    <s v="Mr. Frederick Ware "/>
    <x v="0"/>
    <n v="30"/>
    <x v="0"/>
    <n v="0"/>
    <n v="0"/>
    <n v="359309"/>
    <n v="8.0500000000000007"/>
    <m/>
    <x v="1"/>
  </r>
  <r>
    <x v="417"/>
    <x v="0"/>
    <x v="0"/>
    <s v="Master Michael J Peter "/>
    <x v="0"/>
    <n v="30"/>
    <x v="0"/>
    <n v="1"/>
    <n v="1"/>
    <n v="2668"/>
    <n v="22.3583"/>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99FA0F-BF2E-47C2-B692-B7ED26BAC1CC}"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22" firstHeaderRow="1" firstDataRow="1" firstDataCol="1"/>
  <pivotFields count="13">
    <pivotField axis="axisRow" dataField="1" showAll="0">
      <items count="4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1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t="grand">
      <x/>
    </i>
  </rowItems>
  <colItems count="1">
    <i/>
  </colItems>
  <dataFields count="1">
    <dataField name="Count of Passeng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4C4BD5-00C6-4C7E-8F9B-27DDDB44B23C}"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rowPageCount="1" colPageCount="1"/>
  <pivotFields count="13">
    <pivotField showAll="0"/>
    <pivotField axis="axisPage" dataField="1" showAll="0">
      <items count="3">
        <item x="0"/>
        <item x="1"/>
        <item t="default"/>
      </items>
    </pivotField>
    <pivotField showAll="0">
      <items count="7">
        <item m="1" x="4"/>
        <item m="1" x="3"/>
        <item m="1" x="5"/>
        <item x="2"/>
        <item x="1"/>
        <item x="0"/>
        <item t="default"/>
      </items>
    </pivotField>
    <pivotField showAll="0"/>
    <pivotField axis="axisRow" showAll="0">
      <items count="4">
        <item x="1"/>
        <item x="0"/>
        <item h="1" m="1" x="2"/>
        <item t="default"/>
      </items>
    </pivotField>
    <pivotField numFmtId="1" showAll="0"/>
    <pivotField showAll="0">
      <items count="6">
        <item x="1"/>
        <item x="2"/>
        <item x="3"/>
        <item x="0"/>
        <item h="1" m="1" x="4"/>
        <item t="default"/>
      </items>
    </pivotField>
    <pivotField showAll="0"/>
    <pivotField showAll="0"/>
    <pivotField showAll="0"/>
    <pivotField showAll="0"/>
    <pivotField showAll="0"/>
    <pivotField showAll="0">
      <items count="7">
        <item m="1" x="5"/>
        <item x="2"/>
        <item m="1" x="4"/>
        <item x="0"/>
        <item m="1" x="3"/>
        <item x="1"/>
        <item t="default"/>
      </items>
    </pivotField>
  </pivotFields>
  <rowFields count="1">
    <field x="4"/>
  </rowFields>
  <rowItems count="3">
    <i>
      <x/>
    </i>
    <i>
      <x v="1"/>
    </i>
    <i t="grand">
      <x/>
    </i>
  </rowItems>
  <colItems count="1">
    <i/>
  </colItems>
  <pageFields count="1">
    <pageField fld="1" hier="-1"/>
  </pageFields>
  <dataFields count="1">
    <dataField name="Count of Survived" fld="1" subtotal="count" baseField="5"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4" count="1" selected="0">
            <x v="1"/>
          </reference>
        </references>
      </pivotArea>
    </chartFormat>
    <chartFormat chart="3" format="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592FE9-E7D7-418E-BBBB-1AE9CA25D295}"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13">
    <pivotField showAll="0"/>
    <pivotField showAll="0"/>
    <pivotField axis="axisRow" showAll="0">
      <items count="7">
        <item m="1" x="4"/>
        <item m="1" x="3"/>
        <item m="1" x="5"/>
        <item x="0"/>
        <item x="1"/>
        <item x="2"/>
        <item t="default"/>
      </items>
    </pivotField>
    <pivotField showAll="0"/>
    <pivotField dataField="1" showAll="0"/>
    <pivotField numFmtId="1" showAll="0"/>
    <pivotField showAll="0"/>
    <pivotField showAll="0"/>
    <pivotField showAll="0"/>
    <pivotField showAll="0"/>
    <pivotField showAll="0"/>
    <pivotField showAll="0"/>
    <pivotField showAll="0"/>
  </pivotFields>
  <rowFields count="1">
    <field x="2"/>
  </rowFields>
  <rowItems count="4">
    <i>
      <x v="3"/>
    </i>
    <i>
      <x v="4"/>
    </i>
    <i>
      <x v="5"/>
    </i>
    <i t="grand">
      <x/>
    </i>
  </rowItems>
  <colItems count="1">
    <i/>
  </colItems>
  <dataFields count="1">
    <dataField name="Count of Sex" fld="4" subtotal="count"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2F78AC-5752-4263-8714-988B32F159FF}"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7" firstHeaderRow="1" firstDataRow="2" firstDataCol="1"/>
  <pivotFields count="13">
    <pivotField showAll="0"/>
    <pivotField dataField="1" showAll="0">
      <items count="3">
        <item x="0"/>
        <item x="1"/>
        <item t="default"/>
      </items>
    </pivotField>
    <pivotField showAll="0">
      <items count="7">
        <item m="1" x="4"/>
        <item m="1" x="3"/>
        <item m="1" x="5"/>
        <item x="2"/>
        <item x="1"/>
        <item x="0"/>
        <item t="default"/>
      </items>
    </pivotField>
    <pivotField showAll="0"/>
    <pivotField axis="axisRow" showAll="0">
      <items count="4">
        <item x="1"/>
        <item x="0"/>
        <item h="1" m="1" x="2"/>
        <item t="default"/>
      </items>
    </pivotField>
    <pivotField numFmtId="1" showAll="0"/>
    <pivotField axis="axisCol" showAll="0">
      <items count="6">
        <item x="1"/>
        <item x="2"/>
        <item x="3"/>
        <item x="0"/>
        <item h="1" m="1" x="4"/>
        <item t="default"/>
      </items>
    </pivotField>
    <pivotField showAll="0"/>
    <pivotField showAll="0"/>
    <pivotField showAll="0"/>
    <pivotField showAll="0"/>
    <pivotField showAll="0"/>
    <pivotField showAll="0">
      <items count="7">
        <item m="1" x="5"/>
        <item x="2"/>
        <item m="1" x="4"/>
        <item x="0"/>
        <item m="1" x="3"/>
        <item x="1"/>
        <item t="default"/>
      </items>
    </pivotField>
  </pivotFields>
  <rowFields count="1">
    <field x="4"/>
  </rowFields>
  <rowItems count="3">
    <i>
      <x/>
    </i>
    <i>
      <x v="1"/>
    </i>
    <i t="grand">
      <x/>
    </i>
  </rowItems>
  <colFields count="1">
    <field x="6"/>
  </colFields>
  <colItems count="5">
    <i>
      <x/>
    </i>
    <i>
      <x v="1"/>
    </i>
    <i>
      <x v="2"/>
    </i>
    <i>
      <x v="3"/>
    </i>
    <i t="grand">
      <x/>
    </i>
  </colItems>
  <dataFields count="1">
    <dataField name="Count of Survived" fld="1" subtotal="count" baseField="5" baseItem="0"/>
  </dataFields>
  <formats count="1">
    <format dxfId="0">
      <pivotArea dataOnly="0" labelOnly="1" fieldPosition="0">
        <references count="1">
          <reference field="6" count="1">
            <x v="0"/>
          </reference>
        </references>
      </pivotArea>
    </format>
  </formats>
  <chartFormats count="10">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3" format="8" series="1">
      <pivotArea type="data" outline="0" fieldPosition="0">
        <references count="2">
          <reference field="4294967294" count="1" selected="0">
            <x v="0"/>
          </reference>
          <reference field="6" count="1" selected="0">
            <x v="0"/>
          </reference>
        </references>
      </pivotArea>
    </chartFormat>
    <chartFormat chart="3" format="9" series="1">
      <pivotArea type="data" outline="0" fieldPosition="0">
        <references count="2">
          <reference field="4294967294" count="1" selected="0">
            <x v="0"/>
          </reference>
          <reference field="6" count="1" selected="0">
            <x v="1"/>
          </reference>
        </references>
      </pivotArea>
    </chartFormat>
    <chartFormat chart="3" format="10" series="1">
      <pivotArea type="data" outline="0" fieldPosition="0">
        <references count="2">
          <reference field="4294967294" count="1" selected="0">
            <x v="0"/>
          </reference>
          <reference field="6" count="1" selected="0">
            <x v="2"/>
          </reference>
        </references>
      </pivotArea>
    </chartFormat>
    <chartFormat chart="3" format="11" series="1">
      <pivotArea type="data" outline="0" fieldPosition="0">
        <references count="2">
          <reference field="4294967294" count="1" selected="0">
            <x v="0"/>
          </reference>
          <reference field="6" count="1" selected="0">
            <x v="3"/>
          </reference>
        </references>
      </pivotArea>
    </chartFormat>
    <chartFormat chart="3" format="12">
      <pivotArea type="data" outline="0" fieldPosition="0">
        <references count="3">
          <reference field="4294967294" count="1" selected="0">
            <x v="0"/>
          </reference>
          <reference field="4" count="1" selected="0">
            <x v="1"/>
          </reference>
          <reference field="6" count="1" selected="0">
            <x v="3"/>
          </reference>
        </references>
      </pivotArea>
    </chartFormat>
    <chartFormat chart="3" format="13">
      <pivotArea type="data" outline="0" fieldPosition="0">
        <references count="3">
          <reference field="4294967294" count="1" selected="0">
            <x v="0"/>
          </reference>
          <reference field="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2ED8F5-BFD4-414E-B5F1-F3EA7BF05802}" name="PivotTable2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7" firstHeaderRow="1" firstDataRow="1" firstDataCol="1"/>
  <pivotFields count="13">
    <pivotField showAll="0"/>
    <pivotField dataField="1" multipleItemSelectionAllowed="1" showAll="0">
      <items count="3">
        <item x="0"/>
        <item x="1"/>
        <item t="default"/>
      </items>
    </pivotField>
    <pivotField showAll="0">
      <items count="7">
        <item m="1" x="4"/>
        <item m="1" x="3"/>
        <item m="1" x="5"/>
        <item x="2"/>
        <item x="1"/>
        <item x="0"/>
        <item t="default"/>
      </items>
    </pivotField>
    <pivotField showAll="0"/>
    <pivotField axis="axisRow" multipleItemSelectionAllowed="1" showAll="0">
      <items count="4">
        <item x="1"/>
        <item x="0"/>
        <item h="1" m="1" x="2"/>
        <item t="default"/>
      </items>
    </pivotField>
    <pivotField numFmtId="1" showAll="0"/>
    <pivotField showAll="0">
      <items count="6">
        <item x="1"/>
        <item x="2"/>
        <item x="3"/>
        <item x="0"/>
        <item h="1" m="1" x="4"/>
        <item t="default"/>
      </items>
    </pivotField>
    <pivotField showAll="0"/>
    <pivotField showAll="0"/>
    <pivotField showAll="0"/>
    <pivotField showAll="0"/>
    <pivotField showAll="0"/>
    <pivotField showAll="0">
      <items count="7">
        <item m="1" x="5"/>
        <item x="2"/>
        <item m="1" x="4"/>
        <item x="0"/>
        <item m="1" x="3"/>
        <item x="1"/>
        <item t="default"/>
      </items>
    </pivotField>
  </pivotFields>
  <rowFields count="1">
    <field x="4"/>
  </rowFields>
  <rowItems count="3">
    <i>
      <x/>
    </i>
    <i>
      <x v="1"/>
    </i>
    <i t="grand">
      <x/>
    </i>
  </rowItems>
  <colItems count="1">
    <i/>
  </colItems>
  <dataFields count="1">
    <dataField name="Sum of Survived"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BC8F41-C65F-4B89-88A3-3DA538F10650}"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13">
    <pivotField showAll="0"/>
    <pivotField dataField="1" showAll="0">
      <items count="3">
        <item x="0"/>
        <item x="1"/>
        <item t="default"/>
      </items>
    </pivotField>
    <pivotField axis="axisRow" showAll="0">
      <items count="7">
        <item m="1" x="4"/>
        <item m="1" x="3"/>
        <item m="1" x="5"/>
        <item x="0"/>
        <item x="1"/>
        <item x="2"/>
        <item t="default"/>
      </items>
    </pivotField>
    <pivotField showAll="0"/>
    <pivotField showAll="0"/>
    <pivotField showAll="0"/>
    <pivotField showAll="0">
      <items count="6">
        <item x="1"/>
        <item x="2"/>
        <item x="3"/>
        <item x="0"/>
        <item h="1" m="1" x="4"/>
        <item t="default"/>
      </items>
    </pivotField>
    <pivotField showAll="0"/>
    <pivotField showAll="0"/>
    <pivotField showAll="0"/>
    <pivotField showAll="0"/>
    <pivotField showAll="0"/>
    <pivotField showAll="0">
      <items count="7">
        <item m="1" x="5"/>
        <item x="2"/>
        <item m="1" x="4"/>
        <item x="0"/>
        <item m="1" x="3"/>
        <item x="1"/>
        <item t="default"/>
      </items>
    </pivotField>
  </pivotFields>
  <rowFields count="1">
    <field x="2"/>
  </rowFields>
  <rowItems count="4">
    <i>
      <x v="3"/>
    </i>
    <i>
      <x v="4"/>
    </i>
    <i>
      <x v="5"/>
    </i>
    <i t="grand">
      <x/>
    </i>
  </rowItems>
  <colItems count="1">
    <i/>
  </colItems>
  <dataFields count="1">
    <dataField name="Sum of Survived" fld="1" baseField="2"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2" count="1" selected="0">
            <x v="0"/>
          </reference>
        </references>
      </pivotArea>
    </chartFormat>
    <chartFormat chart="6" format="10">
      <pivotArea type="data" outline="0" fieldPosition="0">
        <references count="2">
          <reference field="4294967294" count="1" selected="0">
            <x v="0"/>
          </reference>
          <reference field="2" count="1" selected="0">
            <x v="1"/>
          </reference>
        </references>
      </pivotArea>
    </chartFormat>
    <chartFormat chart="6" format="11">
      <pivotArea type="data" outline="0" fieldPosition="0">
        <references count="2">
          <reference field="4294967294" count="1" selected="0">
            <x v="0"/>
          </reference>
          <reference field="2" count="1" selected="0">
            <x v="2"/>
          </reference>
        </references>
      </pivotArea>
    </chartFormat>
    <chartFormat chart="6" format="12">
      <pivotArea type="data" outline="0" fieldPosition="0">
        <references count="2">
          <reference field="4294967294" count="1" selected="0">
            <x v="0"/>
          </reference>
          <reference field="2" count="1" selected="0">
            <x v="5"/>
          </reference>
        </references>
      </pivotArea>
    </chartFormat>
    <chartFormat chart="6" format="13">
      <pivotArea type="data" outline="0" fieldPosition="0">
        <references count="2">
          <reference field="4294967294" count="1" selected="0">
            <x v="0"/>
          </reference>
          <reference field="2" count="1" selected="0">
            <x v="3"/>
          </reference>
        </references>
      </pivotArea>
    </chartFormat>
    <chartFormat chart="6" format="14">
      <pivotArea type="data" outline="0" fieldPosition="0">
        <references count="2">
          <reference field="4294967294" count="1" selected="0">
            <x v="0"/>
          </reference>
          <reference field="2" count="1" selected="0">
            <x v="4"/>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EA14AD-C4D5-439D-8D9A-87565CDE5FE6}"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3">
    <pivotField showAll="0"/>
    <pivotField showAll="0">
      <items count="3">
        <item x="0"/>
        <item x="1"/>
        <item t="default"/>
      </items>
    </pivotField>
    <pivotField showAll="0">
      <items count="7">
        <item m="1" x="4"/>
        <item m="1" x="3"/>
        <item m="1" x="5"/>
        <item x="2"/>
        <item x="1"/>
        <item x="0"/>
        <item t="default"/>
      </items>
    </pivotField>
    <pivotField showAll="0"/>
    <pivotField dataField="1" showAll="0"/>
    <pivotField showAll="0"/>
    <pivotField axis="axisRow" showAll="0" sortType="descending">
      <items count="6">
        <item x="1"/>
        <item x="2"/>
        <item x="3"/>
        <item x="0"/>
        <item h="1" m="1"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
        <item m="1" x="5"/>
        <item x="2"/>
        <item m="1" x="4"/>
        <item x="0"/>
        <item m="1" x="3"/>
        <item x="1"/>
        <item t="default"/>
      </items>
    </pivotField>
  </pivotFields>
  <rowFields count="1">
    <field x="6"/>
  </rowFields>
  <rowItems count="5">
    <i>
      <x v="3"/>
    </i>
    <i>
      <x/>
    </i>
    <i>
      <x v="2"/>
    </i>
    <i>
      <x v="1"/>
    </i>
    <i t="grand">
      <x/>
    </i>
  </rowItems>
  <colItems count="1">
    <i/>
  </colItems>
  <dataFields count="1">
    <dataField name="Count of Sex" fld="4" subtotal="count"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0"/>
          </reference>
        </references>
      </pivotArea>
    </chartFormat>
    <chartFormat chart="3" format="4">
      <pivotArea type="data" outline="0" fieldPosition="0">
        <references count="2">
          <reference field="4294967294" count="1" selected="0">
            <x v="0"/>
          </reference>
          <reference field="6" count="1" selected="0">
            <x v="2"/>
          </reference>
        </references>
      </pivotArea>
    </chartFormat>
    <chartFormat chart="3" format="5">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D328CE-5186-49EA-9F30-F5F6EB32D868}"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rowPageCount="1" colPageCount="1"/>
  <pivotFields count="13">
    <pivotField showAll="0"/>
    <pivotField axis="axisPage" dataField="1" multipleItemSelectionAllowed="1" showAll="0">
      <items count="3">
        <item x="0"/>
        <item x="1"/>
        <item t="default"/>
      </items>
    </pivotField>
    <pivotField showAll="0">
      <items count="7">
        <item m="1" x="4"/>
        <item m="1" x="3"/>
        <item m="1" x="5"/>
        <item x="2"/>
        <item x="1"/>
        <item x="0"/>
        <item t="default"/>
      </items>
    </pivotField>
    <pivotField showAll="0"/>
    <pivotField showAll="0"/>
    <pivotField numFmtId="1" showAll="0"/>
    <pivotField showAll="0">
      <items count="6">
        <item x="1"/>
        <item x="2"/>
        <item x="3"/>
        <item x="0"/>
        <item h="1" m="1" x="4"/>
        <item t="default"/>
      </items>
    </pivotField>
    <pivotField showAll="0"/>
    <pivotField showAll="0"/>
    <pivotField showAll="0"/>
    <pivotField showAll="0"/>
    <pivotField showAll="0"/>
    <pivotField axis="axisRow" showAll="0">
      <items count="7">
        <item m="1" x="5"/>
        <item m="1" x="4"/>
        <item m="1" x="3"/>
        <item x="0"/>
        <item x="1"/>
        <item x="2"/>
        <item t="default"/>
      </items>
    </pivotField>
  </pivotFields>
  <rowFields count="1">
    <field x="12"/>
  </rowFields>
  <rowItems count="4">
    <i>
      <x v="3"/>
    </i>
    <i>
      <x v="4"/>
    </i>
    <i>
      <x v="5"/>
    </i>
    <i t="grand">
      <x/>
    </i>
  </rowItems>
  <colItems count="1">
    <i/>
  </colItems>
  <pageFields count="1">
    <pageField fld="1" hier="-1"/>
  </pageFields>
  <dataFields count="1">
    <dataField name="Sum of Survived" fld="1"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3"/>
          </reference>
        </references>
      </pivotArea>
    </chartFormat>
    <chartFormat chart="0" format="2">
      <pivotArea type="data" outline="0" fieldPosition="0">
        <references count="2">
          <reference field="4294967294" count="1" selected="0">
            <x v="0"/>
          </reference>
          <reference field="12" count="1" selected="0">
            <x v="4"/>
          </reference>
        </references>
      </pivotArea>
    </chartFormat>
    <chartFormat chart="0" format="3">
      <pivotArea type="data" outline="0" fieldPosition="0">
        <references count="2">
          <reference field="4294967294" count="1" selected="0">
            <x v="0"/>
          </reference>
          <reference field="12" count="1" selected="0">
            <x v="5"/>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2" count="1" selected="0">
            <x v="3"/>
          </reference>
        </references>
      </pivotArea>
    </chartFormat>
    <chartFormat chart="2" format="10">
      <pivotArea type="data" outline="0" fieldPosition="0">
        <references count="2">
          <reference field="4294967294" count="1" selected="0">
            <x v="0"/>
          </reference>
          <reference field="12" count="1" selected="0">
            <x v="4"/>
          </reference>
        </references>
      </pivotArea>
    </chartFormat>
    <chartFormat chart="2" format="11">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047FEE-F757-4CBB-BB4E-8B5A1AA748D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E7" firstHeaderRow="1" firstDataRow="2" firstDataCol="1"/>
  <pivotFields count="13">
    <pivotField showAll="0"/>
    <pivotField dataField="1" showAll="0">
      <items count="3">
        <item x="0"/>
        <item x="1"/>
        <item t="default"/>
      </items>
    </pivotField>
    <pivotField axis="axisCol" showAll="0">
      <items count="7">
        <item m="1" x="4"/>
        <item m="1" x="3"/>
        <item m="1" x="5"/>
        <item x="0"/>
        <item x="1"/>
        <item x="2"/>
        <item t="default"/>
      </items>
    </pivotField>
    <pivotField showAll="0"/>
    <pivotField axis="axisRow" showAll="0">
      <items count="4">
        <item x="1"/>
        <item x="0"/>
        <item h="1" m="1" x="2"/>
        <item t="default"/>
      </items>
    </pivotField>
    <pivotField numFmtId="1" showAll="0"/>
    <pivotField showAll="0">
      <items count="6">
        <item x="1"/>
        <item x="2"/>
        <item x="3"/>
        <item x="0"/>
        <item h="1" m="1" x="4"/>
        <item t="default"/>
      </items>
    </pivotField>
    <pivotField showAll="0"/>
    <pivotField showAll="0"/>
    <pivotField showAll="0"/>
    <pivotField showAll="0"/>
    <pivotField showAll="0"/>
    <pivotField showAll="0">
      <items count="7">
        <item m="1" x="5"/>
        <item x="2"/>
        <item m="1" x="4"/>
        <item x="0"/>
        <item m="1" x="3"/>
        <item x="1"/>
        <item t="default"/>
      </items>
    </pivotField>
  </pivotFields>
  <rowFields count="1">
    <field x="4"/>
  </rowFields>
  <rowItems count="3">
    <i>
      <x/>
    </i>
    <i>
      <x v="1"/>
    </i>
    <i t="grand">
      <x/>
    </i>
  </rowItems>
  <colFields count="1">
    <field x="2"/>
  </colFields>
  <colItems count="4">
    <i>
      <x v="3"/>
    </i>
    <i>
      <x v="4"/>
    </i>
    <i>
      <x v="5"/>
    </i>
    <i t="grand">
      <x/>
    </i>
  </colItems>
  <dataFields count="1">
    <dataField name="Sum of Survived" fld="1" baseField="0" baseItem="0"/>
  </dataFields>
  <chartFormats count="21">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pivotArea type="data" outline="0" fieldPosition="0">
        <references count="3">
          <reference field="4294967294" count="1" selected="0">
            <x v="0"/>
          </reference>
          <reference field="2" count="1" selected="0">
            <x v="0"/>
          </reference>
          <reference field="4" count="1" selected="0">
            <x v="0"/>
          </reference>
        </references>
      </pivotArea>
    </chartFormat>
    <chartFormat chart="4" format="4">
      <pivotArea type="data" outline="0" fieldPosition="0">
        <references count="3">
          <reference field="4294967294" count="1" selected="0">
            <x v="0"/>
          </reference>
          <reference field="2" count="1" selected="0">
            <x v="1"/>
          </reference>
          <reference field="4" count="1" selected="0">
            <x v="0"/>
          </reference>
        </references>
      </pivotArea>
    </chartFormat>
    <chartFormat chart="4" format="5">
      <pivotArea type="data" outline="0" fieldPosition="0">
        <references count="3">
          <reference field="4294967294" count="1" selected="0">
            <x v="0"/>
          </reference>
          <reference field="2" count="1" selected="0">
            <x v="2"/>
          </reference>
          <reference field="4" count="1" selected="0">
            <x v="0"/>
          </reference>
        </references>
      </pivotArea>
    </chartFormat>
    <chartFormat chart="8" format="0" series="1">
      <pivotArea type="data" outline="0" fieldPosition="0">
        <references count="2">
          <reference field="4294967294" count="1" selected="0">
            <x v="0"/>
          </reference>
          <reference field="2" count="1" selected="0">
            <x v="0"/>
          </reference>
        </references>
      </pivotArea>
    </chartFormat>
    <chartFormat chart="8" format="1" series="1">
      <pivotArea type="data" outline="0" fieldPosition="0">
        <references count="2">
          <reference field="4294967294" count="1" selected="0">
            <x v="0"/>
          </reference>
          <reference field="2" count="1" selected="0">
            <x v="1"/>
          </reference>
        </references>
      </pivotArea>
    </chartFormat>
    <chartFormat chart="8" format="2" series="1">
      <pivotArea type="data" outline="0" fieldPosition="0">
        <references count="2">
          <reference field="4294967294" count="1" selected="0">
            <x v="0"/>
          </reference>
          <reference field="2" count="1" selected="0">
            <x v="2"/>
          </reference>
        </references>
      </pivotArea>
    </chartFormat>
    <chartFormat chart="9" format="0"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1"/>
          </reference>
        </references>
      </pivotArea>
    </chartFormat>
    <chartFormat chart="9" format="2" series="1">
      <pivotArea type="data" outline="0" fieldPosition="0">
        <references count="2">
          <reference field="4294967294" count="1" selected="0">
            <x v="0"/>
          </reference>
          <reference field="2" count="1" selected="0">
            <x v="2"/>
          </reference>
        </references>
      </pivotArea>
    </chartFormat>
    <chartFormat chart="12" format="6" series="1">
      <pivotArea type="data" outline="0" fieldPosition="0">
        <references count="2">
          <reference field="4294967294" count="1" selected="0">
            <x v="0"/>
          </reference>
          <reference field="2" count="1" selected="0">
            <x v="0"/>
          </reference>
        </references>
      </pivotArea>
    </chartFormat>
    <chartFormat chart="12" format="7" series="1">
      <pivotArea type="data" outline="0" fieldPosition="0">
        <references count="2">
          <reference field="4294967294" count="1" selected="0">
            <x v="0"/>
          </reference>
          <reference field="2" count="1" selected="0">
            <x v="1"/>
          </reference>
        </references>
      </pivotArea>
    </chartFormat>
    <chartFormat chart="12" format="8" series="1">
      <pivotArea type="data" outline="0" fieldPosition="0">
        <references count="2">
          <reference field="4294967294" count="1" selected="0">
            <x v="0"/>
          </reference>
          <reference field="2" count="1" selected="0">
            <x v="2"/>
          </reference>
        </references>
      </pivotArea>
    </chartFormat>
    <chartFormat chart="12" format="9" series="1">
      <pivotArea type="data" outline="0" fieldPosition="0">
        <references count="2">
          <reference field="4294967294" count="1" selected="0">
            <x v="0"/>
          </reference>
          <reference field="2" count="1" selected="0">
            <x v="3"/>
          </reference>
        </references>
      </pivotArea>
    </chartFormat>
    <chartFormat chart="12" format="10" series="1">
      <pivotArea type="data" outline="0" fieldPosition="0">
        <references count="2">
          <reference field="4294967294" count="1" selected="0">
            <x v="0"/>
          </reference>
          <reference field="2" count="1" selected="0">
            <x v="4"/>
          </reference>
        </references>
      </pivotArea>
    </chartFormat>
    <chartFormat chart="12" format="11" series="1">
      <pivotArea type="data" outline="0" fieldPosition="0">
        <references count="2">
          <reference field="4294967294" count="1" selected="0">
            <x v="0"/>
          </reference>
          <reference field="2" count="1" selected="0">
            <x v="5"/>
          </reference>
        </references>
      </pivotArea>
    </chartFormat>
    <chartFormat chart="9" format="3" series="1">
      <pivotArea type="data" outline="0" fieldPosition="0">
        <references count="2">
          <reference field="4294967294" count="1" selected="0">
            <x v="0"/>
          </reference>
          <reference field="2" count="1" selected="0">
            <x v="3"/>
          </reference>
        </references>
      </pivotArea>
    </chartFormat>
    <chartFormat chart="9" format="4" series="1">
      <pivotArea type="data" outline="0" fieldPosition="0">
        <references count="2">
          <reference field="4294967294" count="1" selected="0">
            <x v="0"/>
          </reference>
          <reference field="2" count="1" selected="0">
            <x v="4"/>
          </reference>
        </references>
      </pivotArea>
    </chartFormat>
    <chartFormat chart="9" format="5"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02E5951-7719-46BF-B93B-31DAE88C64F2}" name="PivotTable1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7" firstHeaderRow="1" firstDataRow="2" firstDataCol="1"/>
  <pivotFields count="13">
    <pivotField showAll="0"/>
    <pivotField showAll="0"/>
    <pivotField axis="axisCol" showAll="0">
      <items count="7">
        <item m="1" x="4"/>
        <item m="1" x="3"/>
        <item m="1" x="5"/>
        <item x="0"/>
        <item x="1"/>
        <item x="2"/>
        <item t="default"/>
      </items>
    </pivotField>
    <pivotField showAll="0"/>
    <pivotField axis="axisRow" dataField="1" showAll="0">
      <items count="4">
        <item x="1"/>
        <item x="0"/>
        <item m="1" x="2"/>
        <item t="default"/>
      </items>
    </pivotField>
    <pivotField numFmtId="1" showAll="0"/>
    <pivotField showAll="0"/>
    <pivotField showAll="0"/>
    <pivotField showAll="0"/>
    <pivotField showAll="0"/>
    <pivotField showAll="0"/>
    <pivotField showAll="0"/>
    <pivotField showAll="0"/>
  </pivotFields>
  <rowFields count="1">
    <field x="4"/>
  </rowFields>
  <rowItems count="3">
    <i>
      <x/>
    </i>
    <i>
      <x v="1"/>
    </i>
    <i t="grand">
      <x/>
    </i>
  </rowItems>
  <colFields count="1">
    <field x="2"/>
  </colFields>
  <colItems count="4">
    <i>
      <x v="3"/>
    </i>
    <i>
      <x v="4"/>
    </i>
    <i>
      <x v="5"/>
    </i>
    <i t="grand">
      <x/>
    </i>
  </colItems>
  <dataFields count="1">
    <dataField name="Count of Sex" fld="4"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C1D618D-7F0C-4D0F-A39B-07EF018F9F22}"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13">
    <pivotField showAll="0"/>
    <pivotField dataField="1"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Sum of Survived"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E875FB7-4216-4B9E-8682-AC6A7F7A923A}"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3">
    <pivotField showAll="0"/>
    <pivotField showAll="0"/>
    <pivotField axis="axisRow" dataField="1" showAll="0">
      <items count="7">
        <item m="1" x="4"/>
        <item m="1" x="3"/>
        <item m="1" x="5"/>
        <item x="0"/>
        <item x="1"/>
        <item x="2"/>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4">
    <i>
      <x v="3"/>
    </i>
    <i>
      <x v="4"/>
    </i>
    <i>
      <x v="5"/>
    </i>
    <i t="grand">
      <x/>
    </i>
  </rowItems>
  <colItems count="1">
    <i/>
  </colItems>
  <dataFields count="1">
    <dataField name="Count of Pclass" fld="2" subtotal="count" baseField="2"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vived" xr10:uid="{29F8E2E8-B828-4536-8903-3A87C4AB5CF3}" sourceName="Survived">
  <pivotTables>
    <pivotTable tabId="61" name="PivotTable21"/>
    <pivotTable tabId="41" name="PivotTable11"/>
    <pivotTable tabId="43" name="PivotTable13"/>
    <pivotTable tabId="47" name="PivotTable14"/>
    <pivotTable tabId="96" name="PivotTable2"/>
    <pivotTable tabId="115" name="PivotTable3"/>
  </pivotTables>
  <data>
    <tabular pivotCacheId="13399673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1" xr10:uid="{28C55773-D1E0-417A-AF04-535438403E92}" sourceName="Pclass">
  <pivotTables>
    <pivotTable tabId="41" name="PivotTable11"/>
    <pivotTable tabId="61" name="PivotTable21"/>
    <pivotTable tabId="43" name="PivotTable13"/>
    <pivotTable tabId="47" name="PivotTable14"/>
    <pivotTable tabId="96" name="PivotTable2"/>
    <pivotTable tabId="115" name="PivotTable3"/>
    <pivotTable tabId="119" name="PivotTable5"/>
  </pivotTables>
  <data>
    <tabular pivotCacheId="1339967353">
      <items count="6">
        <i x="2" s="1"/>
        <i x="1" s="1"/>
        <i x="0" s="1"/>
        <i x="4" s="1" nd="1"/>
        <i x="3"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7EFB0859-770E-456A-9060-84052D5B7686}" sourceName="age group">
  <pivotTables>
    <pivotTable tabId="43" name="PivotTable13"/>
    <pivotTable tabId="61" name="PivotTable21"/>
    <pivotTable tabId="41" name="PivotTable11"/>
    <pivotTable tabId="47" name="PivotTable14"/>
    <pivotTable tabId="96" name="PivotTable2"/>
    <pivotTable tabId="115" name="PivotTable3"/>
    <pivotTable tabId="119" name="PivotTable5"/>
  </pivotTables>
  <data>
    <tabular pivotCacheId="1339967353">
      <items count="5">
        <i x="1" s="1"/>
        <i x="2" s="1"/>
        <i x="3" s="1"/>
        <i x="0" s="1"/>
        <i x="4"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1001852C-72FE-4DC5-8E6C-F32FDF43B67F}" sourceName="Sex">
  <pivotTables>
    <pivotTable tabId="119" name="PivotTable5"/>
  </pivotTables>
  <data>
    <tabular pivotCacheId="1339967353">
      <items count="3">
        <i x="1" s="1"/>
        <i x="0" s="1"/>
        <i x="2"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barked" xr10:uid="{2FA17261-0D9E-4458-9995-5FDF465D3C6D}" sourceName="Embarked">
  <pivotTables>
    <pivotTable tabId="47" name="PivotTable14"/>
    <pivotTable tabId="61" name="PivotTable21"/>
    <pivotTable tabId="41" name="PivotTable11"/>
    <pivotTable tabId="43" name="PivotTable13"/>
    <pivotTable tabId="96" name="PivotTable2"/>
    <pivotTable tabId="115" name="PivotTable3"/>
    <pivotTable tabId="119" name="PivotTable5"/>
  </pivotTables>
  <data>
    <tabular pivotCacheId="1339967353">
      <items count="6">
        <i x="2" s="1"/>
        <i x="0" s="1"/>
        <i x="1" s="1"/>
        <i x="5"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vived 1" xr10:uid="{99DAC260-FAB0-4442-9493-B7EC4605648D}" cache="Slicer_Survived" caption="Survive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rvived" xr10:uid="{B4E0FDA0-562F-44D1-A16B-A1C8AFAF7539}" cache="Slicer_Survived" caption="Survived" rowHeight="241300"/>
  <slicer name="Pclass 1" xr10:uid="{6BA3C699-A417-4FBC-99C3-1660BF9331C5}" cache="Slicer_Pclass1" caption="Pclass" style="SlicerStyleDark5" rowHeight="241300"/>
  <slicer name="age group 1" xr10:uid="{C3C688E4-5DFC-42AE-9B75-6A9A7A24D344}" cache="Slicer_age_group1" caption="age group" rowHeight="241300"/>
  <slicer name="Sex" xr10:uid="{866FE1EB-47D1-47DE-B871-5B8DA5C575DC}" cache="Slicer_Sex" caption="Sex" rowHeight="241300"/>
  <slicer name="Embarked" xr10:uid="{58D37B09-2B5C-46ED-8270-523E0BC1D148}" cache="Slicer_Embarked" caption="Embarked"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800014-5EED-4FB0-9173-3BA0F5E7AF5F}" name="Table1" displayName="Table1" ref="A1:M419" totalsRowShown="0">
  <autoFilter ref="A1:M419" xr:uid="{F9800014-5EED-4FB0-9173-3BA0F5E7AF5F}">
    <filterColumn colId="6">
      <filters>
        <filter val="Youth"/>
      </filters>
    </filterColumn>
  </autoFilter>
  <tableColumns count="13">
    <tableColumn id="1" xr3:uid="{F8CE41BC-70CB-4DBF-A8AE-D0BECA4B8B89}" name="PassengerId"/>
    <tableColumn id="2" xr3:uid="{A0CF7135-67D9-4EF9-A8B8-AEA5261CE192}" name="Survived"/>
    <tableColumn id="3" xr3:uid="{AB4034A2-93CA-48F0-8F6B-8FE29C2BB410}" name="Pclass"/>
    <tableColumn id="5" xr3:uid="{FAF6ED36-F9DE-49AE-814D-DEE0EF6AE178}" name="Names"/>
    <tableColumn id="6" xr3:uid="{A656DF6B-2581-4E80-BA88-35B19A012B4E}" name="Sex"/>
    <tableColumn id="7" xr3:uid="{7959BE7F-DCD6-4E40-B043-E6D24236F3BB}" name="Age" dataDxfId="2"/>
    <tableColumn id="15" xr3:uid="{14DCF97D-7658-4B88-9E99-46CBAE30EDA4}" name="age group" dataDxfId="1">
      <calculatedColumnFormula>IF(F2&lt;=19,"Teenager",IF(F2&lt;=39,"Youth",IF(F2&lt;=59,"Adult",IF(F2&gt;=60,"Elder"))))</calculatedColumnFormula>
    </tableColumn>
    <tableColumn id="8" xr3:uid="{7AFBC936-5635-43CD-8178-498278D57826}" name="SibSp"/>
    <tableColumn id="9" xr3:uid="{CAB94D5A-8525-4E45-8FFE-A0FF58B5EC85}" name="Parch"/>
    <tableColumn id="10" xr3:uid="{8928B1D4-21F5-42AF-9CF3-194FB0C713C0}" name="Tiket"/>
    <tableColumn id="11" xr3:uid="{548DE033-59C1-472A-9295-C545F120B318}" name="Fare" dataCellStyle="Currency"/>
    <tableColumn id="12" xr3:uid="{621DB23F-E4B3-4FB6-BF55-42BE6F26E969}" name="Cabin"/>
    <tableColumn id="13" xr3:uid="{B8E1D532-CC05-47B8-8922-FC9CAE369C60}"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9.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1.bin"/><Relationship Id="rId1" Type="http://schemas.openxmlformats.org/officeDocument/2006/relationships/pivotTable" Target="../pivotTables/pivotTable6.xml"/><Relationship Id="rId4" Type="http://schemas.microsoft.com/office/2007/relationships/slicer" Target="../slicers/slicer1.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2.bin"/><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3.bin"/><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4.bin"/><Relationship Id="rId1" Type="http://schemas.openxmlformats.org/officeDocument/2006/relationships/pivotTable" Target="../pivotTables/pivotTable9.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5.bin"/><Relationship Id="rId1" Type="http://schemas.openxmlformats.org/officeDocument/2006/relationships/pivotTable" Target="../pivotTables/pivotTable10.xml"/></Relationships>
</file>

<file path=xl/worksheets/_rels/sheet1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8.bin"/><Relationship Id="rId1" Type="http://schemas.openxmlformats.org/officeDocument/2006/relationships/pivotTable" Target="../pivotTables/pivotTable11.xm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ivotTable" Target="../pivotTables/pivotTable12.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35"/>
  <sheetViews>
    <sheetView showGridLines="0" topLeftCell="A414" zoomScaleNormal="100" workbookViewId="0">
      <selection activeCell="F419" sqref="F419"/>
    </sheetView>
  </sheetViews>
  <sheetFormatPr defaultRowHeight="15" x14ac:dyDescent="0.25"/>
  <cols>
    <col min="1" max="1" width="13.85546875" customWidth="1"/>
    <col min="2" max="2" width="12.42578125" customWidth="1"/>
    <col min="3" max="3" width="12" customWidth="1"/>
    <col min="4" max="4" width="30.85546875" customWidth="1"/>
    <col min="7" max="7" width="10.140625" customWidth="1"/>
    <col min="8" max="8" width="11.5703125" customWidth="1"/>
    <col min="9" max="9" width="8" customWidth="1"/>
    <col min="10" max="10" width="19" customWidth="1"/>
    <col min="11" max="11" width="13.42578125" customWidth="1"/>
    <col min="12" max="12" width="15" bestFit="1" customWidth="1"/>
    <col min="13" max="13" width="12" customWidth="1"/>
    <col min="14" max="14" width="24" bestFit="1" customWidth="1"/>
  </cols>
  <sheetData>
    <row r="1" spans="1:13" x14ac:dyDescent="0.25">
      <c r="A1" t="s">
        <v>0</v>
      </c>
      <c r="B1" t="s">
        <v>1</v>
      </c>
      <c r="C1" t="s">
        <v>2</v>
      </c>
      <c r="D1" s="1" t="s">
        <v>99</v>
      </c>
      <c r="E1" t="s">
        <v>3</v>
      </c>
      <c r="F1" t="s">
        <v>4</v>
      </c>
      <c r="G1" t="s">
        <v>544</v>
      </c>
      <c r="H1" t="s">
        <v>5</v>
      </c>
      <c r="I1" t="s">
        <v>6</v>
      </c>
      <c r="J1" t="s">
        <v>520</v>
      </c>
      <c r="K1" t="s">
        <v>7</v>
      </c>
      <c r="L1" t="s">
        <v>8</v>
      </c>
      <c r="M1" t="s">
        <v>9</v>
      </c>
    </row>
    <row r="2" spans="1:13" x14ac:dyDescent="0.25">
      <c r="A2">
        <v>892</v>
      </c>
      <c r="B2">
        <v>0</v>
      </c>
      <c r="C2" t="s">
        <v>555</v>
      </c>
      <c r="D2" t="s">
        <v>100</v>
      </c>
      <c r="E2" t="s">
        <v>10</v>
      </c>
      <c r="F2" s="23">
        <v>34.5</v>
      </c>
      <c r="G2" t="str">
        <f t="shared" ref="G2:G65" si="0">IF(F2&lt;=19,"Teenager",IF(F2&lt;=39,"Youth",IF(F2&lt;=59,"Adult",IF(F2&gt;=60,"Elder"))))</f>
        <v>Youth</v>
      </c>
      <c r="H2">
        <v>0</v>
      </c>
      <c r="I2">
        <v>0</v>
      </c>
      <c r="J2">
        <v>330911</v>
      </c>
      <c r="K2" s="6">
        <v>7.8292000000000002</v>
      </c>
      <c r="M2" t="s">
        <v>529</v>
      </c>
    </row>
    <row r="3" spans="1:13" hidden="1" x14ac:dyDescent="0.25">
      <c r="A3">
        <v>893</v>
      </c>
      <c r="B3">
        <v>1</v>
      </c>
      <c r="C3" t="s">
        <v>555</v>
      </c>
      <c r="D3" t="s">
        <v>101</v>
      </c>
      <c r="E3" t="s">
        <v>12</v>
      </c>
      <c r="F3" s="5">
        <v>47</v>
      </c>
      <c r="G3" t="str">
        <f t="shared" si="0"/>
        <v>Adult</v>
      </c>
      <c r="H3">
        <v>1</v>
      </c>
      <c r="I3">
        <v>0</v>
      </c>
      <c r="J3">
        <v>363272</v>
      </c>
      <c r="K3" s="6">
        <v>7</v>
      </c>
      <c r="M3" t="s">
        <v>530</v>
      </c>
    </row>
    <row r="4" spans="1:13" hidden="1" x14ac:dyDescent="0.25">
      <c r="A4">
        <v>894</v>
      </c>
      <c r="B4">
        <v>0</v>
      </c>
      <c r="C4" t="s">
        <v>556</v>
      </c>
      <c r="D4" t="s">
        <v>102</v>
      </c>
      <c r="E4" t="s">
        <v>10</v>
      </c>
      <c r="F4" s="5">
        <v>62</v>
      </c>
      <c r="G4" t="str">
        <f t="shared" si="0"/>
        <v>Elder</v>
      </c>
      <c r="H4">
        <v>0</v>
      </c>
      <c r="I4">
        <v>0</v>
      </c>
      <c r="J4">
        <v>240276</v>
      </c>
      <c r="K4" s="6">
        <v>9.6875</v>
      </c>
      <c r="M4" t="s">
        <v>529</v>
      </c>
    </row>
    <row r="5" spans="1:13" x14ac:dyDescent="0.25">
      <c r="A5">
        <v>895</v>
      </c>
      <c r="B5">
        <v>0</v>
      </c>
      <c r="C5" t="s">
        <v>555</v>
      </c>
      <c r="D5" t="s">
        <v>103</v>
      </c>
      <c r="E5" t="s">
        <v>10</v>
      </c>
      <c r="F5" s="5">
        <v>27</v>
      </c>
      <c r="G5" t="str">
        <f t="shared" si="0"/>
        <v>Youth</v>
      </c>
      <c r="H5">
        <v>0</v>
      </c>
      <c r="I5">
        <v>0</v>
      </c>
      <c r="J5">
        <v>315154</v>
      </c>
      <c r="K5" s="6">
        <v>8.6624999999999996</v>
      </c>
      <c r="M5" t="s">
        <v>530</v>
      </c>
    </row>
    <row r="6" spans="1:13" x14ac:dyDescent="0.25">
      <c r="A6">
        <v>896</v>
      </c>
      <c r="B6">
        <v>1</v>
      </c>
      <c r="C6" t="s">
        <v>555</v>
      </c>
      <c r="D6" t="s">
        <v>104</v>
      </c>
      <c r="E6" t="s">
        <v>12</v>
      </c>
      <c r="F6" s="5">
        <v>22</v>
      </c>
      <c r="G6" t="str">
        <f t="shared" si="0"/>
        <v>Youth</v>
      </c>
      <c r="H6">
        <v>1</v>
      </c>
      <c r="I6">
        <v>1</v>
      </c>
      <c r="J6">
        <v>3101298</v>
      </c>
      <c r="K6" s="6">
        <v>12.2875</v>
      </c>
      <c r="M6" t="s">
        <v>530</v>
      </c>
    </row>
    <row r="7" spans="1:13" hidden="1" x14ac:dyDescent="0.25">
      <c r="A7">
        <v>897</v>
      </c>
      <c r="B7">
        <v>0</v>
      </c>
      <c r="C7" t="s">
        <v>555</v>
      </c>
      <c r="D7" t="s">
        <v>105</v>
      </c>
      <c r="E7" t="s">
        <v>10</v>
      </c>
      <c r="F7" s="5">
        <v>14</v>
      </c>
      <c r="G7" t="str">
        <f t="shared" si="0"/>
        <v>Teenager</v>
      </c>
      <c r="H7">
        <v>0</v>
      </c>
      <c r="I7">
        <v>0</v>
      </c>
      <c r="J7">
        <v>7538</v>
      </c>
      <c r="K7" s="6">
        <v>9.2249999999999996</v>
      </c>
      <c r="M7" t="s">
        <v>530</v>
      </c>
    </row>
    <row r="8" spans="1:13" x14ac:dyDescent="0.25">
      <c r="A8">
        <v>898</v>
      </c>
      <c r="B8">
        <v>1</v>
      </c>
      <c r="C8" t="s">
        <v>555</v>
      </c>
      <c r="D8" t="s">
        <v>106</v>
      </c>
      <c r="E8" t="s">
        <v>12</v>
      </c>
      <c r="F8" s="5">
        <v>30</v>
      </c>
      <c r="G8" t="str">
        <f t="shared" si="0"/>
        <v>Youth</v>
      </c>
      <c r="H8">
        <v>0</v>
      </c>
      <c r="I8">
        <v>0</v>
      </c>
      <c r="J8">
        <v>330972</v>
      </c>
      <c r="K8" s="6">
        <v>7.6292</v>
      </c>
      <c r="M8" t="s">
        <v>529</v>
      </c>
    </row>
    <row r="9" spans="1:13" x14ac:dyDescent="0.25">
      <c r="A9">
        <v>899</v>
      </c>
      <c r="B9">
        <v>0</v>
      </c>
      <c r="C9" t="s">
        <v>556</v>
      </c>
      <c r="D9" t="s">
        <v>107</v>
      </c>
      <c r="E9" t="s">
        <v>10</v>
      </c>
      <c r="F9" s="5">
        <v>26</v>
      </c>
      <c r="G9" t="str">
        <f t="shared" si="0"/>
        <v>Youth</v>
      </c>
      <c r="H9">
        <v>1</v>
      </c>
      <c r="I9">
        <v>1</v>
      </c>
      <c r="J9">
        <v>248738</v>
      </c>
      <c r="K9" s="6">
        <v>29</v>
      </c>
      <c r="M9" t="s">
        <v>530</v>
      </c>
    </row>
    <row r="10" spans="1:13" hidden="1" x14ac:dyDescent="0.25">
      <c r="A10">
        <v>900</v>
      </c>
      <c r="B10">
        <v>1</v>
      </c>
      <c r="C10" t="s">
        <v>555</v>
      </c>
      <c r="D10" t="s">
        <v>108</v>
      </c>
      <c r="E10" t="s">
        <v>12</v>
      </c>
      <c r="F10" s="5">
        <v>18</v>
      </c>
      <c r="G10" t="str">
        <f t="shared" si="0"/>
        <v>Teenager</v>
      </c>
      <c r="H10">
        <v>0</v>
      </c>
      <c r="I10">
        <v>0</v>
      </c>
      <c r="J10">
        <v>2657</v>
      </c>
      <c r="K10" s="6">
        <v>7.2291999999999996</v>
      </c>
      <c r="M10" t="s">
        <v>531</v>
      </c>
    </row>
    <row r="11" spans="1:13" x14ac:dyDescent="0.25">
      <c r="A11">
        <v>901</v>
      </c>
      <c r="B11">
        <v>0</v>
      </c>
      <c r="C11" t="s">
        <v>555</v>
      </c>
      <c r="D11" t="s">
        <v>109</v>
      </c>
      <c r="E11" t="s">
        <v>10</v>
      </c>
      <c r="F11" s="5">
        <v>21</v>
      </c>
      <c r="G11" t="str">
        <f t="shared" si="0"/>
        <v>Youth</v>
      </c>
      <c r="H11">
        <v>2</v>
      </c>
      <c r="I11">
        <v>0</v>
      </c>
      <c r="J11">
        <v>48871</v>
      </c>
      <c r="K11" s="6">
        <v>24.15</v>
      </c>
      <c r="M11" t="s">
        <v>530</v>
      </c>
    </row>
    <row r="12" spans="1:13" x14ac:dyDescent="0.25">
      <c r="A12">
        <v>902</v>
      </c>
      <c r="B12">
        <v>0</v>
      </c>
      <c r="C12" t="s">
        <v>555</v>
      </c>
      <c r="D12" t="s">
        <v>110</v>
      </c>
      <c r="E12" t="s">
        <v>10</v>
      </c>
      <c r="F12" s="5">
        <v>30</v>
      </c>
      <c r="G12" t="str">
        <f t="shared" si="0"/>
        <v>Youth</v>
      </c>
      <c r="H12">
        <v>0</v>
      </c>
      <c r="I12">
        <v>0</v>
      </c>
      <c r="J12">
        <v>349220</v>
      </c>
      <c r="K12" s="6">
        <v>7.8958000000000004</v>
      </c>
      <c r="M12" t="s">
        <v>530</v>
      </c>
    </row>
    <row r="13" spans="1:13" hidden="1" x14ac:dyDescent="0.25">
      <c r="A13">
        <v>903</v>
      </c>
      <c r="B13">
        <v>0</v>
      </c>
      <c r="C13" t="s">
        <v>557</v>
      </c>
      <c r="D13" t="s">
        <v>111</v>
      </c>
      <c r="E13" t="s">
        <v>10</v>
      </c>
      <c r="F13" s="5">
        <v>46</v>
      </c>
      <c r="G13" t="str">
        <f t="shared" si="0"/>
        <v>Adult</v>
      </c>
      <c r="H13">
        <v>0</v>
      </c>
      <c r="I13">
        <v>0</v>
      </c>
      <c r="J13">
        <v>694</v>
      </c>
      <c r="K13" s="6">
        <v>26</v>
      </c>
      <c r="M13" t="s">
        <v>530</v>
      </c>
    </row>
    <row r="14" spans="1:13" x14ac:dyDescent="0.25">
      <c r="A14">
        <v>904</v>
      </c>
      <c r="B14">
        <v>1</v>
      </c>
      <c r="C14" t="s">
        <v>557</v>
      </c>
      <c r="D14" t="s">
        <v>112</v>
      </c>
      <c r="E14" t="s">
        <v>12</v>
      </c>
      <c r="F14" s="5">
        <v>23</v>
      </c>
      <c r="G14" t="str">
        <f t="shared" si="0"/>
        <v>Youth</v>
      </c>
      <c r="H14">
        <v>1</v>
      </c>
      <c r="I14">
        <v>0</v>
      </c>
      <c r="J14">
        <v>21228</v>
      </c>
      <c r="K14" s="6">
        <v>82.2667</v>
      </c>
      <c r="L14" t="s">
        <v>15</v>
      </c>
      <c r="M14" t="s">
        <v>530</v>
      </c>
    </row>
    <row r="15" spans="1:13" hidden="1" x14ac:dyDescent="0.25">
      <c r="A15">
        <v>905</v>
      </c>
      <c r="B15">
        <v>0</v>
      </c>
      <c r="C15" t="s">
        <v>556</v>
      </c>
      <c r="D15" t="s">
        <v>113</v>
      </c>
      <c r="E15" t="s">
        <v>10</v>
      </c>
      <c r="F15" s="5">
        <v>63</v>
      </c>
      <c r="G15" t="str">
        <f t="shared" si="0"/>
        <v>Elder</v>
      </c>
      <c r="H15">
        <v>1</v>
      </c>
      <c r="I15">
        <v>0</v>
      </c>
      <c r="J15">
        <v>24065</v>
      </c>
      <c r="K15" s="6">
        <v>26</v>
      </c>
      <c r="M15" t="s">
        <v>530</v>
      </c>
    </row>
    <row r="16" spans="1:13" hidden="1" x14ac:dyDescent="0.25">
      <c r="A16">
        <v>906</v>
      </c>
      <c r="B16">
        <v>1</v>
      </c>
      <c r="C16" t="s">
        <v>557</v>
      </c>
      <c r="D16" t="s">
        <v>114</v>
      </c>
      <c r="E16" t="s">
        <v>12</v>
      </c>
      <c r="F16" s="5">
        <v>47</v>
      </c>
      <c r="G16" t="str">
        <f t="shared" si="0"/>
        <v>Adult</v>
      </c>
      <c r="H16">
        <v>1</v>
      </c>
      <c r="I16">
        <v>0</v>
      </c>
      <c r="J16">
        <v>5734</v>
      </c>
      <c r="K16" s="6">
        <v>61.174999999999997</v>
      </c>
      <c r="L16" t="s">
        <v>16</v>
      </c>
      <c r="M16" t="s">
        <v>530</v>
      </c>
    </row>
    <row r="17" spans="1:13" x14ac:dyDescent="0.25">
      <c r="A17">
        <v>907</v>
      </c>
      <c r="B17">
        <v>1</v>
      </c>
      <c r="C17" t="s">
        <v>556</v>
      </c>
      <c r="D17" t="s">
        <v>115</v>
      </c>
      <c r="E17" t="s">
        <v>12</v>
      </c>
      <c r="F17" s="5">
        <v>24</v>
      </c>
      <c r="G17" t="str">
        <f t="shared" si="0"/>
        <v>Youth</v>
      </c>
      <c r="H17">
        <v>1</v>
      </c>
      <c r="I17">
        <v>0</v>
      </c>
      <c r="J17">
        <v>2167</v>
      </c>
      <c r="K17" s="6">
        <v>27.720800000000001</v>
      </c>
      <c r="M17" t="s">
        <v>531</v>
      </c>
    </row>
    <row r="18" spans="1:13" x14ac:dyDescent="0.25">
      <c r="A18">
        <v>908</v>
      </c>
      <c r="B18">
        <v>0</v>
      </c>
      <c r="C18" t="s">
        <v>556</v>
      </c>
      <c r="D18" t="s">
        <v>116</v>
      </c>
      <c r="E18" t="s">
        <v>10</v>
      </c>
      <c r="F18" s="5">
        <v>35</v>
      </c>
      <c r="G18" t="str">
        <f t="shared" si="0"/>
        <v>Youth</v>
      </c>
      <c r="H18">
        <v>0</v>
      </c>
      <c r="I18">
        <v>0</v>
      </c>
      <c r="J18">
        <v>233734</v>
      </c>
      <c r="K18" s="6">
        <v>12.35</v>
      </c>
      <c r="M18" t="s">
        <v>529</v>
      </c>
    </row>
    <row r="19" spans="1:13" x14ac:dyDescent="0.25">
      <c r="A19">
        <v>909</v>
      </c>
      <c r="B19">
        <v>0</v>
      </c>
      <c r="C19" t="s">
        <v>555</v>
      </c>
      <c r="D19" t="s">
        <v>117</v>
      </c>
      <c r="E19" t="s">
        <v>10</v>
      </c>
      <c r="F19" s="5">
        <v>21</v>
      </c>
      <c r="G19" t="str">
        <f t="shared" si="0"/>
        <v>Youth</v>
      </c>
      <c r="H19">
        <v>0</v>
      </c>
      <c r="I19">
        <v>0</v>
      </c>
      <c r="J19">
        <v>2692</v>
      </c>
      <c r="K19" s="6">
        <v>7.2249999999999996</v>
      </c>
      <c r="M19" t="s">
        <v>531</v>
      </c>
    </row>
    <row r="20" spans="1:13" x14ac:dyDescent="0.25">
      <c r="A20">
        <v>910</v>
      </c>
      <c r="B20">
        <v>1</v>
      </c>
      <c r="C20" t="s">
        <v>555</v>
      </c>
      <c r="D20" t="s">
        <v>118</v>
      </c>
      <c r="E20" t="s">
        <v>12</v>
      </c>
      <c r="F20" s="5">
        <v>27</v>
      </c>
      <c r="G20" t="str">
        <f t="shared" si="0"/>
        <v>Youth</v>
      </c>
      <c r="H20">
        <v>1</v>
      </c>
      <c r="I20">
        <v>0</v>
      </c>
      <c r="J20">
        <v>3101270</v>
      </c>
      <c r="K20" s="6">
        <v>7.9249999999999998</v>
      </c>
      <c r="M20" t="s">
        <v>530</v>
      </c>
    </row>
    <row r="21" spans="1:13" hidden="1" x14ac:dyDescent="0.25">
      <c r="A21">
        <v>911</v>
      </c>
      <c r="B21">
        <v>1</v>
      </c>
      <c r="C21" t="s">
        <v>555</v>
      </c>
      <c r="D21" t="s">
        <v>119</v>
      </c>
      <c r="E21" t="s">
        <v>12</v>
      </c>
      <c r="F21" s="5">
        <v>45</v>
      </c>
      <c r="G21" t="str">
        <f t="shared" si="0"/>
        <v>Adult</v>
      </c>
      <c r="H21">
        <v>0</v>
      </c>
      <c r="I21">
        <v>0</v>
      </c>
      <c r="J21">
        <v>2696</v>
      </c>
      <c r="K21" s="6">
        <v>7.2249999999999996</v>
      </c>
      <c r="M21" t="s">
        <v>531</v>
      </c>
    </row>
    <row r="22" spans="1:13" hidden="1" x14ac:dyDescent="0.25">
      <c r="A22">
        <v>912</v>
      </c>
      <c r="B22">
        <v>0</v>
      </c>
      <c r="C22" t="s">
        <v>557</v>
      </c>
      <c r="D22" t="s">
        <v>120</v>
      </c>
      <c r="E22" t="s">
        <v>10</v>
      </c>
      <c r="F22" s="5">
        <v>55</v>
      </c>
      <c r="G22" t="str">
        <f t="shared" si="0"/>
        <v>Adult</v>
      </c>
      <c r="H22">
        <v>1</v>
      </c>
      <c r="I22">
        <v>0</v>
      </c>
      <c r="J22">
        <v>17603</v>
      </c>
      <c r="K22" s="6">
        <v>59.4</v>
      </c>
      <c r="M22" t="s">
        <v>531</v>
      </c>
    </row>
    <row r="23" spans="1:13" hidden="1" x14ac:dyDescent="0.25">
      <c r="A23">
        <v>913</v>
      </c>
      <c r="B23">
        <v>0</v>
      </c>
      <c r="C23" t="s">
        <v>555</v>
      </c>
      <c r="D23" t="s">
        <v>121</v>
      </c>
      <c r="E23" t="s">
        <v>10</v>
      </c>
      <c r="F23" s="5">
        <v>9</v>
      </c>
      <c r="G23" t="str">
        <f t="shared" si="0"/>
        <v>Teenager</v>
      </c>
      <c r="H23">
        <v>0</v>
      </c>
      <c r="I23">
        <v>1</v>
      </c>
      <c r="J23">
        <v>17368</v>
      </c>
      <c r="K23" s="6">
        <v>3.1707999999999998</v>
      </c>
      <c r="M23" t="s">
        <v>530</v>
      </c>
    </row>
    <row r="24" spans="1:13" x14ac:dyDescent="0.25">
      <c r="A24">
        <v>914</v>
      </c>
      <c r="B24">
        <v>1</v>
      </c>
      <c r="C24" t="s">
        <v>557</v>
      </c>
      <c r="D24" t="s">
        <v>122</v>
      </c>
      <c r="E24" t="s">
        <v>12</v>
      </c>
      <c r="F24" s="5">
        <v>30</v>
      </c>
      <c r="G24" t="str">
        <f t="shared" si="0"/>
        <v>Youth</v>
      </c>
      <c r="H24">
        <v>0</v>
      </c>
      <c r="I24">
        <v>0</v>
      </c>
      <c r="J24">
        <v>17598</v>
      </c>
      <c r="K24" s="6">
        <v>31.683299999999999</v>
      </c>
      <c r="M24" t="s">
        <v>530</v>
      </c>
    </row>
    <row r="25" spans="1:13" x14ac:dyDescent="0.25">
      <c r="A25">
        <v>915</v>
      </c>
      <c r="B25">
        <v>0</v>
      </c>
      <c r="C25" t="s">
        <v>557</v>
      </c>
      <c r="D25" t="s">
        <v>123</v>
      </c>
      <c r="E25" t="s">
        <v>10</v>
      </c>
      <c r="F25" s="5">
        <v>21</v>
      </c>
      <c r="G25" t="str">
        <f t="shared" si="0"/>
        <v>Youth</v>
      </c>
      <c r="H25">
        <v>0</v>
      </c>
      <c r="I25">
        <v>1</v>
      </c>
      <c r="J25">
        <v>17597</v>
      </c>
      <c r="K25" s="6">
        <v>61.379199999999997</v>
      </c>
      <c r="M25" t="s">
        <v>531</v>
      </c>
    </row>
    <row r="26" spans="1:13" hidden="1" x14ac:dyDescent="0.25">
      <c r="A26">
        <v>916</v>
      </c>
      <c r="B26">
        <v>1</v>
      </c>
      <c r="C26" t="s">
        <v>557</v>
      </c>
      <c r="D26" t="s">
        <v>124</v>
      </c>
      <c r="E26" t="s">
        <v>12</v>
      </c>
      <c r="F26" s="5">
        <v>48</v>
      </c>
      <c r="G26" t="str">
        <f t="shared" si="0"/>
        <v>Adult</v>
      </c>
      <c r="H26">
        <v>1</v>
      </c>
      <c r="I26">
        <v>3</v>
      </c>
      <c r="J26">
        <v>17608</v>
      </c>
      <c r="K26" s="6">
        <v>262.375</v>
      </c>
      <c r="L26" t="s">
        <v>17</v>
      </c>
      <c r="M26" t="s">
        <v>531</v>
      </c>
    </row>
    <row r="27" spans="1:13" hidden="1" x14ac:dyDescent="0.25">
      <c r="A27">
        <v>917</v>
      </c>
      <c r="B27">
        <v>0</v>
      </c>
      <c r="C27" t="s">
        <v>555</v>
      </c>
      <c r="D27" t="s">
        <v>125</v>
      </c>
      <c r="E27" t="s">
        <v>10</v>
      </c>
      <c r="F27" s="5">
        <v>50</v>
      </c>
      <c r="G27" t="str">
        <f t="shared" si="0"/>
        <v>Adult</v>
      </c>
      <c r="H27">
        <v>1</v>
      </c>
      <c r="I27">
        <v>0</v>
      </c>
      <c r="J27">
        <v>3337</v>
      </c>
      <c r="K27" s="6">
        <v>14.5</v>
      </c>
      <c r="M27" t="s">
        <v>530</v>
      </c>
    </row>
    <row r="28" spans="1:13" x14ac:dyDescent="0.25">
      <c r="A28">
        <v>918</v>
      </c>
      <c r="B28">
        <v>1</v>
      </c>
      <c r="C28" t="s">
        <v>557</v>
      </c>
      <c r="D28" t="s">
        <v>126</v>
      </c>
      <c r="E28" t="s">
        <v>12</v>
      </c>
      <c r="F28" s="5">
        <v>22</v>
      </c>
      <c r="G28" t="str">
        <f t="shared" si="0"/>
        <v>Youth</v>
      </c>
      <c r="H28">
        <v>0</v>
      </c>
      <c r="I28">
        <v>1</v>
      </c>
      <c r="J28">
        <v>113509</v>
      </c>
      <c r="K28" s="6">
        <v>61.979199999999999</v>
      </c>
      <c r="L28" t="s">
        <v>18</v>
      </c>
      <c r="M28" t="s">
        <v>531</v>
      </c>
    </row>
    <row r="29" spans="1:13" x14ac:dyDescent="0.25">
      <c r="A29">
        <v>919</v>
      </c>
      <c r="B29">
        <v>0</v>
      </c>
      <c r="C29" t="s">
        <v>555</v>
      </c>
      <c r="D29" t="s">
        <v>127</v>
      </c>
      <c r="E29" t="s">
        <v>10</v>
      </c>
      <c r="F29" s="23">
        <v>22.5</v>
      </c>
      <c r="G29" t="str">
        <f t="shared" si="0"/>
        <v>Youth</v>
      </c>
      <c r="H29">
        <v>0</v>
      </c>
      <c r="I29">
        <v>0</v>
      </c>
      <c r="J29">
        <v>2698</v>
      </c>
      <c r="K29" s="6">
        <v>7.2249999999999996</v>
      </c>
      <c r="M29" t="s">
        <v>531</v>
      </c>
    </row>
    <row r="30" spans="1:13" hidden="1" x14ac:dyDescent="0.25">
      <c r="A30">
        <v>920</v>
      </c>
      <c r="B30">
        <v>0</v>
      </c>
      <c r="C30" t="s">
        <v>557</v>
      </c>
      <c r="D30" t="s">
        <v>128</v>
      </c>
      <c r="E30" t="s">
        <v>10</v>
      </c>
      <c r="F30" s="5">
        <v>41</v>
      </c>
      <c r="G30" t="str">
        <f t="shared" si="0"/>
        <v>Adult</v>
      </c>
      <c r="H30">
        <v>0</v>
      </c>
      <c r="I30">
        <v>0</v>
      </c>
      <c r="J30">
        <v>113054</v>
      </c>
      <c r="K30" s="6">
        <v>30.5</v>
      </c>
      <c r="L30" t="s">
        <v>19</v>
      </c>
      <c r="M30" t="s">
        <v>530</v>
      </c>
    </row>
    <row r="31" spans="1:13" x14ac:dyDescent="0.25">
      <c r="A31">
        <v>921</v>
      </c>
      <c r="B31">
        <v>0</v>
      </c>
      <c r="C31" t="s">
        <v>555</v>
      </c>
      <c r="D31" t="s">
        <v>129</v>
      </c>
      <c r="E31" t="s">
        <v>10</v>
      </c>
      <c r="F31" s="5">
        <v>30</v>
      </c>
      <c r="G31" t="str">
        <f t="shared" si="0"/>
        <v>Youth</v>
      </c>
      <c r="H31">
        <v>2</v>
      </c>
      <c r="I31">
        <v>0</v>
      </c>
      <c r="J31">
        <v>2662</v>
      </c>
      <c r="K31" s="6">
        <v>21.679200000000002</v>
      </c>
      <c r="M31" t="s">
        <v>531</v>
      </c>
    </row>
    <row r="32" spans="1:13" hidden="1" x14ac:dyDescent="0.25">
      <c r="A32">
        <v>922</v>
      </c>
      <c r="B32">
        <v>0</v>
      </c>
      <c r="C32" t="s">
        <v>556</v>
      </c>
      <c r="D32" t="s">
        <v>130</v>
      </c>
      <c r="E32" t="s">
        <v>10</v>
      </c>
      <c r="F32" s="5">
        <v>50</v>
      </c>
      <c r="G32" t="str">
        <f t="shared" si="0"/>
        <v>Adult</v>
      </c>
      <c r="H32">
        <v>1</v>
      </c>
      <c r="I32">
        <v>0</v>
      </c>
      <c r="J32">
        <v>3085</v>
      </c>
      <c r="K32" s="6">
        <v>26</v>
      </c>
      <c r="M32" t="s">
        <v>530</v>
      </c>
    </row>
    <row r="33" spans="1:13" x14ac:dyDescent="0.25">
      <c r="A33">
        <v>923</v>
      </c>
      <c r="B33">
        <v>0</v>
      </c>
      <c r="C33" t="s">
        <v>556</v>
      </c>
      <c r="D33" t="s">
        <v>131</v>
      </c>
      <c r="E33" t="s">
        <v>10</v>
      </c>
      <c r="F33" s="5">
        <v>24</v>
      </c>
      <c r="G33" t="str">
        <f t="shared" si="0"/>
        <v>Youth</v>
      </c>
      <c r="H33">
        <v>2</v>
      </c>
      <c r="I33">
        <v>0</v>
      </c>
      <c r="J33">
        <v>31029</v>
      </c>
      <c r="K33" s="6">
        <v>31.5</v>
      </c>
      <c r="M33" t="s">
        <v>530</v>
      </c>
    </row>
    <row r="34" spans="1:13" x14ac:dyDescent="0.25">
      <c r="A34">
        <v>924</v>
      </c>
      <c r="B34">
        <v>1</v>
      </c>
      <c r="C34" t="s">
        <v>555</v>
      </c>
      <c r="D34" t="s">
        <v>132</v>
      </c>
      <c r="E34" t="s">
        <v>12</v>
      </c>
      <c r="F34" s="5">
        <v>33</v>
      </c>
      <c r="G34" t="str">
        <f t="shared" si="0"/>
        <v>Youth</v>
      </c>
      <c r="H34">
        <v>1</v>
      </c>
      <c r="I34">
        <v>2</v>
      </c>
      <c r="J34">
        <v>2315</v>
      </c>
      <c r="K34" s="6">
        <v>20.574999999999999</v>
      </c>
      <c r="M34" t="s">
        <v>530</v>
      </c>
    </row>
    <row r="35" spans="1:13" x14ac:dyDescent="0.25">
      <c r="A35">
        <v>925</v>
      </c>
      <c r="B35">
        <v>1</v>
      </c>
      <c r="C35" t="s">
        <v>555</v>
      </c>
      <c r="D35" t="s">
        <v>133</v>
      </c>
      <c r="E35" t="s">
        <v>12</v>
      </c>
      <c r="F35" s="5">
        <v>30</v>
      </c>
      <c r="G35" t="str">
        <f t="shared" si="0"/>
        <v>Youth</v>
      </c>
      <c r="H35">
        <v>1</v>
      </c>
      <c r="I35">
        <v>2</v>
      </c>
      <c r="J35">
        <v>6607</v>
      </c>
      <c r="K35" s="6">
        <v>23.45</v>
      </c>
      <c r="M35" t="s">
        <v>530</v>
      </c>
    </row>
    <row r="36" spans="1:13" x14ac:dyDescent="0.25">
      <c r="A36">
        <v>926</v>
      </c>
      <c r="B36">
        <v>0</v>
      </c>
      <c r="C36" t="s">
        <v>557</v>
      </c>
      <c r="D36" t="s">
        <v>134</v>
      </c>
      <c r="E36" t="s">
        <v>10</v>
      </c>
      <c r="F36" s="5">
        <v>30</v>
      </c>
      <c r="G36" t="str">
        <f t="shared" si="0"/>
        <v>Youth</v>
      </c>
      <c r="H36">
        <v>1</v>
      </c>
      <c r="I36">
        <v>0</v>
      </c>
      <c r="J36">
        <v>13236</v>
      </c>
      <c r="K36" s="6">
        <v>57.75</v>
      </c>
      <c r="L36" t="s">
        <v>20</v>
      </c>
      <c r="M36" t="s">
        <v>531</v>
      </c>
    </row>
    <row r="37" spans="1:13" hidden="1" x14ac:dyDescent="0.25">
      <c r="A37">
        <v>927</v>
      </c>
      <c r="B37">
        <v>0</v>
      </c>
      <c r="C37" t="s">
        <v>555</v>
      </c>
      <c r="D37" t="s">
        <v>135</v>
      </c>
      <c r="E37" t="s">
        <v>10</v>
      </c>
      <c r="F37" s="23">
        <v>18.5</v>
      </c>
      <c r="G37" t="str">
        <f t="shared" si="0"/>
        <v>Teenager</v>
      </c>
      <c r="H37">
        <v>0</v>
      </c>
      <c r="I37">
        <v>0</v>
      </c>
      <c r="J37">
        <v>2682</v>
      </c>
      <c r="K37" s="6">
        <v>7.2291999999999996</v>
      </c>
      <c r="M37" t="s">
        <v>531</v>
      </c>
    </row>
    <row r="38" spans="1:13" x14ac:dyDescent="0.25">
      <c r="A38">
        <v>928</v>
      </c>
      <c r="B38">
        <v>1</v>
      </c>
      <c r="C38" t="s">
        <v>555</v>
      </c>
      <c r="D38" t="s">
        <v>136</v>
      </c>
      <c r="E38" t="s">
        <v>12</v>
      </c>
      <c r="F38" s="5">
        <v>30</v>
      </c>
      <c r="G38" t="str">
        <f t="shared" si="0"/>
        <v>Youth</v>
      </c>
      <c r="H38">
        <v>0</v>
      </c>
      <c r="I38">
        <v>0</v>
      </c>
      <c r="J38">
        <v>342712</v>
      </c>
      <c r="K38" s="6">
        <v>8.0500000000000007</v>
      </c>
      <c r="M38" t="s">
        <v>530</v>
      </c>
    </row>
    <row r="39" spans="1:13" x14ac:dyDescent="0.25">
      <c r="A39">
        <v>929</v>
      </c>
      <c r="B39">
        <v>1</v>
      </c>
      <c r="C39" t="s">
        <v>555</v>
      </c>
      <c r="D39" t="s">
        <v>137</v>
      </c>
      <c r="E39" t="s">
        <v>12</v>
      </c>
      <c r="F39" s="5">
        <v>21</v>
      </c>
      <c r="G39" t="str">
        <f t="shared" si="0"/>
        <v>Youth</v>
      </c>
      <c r="H39">
        <v>0</v>
      </c>
      <c r="I39">
        <v>0</v>
      </c>
      <c r="J39">
        <v>315087</v>
      </c>
      <c r="K39" s="6">
        <v>8.6624999999999996</v>
      </c>
      <c r="M39" t="s">
        <v>530</v>
      </c>
    </row>
    <row r="40" spans="1:13" x14ac:dyDescent="0.25">
      <c r="A40">
        <v>930</v>
      </c>
      <c r="B40">
        <v>0</v>
      </c>
      <c r="C40" t="s">
        <v>555</v>
      </c>
      <c r="D40" t="s">
        <v>138</v>
      </c>
      <c r="E40" t="s">
        <v>10</v>
      </c>
      <c r="F40" s="5">
        <v>25</v>
      </c>
      <c r="G40" t="str">
        <f t="shared" si="0"/>
        <v>Youth</v>
      </c>
      <c r="H40">
        <v>0</v>
      </c>
      <c r="I40">
        <v>0</v>
      </c>
      <c r="J40">
        <v>345768</v>
      </c>
      <c r="K40" s="6">
        <v>9.5</v>
      </c>
      <c r="M40" t="s">
        <v>530</v>
      </c>
    </row>
    <row r="41" spans="1:13" x14ac:dyDescent="0.25">
      <c r="A41">
        <v>931</v>
      </c>
      <c r="B41">
        <v>0</v>
      </c>
      <c r="C41" t="s">
        <v>555</v>
      </c>
      <c r="D41" t="s">
        <v>139</v>
      </c>
      <c r="E41" t="s">
        <v>10</v>
      </c>
      <c r="F41" s="5">
        <v>30</v>
      </c>
      <c r="G41" t="str">
        <f t="shared" si="0"/>
        <v>Youth</v>
      </c>
      <c r="H41">
        <v>0</v>
      </c>
      <c r="I41">
        <v>0</v>
      </c>
      <c r="J41">
        <v>1601</v>
      </c>
      <c r="K41" s="6">
        <v>56.495800000000003</v>
      </c>
      <c r="M41" t="s">
        <v>530</v>
      </c>
    </row>
    <row r="42" spans="1:13" x14ac:dyDescent="0.25">
      <c r="A42">
        <v>932</v>
      </c>
      <c r="B42">
        <v>0</v>
      </c>
      <c r="C42" t="s">
        <v>555</v>
      </c>
      <c r="D42" t="s">
        <v>140</v>
      </c>
      <c r="E42" t="s">
        <v>10</v>
      </c>
      <c r="F42" s="5">
        <v>39</v>
      </c>
      <c r="G42" t="str">
        <f t="shared" si="0"/>
        <v>Youth</v>
      </c>
      <c r="H42">
        <v>0</v>
      </c>
      <c r="I42">
        <v>1</v>
      </c>
      <c r="J42">
        <v>349256</v>
      </c>
      <c r="K42" s="6">
        <v>13.416700000000001</v>
      </c>
      <c r="M42" t="s">
        <v>531</v>
      </c>
    </row>
    <row r="43" spans="1:13" x14ac:dyDescent="0.25">
      <c r="A43">
        <v>933</v>
      </c>
      <c r="B43">
        <v>0</v>
      </c>
      <c r="C43" t="s">
        <v>557</v>
      </c>
      <c r="D43" t="s">
        <v>141</v>
      </c>
      <c r="E43" t="s">
        <v>10</v>
      </c>
      <c r="F43" s="5">
        <v>30</v>
      </c>
      <c r="G43" t="str">
        <f t="shared" si="0"/>
        <v>Youth</v>
      </c>
      <c r="H43">
        <v>0</v>
      </c>
      <c r="I43">
        <v>0</v>
      </c>
      <c r="J43">
        <v>113778</v>
      </c>
      <c r="K43" s="6">
        <v>26.55</v>
      </c>
      <c r="L43" t="s">
        <v>21</v>
      </c>
      <c r="M43" t="s">
        <v>530</v>
      </c>
    </row>
    <row r="44" spans="1:13" hidden="1" x14ac:dyDescent="0.25">
      <c r="A44">
        <v>934</v>
      </c>
      <c r="B44">
        <v>0</v>
      </c>
      <c r="C44" t="s">
        <v>555</v>
      </c>
      <c r="D44" t="s">
        <v>142</v>
      </c>
      <c r="E44" t="s">
        <v>10</v>
      </c>
      <c r="F44" s="5">
        <v>41</v>
      </c>
      <c r="G44" t="str">
        <f t="shared" si="0"/>
        <v>Adult</v>
      </c>
      <c r="H44">
        <v>0</v>
      </c>
      <c r="I44">
        <v>0</v>
      </c>
      <c r="J44">
        <v>3101263</v>
      </c>
      <c r="K44" s="6">
        <v>7.85</v>
      </c>
      <c r="M44" t="s">
        <v>530</v>
      </c>
    </row>
    <row r="45" spans="1:13" x14ac:dyDescent="0.25">
      <c r="A45">
        <v>935</v>
      </c>
      <c r="B45">
        <v>1</v>
      </c>
      <c r="C45" t="s">
        <v>556</v>
      </c>
      <c r="D45" t="s">
        <v>143</v>
      </c>
      <c r="E45" t="s">
        <v>12</v>
      </c>
      <c r="F45" s="5">
        <v>30</v>
      </c>
      <c r="G45" t="str">
        <f t="shared" si="0"/>
        <v>Youth</v>
      </c>
      <c r="H45">
        <v>0</v>
      </c>
      <c r="I45">
        <v>0</v>
      </c>
      <c r="J45">
        <v>237249</v>
      </c>
      <c r="K45" s="6">
        <v>13</v>
      </c>
      <c r="M45" t="s">
        <v>530</v>
      </c>
    </row>
    <row r="46" spans="1:13" hidden="1" x14ac:dyDescent="0.25">
      <c r="A46">
        <v>936</v>
      </c>
      <c r="B46">
        <v>1</v>
      </c>
      <c r="C46" t="s">
        <v>557</v>
      </c>
      <c r="D46" t="s">
        <v>144</v>
      </c>
      <c r="E46" t="s">
        <v>12</v>
      </c>
      <c r="F46" s="5">
        <v>45</v>
      </c>
      <c r="G46" t="str">
        <f t="shared" si="0"/>
        <v>Adult</v>
      </c>
      <c r="H46">
        <v>1</v>
      </c>
      <c r="I46">
        <v>0</v>
      </c>
      <c r="J46">
        <v>11753</v>
      </c>
      <c r="K46" s="6">
        <v>52.554200000000002</v>
      </c>
      <c r="L46" t="s">
        <v>22</v>
      </c>
      <c r="M46" t="s">
        <v>530</v>
      </c>
    </row>
    <row r="47" spans="1:13" x14ac:dyDescent="0.25">
      <c r="A47">
        <v>937</v>
      </c>
      <c r="B47">
        <v>0</v>
      </c>
      <c r="C47" t="s">
        <v>555</v>
      </c>
      <c r="D47" t="s">
        <v>145</v>
      </c>
      <c r="E47" t="s">
        <v>10</v>
      </c>
      <c r="F47" s="5">
        <v>25</v>
      </c>
      <c r="G47" t="str">
        <f t="shared" si="0"/>
        <v>Youth</v>
      </c>
      <c r="H47">
        <v>0</v>
      </c>
      <c r="I47">
        <v>0</v>
      </c>
      <c r="J47">
        <v>3101291</v>
      </c>
      <c r="K47" s="6">
        <v>7.9249999999999998</v>
      </c>
      <c r="M47" t="s">
        <v>530</v>
      </c>
    </row>
    <row r="48" spans="1:13" hidden="1" x14ac:dyDescent="0.25">
      <c r="A48">
        <v>938</v>
      </c>
      <c r="B48">
        <v>0</v>
      </c>
      <c r="C48" t="s">
        <v>557</v>
      </c>
      <c r="D48" t="s">
        <v>146</v>
      </c>
      <c r="E48" t="s">
        <v>10</v>
      </c>
      <c r="F48" s="5">
        <v>45</v>
      </c>
      <c r="G48" t="str">
        <f t="shared" si="0"/>
        <v>Adult</v>
      </c>
      <c r="H48">
        <v>0</v>
      </c>
      <c r="I48">
        <v>0</v>
      </c>
      <c r="J48">
        <v>17594</v>
      </c>
      <c r="K48" s="6">
        <v>29.7</v>
      </c>
      <c r="L48" t="s">
        <v>23</v>
      </c>
      <c r="M48" t="s">
        <v>531</v>
      </c>
    </row>
    <row r="49" spans="1:13" x14ac:dyDescent="0.25">
      <c r="A49">
        <v>939</v>
      </c>
      <c r="B49">
        <v>0</v>
      </c>
      <c r="C49" t="s">
        <v>555</v>
      </c>
      <c r="D49" t="s">
        <v>147</v>
      </c>
      <c r="E49" t="s">
        <v>10</v>
      </c>
      <c r="F49" s="5">
        <v>30</v>
      </c>
      <c r="G49" t="str">
        <f t="shared" si="0"/>
        <v>Youth</v>
      </c>
      <c r="H49">
        <v>0</v>
      </c>
      <c r="I49">
        <v>0</v>
      </c>
      <c r="J49">
        <v>370374</v>
      </c>
      <c r="K49" s="6">
        <v>7.75</v>
      </c>
      <c r="M49" t="s">
        <v>529</v>
      </c>
    </row>
    <row r="50" spans="1:13" hidden="1" x14ac:dyDescent="0.25">
      <c r="A50">
        <v>940</v>
      </c>
      <c r="B50">
        <v>1</v>
      </c>
      <c r="C50" t="s">
        <v>557</v>
      </c>
      <c r="D50" t="s">
        <v>148</v>
      </c>
      <c r="E50" t="s">
        <v>12</v>
      </c>
      <c r="F50" s="5">
        <v>60</v>
      </c>
      <c r="G50" t="str">
        <f t="shared" si="0"/>
        <v>Elder</v>
      </c>
      <c r="H50">
        <v>0</v>
      </c>
      <c r="I50">
        <v>0</v>
      </c>
      <c r="J50">
        <v>11813</v>
      </c>
      <c r="K50" s="6">
        <v>76.291700000000006</v>
      </c>
      <c r="L50" t="s">
        <v>24</v>
      </c>
      <c r="M50" t="s">
        <v>531</v>
      </c>
    </row>
    <row r="51" spans="1:13" x14ac:dyDescent="0.25">
      <c r="A51">
        <v>941</v>
      </c>
      <c r="B51">
        <v>1</v>
      </c>
      <c r="C51" t="s">
        <v>555</v>
      </c>
      <c r="D51" t="s">
        <v>149</v>
      </c>
      <c r="E51" t="s">
        <v>12</v>
      </c>
      <c r="F51" s="5">
        <v>36</v>
      </c>
      <c r="G51" t="str">
        <f t="shared" si="0"/>
        <v>Youth</v>
      </c>
      <c r="H51">
        <v>0</v>
      </c>
      <c r="I51">
        <v>2</v>
      </c>
      <c r="J51">
        <v>37671</v>
      </c>
      <c r="K51" s="6">
        <v>15.9</v>
      </c>
      <c r="M51" t="s">
        <v>530</v>
      </c>
    </row>
    <row r="52" spans="1:13" x14ac:dyDescent="0.25">
      <c r="A52">
        <v>942</v>
      </c>
      <c r="B52">
        <v>0</v>
      </c>
      <c r="C52" t="s">
        <v>557</v>
      </c>
      <c r="D52" t="s">
        <v>150</v>
      </c>
      <c r="E52" t="s">
        <v>10</v>
      </c>
      <c r="F52" s="5">
        <v>24</v>
      </c>
      <c r="G52" t="str">
        <f t="shared" si="0"/>
        <v>Youth</v>
      </c>
      <c r="H52">
        <v>1</v>
      </c>
      <c r="I52">
        <v>0</v>
      </c>
      <c r="J52">
        <v>13695</v>
      </c>
      <c r="K52" s="6">
        <v>60</v>
      </c>
      <c r="L52" t="s">
        <v>25</v>
      </c>
      <c r="M52" t="s">
        <v>530</v>
      </c>
    </row>
    <row r="53" spans="1:13" x14ac:dyDescent="0.25">
      <c r="A53">
        <v>943</v>
      </c>
      <c r="B53">
        <v>0</v>
      </c>
      <c r="C53" t="s">
        <v>556</v>
      </c>
      <c r="D53" t="s">
        <v>151</v>
      </c>
      <c r="E53" t="s">
        <v>10</v>
      </c>
      <c r="F53" s="5">
        <v>27</v>
      </c>
      <c r="G53" t="str">
        <f t="shared" si="0"/>
        <v>Youth</v>
      </c>
      <c r="H53">
        <v>0</v>
      </c>
      <c r="I53">
        <v>0</v>
      </c>
      <c r="J53">
        <v>2168</v>
      </c>
      <c r="K53" s="6">
        <v>15.033300000000001</v>
      </c>
      <c r="M53" t="s">
        <v>531</v>
      </c>
    </row>
    <row r="54" spans="1:13" x14ac:dyDescent="0.25">
      <c r="A54">
        <v>944</v>
      </c>
      <c r="B54">
        <v>1</v>
      </c>
      <c r="C54" t="s">
        <v>556</v>
      </c>
      <c r="D54" t="s">
        <v>152</v>
      </c>
      <c r="E54" t="s">
        <v>12</v>
      </c>
      <c r="F54" s="5">
        <v>20</v>
      </c>
      <c r="G54" t="str">
        <f t="shared" si="0"/>
        <v>Youth</v>
      </c>
      <c r="H54">
        <v>2</v>
      </c>
      <c r="I54">
        <v>1</v>
      </c>
      <c r="J54">
        <v>29105</v>
      </c>
      <c r="K54" s="6">
        <v>23</v>
      </c>
      <c r="M54" t="s">
        <v>530</v>
      </c>
    </row>
    <row r="55" spans="1:13" x14ac:dyDescent="0.25">
      <c r="A55">
        <v>945</v>
      </c>
      <c r="B55">
        <v>1</v>
      </c>
      <c r="C55" t="s">
        <v>557</v>
      </c>
      <c r="D55" t="s">
        <v>153</v>
      </c>
      <c r="E55" t="s">
        <v>12</v>
      </c>
      <c r="F55" s="5">
        <v>28</v>
      </c>
      <c r="G55" t="str">
        <f t="shared" si="0"/>
        <v>Youth</v>
      </c>
      <c r="H55">
        <v>3</v>
      </c>
      <c r="I55">
        <v>2</v>
      </c>
      <c r="J55">
        <v>19950</v>
      </c>
      <c r="K55" s="6">
        <v>263</v>
      </c>
      <c r="L55" t="s">
        <v>26</v>
      </c>
      <c r="M55" t="s">
        <v>530</v>
      </c>
    </row>
    <row r="56" spans="1:13" x14ac:dyDescent="0.25">
      <c r="A56">
        <v>946</v>
      </c>
      <c r="B56">
        <v>0</v>
      </c>
      <c r="C56" t="s">
        <v>556</v>
      </c>
      <c r="D56" t="s">
        <v>154</v>
      </c>
      <c r="E56" t="s">
        <v>10</v>
      </c>
      <c r="F56" s="5">
        <v>30</v>
      </c>
      <c r="G56" t="str">
        <f t="shared" si="0"/>
        <v>Youth</v>
      </c>
      <c r="H56">
        <v>0</v>
      </c>
      <c r="I56">
        <v>0</v>
      </c>
      <c r="J56">
        <v>2861</v>
      </c>
      <c r="K56" s="6">
        <v>15.5792</v>
      </c>
      <c r="M56" t="s">
        <v>531</v>
      </c>
    </row>
    <row r="57" spans="1:13" hidden="1" x14ac:dyDescent="0.25">
      <c r="A57">
        <v>947</v>
      </c>
      <c r="B57">
        <v>0</v>
      </c>
      <c r="C57" t="s">
        <v>555</v>
      </c>
      <c r="D57" t="s">
        <v>155</v>
      </c>
      <c r="E57" t="s">
        <v>10</v>
      </c>
      <c r="F57" s="5">
        <v>10</v>
      </c>
      <c r="G57" t="str">
        <f t="shared" si="0"/>
        <v>Teenager</v>
      </c>
      <c r="H57">
        <v>4</v>
      </c>
      <c r="I57">
        <v>1</v>
      </c>
      <c r="J57">
        <v>382652</v>
      </c>
      <c r="K57" s="6">
        <v>29.125</v>
      </c>
      <c r="M57" t="s">
        <v>529</v>
      </c>
    </row>
    <row r="58" spans="1:13" x14ac:dyDescent="0.25">
      <c r="A58">
        <v>948</v>
      </c>
      <c r="B58">
        <v>0</v>
      </c>
      <c r="C58" t="s">
        <v>555</v>
      </c>
      <c r="D58" t="s">
        <v>156</v>
      </c>
      <c r="E58" t="s">
        <v>10</v>
      </c>
      <c r="F58" s="5">
        <v>35</v>
      </c>
      <c r="G58" t="str">
        <f t="shared" si="0"/>
        <v>Youth</v>
      </c>
      <c r="H58">
        <v>0</v>
      </c>
      <c r="I58">
        <v>0</v>
      </c>
      <c r="J58">
        <v>349230</v>
      </c>
      <c r="K58" s="6">
        <v>7.8958000000000004</v>
      </c>
      <c r="M58" t="s">
        <v>530</v>
      </c>
    </row>
    <row r="59" spans="1:13" x14ac:dyDescent="0.25">
      <c r="A59">
        <v>949</v>
      </c>
      <c r="B59">
        <v>0</v>
      </c>
      <c r="C59" t="s">
        <v>555</v>
      </c>
      <c r="D59" t="s">
        <v>157</v>
      </c>
      <c r="E59" t="s">
        <v>10</v>
      </c>
      <c r="F59" s="5">
        <v>25</v>
      </c>
      <c r="G59" t="str">
        <f t="shared" si="0"/>
        <v>Youth</v>
      </c>
      <c r="H59">
        <v>0</v>
      </c>
      <c r="I59">
        <v>0</v>
      </c>
      <c r="J59">
        <v>348122</v>
      </c>
      <c r="K59" s="6">
        <v>7.65</v>
      </c>
      <c r="L59" t="s">
        <v>27</v>
      </c>
      <c r="M59" t="s">
        <v>530</v>
      </c>
    </row>
    <row r="60" spans="1:13" x14ac:dyDescent="0.25">
      <c r="A60">
        <v>950</v>
      </c>
      <c r="B60">
        <v>0</v>
      </c>
      <c r="C60" t="s">
        <v>555</v>
      </c>
      <c r="D60" t="s">
        <v>158</v>
      </c>
      <c r="E60" t="s">
        <v>10</v>
      </c>
      <c r="F60" s="5">
        <v>30</v>
      </c>
      <c r="G60" t="str">
        <f t="shared" si="0"/>
        <v>Youth</v>
      </c>
      <c r="H60">
        <v>1</v>
      </c>
      <c r="I60">
        <v>0</v>
      </c>
      <c r="J60">
        <v>386525</v>
      </c>
      <c r="K60" s="6">
        <v>16.100000000000001</v>
      </c>
      <c r="M60" t="s">
        <v>530</v>
      </c>
    </row>
    <row r="61" spans="1:13" x14ac:dyDescent="0.25">
      <c r="A61">
        <v>951</v>
      </c>
      <c r="B61">
        <v>1</v>
      </c>
      <c r="C61" t="s">
        <v>557</v>
      </c>
      <c r="D61" t="s">
        <v>159</v>
      </c>
      <c r="E61" t="s">
        <v>12</v>
      </c>
      <c r="F61" s="5">
        <v>36</v>
      </c>
      <c r="G61" t="str">
        <f t="shared" si="0"/>
        <v>Youth</v>
      </c>
      <c r="H61">
        <v>0</v>
      </c>
      <c r="I61">
        <v>0</v>
      </c>
      <c r="J61">
        <v>17608</v>
      </c>
      <c r="K61" s="6">
        <v>262.375</v>
      </c>
      <c r="L61" t="s">
        <v>28</v>
      </c>
      <c r="M61" t="s">
        <v>531</v>
      </c>
    </row>
    <row r="62" spans="1:13" hidden="1" x14ac:dyDescent="0.25">
      <c r="A62">
        <v>952</v>
      </c>
      <c r="B62">
        <v>0</v>
      </c>
      <c r="C62" t="s">
        <v>555</v>
      </c>
      <c r="D62" t="s">
        <v>160</v>
      </c>
      <c r="E62" t="s">
        <v>10</v>
      </c>
      <c r="F62" s="5">
        <v>17</v>
      </c>
      <c r="G62" t="str">
        <f t="shared" si="0"/>
        <v>Teenager</v>
      </c>
      <c r="H62">
        <v>0</v>
      </c>
      <c r="I62">
        <v>0</v>
      </c>
      <c r="J62">
        <v>349232</v>
      </c>
      <c r="K62" s="6">
        <v>7.8958000000000004</v>
      </c>
      <c r="M62" t="s">
        <v>530</v>
      </c>
    </row>
    <row r="63" spans="1:13" x14ac:dyDescent="0.25">
      <c r="A63">
        <v>953</v>
      </c>
      <c r="B63">
        <v>0</v>
      </c>
      <c r="C63" t="s">
        <v>556</v>
      </c>
      <c r="D63" t="s">
        <v>161</v>
      </c>
      <c r="E63" t="s">
        <v>10</v>
      </c>
      <c r="F63" s="5">
        <v>32</v>
      </c>
      <c r="G63" t="str">
        <f t="shared" si="0"/>
        <v>Youth</v>
      </c>
      <c r="H63">
        <v>0</v>
      </c>
      <c r="I63">
        <v>0</v>
      </c>
      <c r="J63">
        <v>237216</v>
      </c>
      <c r="K63" s="6">
        <v>13.5</v>
      </c>
      <c r="M63" t="s">
        <v>530</v>
      </c>
    </row>
    <row r="64" spans="1:13" hidden="1" x14ac:dyDescent="0.25">
      <c r="A64">
        <v>954</v>
      </c>
      <c r="B64">
        <v>0</v>
      </c>
      <c r="C64" t="s">
        <v>555</v>
      </c>
      <c r="D64" t="s">
        <v>162</v>
      </c>
      <c r="E64" t="s">
        <v>10</v>
      </c>
      <c r="F64" s="5">
        <v>18</v>
      </c>
      <c r="G64" t="str">
        <f t="shared" si="0"/>
        <v>Teenager</v>
      </c>
      <c r="H64">
        <v>0</v>
      </c>
      <c r="I64">
        <v>0</v>
      </c>
      <c r="J64">
        <v>347090</v>
      </c>
      <c r="K64" s="6">
        <v>7.75</v>
      </c>
      <c r="M64" t="s">
        <v>530</v>
      </c>
    </row>
    <row r="65" spans="1:13" x14ac:dyDescent="0.25">
      <c r="A65">
        <v>955</v>
      </c>
      <c r="B65">
        <v>1</v>
      </c>
      <c r="C65" t="s">
        <v>555</v>
      </c>
      <c r="D65" t="s">
        <v>163</v>
      </c>
      <c r="E65" t="s">
        <v>12</v>
      </c>
      <c r="F65" s="5">
        <v>22</v>
      </c>
      <c r="G65" t="str">
        <f t="shared" si="0"/>
        <v>Youth</v>
      </c>
      <c r="H65">
        <v>0</v>
      </c>
      <c r="I65">
        <v>0</v>
      </c>
      <c r="J65">
        <v>334914</v>
      </c>
      <c r="K65" s="6">
        <v>7.7249999999999996</v>
      </c>
      <c r="M65" t="s">
        <v>529</v>
      </c>
    </row>
    <row r="66" spans="1:13" hidden="1" x14ac:dyDescent="0.25">
      <c r="A66">
        <v>956</v>
      </c>
      <c r="B66">
        <v>0</v>
      </c>
      <c r="C66" t="s">
        <v>557</v>
      </c>
      <c r="D66" t="s">
        <v>164</v>
      </c>
      <c r="E66" t="s">
        <v>10</v>
      </c>
      <c r="F66" s="5">
        <v>13</v>
      </c>
      <c r="G66" t="str">
        <f t="shared" ref="G66:G129" si="1">IF(F66&lt;=19,"Teenager",IF(F66&lt;=39,"Youth",IF(F66&lt;=59,"Adult",IF(F66&gt;=60,"Elder"))))</f>
        <v>Teenager</v>
      </c>
      <c r="H66">
        <v>2</v>
      </c>
      <c r="I66">
        <v>2</v>
      </c>
      <c r="J66">
        <v>17608</v>
      </c>
      <c r="K66" s="6">
        <v>262.375</v>
      </c>
      <c r="L66" t="s">
        <v>17</v>
      </c>
      <c r="M66" t="s">
        <v>531</v>
      </c>
    </row>
    <row r="67" spans="1:13" x14ac:dyDescent="0.25">
      <c r="A67">
        <v>957</v>
      </c>
      <c r="B67">
        <v>1</v>
      </c>
      <c r="C67" t="s">
        <v>556</v>
      </c>
      <c r="D67" t="s">
        <v>165</v>
      </c>
      <c r="E67" t="s">
        <v>12</v>
      </c>
      <c r="F67" s="5">
        <v>30</v>
      </c>
      <c r="G67" t="str">
        <f t="shared" si="1"/>
        <v>Youth</v>
      </c>
      <c r="H67">
        <v>0</v>
      </c>
      <c r="I67">
        <v>0</v>
      </c>
      <c r="J67">
        <v>13534</v>
      </c>
      <c r="K67" s="6">
        <v>21</v>
      </c>
      <c r="M67" t="s">
        <v>530</v>
      </c>
    </row>
    <row r="68" spans="1:13" hidden="1" x14ac:dyDescent="0.25">
      <c r="A68">
        <v>958</v>
      </c>
      <c r="B68">
        <v>1</v>
      </c>
      <c r="C68" t="s">
        <v>555</v>
      </c>
      <c r="D68" t="s">
        <v>166</v>
      </c>
      <c r="E68" t="s">
        <v>12</v>
      </c>
      <c r="F68" s="5">
        <v>18</v>
      </c>
      <c r="G68" t="str">
        <f t="shared" si="1"/>
        <v>Teenager</v>
      </c>
      <c r="H68">
        <v>0</v>
      </c>
      <c r="I68">
        <v>0</v>
      </c>
      <c r="J68">
        <v>330963</v>
      </c>
      <c r="K68" s="6">
        <v>7.8792</v>
      </c>
      <c r="M68" t="s">
        <v>529</v>
      </c>
    </row>
    <row r="69" spans="1:13" hidden="1" x14ac:dyDescent="0.25">
      <c r="A69">
        <v>959</v>
      </c>
      <c r="B69">
        <v>0</v>
      </c>
      <c r="C69" t="s">
        <v>557</v>
      </c>
      <c r="D69" t="s">
        <v>167</v>
      </c>
      <c r="E69" t="s">
        <v>10</v>
      </c>
      <c r="F69" s="5">
        <v>47</v>
      </c>
      <c r="G69" t="str">
        <f t="shared" si="1"/>
        <v>Adult</v>
      </c>
      <c r="H69">
        <v>0</v>
      </c>
      <c r="I69">
        <v>0</v>
      </c>
      <c r="J69">
        <v>113796</v>
      </c>
      <c r="K69" s="6">
        <v>42.4</v>
      </c>
      <c r="M69" t="s">
        <v>530</v>
      </c>
    </row>
    <row r="70" spans="1:13" x14ac:dyDescent="0.25">
      <c r="A70">
        <v>960</v>
      </c>
      <c r="B70">
        <v>0</v>
      </c>
      <c r="C70" t="s">
        <v>557</v>
      </c>
      <c r="D70" t="s">
        <v>168</v>
      </c>
      <c r="E70" t="s">
        <v>10</v>
      </c>
      <c r="F70" s="5">
        <v>31</v>
      </c>
      <c r="G70" t="str">
        <f t="shared" si="1"/>
        <v>Youth</v>
      </c>
      <c r="H70">
        <v>0</v>
      </c>
      <c r="I70">
        <v>0</v>
      </c>
      <c r="J70">
        <v>2543</v>
      </c>
      <c r="K70" s="6">
        <v>28.537500000000001</v>
      </c>
      <c r="L70" t="s">
        <v>29</v>
      </c>
      <c r="M70" t="s">
        <v>531</v>
      </c>
    </row>
    <row r="71" spans="1:13" hidden="1" x14ac:dyDescent="0.25">
      <c r="A71">
        <v>961</v>
      </c>
      <c r="B71">
        <v>1</v>
      </c>
      <c r="C71" t="s">
        <v>557</v>
      </c>
      <c r="D71" t="s">
        <v>169</v>
      </c>
      <c r="E71" t="s">
        <v>12</v>
      </c>
      <c r="F71" s="5">
        <v>60</v>
      </c>
      <c r="G71" t="str">
        <f t="shared" si="1"/>
        <v>Elder</v>
      </c>
      <c r="H71">
        <v>1</v>
      </c>
      <c r="I71">
        <v>4</v>
      </c>
      <c r="J71">
        <v>19950</v>
      </c>
      <c r="K71" s="6">
        <v>263</v>
      </c>
      <c r="L71" t="s">
        <v>26</v>
      </c>
      <c r="M71" t="s">
        <v>530</v>
      </c>
    </row>
    <row r="72" spans="1:13" x14ac:dyDescent="0.25">
      <c r="A72">
        <v>962</v>
      </c>
      <c r="B72">
        <v>1</v>
      </c>
      <c r="C72" t="s">
        <v>555</v>
      </c>
      <c r="D72" t="s">
        <v>170</v>
      </c>
      <c r="E72" t="s">
        <v>12</v>
      </c>
      <c r="F72" s="5">
        <v>24</v>
      </c>
      <c r="G72" t="str">
        <f t="shared" si="1"/>
        <v>Youth</v>
      </c>
      <c r="H72">
        <v>0</v>
      </c>
      <c r="I72">
        <v>0</v>
      </c>
      <c r="J72">
        <v>382653</v>
      </c>
      <c r="K72" s="6">
        <v>7.75</v>
      </c>
      <c r="M72" t="s">
        <v>529</v>
      </c>
    </row>
    <row r="73" spans="1:13" x14ac:dyDescent="0.25">
      <c r="A73">
        <v>963</v>
      </c>
      <c r="B73">
        <v>0</v>
      </c>
      <c r="C73" t="s">
        <v>555</v>
      </c>
      <c r="D73" t="s">
        <v>171</v>
      </c>
      <c r="E73" t="s">
        <v>10</v>
      </c>
      <c r="F73" s="5">
        <v>21</v>
      </c>
      <c r="G73" t="str">
        <f t="shared" si="1"/>
        <v>Youth</v>
      </c>
      <c r="H73">
        <v>0</v>
      </c>
      <c r="I73">
        <v>0</v>
      </c>
      <c r="J73">
        <v>349211</v>
      </c>
      <c r="K73" s="6">
        <v>7.8958000000000004</v>
      </c>
      <c r="M73" t="s">
        <v>530</v>
      </c>
    </row>
    <row r="74" spans="1:13" x14ac:dyDescent="0.25">
      <c r="A74">
        <v>964</v>
      </c>
      <c r="B74">
        <v>1</v>
      </c>
      <c r="C74" t="s">
        <v>555</v>
      </c>
      <c r="D74" t="s">
        <v>172</v>
      </c>
      <c r="E74" t="s">
        <v>12</v>
      </c>
      <c r="F74" s="5">
        <v>29</v>
      </c>
      <c r="G74" t="str">
        <f t="shared" si="1"/>
        <v>Youth</v>
      </c>
      <c r="H74">
        <v>0</v>
      </c>
      <c r="I74">
        <v>0</v>
      </c>
      <c r="J74">
        <v>3101297</v>
      </c>
      <c r="K74" s="6">
        <v>7.9249999999999998</v>
      </c>
      <c r="M74" t="s">
        <v>530</v>
      </c>
    </row>
    <row r="75" spans="1:13" x14ac:dyDescent="0.25">
      <c r="A75">
        <v>965</v>
      </c>
      <c r="B75">
        <v>0</v>
      </c>
      <c r="C75" t="s">
        <v>557</v>
      </c>
      <c r="D75" t="s">
        <v>173</v>
      </c>
      <c r="E75" t="s">
        <v>10</v>
      </c>
      <c r="F75" s="23">
        <v>28.5</v>
      </c>
      <c r="G75" t="str">
        <f t="shared" si="1"/>
        <v>Youth</v>
      </c>
      <c r="H75">
        <v>0</v>
      </c>
      <c r="I75">
        <v>0</v>
      </c>
      <c r="J75">
        <v>17562</v>
      </c>
      <c r="K75" s="6">
        <v>27.720800000000001</v>
      </c>
      <c r="L75" t="s">
        <v>30</v>
      </c>
      <c r="M75" t="s">
        <v>531</v>
      </c>
    </row>
    <row r="76" spans="1:13" x14ac:dyDescent="0.25">
      <c r="A76">
        <v>966</v>
      </c>
      <c r="B76">
        <v>1</v>
      </c>
      <c r="C76" t="s">
        <v>557</v>
      </c>
      <c r="D76" t="s">
        <v>174</v>
      </c>
      <c r="E76" t="s">
        <v>12</v>
      </c>
      <c r="F76" s="5">
        <v>35</v>
      </c>
      <c r="G76" t="str">
        <f t="shared" si="1"/>
        <v>Youth</v>
      </c>
      <c r="H76">
        <v>0</v>
      </c>
      <c r="I76">
        <v>0</v>
      </c>
      <c r="J76">
        <v>113503</v>
      </c>
      <c r="K76" s="6">
        <v>211.5</v>
      </c>
      <c r="L76" t="s">
        <v>31</v>
      </c>
      <c r="M76" t="s">
        <v>531</v>
      </c>
    </row>
    <row r="77" spans="1:13" x14ac:dyDescent="0.25">
      <c r="A77">
        <v>967</v>
      </c>
      <c r="B77">
        <v>0</v>
      </c>
      <c r="C77" t="s">
        <v>557</v>
      </c>
      <c r="D77" t="s">
        <v>175</v>
      </c>
      <c r="E77" t="s">
        <v>10</v>
      </c>
      <c r="F77" s="23">
        <v>32.5</v>
      </c>
      <c r="G77" t="str">
        <f t="shared" si="1"/>
        <v>Youth</v>
      </c>
      <c r="H77">
        <v>0</v>
      </c>
      <c r="I77">
        <v>0</v>
      </c>
      <c r="J77">
        <v>113503</v>
      </c>
      <c r="K77" s="6">
        <v>211.5</v>
      </c>
      <c r="L77" t="s">
        <v>32</v>
      </c>
      <c r="M77" t="s">
        <v>531</v>
      </c>
    </row>
    <row r="78" spans="1:13" x14ac:dyDescent="0.25">
      <c r="A78">
        <v>968</v>
      </c>
      <c r="B78">
        <v>0</v>
      </c>
      <c r="C78" t="s">
        <v>555</v>
      </c>
      <c r="D78" t="s">
        <v>176</v>
      </c>
      <c r="E78" t="s">
        <v>10</v>
      </c>
      <c r="F78" s="5">
        <v>30</v>
      </c>
      <c r="G78" t="str">
        <f t="shared" si="1"/>
        <v>Youth</v>
      </c>
      <c r="H78">
        <v>0</v>
      </c>
      <c r="I78">
        <v>0</v>
      </c>
      <c r="J78">
        <v>359306</v>
      </c>
      <c r="K78" s="6">
        <v>8.0500000000000007</v>
      </c>
      <c r="M78" t="s">
        <v>530</v>
      </c>
    </row>
    <row r="79" spans="1:13" hidden="1" x14ac:dyDescent="0.25">
      <c r="A79">
        <v>969</v>
      </c>
      <c r="B79">
        <v>1</v>
      </c>
      <c r="C79" t="s">
        <v>557</v>
      </c>
      <c r="D79" t="s">
        <v>177</v>
      </c>
      <c r="E79" t="s">
        <v>12</v>
      </c>
      <c r="F79" s="5">
        <v>55</v>
      </c>
      <c r="G79" t="str">
        <f t="shared" si="1"/>
        <v>Adult</v>
      </c>
      <c r="H79">
        <v>2</v>
      </c>
      <c r="I79">
        <v>0</v>
      </c>
      <c r="J79">
        <v>11770</v>
      </c>
      <c r="K79" s="6">
        <v>25.7</v>
      </c>
      <c r="L79" t="s">
        <v>33</v>
      </c>
      <c r="M79" t="s">
        <v>530</v>
      </c>
    </row>
    <row r="80" spans="1:13" x14ac:dyDescent="0.25">
      <c r="A80">
        <v>970</v>
      </c>
      <c r="B80">
        <v>0</v>
      </c>
      <c r="C80" t="s">
        <v>556</v>
      </c>
      <c r="D80" t="s">
        <v>178</v>
      </c>
      <c r="E80" t="s">
        <v>10</v>
      </c>
      <c r="F80" s="5">
        <v>30</v>
      </c>
      <c r="G80" t="str">
        <f t="shared" si="1"/>
        <v>Youth</v>
      </c>
      <c r="H80">
        <v>0</v>
      </c>
      <c r="I80">
        <v>0</v>
      </c>
      <c r="J80">
        <v>248744</v>
      </c>
      <c r="K80" s="6">
        <v>13</v>
      </c>
      <c r="M80" t="s">
        <v>530</v>
      </c>
    </row>
    <row r="81" spans="1:13" x14ac:dyDescent="0.25">
      <c r="A81">
        <v>971</v>
      </c>
      <c r="B81">
        <v>1</v>
      </c>
      <c r="C81" t="s">
        <v>555</v>
      </c>
      <c r="D81" t="s">
        <v>179</v>
      </c>
      <c r="E81" t="s">
        <v>12</v>
      </c>
      <c r="F81" s="5">
        <v>24</v>
      </c>
      <c r="G81" t="str">
        <f t="shared" si="1"/>
        <v>Youth</v>
      </c>
      <c r="H81">
        <v>0</v>
      </c>
      <c r="I81">
        <v>0</v>
      </c>
      <c r="J81">
        <v>368702</v>
      </c>
      <c r="K81" s="6">
        <v>7.75</v>
      </c>
      <c r="M81" t="s">
        <v>529</v>
      </c>
    </row>
    <row r="82" spans="1:13" hidden="1" x14ac:dyDescent="0.25">
      <c r="A82">
        <v>972</v>
      </c>
      <c r="B82">
        <v>0</v>
      </c>
      <c r="C82" t="s">
        <v>555</v>
      </c>
      <c r="D82" t="s">
        <v>180</v>
      </c>
      <c r="E82" t="s">
        <v>10</v>
      </c>
      <c r="F82" s="5">
        <v>6</v>
      </c>
      <c r="G82" t="str">
        <f t="shared" si="1"/>
        <v>Teenager</v>
      </c>
      <c r="H82">
        <v>1</v>
      </c>
      <c r="I82">
        <v>1</v>
      </c>
      <c r="J82">
        <v>2678</v>
      </c>
      <c r="K82" s="6">
        <v>15.245799999999999</v>
      </c>
      <c r="M82" t="s">
        <v>531</v>
      </c>
    </row>
    <row r="83" spans="1:13" hidden="1" x14ac:dyDescent="0.25">
      <c r="A83">
        <v>973</v>
      </c>
      <c r="B83">
        <v>0</v>
      </c>
      <c r="C83" t="s">
        <v>557</v>
      </c>
      <c r="D83" t="s">
        <v>181</v>
      </c>
      <c r="E83" t="s">
        <v>10</v>
      </c>
      <c r="F83" s="5">
        <v>67</v>
      </c>
      <c r="G83" t="str">
        <f t="shared" si="1"/>
        <v>Elder</v>
      </c>
      <c r="H83">
        <v>1</v>
      </c>
      <c r="I83">
        <v>0</v>
      </c>
      <c r="J83">
        <v>17483</v>
      </c>
      <c r="K83" s="6">
        <v>221.7792</v>
      </c>
      <c r="L83" t="s">
        <v>34</v>
      </c>
      <c r="M83" t="s">
        <v>530</v>
      </c>
    </row>
    <row r="84" spans="1:13" hidden="1" x14ac:dyDescent="0.25">
      <c r="A84">
        <v>974</v>
      </c>
      <c r="B84">
        <v>0</v>
      </c>
      <c r="C84" t="s">
        <v>557</v>
      </c>
      <c r="D84" t="s">
        <v>182</v>
      </c>
      <c r="E84" t="s">
        <v>10</v>
      </c>
      <c r="F84" s="5">
        <v>49</v>
      </c>
      <c r="G84" t="str">
        <f t="shared" si="1"/>
        <v>Adult</v>
      </c>
      <c r="H84">
        <v>0</v>
      </c>
      <c r="I84">
        <v>0</v>
      </c>
      <c r="J84">
        <v>19924</v>
      </c>
      <c r="K84" s="6">
        <v>26</v>
      </c>
      <c r="M84" t="s">
        <v>530</v>
      </c>
    </row>
    <row r="85" spans="1:13" x14ac:dyDescent="0.25">
      <c r="A85">
        <v>975</v>
      </c>
      <c r="B85">
        <v>0</v>
      </c>
      <c r="C85" t="s">
        <v>555</v>
      </c>
      <c r="D85" t="s">
        <v>183</v>
      </c>
      <c r="E85" t="s">
        <v>10</v>
      </c>
      <c r="F85" s="5">
        <v>30</v>
      </c>
      <c r="G85" t="str">
        <f t="shared" si="1"/>
        <v>Youth</v>
      </c>
      <c r="H85">
        <v>0</v>
      </c>
      <c r="I85">
        <v>0</v>
      </c>
      <c r="J85">
        <v>349238</v>
      </c>
      <c r="K85" s="6">
        <v>7.8958000000000004</v>
      </c>
      <c r="M85" t="s">
        <v>530</v>
      </c>
    </row>
    <row r="86" spans="1:13" x14ac:dyDescent="0.25">
      <c r="A86">
        <v>976</v>
      </c>
      <c r="B86">
        <v>0</v>
      </c>
      <c r="C86" t="s">
        <v>556</v>
      </c>
      <c r="D86" t="s">
        <v>184</v>
      </c>
      <c r="E86" t="s">
        <v>10</v>
      </c>
      <c r="F86" s="5">
        <v>30</v>
      </c>
      <c r="G86" t="str">
        <f t="shared" si="1"/>
        <v>Youth</v>
      </c>
      <c r="H86">
        <v>0</v>
      </c>
      <c r="I86">
        <v>0</v>
      </c>
      <c r="J86">
        <v>240261</v>
      </c>
      <c r="K86" s="6">
        <v>10.708299999999999</v>
      </c>
      <c r="M86" t="s">
        <v>529</v>
      </c>
    </row>
    <row r="87" spans="1:13" x14ac:dyDescent="0.25">
      <c r="A87">
        <v>977</v>
      </c>
      <c r="B87">
        <v>0</v>
      </c>
      <c r="C87" t="s">
        <v>555</v>
      </c>
      <c r="D87" t="s">
        <v>185</v>
      </c>
      <c r="E87" t="s">
        <v>10</v>
      </c>
      <c r="F87" s="5">
        <v>30</v>
      </c>
      <c r="G87" t="str">
        <f t="shared" si="1"/>
        <v>Youth</v>
      </c>
      <c r="H87">
        <v>1</v>
      </c>
      <c r="I87">
        <v>0</v>
      </c>
      <c r="J87">
        <v>2660</v>
      </c>
      <c r="K87" s="6">
        <v>14.4542</v>
      </c>
      <c r="M87" t="s">
        <v>531</v>
      </c>
    </row>
    <row r="88" spans="1:13" x14ac:dyDescent="0.25">
      <c r="A88">
        <v>978</v>
      </c>
      <c r="B88">
        <v>1</v>
      </c>
      <c r="C88" t="s">
        <v>555</v>
      </c>
      <c r="D88" t="s">
        <v>186</v>
      </c>
      <c r="E88" t="s">
        <v>12</v>
      </c>
      <c r="F88" s="5">
        <v>27</v>
      </c>
      <c r="G88" t="str">
        <f t="shared" si="1"/>
        <v>Youth</v>
      </c>
      <c r="H88">
        <v>0</v>
      </c>
      <c r="I88">
        <v>0</v>
      </c>
      <c r="J88">
        <v>330844</v>
      </c>
      <c r="K88" s="6">
        <v>7.8792</v>
      </c>
      <c r="M88" t="s">
        <v>529</v>
      </c>
    </row>
    <row r="89" spans="1:13" hidden="1" x14ac:dyDescent="0.25">
      <c r="A89">
        <v>979</v>
      </c>
      <c r="B89">
        <v>1</v>
      </c>
      <c r="C89" t="s">
        <v>555</v>
      </c>
      <c r="D89" t="s">
        <v>187</v>
      </c>
      <c r="E89" t="s">
        <v>12</v>
      </c>
      <c r="F89" s="24">
        <v>18</v>
      </c>
      <c r="G89" t="str">
        <f t="shared" si="1"/>
        <v>Teenager</v>
      </c>
      <c r="H89">
        <v>0</v>
      </c>
      <c r="I89">
        <v>0</v>
      </c>
      <c r="J89">
        <v>31416</v>
      </c>
      <c r="K89" s="6">
        <v>8.0500000000000007</v>
      </c>
      <c r="M89" t="s">
        <v>530</v>
      </c>
    </row>
    <row r="90" spans="1:13" x14ac:dyDescent="0.25">
      <c r="A90">
        <v>980</v>
      </c>
      <c r="B90">
        <v>1</v>
      </c>
      <c r="C90" t="s">
        <v>555</v>
      </c>
      <c r="D90" t="s">
        <v>188</v>
      </c>
      <c r="E90" t="s">
        <v>12</v>
      </c>
      <c r="F90" s="5">
        <v>30</v>
      </c>
      <c r="G90" t="str">
        <f t="shared" si="1"/>
        <v>Youth</v>
      </c>
      <c r="H90">
        <v>0</v>
      </c>
      <c r="I90">
        <v>0</v>
      </c>
      <c r="J90">
        <v>364856</v>
      </c>
      <c r="K90" s="6">
        <v>7.75</v>
      </c>
      <c r="M90" t="s">
        <v>529</v>
      </c>
    </row>
    <row r="91" spans="1:13" hidden="1" x14ac:dyDescent="0.25">
      <c r="A91">
        <v>981</v>
      </c>
      <c r="B91">
        <v>0</v>
      </c>
      <c r="C91" t="s">
        <v>556</v>
      </c>
      <c r="D91" t="s">
        <v>189</v>
      </c>
      <c r="E91" t="s">
        <v>10</v>
      </c>
      <c r="F91" s="5">
        <v>2</v>
      </c>
      <c r="G91" t="str">
        <f t="shared" si="1"/>
        <v>Teenager</v>
      </c>
      <c r="H91">
        <v>1</v>
      </c>
      <c r="I91">
        <v>1</v>
      </c>
      <c r="J91">
        <v>29103</v>
      </c>
      <c r="K91" s="6">
        <v>23</v>
      </c>
      <c r="M91" t="s">
        <v>530</v>
      </c>
    </row>
    <row r="92" spans="1:13" x14ac:dyDescent="0.25">
      <c r="A92">
        <v>982</v>
      </c>
      <c r="B92">
        <v>1</v>
      </c>
      <c r="C92" t="s">
        <v>555</v>
      </c>
      <c r="D92" t="s">
        <v>190</v>
      </c>
      <c r="E92" t="s">
        <v>12</v>
      </c>
      <c r="F92" s="5">
        <v>22</v>
      </c>
      <c r="G92" t="str">
        <f t="shared" si="1"/>
        <v>Youth</v>
      </c>
      <c r="H92">
        <v>1</v>
      </c>
      <c r="I92">
        <v>0</v>
      </c>
      <c r="J92">
        <v>347072</v>
      </c>
      <c r="K92" s="6">
        <v>13.9</v>
      </c>
      <c r="M92" t="s">
        <v>530</v>
      </c>
    </row>
    <row r="93" spans="1:13" x14ac:dyDescent="0.25">
      <c r="A93">
        <v>983</v>
      </c>
      <c r="B93">
        <v>0</v>
      </c>
      <c r="C93" t="s">
        <v>555</v>
      </c>
      <c r="D93" t="s">
        <v>191</v>
      </c>
      <c r="E93" t="s">
        <v>10</v>
      </c>
      <c r="F93" s="5">
        <v>30</v>
      </c>
      <c r="G93" t="str">
        <f t="shared" si="1"/>
        <v>Youth</v>
      </c>
      <c r="H93">
        <v>0</v>
      </c>
      <c r="I93">
        <v>0</v>
      </c>
      <c r="J93">
        <v>345498</v>
      </c>
      <c r="K93" s="6">
        <v>7.7750000000000004</v>
      </c>
      <c r="M93" t="s">
        <v>530</v>
      </c>
    </row>
    <row r="94" spans="1:13" x14ac:dyDescent="0.25">
      <c r="A94">
        <v>984</v>
      </c>
      <c r="B94">
        <v>1</v>
      </c>
      <c r="C94" t="s">
        <v>557</v>
      </c>
      <c r="D94" t="s">
        <v>192</v>
      </c>
      <c r="E94" t="s">
        <v>12</v>
      </c>
      <c r="F94" s="5">
        <v>27</v>
      </c>
      <c r="G94" t="str">
        <f t="shared" si="1"/>
        <v>Youth</v>
      </c>
      <c r="H94">
        <v>1</v>
      </c>
      <c r="I94">
        <v>2</v>
      </c>
      <c r="J94">
        <v>12750</v>
      </c>
      <c r="K94" s="6">
        <v>52</v>
      </c>
      <c r="L94" t="s">
        <v>35</v>
      </c>
      <c r="M94" t="s">
        <v>530</v>
      </c>
    </row>
    <row r="95" spans="1:13" x14ac:dyDescent="0.25">
      <c r="A95">
        <v>985</v>
      </c>
      <c r="B95">
        <v>0</v>
      </c>
      <c r="C95" t="s">
        <v>555</v>
      </c>
      <c r="D95" t="s">
        <v>193</v>
      </c>
      <c r="E95" t="s">
        <v>10</v>
      </c>
      <c r="F95" s="5">
        <v>30</v>
      </c>
      <c r="G95" t="str">
        <f t="shared" si="1"/>
        <v>Youth</v>
      </c>
      <c r="H95">
        <v>0</v>
      </c>
      <c r="I95">
        <v>0</v>
      </c>
      <c r="J95">
        <v>376563</v>
      </c>
      <c r="K95" s="6">
        <v>8.0500000000000007</v>
      </c>
      <c r="M95" t="s">
        <v>530</v>
      </c>
    </row>
    <row r="96" spans="1:13" x14ac:dyDescent="0.25">
      <c r="A96">
        <v>986</v>
      </c>
      <c r="B96">
        <v>0</v>
      </c>
      <c r="C96" t="s">
        <v>557</v>
      </c>
      <c r="D96" t="s">
        <v>194</v>
      </c>
      <c r="E96" t="s">
        <v>10</v>
      </c>
      <c r="F96" s="5">
        <v>25</v>
      </c>
      <c r="G96" t="str">
        <f t="shared" si="1"/>
        <v>Youth</v>
      </c>
      <c r="H96">
        <v>0</v>
      </c>
      <c r="I96">
        <v>0</v>
      </c>
      <c r="J96">
        <v>13905</v>
      </c>
      <c r="K96" s="6">
        <v>26</v>
      </c>
      <c r="M96" t="s">
        <v>531</v>
      </c>
    </row>
    <row r="97" spans="1:13" x14ac:dyDescent="0.25">
      <c r="A97">
        <v>987</v>
      </c>
      <c r="B97">
        <v>0</v>
      </c>
      <c r="C97" t="s">
        <v>555</v>
      </c>
      <c r="D97" t="s">
        <v>195</v>
      </c>
      <c r="E97" t="s">
        <v>10</v>
      </c>
      <c r="F97" s="5">
        <v>25</v>
      </c>
      <c r="G97" t="str">
        <f t="shared" si="1"/>
        <v>Youth</v>
      </c>
      <c r="H97">
        <v>0</v>
      </c>
      <c r="I97">
        <v>0</v>
      </c>
      <c r="J97">
        <v>350033</v>
      </c>
      <c r="K97" s="6">
        <v>7.7957999999999998</v>
      </c>
      <c r="M97" t="s">
        <v>530</v>
      </c>
    </row>
    <row r="98" spans="1:13" hidden="1" x14ac:dyDescent="0.25">
      <c r="A98">
        <v>988</v>
      </c>
      <c r="B98">
        <v>1</v>
      </c>
      <c r="C98" t="s">
        <v>557</v>
      </c>
      <c r="D98" t="s">
        <v>196</v>
      </c>
      <c r="E98" t="s">
        <v>12</v>
      </c>
      <c r="F98" s="5">
        <v>76</v>
      </c>
      <c r="G98" t="str">
        <f t="shared" si="1"/>
        <v>Elder</v>
      </c>
      <c r="H98">
        <v>1</v>
      </c>
      <c r="I98">
        <v>0</v>
      </c>
      <c r="J98">
        <v>19877</v>
      </c>
      <c r="K98" s="6">
        <v>78.849999999999994</v>
      </c>
      <c r="L98" t="s">
        <v>36</v>
      </c>
      <c r="M98" t="s">
        <v>530</v>
      </c>
    </row>
    <row r="99" spans="1:13" x14ac:dyDescent="0.25">
      <c r="A99">
        <v>989</v>
      </c>
      <c r="B99">
        <v>0</v>
      </c>
      <c r="C99" t="s">
        <v>555</v>
      </c>
      <c r="D99" t="s">
        <v>197</v>
      </c>
      <c r="E99" t="s">
        <v>10</v>
      </c>
      <c r="F99" s="5">
        <v>29</v>
      </c>
      <c r="G99" t="str">
        <f t="shared" si="1"/>
        <v>Youth</v>
      </c>
      <c r="H99">
        <v>0</v>
      </c>
      <c r="I99">
        <v>0</v>
      </c>
      <c r="J99">
        <v>3101268</v>
      </c>
      <c r="K99" s="6">
        <v>7.9249999999999998</v>
      </c>
      <c r="M99" t="s">
        <v>530</v>
      </c>
    </row>
    <row r="100" spans="1:13" x14ac:dyDescent="0.25">
      <c r="A100">
        <v>990</v>
      </c>
      <c r="B100">
        <v>1</v>
      </c>
      <c r="C100" t="s">
        <v>555</v>
      </c>
      <c r="D100" t="s">
        <v>198</v>
      </c>
      <c r="E100" t="s">
        <v>12</v>
      </c>
      <c r="F100" s="5">
        <v>20</v>
      </c>
      <c r="G100" t="str">
        <f t="shared" si="1"/>
        <v>Youth</v>
      </c>
      <c r="H100">
        <v>0</v>
      </c>
      <c r="I100">
        <v>0</v>
      </c>
      <c r="J100">
        <v>347471</v>
      </c>
      <c r="K100" s="6">
        <v>7.8541999999999996</v>
      </c>
      <c r="M100" t="s">
        <v>530</v>
      </c>
    </row>
    <row r="101" spans="1:13" x14ac:dyDescent="0.25">
      <c r="A101">
        <v>991</v>
      </c>
      <c r="B101">
        <v>0</v>
      </c>
      <c r="C101" t="s">
        <v>555</v>
      </c>
      <c r="D101" t="s">
        <v>199</v>
      </c>
      <c r="E101" t="s">
        <v>10</v>
      </c>
      <c r="F101" s="5">
        <v>33</v>
      </c>
      <c r="G101" t="str">
        <f t="shared" si="1"/>
        <v>Youth</v>
      </c>
      <c r="H101">
        <v>0</v>
      </c>
      <c r="I101">
        <v>0</v>
      </c>
      <c r="J101">
        <v>3338</v>
      </c>
      <c r="K101" s="6">
        <v>8.0500000000000007</v>
      </c>
      <c r="M101" t="s">
        <v>530</v>
      </c>
    </row>
    <row r="102" spans="1:13" hidden="1" x14ac:dyDescent="0.25">
      <c r="A102">
        <v>992</v>
      </c>
      <c r="B102">
        <v>1</v>
      </c>
      <c r="C102" t="s">
        <v>557</v>
      </c>
      <c r="D102" t="s">
        <v>200</v>
      </c>
      <c r="E102" t="s">
        <v>12</v>
      </c>
      <c r="F102" s="5">
        <v>43</v>
      </c>
      <c r="G102" t="str">
        <f t="shared" si="1"/>
        <v>Adult</v>
      </c>
      <c r="H102">
        <v>1</v>
      </c>
      <c r="I102">
        <v>0</v>
      </c>
      <c r="J102">
        <v>11778</v>
      </c>
      <c r="K102" s="6">
        <v>55.441699999999997</v>
      </c>
      <c r="L102" t="s">
        <v>37</v>
      </c>
      <c r="M102" t="s">
        <v>531</v>
      </c>
    </row>
    <row r="103" spans="1:13" x14ac:dyDescent="0.25">
      <c r="A103">
        <v>993</v>
      </c>
      <c r="B103">
        <v>0</v>
      </c>
      <c r="C103" t="s">
        <v>556</v>
      </c>
      <c r="D103" t="s">
        <v>201</v>
      </c>
      <c r="E103" t="s">
        <v>10</v>
      </c>
      <c r="F103" s="5">
        <v>27</v>
      </c>
      <c r="G103" t="str">
        <f t="shared" si="1"/>
        <v>Youth</v>
      </c>
      <c r="H103">
        <v>1</v>
      </c>
      <c r="I103">
        <v>0</v>
      </c>
      <c r="J103">
        <v>228414</v>
      </c>
      <c r="K103" s="6">
        <v>26</v>
      </c>
      <c r="M103" t="s">
        <v>530</v>
      </c>
    </row>
    <row r="104" spans="1:13" x14ac:dyDescent="0.25">
      <c r="A104">
        <v>994</v>
      </c>
      <c r="B104">
        <v>0</v>
      </c>
      <c r="C104" t="s">
        <v>555</v>
      </c>
      <c r="D104" t="s">
        <v>202</v>
      </c>
      <c r="E104" t="s">
        <v>10</v>
      </c>
      <c r="F104" s="5">
        <v>30</v>
      </c>
      <c r="G104" t="str">
        <f t="shared" si="1"/>
        <v>Youth</v>
      </c>
      <c r="H104">
        <v>0</v>
      </c>
      <c r="I104">
        <v>0</v>
      </c>
      <c r="J104">
        <v>365235</v>
      </c>
      <c r="K104" s="6">
        <v>7.75</v>
      </c>
      <c r="M104" t="s">
        <v>529</v>
      </c>
    </row>
    <row r="105" spans="1:13" x14ac:dyDescent="0.25">
      <c r="A105">
        <v>995</v>
      </c>
      <c r="B105">
        <v>0</v>
      </c>
      <c r="C105" t="s">
        <v>555</v>
      </c>
      <c r="D105" t="s">
        <v>203</v>
      </c>
      <c r="E105" t="s">
        <v>10</v>
      </c>
      <c r="F105" s="5">
        <v>26</v>
      </c>
      <c r="G105" t="str">
        <f t="shared" si="1"/>
        <v>Youth</v>
      </c>
      <c r="H105">
        <v>0</v>
      </c>
      <c r="I105">
        <v>0</v>
      </c>
      <c r="J105">
        <v>347070</v>
      </c>
      <c r="K105" s="6">
        <v>7.7750000000000004</v>
      </c>
      <c r="M105" t="s">
        <v>530</v>
      </c>
    </row>
    <row r="106" spans="1:13" hidden="1" x14ac:dyDescent="0.25">
      <c r="A106">
        <v>996</v>
      </c>
      <c r="B106">
        <v>1</v>
      </c>
      <c r="C106" t="s">
        <v>555</v>
      </c>
      <c r="D106" t="s">
        <v>204</v>
      </c>
      <c r="E106" t="s">
        <v>12</v>
      </c>
      <c r="F106" s="5">
        <v>16</v>
      </c>
      <c r="G106" t="str">
        <f t="shared" si="1"/>
        <v>Teenager</v>
      </c>
      <c r="H106">
        <v>1</v>
      </c>
      <c r="I106">
        <v>1</v>
      </c>
      <c r="J106">
        <v>2625</v>
      </c>
      <c r="K106" s="6">
        <v>8.5167000000000002</v>
      </c>
      <c r="M106" t="s">
        <v>531</v>
      </c>
    </row>
    <row r="107" spans="1:13" x14ac:dyDescent="0.25">
      <c r="A107">
        <v>997</v>
      </c>
      <c r="B107">
        <v>0</v>
      </c>
      <c r="C107" t="s">
        <v>555</v>
      </c>
      <c r="D107" t="s">
        <v>205</v>
      </c>
      <c r="E107" t="s">
        <v>10</v>
      </c>
      <c r="F107" s="5">
        <v>28</v>
      </c>
      <c r="G107" t="str">
        <f t="shared" si="1"/>
        <v>Youth</v>
      </c>
      <c r="H107">
        <v>0</v>
      </c>
      <c r="I107">
        <v>0</v>
      </c>
      <c r="J107">
        <v>4001</v>
      </c>
      <c r="K107" s="6">
        <v>22.524999999999999</v>
      </c>
      <c r="M107" t="s">
        <v>530</v>
      </c>
    </row>
    <row r="108" spans="1:13" x14ac:dyDescent="0.25">
      <c r="A108">
        <v>998</v>
      </c>
      <c r="B108">
        <v>0</v>
      </c>
      <c r="C108" t="s">
        <v>555</v>
      </c>
      <c r="D108" t="s">
        <v>206</v>
      </c>
      <c r="E108" t="s">
        <v>10</v>
      </c>
      <c r="F108" s="5">
        <v>21</v>
      </c>
      <c r="G108" t="str">
        <f t="shared" si="1"/>
        <v>Youth</v>
      </c>
      <c r="H108">
        <v>0</v>
      </c>
      <c r="I108">
        <v>0</v>
      </c>
      <c r="J108">
        <v>330920</v>
      </c>
      <c r="K108" s="6">
        <v>7.8208000000000002</v>
      </c>
      <c r="M108" t="s">
        <v>529</v>
      </c>
    </row>
    <row r="109" spans="1:13" x14ac:dyDescent="0.25">
      <c r="A109">
        <v>999</v>
      </c>
      <c r="B109">
        <v>0</v>
      </c>
      <c r="C109" t="s">
        <v>555</v>
      </c>
      <c r="D109" t="s">
        <v>207</v>
      </c>
      <c r="E109" t="s">
        <v>10</v>
      </c>
      <c r="F109" s="5">
        <v>30</v>
      </c>
      <c r="G109" t="str">
        <f t="shared" si="1"/>
        <v>Youth</v>
      </c>
      <c r="H109">
        <v>0</v>
      </c>
      <c r="I109">
        <v>0</v>
      </c>
      <c r="J109">
        <v>383162</v>
      </c>
      <c r="K109" s="6">
        <v>7.75</v>
      </c>
      <c r="M109" t="s">
        <v>529</v>
      </c>
    </row>
    <row r="110" spans="1:13" x14ac:dyDescent="0.25">
      <c r="A110">
        <v>1000</v>
      </c>
      <c r="B110">
        <v>0</v>
      </c>
      <c r="C110" t="s">
        <v>555</v>
      </c>
      <c r="D110" t="s">
        <v>208</v>
      </c>
      <c r="E110" t="s">
        <v>10</v>
      </c>
      <c r="F110" s="5">
        <v>30</v>
      </c>
      <c r="G110" t="str">
        <f t="shared" si="1"/>
        <v>Youth</v>
      </c>
      <c r="H110">
        <v>0</v>
      </c>
      <c r="I110">
        <v>0</v>
      </c>
      <c r="J110">
        <v>3410</v>
      </c>
      <c r="K110" s="6">
        <v>8.7125000000000004</v>
      </c>
      <c r="M110" t="s">
        <v>530</v>
      </c>
    </row>
    <row r="111" spans="1:13" hidden="1" x14ac:dyDescent="0.25">
      <c r="A111">
        <v>1001</v>
      </c>
      <c r="B111">
        <v>0</v>
      </c>
      <c r="C111" t="s">
        <v>556</v>
      </c>
      <c r="D111" t="s">
        <v>209</v>
      </c>
      <c r="E111" t="s">
        <v>10</v>
      </c>
      <c r="F111" s="23">
        <v>18.5</v>
      </c>
      <c r="G111" t="str">
        <f t="shared" si="1"/>
        <v>Teenager</v>
      </c>
      <c r="H111">
        <v>0</v>
      </c>
      <c r="I111">
        <v>0</v>
      </c>
      <c r="J111">
        <v>248734</v>
      </c>
      <c r="K111" s="6">
        <v>13</v>
      </c>
      <c r="L111" t="s">
        <v>39</v>
      </c>
      <c r="M111" t="s">
        <v>530</v>
      </c>
    </row>
    <row r="112" spans="1:13" hidden="1" x14ac:dyDescent="0.25">
      <c r="A112">
        <v>1002</v>
      </c>
      <c r="B112">
        <v>0</v>
      </c>
      <c r="C112" t="s">
        <v>556</v>
      </c>
      <c r="D112" t="s">
        <v>210</v>
      </c>
      <c r="E112" t="s">
        <v>10</v>
      </c>
      <c r="F112" s="5">
        <v>41</v>
      </c>
      <c r="G112" t="str">
        <f t="shared" si="1"/>
        <v>Adult</v>
      </c>
      <c r="H112">
        <v>0</v>
      </c>
      <c r="I112">
        <v>0</v>
      </c>
      <c r="J112">
        <v>237734</v>
      </c>
      <c r="K112" s="6">
        <v>15.0458</v>
      </c>
      <c r="M112" t="s">
        <v>531</v>
      </c>
    </row>
    <row r="113" spans="1:13" x14ac:dyDescent="0.25">
      <c r="A113">
        <v>1003</v>
      </c>
      <c r="B113">
        <v>1</v>
      </c>
      <c r="C113" t="s">
        <v>555</v>
      </c>
      <c r="D113" t="s">
        <v>211</v>
      </c>
      <c r="E113" t="s">
        <v>12</v>
      </c>
      <c r="F113" s="5">
        <v>30</v>
      </c>
      <c r="G113" t="str">
        <f t="shared" si="1"/>
        <v>Youth</v>
      </c>
      <c r="H113">
        <v>0</v>
      </c>
      <c r="I113">
        <v>0</v>
      </c>
      <c r="J113">
        <v>330968</v>
      </c>
      <c r="K113" s="6">
        <v>7.7792000000000003</v>
      </c>
      <c r="M113" t="s">
        <v>529</v>
      </c>
    </row>
    <row r="114" spans="1:13" x14ac:dyDescent="0.25">
      <c r="A114">
        <v>1004</v>
      </c>
      <c r="B114">
        <v>1</v>
      </c>
      <c r="C114" t="s">
        <v>557</v>
      </c>
      <c r="D114" t="s">
        <v>212</v>
      </c>
      <c r="E114" t="s">
        <v>12</v>
      </c>
      <c r="F114" s="5">
        <v>36</v>
      </c>
      <c r="G114" t="str">
        <f t="shared" si="1"/>
        <v>Youth</v>
      </c>
      <c r="H114">
        <v>0</v>
      </c>
      <c r="I114">
        <v>0</v>
      </c>
      <c r="J114">
        <v>17531</v>
      </c>
      <c r="K114" s="6">
        <v>31.679200000000002</v>
      </c>
      <c r="L114" t="s">
        <v>40</v>
      </c>
      <c r="M114" t="s">
        <v>531</v>
      </c>
    </row>
    <row r="115" spans="1:13" hidden="1" x14ac:dyDescent="0.25">
      <c r="A115">
        <v>1005</v>
      </c>
      <c r="B115">
        <v>1</v>
      </c>
      <c r="C115" t="s">
        <v>555</v>
      </c>
      <c r="D115" t="s">
        <v>213</v>
      </c>
      <c r="E115" t="s">
        <v>12</v>
      </c>
      <c r="F115" s="23">
        <v>18.5</v>
      </c>
      <c r="G115" t="str">
        <f t="shared" si="1"/>
        <v>Teenager</v>
      </c>
      <c r="H115">
        <v>0</v>
      </c>
      <c r="I115">
        <v>0</v>
      </c>
      <c r="J115">
        <v>329944</v>
      </c>
      <c r="K115" s="6">
        <v>7.2832999999999997</v>
      </c>
      <c r="M115" t="s">
        <v>529</v>
      </c>
    </row>
    <row r="116" spans="1:13" hidden="1" x14ac:dyDescent="0.25">
      <c r="A116">
        <v>1006</v>
      </c>
      <c r="B116">
        <v>1</v>
      </c>
      <c r="C116" t="s">
        <v>557</v>
      </c>
      <c r="D116" t="s">
        <v>214</v>
      </c>
      <c r="E116" t="s">
        <v>12</v>
      </c>
      <c r="F116" s="5">
        <v>63</v>
      </c>
      <c r="G116" t="str">
        <f t="shared" si="1"/>
        <v>Elder</v>
      </c>
      <c r="H116">
        <v>1</v>
      </c>
      <c r="I116">
        <v>0</v>
      </c>
      <c r="J116">
        <v>17483</v>
      </c>
      <c r="K116" s="6">
        <v>221.7792</v>
      </c>
      <c r="L116" t="s">
        <v>34</v>
      </c>
      <c r="M116" t="s">
        <v>530</v>
      </c>
    </row>
    <row r="117" spans="1:13" hidden="1" x14ac:dyDescent="0.25">
      <c r="A117">
        <v>1007</v>
      </c>
      <c r="B117">
        <v>0</v>
      </c>
      <c r="C117" t="s">
        <v>555</v>
      </c>
      <c r="D117" t="s">
        <v>215</v>
      </c>
      <c r="E117" t="s">
        <v>10</v>
      </c>
      <c r="F117" s="5">
        <v>18</v>
      </c>
      <c r="G117" t="str">
        <f t="shared" si="1"/>
        <v>Teenager</v>
      </c>
      <c r="H117">
        <v>1</v>
      </c>
      <c r="I117">
        <v>0</v>
      </c>
      <c r="J117">
        <v>2680</v>
      </c>
      <c r="K117" s="6">
        <v>14.4542</v>
      </c>
      <c r="M117" t="s">
        <v>531</v>
      </c>
    </row>
    <row r="118" spans="1:13" x14ac:dyDescent="0.25">
      <c r="A118">
        <v>1008</v>
      </c>
      <c r="B118">
        <v>0</v>
      </c>
      <c r="C118" t="s">
        <v>555</v>
      </c>
      <c r="D118" t="s">
        <v>216</v>
      </c>
      <c r="E118" t="s">
        <v>10</v>
      </c>
      <c r="F118" s="5">
        <v>30</v>
      </c>
      <c r="G118" t="str">
        <f t="shared" si="1"/>
        <v>Youth</v>
      </c>
      <c r="H118">
        <v>0</v>
      </c>
      <c r="I118">
        <v>0</v>
      </c>
      <c r="J118">
        <v>2681</v>
      </c>
      <c r="K118" s="6">
        <v>6.4375</v>
      </c>
      <c r="M118" t="s">
        <v>531</v>
      </c>
    </row>
    <row r="119" spans="1:13" hidden="1" x14ac:dyDescent="0.25">
      <c r="A119">
        <v>1009</v>
      </c>
      <c r="B119">
        <v>1</v>
      </c>
      <c r="C119" t="s">
        <v>555</v>
      </c>
      <c r="D119" t="s">
        <v>217</v>
      </c>
      <c r="E119" t="s">
        <v>12</v>
      </c>
      <c r="F119" s="5">
        <v>1</v>
      </c>
      <c r="G119" t="str">
        <f t="shared" si="1"/>
        <v>Teenager</v>
      </c>
      <c r="H119">
        <v>1</v>
      </c>
      <c r="I119">
        <v>1</v>
      </c>
      <c r="J119">
        <v>9549</v>
      </c>
      <c r="K119" s="6">
        <v>16.7</v>
      </c>
      <c r="L119" t="s">
        <v>41</v>
      </c>
      <c r="M119" t="s">
        <v>530</v>
      </c>
    </row>
    <row r="120" spans="1:13" x14ac:dyDescent="0.25">
      <c r="A120">
        <v>1010</v>
      </c>
      <c r="B120">
        <v>0</v>
      </c>
      <c r="C120" t="s">
        <v>557</v>
      </c>
      <c r="D120" t="s">
        <v>218</v>
      </c>
      <c r="E120" t="s">
        <v>10</v>
      </c>
      <c r="F120" s="5">
        <v>36</v>
      </c>
      <c r="G120" t="str">
        <f t="shared" si="1"/>
        <v>Youth</v>
      </c>
      <c r="H120">
        <v>0</v>
      </c>
      <c r="I120">
        <v>0</v>
      </c>
      <c r="J120">
        <v>13050</v>
      </c>
      <c r="K120" s="6">
        <v>75.241699999999994</v>
      </c>
      <c r="L120" t="s">
        <v>42</v>
      </c>
      <c r="M120" t="s">
        <v>531</v>
      </c>
    </row>
    <row r="121" spans="1:13" x14ac:dyDescent="0.25">
      <c r="A121">
        <v>1011</v>
      </c>
      <c r="B121">
        <v>1</v>
      </c>
      <c r="C121" t="s">
        <v>556</v>
      </c>
      <c r="D121" t="s">
        <v>219</v>
      </c>
      <c r="E121" t="s">
        <v>12</v>
      </c>
      <c r="F121" s="5">
        <v>29</v>
      </c>
      <c r="G121" t="str">
        <f t="shared" si="1"/>
        <v>Youth</v>
      </c>
      <c r="H121">
        <v>1</v>
      </c>
      <c r="I121">
        <v>0</v>
      </c>
      <c r="J121">
        <v>29037</v>
      </c>
      <c r="K121" s="6">
        <v>26</v>
      </c>
      <c r="M121" t="s">
        <v>530</v>
      </c>
    </row>
    <row r="122" spans="1:13" hidden="1" x14ac:dyDescent="0.25">
      <c r="A122">
        <v>1012</v>
      </c>
      <c r="B122">
        <v>1</v>
      </c>
      <c r="C122" t="s">
        <v>556</v>
      </c>
      <c r="D122" t="s">
        <v>220</v>
      </c>
      <c r="E122" t="s">
        <v>12</v>
      </c>
      <c r="F122" s="5">
        <v>12</v>
      </c>
      <c r="G122" t="str">
        <f t="shared" si="1"/>
        <v>Teenager</v>
      </c>
      <c r="H122">
        <v>0</v>
      </c>
      <c r="I122">
        <v>0</v>
      </c>
      <c r="J122">
        <v>33595</v>
      </c>
      <c r="K122" s="6">
        <v>15.75</v>
      </c>
      <c r="M122" t="s">
        <v>530</v>
      </c>
    </row>
    <row r="123" spans="1:13" x14ac:dyDescent="0.25">
      <c r="A123">
        <v>1013</v>
      </c>
      <c r="B123">
        <v>0</v>
      </c>
      <c r="C123" t="s">
        <v>555</v>
      </c>
      <c r="D123" t="s">
        <v>221</v>
      </c>
      <c r="E123" t="s">
        <v>10</v>
      </c>
      <c r="F123" s="5">
        <v>30</v>
      </c>
      <c r="G123" t="str">
        <f t="shared" si="1"/>
        <v>Youth</v>
      </c>
      <c r="H123">
        <v>1</v>
      </c>
      <c r="I123">
        <v>0</v>
      </c>
      <c r="J123">
        <v>367227</v>
      </c>
      <c r="K123" s="6">
        <v>7.75</v>
      </c>
      <c r="M123" t="s">
        <v>529</v>
      </c>
    </row>
    <row r="124" spans="1:13" x14ac:dyDescent="0.25">
      <c r="A124">
        <v>1014</v>
      </c>
      <c r="B124">
        <v>1</v>
      </c>
      <c r="C124" t="s">
        <v>557</v>
      </c>
      <c r="D124" t="s">
        <v>222</v>
      </c>
      <c r="E124" t="s">
        <v>12</v>
      </c>
      <c r="F124" s="5">
        <v>35</v>
      </c>
      <c r="G124" t="str">
        <f t="shared" si="1"/>
        <v>Youth</v>
      </c>
      <c r="H124">
        <v>1</v>
      </c>
      <c r="I124">
        <v>0</v>
      </c>
      <c r="J124">
        <v>13236</v>
      </c>
      <c r="K124" s="6">
        <v>57.75</v>
      </c>
      <c r="L124" t="s">
        <v>43</v>
      </c>
      <c r="M124" t="s">
        <v>531</v>
      </c>
    </row>
    <row r="125" spans="1:13" x14ac:dyDescent="0.25">
      <c r="A125">
        <v>1015</v>
      </c>
      <c r="B125">
        <v>0</v>
      </c>
      <c r="C125" t="s">
        <v>555</v>
      </c>
      <c r="D125" t="s">
        <v>223</v>
      </c>
      <c r="E125" t="s">
        <v>10</v>
      </c>
      <c r="F125" s="5">
        <v>38</v>
      </c>
      <c r="G125" t="str">
        <f t="shared" si="1"/>
        <v>Youth</v>
      </c>
      <c r="H125">
        <v>0</v>
      </c>
      <c r="I125">
        <v>0</v>
      </c>
      <c r="J125">
        <v>392095</v>
      </c>
      <c r="K125" s="6">
        <v>7.25</v>
      </c>
      <c r="M125" t="s">
        <v>530</v>
      </c>
    </row>
    <row r="126" spans="1:13" x14ac:dyDescent="0.25">
      <c r="A126">
        <v>1016</v>
      </c>
      <c r="B126">
        <v>0</v>
      </c>
      <c r="C126" t="s">
        <v>555</v>
      </c>
      <c r="D126" t="s">
        <v>224</v>
      </c>
      <c r="E126" t="s">
        <v>10</v>
      </c>
      <c r="F126" s="5">
        <v>30</v>
      </c>
      <c r="G126" t="str">
        <f t="shared" si="1"/>
        <v>Youth</v>
      </c>
      <c r="H126">
        <v>0</v>
      </c>
      <c r="I126">
        <v>0</v>
      </c>
      <c r="J126">
        <v>368783</v>
      </c>
      <c r="K126" s="6">
        <v>7.75</v>
      </c>
      <c r="M126" t="s">
        <v>529</v>
      </c>
    </row>
    <row r="127" spans="1:13" hidden="1" x14ac:dyDescent="0.25">
      <c r="A127">
        <v>1017</v>
      </c>
      <c r="B127">
        <v>1</v>
      </c>
      <c r="C127" t="s">
        <v>555</v>
      </c>
      <c r="D127" t="s">
        <v>225</v>
      </c>
      <c r="E127" t="s">
        <v>12</v>
      </c>
      <c r="F127" s="5">
        <v>17</v>
      </c>
      <c r="G127" t="str">
        <f t="shared" si="1"/>
        <v>Teenager</v>
      </c>
      <c r="H127">
        <v>0</v>
      </c>
      <c r="I127">
        <v>1</v>
      </c>
      <c r="J127">
        <v>371362</v>
      </c>
      <c r="K127" s="6">
        <v>16.100000000000001</v>
      </c>
      <c r="M127" t="s">
        <v>530</v>
      </c>
    </row>
    <row r="128" spans="1:13" x14ac:dyDescent="0.25">
      <c r="A128">
        <v>1018</v>
      </c>
      <c r="B128">
        <v>0</v>
      </c>
      <c r="C128" t="s">
        <v>555</v>
      </c>
      <c r="D128" t="s">
        <v>226</v>
      </c>
      <c r="E128" t="s">
        <v>10</v>
      </c>
      <c r="F128" s="5">
        <v>22</v>
      </c>
      <c r="G128" t="str">
        <f t="shared" si="1"/>
        <v>Youth</v>
      </c>
      <c r="H128">
        <v>0</v>
      </c>
      <c r="I128">
        <v>0</v>
      </c>
      <c r="J128">
        <v>350045</v>
      </c>
      <c r="K128" s="6">
        <v>7.7957999999999998</v>
      </c>
      <c r="M128" t="s">
        <v>530</v>
      </c>
    </row>
    <row r="129" spans="1:13" x14ac:dyDescent="0.25">
      <c r="A129">
        <v>1019</v>
      </c>
      <c r="B129">
        <v>1</v>
      </c>
      <c r="C129" t="s">
        <v>555</v>
      </c>
      <c r="D129" t="s">
        <v>227</v>
      </c>
      <c r="E129" t="s">
        <v>12</v>
      </c>
      <c r="F129" s="5">
        <v>30</v>
      </c>
      <c r="G129" t="str">
        <f t="shared" si="1"/>
        <v>Youth</v>
      </c>
      <c r="H129">
        <v>2</v>
      </c>
      <c r="I129">
        <v>0</v>
      </c>
      <c r="J129">
        <v>367226</v>
      </c>
      <c r="K129" s="6">
        <v>23.25</v>
      </c>
      <c r="M129" t="s">
        <v>529</v>
      </c>
    </row>
    <row r="130" spans="1:13" hidden="1" x14ac:dyDescent="0.25">
      <c r="A130">
        <v>1020</v>
      </c>
      <c r="B130">
        <v>0</v>
      </c>
      <c r="C130" t="s">
        <v>556</v>
      </c>
      <c r="D130" t="s">
        <v>228</v>
      </c>
      <c r="E130" t="s">
        <v>10</v>
      </c>
      <c r="F130" s="5">
        <v>42</v>
      </c>
      <c r="G130" t="str">
        <f t="shared" ref="G130:G193" si="2">IF(F130&lt;=19,"Teenager",IF(F130&lt;=39,"Youth",IF(F130&lt;=59,"Adult",IF(F130&gt;=60,"Elder"))))</f>
        <v>Adult</v>
      </c>
      <c r="H130">
        <v>0</v>
      </c>
      <c r="I130">
        <v>0</v>
      </c>
      <c r="J130">
        <v>211535</v>
      </c>
      <c r="K130" s="6">
        <v>13</v>
      </c>
      <c r="M130" t="s">
        <v>530</v>
      </c>
    </row>
    <row r="131" spans="1:13" x14ac:dyDescent="0.25">
      <c r="A131">
        <v>1021</v>
      </c>
      <c r="B131">
        <v>0</v>
      </c>
      <c r="C131" t="s">
        <v>555</v>
      </c>
      <c r="D131" t="s">
        <v>229</v>
      </c>
      <c r="E131" t="s">
        <v>10</v>
      </c>
      <c r="F131" s="5">
        <v>24</v>
      </c>
      <c r="G131" t="str">
        <f t="shared" si="2"/>
        <v>Youth</v>
      </c>
      <c r="H131">
        <v>0</v>
      </c>
      <c r="I131">
        <v>0</v>
      </c>
      <c r="J131">
        <v>342441</v>
      </c>
      <c r="K131" s="6">
        <v>8.0500000000000007</v>
      </c>
      <c r="M131" t="s">
        <v>530</v>
      </c>
    </row>
    <row r="132" spans="1:13" x14ac:dyDescent="0.25">
      <c r="A132">
        <v>1022</v>
      </c>
      <c r="B132">
        <v>0</v>
      </c>
      <c r="C132" t="s">
        <v>555</v>
      </c>
      <c r="D132" t="s">
        <v>230</v>
      </c>
      <c r="E132" t="s">
        <v>10</v>
      </c>
      <c r="F132" s="5">
        <v>32</v>
      </c>
      <c r="G132" t="str">
        <f t="shared" si="2"/>
        <v>Youth</v>
      </c>
      <c r="H132">
        <v>0</v>
      </c>
      <c r="I132">
        <v>0</v>
      </c>
      <c r="J132">
        <v>369943</v>
      </c>
      <c r="K132" s="6">
        <v>8.0500000000000007</v>
      </c>
      <c r="M132" t="s">
        <v>530</v>
      </c>
    </row>
    <row r="133" spans="1:13" hidden="1" x14ac:dyDescent="0.25">
      <c r="A133">
        <v>1023</v>
      </c>
      <c r="B133">
        <v>0</v>
      </c>
      <c r="C133" t="s">
        <v>557</v>
      </c>
      <c r="D133" t="s">
        <v>231</v>
      </c>
      <c r="E133" t="s">
        <v>10</v>
      </c>
      <c r="F133" s="5">
        <v>53</v>
      </c>
      <c r="G133" t="str">
        <f t="shared" si="2"/>
        <v>Adult</v>
      </c>
      <c r="H133">
        <v>0</v>
      </c>
      <c r="I133">
        <v>0</v>
      </c>
      <c r="J133">
        <v>113780</v>
      </c>
      <c r="K133" s="6">
        <v>28.5</v>
      </c>
      <c r="L133" t="s">
        <v>44</v>
      </c>
      <c r="M133" t="s">
        <v>531</v>
      </c>
    </row>
    <row r="134" spans="1:13" x14ac:dyDescent="0.25">
      <c r="A134">
        <v>1024</v>
      </c>
      <c r="B134">
        <v>1</v>
      </c>
      <c r="C134" t="s">
        <v>555</v>
      </c>
      <c r="D134" t="s">
        <v>232</v>
      </c>
      <c r="E134" t="s">
        <v>12</v>
      </c>
      <c r="F134" s="5">
        <v>30</v>
      </c>
      <c r="G134" t="str">
        <f t="shared" si="2"/>
        <v>Youth</v>
      </c>
      <c r="H134">
        <v>0</v>
      </c>
      <c r="I134">
        <v>4</v>
      </c>
      <c r="J134">
        <v>4133</v>
      </c>
      <c r="K134" s="6">
        <v>25.466699999999999</v>
      </c>
      <c r="M134" t="s">
        <v>530</v>
      </c>
    </row>
    <row r="135" spans="1:13" x14ac:dyDescent="0.25">
      <c r="A135">
        <v>1025</v>
      </c>
      <c r="B135">
        <v>0</v>
      </c>
      <c r="C135" t="s">
        <v>555</v>
      </c>
      <c r="D135" t="s">
        <v>233</v>
      </c>
      <c r="E135" t="s">
        <v>10</v>
      </c>
      <c r="F135" s="5">
        <v>30</v>
      </c>
      <c r="G135" t="str">
        <f t="shared" si="2"/>
        <v>Youth</v>
      </c>
      <c r="H135">
        <v>1</v>
      </c>
      <c r="I135">
        <v>0</v>
      </c>
      <c r="J135">
        <v>2621</v>
      </c>
      <c r="K135" s="6">
        <v>6.4375</v>
      </c>
      <c r="M135" t="s">
        <v>531</v>
      </c>
    </row>
    <row r="136" spans="1:13" hidden="1" x14ac:dyDescent="0.25">
      <c r="A136">
        <v>1026</v>
      </c>
      <c r="B136">
        <v>0</v>
      </c>
      <c r="C136" t="s">
        <v>555</v>
      </c>
      <c r="D136" t="s">
        <v>234</v>
      </c>
      <c r="E136" t="s">
        <v>10</v>
      </c>
      <c r="F136" s="5">
        <v>43</v>
      </c>
      <c r="G136" t="str">
        <f t="shared" si="2"/>
        <v>Adult</v>
      </c>
      <c r="H136">
        <v>0</v>
      </c>
      <c r="I136">
        <v>0</v>
      </c>
      <c r="J136">
        <v>349226</v>
      </c>
      <c r="K136" s="6">
        <v>7.8958000000000004</v>
      </c>
      <c r="M136" t="s">
        <v>530</v>
      </c>
    </row>
    <row r="137" spans="1:13" x14ac:dyDescent="0.25">
      <c r="A137">
        <v>1027</v>
      </c>
      <c r="B137">
        <v>0</v>
      </c>
      <c r="C137" t="s">
        <v>555</v>
      </c>
      <c r="D137" t="s">
        <v>235</v>
      </c>
      <c r="E137" t="s">
        <v>10</v>
      </c>
      <c r="F137" s="5">
        <v>24</v>
      </c>
      <c r="G137" t="str">
        <f t="shared" si="2"/>
        <v>Youth</v>
      </c>
      <c r="H137">
        <v>0</v>
      </c>
      <c r="I137">
        <v>0</v>
      </c>
      <c r="J137">
        <v>350409</v>
      </c>
      <c r="K137" s="6">
        <v>7.8541999999999996</v>
      </c>
      <c r="M137" t="s">
        <v>530</v>
      </c>
    </row>
    <row r="138" spans="1:13" x14ac:dyDescent="0.25">
      <c r="A138">
        <v>1028</v>
      </c>
      <c r="B138">
        <v>0</v>
      </c>
      <c r="C138" t="s">
        <v>555</v>
      </c>
      <c r="D138" t="s">
        <v>236</v>
      </c>
      <c r="E138" t="s">
        <v>10</v>
      </c>
      <c r="F138" s="23">
        <v>26.5</v>
      </c>
      <c r="G138" t="str">
        <f t="shared" si="2"/>
        <v>Youth</v>
      </c>
      <c r="H138">
        <v>0</v>
      </c>
      <c r="I138">
        <v>0</v>
      </c>
      <c r="J138">
        <v>2656</v>
      </c>
      <c r="K138" s="6">
        <v>7.2249999999999996</v>
      </c>
      <c r="M138" t="s">
        <v>531</v>
      </c>
    </row>
    <row r="139" spans="1:13" x14ac:dyDescent="0.25">
      <c r="A139">
        <v>1029</v>
      </c>
      <c r="B139">
        <v>0</v>
      </c>
      <c r="C139" t="s">
        <v>556</v>
      </c>
      <c r="D139" t="s">
        <v>237</v>
      </c>
      <c r="E139" t="s">
        <v>10</v>
      </c>
      <c r="F139" s="5">
        <v>26</v>
      </c>
      <c r="G139" t="str">
        <f t="shared" si="2"/>
        <v>Youth</v>
      </c>
      <c r="H139">
        <v>0</v>
      </c>
      <c r="I139">
        <v>0</v>
      </c>
      <c r="J139">
        <v>248659</v>
      </c>
      <c r="K139" s="6">
        <v>13</v>
      </c>
      <c r="M139" t="s">
        <v>530</v>
      </c>
    </row>
    <row r="140" spans="1:13" x14ac:dyDescent="0.25">
      <c r="A140">
        <v>1030</v>
      </c>
      <c r="B140">
        <v>1</v>
      </c>
      <c r="C140" t="s">
        <v>555</v>
      </c>
      <c r="D140" t="s">
        <v>238</v>
      </c>
      <c r="E140" t="s">
        <v>12</v>
      </c>
      <c r="F140" s="5">
        <v>23</v>
      </c>
      <c r="G140" t="str">
        <f t="shared" si="2"/>
        <v>Youth</v>
      </c>
      <c r="H140">
        <v>0</v>
      </c>
      <c r="I140">
        <v>0</v>
      </c>
      <c r="J140">
        <v>392083</v>
      </c>
      <c r="K140" s="6">
        <v>8.0500000000000007</v>
      </c>
      <c r="M140" t="s">
        <v>530</v>
      </c>
    </row>
    <row r="141" spans="1:13" hidden="1" x14ac:dyDescent="0.25">
      <c r="A141">
        <v>1031</v>
      </c>
      <c r="B141">
        <v>0</v>
      </c>
      <c r="C141" t="s">
        <v>555</v>
      </c>
      <c r="D141" t="s">
        <v>239</v>
      </c>
      <c r="E141" t="s">
        <v>10</v>
      </c>
      <c r="F141" s="5">
        <v>40</v>
      </c>
      <c r="G141" t="str">
        <f t="shared" si="2"/>
        <v>Adult</v>
      </c>
      <c r="H141">
        <v>1</v>
      </c>
      <c r="I141">
        <v>6</v>
      </c>
      <c r="J141">
        <v>144</v>
      </c>
      <c r="K141" s="6">
        <v>46.9</v>
      </c>
      <c r="M141" t="s">
        <v>530</v>
      </c>
    </row>
    <row r="142" spans="1:13" hidden="1" x14ac:dyDescent="0.25">
      <c r="A142">
        <v>1032</v>
      </c>
      <c r="B142">
        <v>1</v>
      </c>
      <c r="C142" t="s">
        <v>555</v>
      </c>
      <c r="D142" t="s">
        <v>240</v>
      </c>
      <c r="E142" t="s">
        <v>12</v>
      </c>
      <c r="F142" s="5">
        <v>10</v>
      </c>
      <c r="G142" t="str">
        <f t="shared" si="2"/>
        <v>Teenager</v>
      </c>
      <c r="H142">
        <v>5</v>
      </c>
      <c r="I142">
        <v>2</v>
      </c>
      <c r="J142">
        <v>144</v>
      </c>
      <c r="K142" s="6">
        <v>46.9</v>
      </c>
      <c r="M142" t="s">
        <v>530</v>
      </c>
    </row>
    <row r="143" spans="1:13" x14ac:dyDescent="0.25">
      <c r="A143">
        <v>1033</v>
      </c>
      <c r="B143">
        <v>1</v>
      </c>
      <c r="C143" t="s">
        <v>557</v>
      </c>
      <c r="D143" t="s">
        <v>241</v>
      </c>
      <c r="E143" t="s">
        <v>12</v>
      </c>
      <c r="F143" s="5">
        <v>33</v>
      </c>
      <c r="G143" t="str">
        <f t="shared" si="2"/>
        <v>Youth</v>
      </c>
      <c r="H143">
        <v>0</v>
      </c>
      <c r="I143">
        <v>0</v>
      </c>
      <c r="J143">
        <v>113781</v>
      </c>
      <c r="K143" s="6">
        <v>151.55000000000001</v>
      </c>
      <c r="M143" t="s">
        <v>530</v>
      </c>
    </row>
    <row r="144" spans="1:13" hidden="1" x14ac:dyDescent="0.25">
      <c r="A144">
        <v>1034</v>
      </c>
      <c r="B144">
        <v>0</v>
      </c>
      <c r="C144" t="s">
        <v>557</v>
      </c>
      <c r="D144" t="s">
        <v>242</v>
      </c>
      <c r="E144" t="s">
        <v>10</v>
      </c>
      <c r="F144" s="5">
        <v>61</v>
      </c>
      <c r="G144" t="str">
        <f t="shared" si="2"/>
        <v>Elder</v>
      </c>
      <c r="H144">
        <v>1</v>
      </c>
      <c r="I144">
        <v>3</v>
      </c>
      <c r="J144">
        <v>17608</v>
      </c>
      <c r="K144" s="6">
        <v>262.375</v>
      </c>
      <c r="L144" t="s">
        <v>17</v>
      </c>
      <c r="M144" t="s">
        <v>531</v>
      </c>
    </row>
    <row r="145" spans="1:13" x14ac:dyDescent="0.25">
      <c r="A145">
        <v>1035</v>
      </c>
      <c r="B145">
        <v>0</v>
      </c>
      <c r="C145" t="s">
        <v>556</v>
      </c>
      <c r="D145" t="s">
        <v>243</v>
      </c>
      <c r="E145" t="s">
        <v>10</v>
      </c>
      <c r="F145" s="5">
        <v>28</v>
      </c>
      <c r="G145" t="str">
        <f t="shared" si="2"/>
        <v>Youth</v>
      </c>
      <c r="H145">
        <v>0</v>
      </c>
      <c r="I145">
        <v>0</v>
      </c>
      <c r="J145">
        <v>244358</v>
      </c>
      <c r="K145" s="6">
        <v>26</v>
      </c>
      <c r="M145" t="s">
        <v>530</v>
      </c>
    </row>
    <row r="146" spans="1:13" hidden="1" x14ac:dyDescent="0.25">
      <c r="A146">
        <v>1036</v>
      </c>
      <c r="B146">
        <v>0</v>
      </c>
      <c r="C146" t="s">
        <v>557</v>
      </c>
      <c r="D146" t="s">
        <v>244</v>
      </c>
      <c r="E146" t="s">
        <v>10</v>
      </c>
      <c r="F146" s="5">
        <v>42</v>
      </c>
      <c r="G146" t="str">
        <f t="shared" si="2"/>
        <v>Adult</v>
      </c>
      <c r="H146">
        <v>0</v>
      </c>
      <c r="I146">
        <v>0</v>
      </c>
      <c r="J146">
        <v>17475</v>
      </c>
      <c r="K146" s="6">
        <v>26.55</v>
      </c>
      <c r="M146" t="s">
        <v>530</v>
      </c>
    </row>
    <row r="147" spans="1:13" x14ac:dyDescent="0.25">
      <c r="A147">
        <v>1037</v>
      </c>
      <c r="B147">
        <v>0</v>
      </c>
      <c r="C147" t="s">
        <v>555</v>
      </c>
      <c r="D147" t="s">
        <v>245</v>
      </c>
      <c r="E147" t="s">
        <v>10</v>
      </c>
      <c r="F147" s="5">
        <v>31</v>
      </c>
      <c r="G147" t="str">
        <f t="shared" si="2"/>
        <v>Youth</v>
      </c>
      <c r="H147">
        <v>3</v>
      </c>
      <c r="I147">
        <v>0</v>
      </c>
      <c r="J147">
        <v>345763</v>
      </c>
      <c r="K147" s="6">
        <v>18</v>
      </c>
      <c r="M147" t="s">
        <v>530</v>
      </c>
    </row>
    <row r="148" spans="1:13" x14ac:dyDescent="0.25">
      <c r="A148">
        <v>1038</v>
      </c>
      <c r="B148">
        <v>0</v>
      </c>
      <c r="C148" t="s">
        <v>557</v>
      </c>
      <c r="D148" t="s">
        <v>246</v>
      </c>
      <c r="E148" t="s">
        <v>10</v>
      </c>
      <c r="F148" s="5">
        <v>30</v>
      </c>
      <c r="G148" t="str">
        <f t="shared" si="2"/>
        <v>Youth</v>
      </c>
      <c r="H148">
        <v>0</v>
      </c>
      <c r="I148">
        <v>0</v>
      </c>
      <c r="J148">
        <v>17463</v>
      </c>
      <c r="K148" s="6">
        <v>51.862499999999997</v>
      </c>
      <c r="L148" t="s">
        <v>45</v>
      </c>
      <c r="M148" t="s">
        <v>530</v>
      </c>
    </row>
    <row r="149" spans="1:13" x14ac:dyDescent="0.25">
      <c r="A149">
        <v>1039</v>
      </c>
      <c r="B149">
        <v>0</v>
      </c>
      <c r="C149" t="s">
        <v>555</v>
      </c>
      <c r="D149" t="s">
        <v>247</v>
      </c>
      <c r="E149" t="s">
        <v>10</v>
      </c>
      <c r="F149" s="5">
        <v>22</v>
      </c>
      <c r="G149" t="str">
        <f t="shared" si="2"/>
        <v>Youth</v>
      </c>
      <c r="H149">
        <v>0</v>
      </c>
      <c r="I149">
        <v>0</v>
      </c>
      <c r="J149">
        <v>23568</v>
      </c>
      <c r="K149" s="6">
        <v>8.0500000000000007</v>
      </c>
      <c r="M149" t="s">
        <v>530</v>
      </c>
    </row>
    <row r="150" spans="1:13" x14ac:dyDescent="0.25">
      <c r="A150">
        <v>1040</v>
      </c>
      <c r="B150">
        <v>0</v>
      </c>
      <c r="C150" t="s">
        <v>557</v>
      </c>
      <c r="D150" t="s">
        <v>248</v>
      </c>
      <c r="E150" t="s">
        <v>10</v>
      </c>
      <c r="F150" s="5">
        <v>30</v>
      </c>
      <c r="G150" t="str">
        <f t="shared" si="2"/>
        <v>Youth</v>
      </c>
      <c r="H150">
        <v>0</v>
      </c>
      <c r="I150">
        <v>0</v>
      </c>
      <c r="J150">
        <v>113791</v>
      </c>
      <c r="K150" s="6">
        <v>26.55</v>
      </c>
      <c r="M150" t="s">
        <v>530</v>
      </c>
    </row>
    <row r="151" spans="1:13" x14ac:dyDescent="0.25">
      <c r="A151">
        <v>1041</v>
      </c>
      <c r="B151">
        <v>0</v>
      </c>
      <c r="C151" t="s">
        <v>556</v>
      </c>
      <c r="D151" t="s">
        <v>249</v>
      </c>
      <c r="E151" t="s">
        <v>10</v>
      </c>
      <c r="F151" s="5">
        <v>30</v>
      </c>
      <c r="G151" t="str">
        <f t="shared" si="2"/>
        <v>Youth</v>
      </c>
      <c r="H151">
        <v>1</v>
      </c>
      <c r="I151">
        <v>1</v>
      </c>
      <c r="J151">
        <v>250651</v>
      </c>
      <c r="K151" s="6">
        <v>26</v>
      </c>
      <c r="M151" t="s">
        <v>530</v>
      </c>
    </row>
    <row r="152" spans="1:13" x14ac:dyDescent="0.25">
      <c r="A152">
        <v>1042</v>
      </c>
      <c r="B152">
        <v>1</v>
      </c>
      <c r="C152" t="s">
        <v>557</v>
      </c>
      <c r="D152" t="s">
        <v>250</v>
      </c>
      <c r="E152" t="s">
        <v>12</v>
      </c>
      <c r="F152" s="5">
        <v>23</v>
      </c>
      <c r="G152" t="str">
        <f t="shared" si="2"/>
        <v>Youth</v>
      </c>
      <c r="H152">
        <v>0</v>
      </c>
      <c r="I152">
        <v>1</v>
      </c>
      <c r="J152">
        <v>11767</v>
      </c>
      <c r="K152" s="6">
        <v>83.158299999999997</v>
      </c>
      <c r="L152" t="s">
        <v>46</v>
      </c>
      <c r="M152" t="s">
        <v>531</v>
      </c>
    </row>
    <row r="153" spans="1:13" x14ac:dyDescent="0.25">
      <c r="A153">
        <v>1043</v>
      </c>
      <c r="B153">
        <v>0</v>
      </c>
      <c r="C153" t="s">
        <v>555</v>
      </c>
      <c r="D153" t="s">
        <v>251</v>
      </c>
      <c r="E153" t="s">
        <v>10</v>
      </c>
      <c r="F153" s="5">
        <v>30</v>
      </c>
      <c r="G153" t="str">
        <f t="shared" si="2"/>
        <v>Youth</v>
      </c>
      <c r="H153">
        <v>0</v>
      </c>
      <c r="I153">
        <v>0</v>
      </c>
      <c r="J153">
        <v>349255</v>
      </c>
      <c r="K153" s="6">
        <v>7.8958000000000004</v>
      </c>
      <c r="M153" t="s">
        <v>531</v>
      </c>
    </row>
    <row r="154" spans="1:13" hidden="1" x14ac:dyDescent="0.25">
      <c r="A154">
        <v>1044</v>
      </c>
      <c r="B154">
        <v>0</v>
      </c>
      <c r="C154" t="s">
        <v>555</v>
      </c>
      <c r="D154" t="s">
        <v>252</v>
      </c>
      <c r="E154" t="s">
        <v>10</v>
      </c>
      <c r="F154" s="23">
        <v>60.5</v>
      </c>
      <c r="G154" t="str">
        <f t="shared" si="2"/>
        <v>Elder</v>
      </c>
      <c r="H154">
        <v>0</v>
      </c>
      <c r="I154">
        <v>0</v>
      </c>
      <c r="J154">
        <v>3701</v>
      </c>
      <c r="K154" s="6"/>
      <c r="M154" t="s">
        <v>530</v>
      </c>
    </row>
    <row r="155" spans="1:13" x14ac:dyDescent="0.25">
      <c r="A155">
        <v>1045</v>
      </c>
      <c r="B155">
        <v>1</v>
      </c>
      <c r="C155" t="s">
        <v>555</v>
      </c>
      <c r="D155" t="s">
        <v>253</v>
      </c>
      <c r="E155" t="s">
        <v>12</v>
      </c>
      <c r="F155" s="5">
        <v>36</v>
      </c>
      <c r="G155" t="str">
        <f t="shared" si="2"/>
        <v>Youth</v>
      </c>
      <c r="H155">
        <v>0</v>
      </c>
      <c r="I155">
        <v>2</v>
      </c>
      <c r="J155">
        <v>350405</v>
      </c>
      <c r="K155" s="6">
        <v>12.183299999999999</v>
      </c>
      <c r="M155" t="s">
        <v>530</v>
      </c>
    </row>
    <row r="156" spans="1:13" hidden="1" x14ac:dyDescent="0.25">
      <c r="A156">
        <v>1046</v>
      </c>
      <c r="B156">
        <v>0</v>
      </c>
      <c r="C156" t="s">
        <v>555</v>
      </c>
      <c r="D156" t="s">
        <v>254</v>
      </c>
      <c r="E156" t="s">
        <v>10</v>
      </c>
      <c r="F156" s="5">
        <v>13</v>
      </c>
      <c r="G156" t="str">
        <f t="shared" si="2"/>
        <v>Teenager</v>
      </c>
      <c r="H156">
        <v>4</v>
      </c>
      <c r="I156">
        <v>2</v>
      </c>
      <c r="J156">
        <v>347077</v>
      </c>
      <c r="K156" s="6">
        <v>31.387499999999999</v>
      </c>
      <c r="M156" t="s">
        <v>530</v>
      </c>
    </row>
    <row r="157" spans="1:13" x14ac:dyDescent="0.25">
      <c r="A157">
        <v>1047</v>
      </c>
      <c r="B157">
        <v>0</v>
      </c>
      <c r="C157" t="s">
        <v>555</v>
      </c>
      <c r="D157" t="s">
        <v>255</v>
      </c>
      <c r="E157" t="s">
        <v>10</v>
      </c>
      <c r="F157" s="5">
        <v>24</v>
      </c>
      <c r="G157" t="str">
        <f t="shared" si="2"/>
        <v>Youth</v>
      </c>
      <c r="H157">
        <v>0</v>
      </c>
      <c r="I157">
        <v>0</v>
      </c>
      <c r="J157">
        <v>752</v>
      </c>
      <c r="K157" s="6">
        <v>7.55</v>
      </c>
      <c r="M157" t="s">
        <v>530</v>
      </c>
    </row>
    <row r="158" spans="1:13" x14ac:dyDescent="0.25">
      <c r="A158">
        <v>1048</v>
      </c>
      <c r="B158">
        <v>1</v>
      </c>
      <c r="C158" t="s">
        <v>557</v>
      </c>
      <c r="D158" t="s">
        <v>256</v>
      </c>
      <c r="E158" t="s">
        <v>12</v>
      </c>
      <c r="F158" s="5">
        <v>29</v>
      </c>
      <c r="G158" t="str">
        <f t="shared" si="2"/>
        <v>Youth</v>
      </c>
      <c r="H158">
        <v>0</v>
      </c>
      <c r="I158">
        <v>0</v>
      </c>
      <c r="J158">
        <v>17483</v>
      </c>
      <c r="K158" s="6">
        <v>221.7792</v>
      </c>
      <c r="L158" t="s">
        <v>47</v>
      </c>
      <c r="M158" t="s">
        <v>530</v>
      </c>
    </row>
    <row r="159" spans="1:13" x14ac:dyDescent="0.25">
      <c r="A159">
        <v>1049</v>
      </c>
      <c r="B159">
        <v>1</v>
      </c>
      <c r="C159" t="s">
        <v>555</v>
      </c>
      <c r="D159" t="s">
        <v>257</v>
      </c>
      <c r="E159" t="s">
        <v>12</v>
      </c>
      <c r="F159" s="5">
        <v>23</v>
      </c>
      <c r="G159" t="str">
        <f t="shared" si="2"/>
        <v>Youth</v>
      </c>
      <c r="H159">
        <v>0</v>
      </c>
      <c r="I159">
        <v>0</v>
      </c>
      <c r="J159">
        <v>347469</v>
      </c>
      <c r="K159" s="6">
        <v>7.8541999999999996</v>
      </c>
      <c r="M159" t="s">
        <v>530</v>
      </c>
    </row>
    <row r="160" spans="1:13" hidden="1" x14ac:dyDescent="0.25">
      <c r="A160">
        <v>1050</v>
      </c>
      <c r="B160">
        <v>0</v>
      </c>
      <c r="C160" t="s">
        <v>557</v>
      </c>
      <c r="D160" t="s">
        <v>258</v>
      </c>
      <c r="E160" t="s">
        <v>10</v>
      </c>
      <c r="F160" s="5">
        <v>42</v>
      </c>
      <c r="G160" t="str">
        <f t="shared" si="2"/>
        <v>Adult</v>
      </c>
      <c r="H160">
        <v>0</v>
      </c>
      <c r="I160">
        <v>0</v>
      </c>
      <c r="J160">
        <v>110489</v>
      </c>
      <c r="K160" s="6">
        <v>26.55</v>
      </c>
      <c r="L160" t="s">
        <v>48</v>
      </c>
      <c r="M160" t="s">
        <v>530</v>
      </c>
    </row>
    <row r="161" spans="1:13" x14ac:dyDescent="0.25">
      <c r="A161">
        <v>1051</v>
      </c>
      <c r="B161">
        <v>1</v>
      </c>
      <c r="C161" t="s">
        <v>555</v>
      </c>
      <c r="D161" t="s">
        <v>259</v>
      </c>
      <c r="E161" t="s">
        <v>12</v>
      </c>
      <c r="F161" s="5">
        <v>26</v>
      </c>
      <c r="G161" t="str">
        <f t="shared" si="2"/>
        <v>Youth</v>
      </c>
      <c r="H161">
        <v>0</v>
      </c>
      <c r="I161">
        <v>2</v>
      </c>
      <c r="J161">
        <v>3101315</v>
      </c>
      <c r="K161" s="6">
        <v>13.775</v>
      </c>
      <c r="M161" t="s">
        <v>530</v>
      </c>
    </row>
    <row r="162" spans="1:13" x14ac:dyDescent="0.25">
      <c r="A162">
        <v>1052</v>
      </c>
      <c r="B162">
        <v>1</v>
      </c>
      <c r="C162" t="s">
        <v>555</v>
      </c>
      <c r="D162" t="s">
        <v>260</v>
      </c>
      <c r="E162" t="s">
        <v>12</v>
      </c>
      <c r="F162" s="5">
        <v>30</v>
      </c>
      <c r="G162" t="str">
        <f t="shared" si="2"/>
        <v>Youth</v>
      </c>
      <c r="H162">
        <v>0</v>
      </c>
      <c r="I162">
        <v>0</v>
      </c>
      <c r="J162">
        <v>335432</v>
      </c>
      <c r="K162" s="6">
        <v>7.7332999999999998</v>
      </c>
      <c r="M162" t="s">
        <v>529</v>
      </c>
    </row>
    <row r="163" spans="1:13" hidden="1" x14ac:dyDescent="0.25">
      <c r="A163">
        <v>1053</v>
      </c>
      <c r="B163">
        <v>0</v>
      </c>
      <c r="C163" t="s">
        <v>555</v>
      </c>
      <c r="D163" t="s">
        <v>261</v>
      </c>
      <c r="E163" t="s">
        <v>10</v>
      </c>
      <c r="F163" s="5">
        <v>7</v>
      </c>
      <c r="G163" t="str">
        <f t="shared" si="2"/>
        <v>Teenager</v>
      </c>
      <c r="H163">
        <v>1</v>
      </c>
      <c r="I163">
        <v>1</v>
      </c>
      <c r="J163">
        <v>2650</v>
      </c>
      <c r="K163" s="6">
        <v>15.245799999999999</v>
      </c>
      <c r="M163" t="s">
        <v>531</v>
      </c>
    </row>
    <row r="164" spans="1:13" x14ac:dyDescent="0.25">
      <c r="A164">
        <v>1054</v>
      </c>
      <c r="B164">
        <v>1</v>
      </c>
      <c r="C164" t="s">
        <v>556</v>
      </c>
      <c r="D164" t="s">
        <v>262</v>
      </c>
      <c r="E164" t="s">
        <v>12</v>
      </c>
      <c r="F164" s="5">
        <v>26</v>
      </c>
      <c r="G164" t="str">
        <f t="shared" si="2"/>
        <v>Youth</v>
      </c>
      <c r="H164">
        <v>0</v>
      </c>
      <c r="I164">
        <v>0</v>
      </c>
      <c r="J164">
        <v>220844</v>
      </c>
      <c r="K164" s="6">
        <v>13.5</v>
      </c>
      <c r="M164" t="s">
        <v>530</v>
      </c>
    </row>
    <row r="165" spans="1:13" x14ac:dyDescent="0.25">
      <c r="A165">
        <v>1055</v>
      </c>
      <c r="B165">
        <v>0</v>
      </c>
      <c r="C165" t="s">
        <v>555</v>
      </c>
      <c r="D165" t="s">
        <v>263</v>
      </c>
      <c r="E165" t="s">
        <v>10</v>
      </c>
      <c r="F165" s="5">
        <v>30</v>
      </c>
      <c r="G165" t="str">
        <f t="shared" si="2"/>
        <v>Youth</v>
      </c>
      <c r="H165">
        <v>0</v>
      </c>
      <c r="I165">
        <v>0</v>
      </c>
      <c r="J165">
        <v>343271</v>
      </c>
      <c r="K165" s="6">
        <v>7</v>
      </c>
      <c r="M165" t="s">
        <v>530</v>
      </c>
    </row>
    <row r="166" spans="1:13" hidden="1" x14ac:dyDescent="0.25">
      <c r="A166">
        <v>1056</v>
      </c>
      <c r="B166">
        <v>0</v>
      </c>
      <c r="C166" t="s">
        <v>556</v>
      </c>
      <c r="D166" t="s">
        <v>264</v>
      </c>
      <c r="E166" t="s">
        <v>10</v>
      </c>
      <c r="F166" s="5">
        <v>41</v>
      </c>
      <c r="G166" t="str">
        <f t="shared" si="2"/>
        <v>Adult</v>
      </c>
      <c r="H166">
        <v>0</v>
      </c>
      <c r="I166">
        <v>0</v>
      </c>
      <c r="J166">
        <v>237393</v>
      </c>
      <c r="K166" s="6">
        <v>13</v>
      </c>
      <c r="M166" t="s">
        <v>530</v>
      </c>
    </row>
    <row r="167" spans="1:13" x14ac:dyDescent="0.25">
      <c r="A167">
        <v>1057</v>
      </c>
      <c r="B167">
        <v>1</v>
      </c>
      <c r="C167" t="s">
        <v>555</v>
      </c>
      <c r="D167" t="s">
        <v>265</v>
      </c>
      <c r="E167" t="s">
        <v>12</v>
      </c>
      <c r="F167" s="5">
        <v>26</v>
      </c>
      <c r="G167" t="str">
        <f t="shared" si="2"/>
        <v>Youth</v>
      </c>
      <c r="H167">
        <v>1</v>
      </c>
      <c r="I167">
        <v>1</v>
      </c>
      <c r="J167">
        <v>315153</v>
      </c>
      <c r="K167" s="6">
        <v>22.024999999999999</v>
      </c>
      <c r="M167" t="s">
        <v>530</v>
      </c>
    </row>
    <row r="168" spans="1:13" hidden="1" x14ac:dyDescent="0.25">
      <c r="A168">
        <v>1058</v>
      </c>
      <c r="B168">
        <v>0</v>
      </c>
      <c r="C168" t="s">
        <v>557</v>
      </c>
      <c r="D168" t="s">
        <v>266</v>
      </c>
      <c r="E168" t="s">
        <v>10</v>
      </c>
      <c r="F168" s="5">
        <v>48</v>
      </c>
      <c r="G168" t="str">
        <f t="shared" si="2"/>
        <v>Adult</v>
      </c>
      <c r="H168">
        <v>0</v>
      </c>
      <c r="I168">
        <v>0</v>
      </c>
      <c r="J168">
        <v>17591</v>
      </c>
      <c r="K168" s="6">
        <v>50.495800000000003</v>
      </c>
      <c r="L168" t="s">
        <v>49</v>
      </c>
      <c r="M168" t="s">
        <v>531</v>
      </c>
    </row>
    <row r="169" spans="1:13" hidden="1" x14ac:dyDescent="0.25">
      <c r="A169">
        <v>1059</v>
      </c>
      <c r="B169">
        <v>0</v>
      </c>
      <c r="C169" t="s">
        <v>555</v>
      </c>
      <c r="D169" t="s">
        <v>267</v>
      </c>
      <c r="E169" t="s">
        <v>10</v>
      </c>
      <c r="F169" s="5">
        <v>18</v>
      </c>
      <c r="G169" t="str">
        <f t="shared" si="2"/>
        <v>Teenager</v>
      </c>
      <c r="H169">
        <v>2</v>
      </c>
      <c r="I169">
        <v>2</v>
      </c>
      <c r="J169">
        <v>6608</v>
      </c>
      <c r="K169" s="6">
        <v>34.375</v>
      </c>
      <c r="M169" t="s">
        <v>530</v>
      </c>
    </row>
    <row r="170" spans="1:13" x14ac:dyDescent="0.25">
      <c r="A170">
        <v>1060</v>
      </c>
      <c r="B170">
        <v>1</v>
      </c>
      <c r="C170" t="s">
        <v>557</v>
      </c>
      <c r="D170" t="s">
        <v>268</v>
      </c>
      <c r="E170" t="s">
        <v>12</v>
      </c>
      <c r="F170" s="5">
        <v>30</v>
      </c>
      <c r="G170" t="str">
        <f t="shared" si="2"/>
        <v>Youth</v>
      </c>
      <c r="H170">
        <v>0</v>
      </c>
      <c r="I170">
        <v>0</v>
      </c>
      <c r="J170">
        <v>17770</v>
      </c>
      <c r="K170" s="6">
        <v>27.720800000000001</v>
      </c>
      <c r="M170" t="s">
        <v>531</v>
      </c>
    </row>
    <row r="171" spans="1:13" x14ac:dyDescent="0.25">
      <c r="A171">
        <v>1061</v>
      </c>
      <c r="B171">
        <v>1</v>
      </c>
      <c r="C171" t="s">
        <v>555</v>
      </c>
      <c r="D171" t="s">
        <v>269</v>
      </c>
      <c r="E171" t="s">
        <v>12</v>
      </c>
      <c r="F171" s="5">
        <v>22</v>
      </c>
      <c r="G171" t="str">
        <f t="shared" si="2"/>
        <v>Youth</v>
      </c>
      <c r="H171">
        <v>0</v>
      </c>
      <c r="I171">
        <v>0</v>
      </c>
      <c r="J171">
        <v>7548</v>
      </c>
      <c r="K171" s="6">
        <v>8.9625000000000004</v>
      </c>
      <c r="M171" t="s">
        <v>530</v>
      </c>
    </row>
    <row r="172" spans="1:13" x14ac:dyDescent="0.25">
      <c r="A172">
        <v>1062</v>
      </c>
      <c r="B172">
        <v>0</v>
      </c>
      <c r="C172" t="s">
        <v>555</v>
      </c>
      <c r="D172" t="s">
        <v>270</v>
      </c>
      <c r="E172" t="s">
        <v>10</v>
      </c>
      <c r="F172" s="5">
        <v>30</v>
      </c>
      <c r="G172" t="str">
        <f t="shared" si="2"/>
        <v>Youth</v>
      </c>
      <c r="H172">
        <v>0</v>
      </c>
      <c r="I172">
        <v>0</v>
      </c>
      <c r="J172">
        <v>51</v>
      </c>
      <c r="K172" s="6">
        <v>7.55</v>
      </c>
      <c r="M172" t="s">
        <v>530</v>
      </c>
    </row>
    <row r="173" spans="1:13" x14ac:dyDescent="0.25">
      <c r="A173">
        <v>1063</v>
      </c>
      <c r="B173">
        <v>0</v>
      </c>
      <c r="C173" t="s">
        <v>555</v>
      </c>
      <c r="D173" t="s">
        <v>271</v>
      </c>
      <c r="E173" t="s">
        <v>10</v>
      </c>
      <c r="F173" s="5">
        <v>37</v>
      </c>
      <c r="G173" t="str">
        <f t="shared" si="2"/>
        <v>Youth</v>
      </c>
      <c r="H173">
        <v>0</v>
      </c>
      <c r="I173">
        <v>0</v>
      </c>
      <c r="J173">
        <v>2670</v>
      </c>
      <c r="K173" s="6">
        <v>7.2249999999999996</v>
      </c>
      <c r="M173" t="s">
        <v>531</v>
      </c>
    </row>
    <row r="174" spans="1:13" x14ac:dyDescent="0.25">
      <c r="A174">
        <v>1064</v>
      </c>
      <c r="B174">
        <v>0</v>
      </c>
      <c r="C174" t="s">
        <v>555</v>
      </c>
      <c r="D174" t="s">
        <v>272</v>
      </c>
      <c r="E174" t="s">
        <v>10</v>
      </c>
      <c r="F174" s="5">
        <v>23</v>
      </c>
      <c r="G174" t="str">
        <f t="shared" si="2"/>
        <v>Youth</v>
      </c>
      <c r="H174">
        <v>1</v>
      </c>
      <c r="I174">
        <v>0</v>
      </c>
      <c r="J174">
        <v>347072</v>
      </c>
      <c r="K174" s="6">
        <v>13.9</v>
      </c>
      <c r="M174" t="s">
        <v>530</v>
      </c>
    </row>
    <row r="175" spans="1:13" x14ac:dyDescent="0.25">
      <c r="A175">
        <v>1065</v>
      </c>
      <c r="B175">
        <v>0</v>
      </c>
      <c r="C175" t="s">
        <v>555</v>
      </c>
      <c r="D175" t="s">
        <v>273</v>
      </c>
      <c r="E175" t="s">
        <v>10</v>
      </c>
      <c r="F175" s="5">
        <v>30</v>
      </c>
      <c r="G175" t="str">
        <f t="shared" si="2"/>
        <v>Youth</v>
      </c>
      <c r="H175">
        <v>0</v>
      </c>
      <c r="I175">
        <v>0</v>
      </c>
      <c r="J175">
        <v>2673</v>
      </c>
      <c r="K175" s="6">
        <v>7.2291999999999996</v>
      </c>
      <c r="M175" t="s">
        <v>531</v>
      </c>
    </row>
    <row r="176" spans="1:13" hidden="1" x14ac:dyDescent="0.25">
      <c r="A176">
        <v>1066</v>
      </c>
      <c r="B176">
        <v>0</v>
      </c>
      <c r="C176" t="s">
        <v>555</v>
      </c>
      <c r="D176" t="s">
        <v>274</v>
      </c>
      <c r="E176" t="s">
        <v>10</v>
      </c>
      <c r="F176" s="5">
        <v>40</v>
      </c>
      <c r="G176" t="str">
        <f t="shared" si="2"/>
        <v>Adult</v>
      </c>
      <c r="H176">
        <v>1</v>
      </c>
      <c r="I176">
        <v>5</v>
      </c>
      <c r="J176">
        <v>347077</v>
      </c>
      <c r="K176" s="6">
        <v>31.387499999999999</v>
      </c>
      <c r="M176" t="s">
        <v>530</v>
      </c>
    </row>
    <row r="177" spans="1:13" hidden="1" x14ac:dyDescent="0.25">
      <c r="A177">
        <v>1067</v>
      </c>
      <c r="B177">
        <v>1</v>
      </c>
      <c r="C177" t="s">
        <v>556</v>
      </c>
      <c r="D177" t="s">
        <v>275</v>
      </c>
      <c r="E177" t="s">
        <v>12</v>
      </c>
      <c r="F177" s="5">
        <v>15</v>
      </c>
      <c r="G177" t="str">
        <f t="shared" si="2"/>
        <v>Teenager</v>
      </c>
      <c r="H177">
        <v>0</v>
      </c>
      <c r="I177">
        <v>2</v>
      </c>
      <c r="J177">
        <v>29750</v>
      </c>
      <c r="K177" s="6">
        <v>39</v>
      </c>
      <c r="M177" t="s">
        <v>530</v>
      </c>
    </row>
    <row r="178" spans="1:13" x14ac:dyDescent="0.25">
      <c r="A178">
        <v>1068</v>
      </c>
      <c r="B178">
        <v>1</v>
      </c>
      <c r="C178" t="s">
        <v>556</v>
      </c>
      <c r="D178" t="s">
        <v>276</v>
      </c>
      <c r="E178" t="s">
        <v>12</v>
      </c>
      <c r="F178" s="5">
        <v>20</v>
      </c>
      <c r="G178" t="str">
        <f t="shared" si="2"/>
        <v>Youth</v>
      </c>
      <c r="H178">
        <v>0</v>
      </c>
      <c r="I178">
        <v>0</v>
      </c>
      <c r="J178">
        <v>33112</v>
      </c>
      <c r="K178" s="6">
        <v>36.75</v>
      </c>
      <c r="M178" t="s">
        <v>530</v>
      </c>
    </row>
    <row r="179" spans="1:13" hidden="1" x14ac:dyDescent="0.25">
      <c r="A179">
        <v>1069</v>
      </c>
      <c r="B179">
        <v>0</v>
      </c>
      <c r="C179" t="s">
        <v>557</v>
      </c>
      <c r="D179" t="s">
        <v>277</v>
      </c>
      <c r="E179" t="s">
        <v>10</v>
      </c>
      <c r="F179" s="5">
        <v>54</v>
      </c>
      <c r="G179" t="str">
        <f t="shared" si="2"/>
        <v>Adult</v>
      </c>
      <c r="H179">
        <v>1</v>
      </c>
      <c r="I179">
        <v>0</v>
      </c>
      <c r="J179">
        <v>11778</v>
      </c>
      <c r="K179" s="6">
        <v>55.441699999999997</v>
      </c>
      <c r="L179" t="s">
        <v>37</v>
      </c>
      <c r="M179" t="s">
        <v>531</v>
      </c>
    </row>
    <row r="180" spans="1:13" x14ac:dyDescent="0.25">
      <c r="A180">
        <v>1070</v>
      </c>
      <c r="B180">
        <v>1</v>
      </c>
      <c r="C180" t="s">
        <v>556</v>
      </c>
      <c r="D180" t="s">
        <v>278</v>
      </c>
      <c r="E180" t="s">
        <v>12</v>
      </c>
      <c r="F180" s="5">
        <v>36</v>
      </c>
      <c r="G180" t="str">
        <f t="shared" si="2"/>
        <v>Youth</v>
      </c>
      <c r="H180">
        <v>0</v>
      </c>
      <c r="I180">
        <v>3</v>
      </c>
      <c r="J180">
        <v>230136</v>
      </c>
      <c r="K180" s="6">
        <v>39</v>
      </c>
      <c r="L180" t="s">
        <v>50</v>
      </c>
      <c r="M180" t="s">
        <v>530</v>
      </c>
    </row>
    <row r="181" spans="1:13" hidden="1" x14ac:dyDescent="0.25">
      <c r="A181">
        <v>1071</v>
      </c>
      <c r="B181">
        <v>1</v>
      </c>
      <c r="C181" t="s">
        <v>557</v>
      </c>
      <c r="D181" t="s">
        <v>279</v>
      </c>
      <c r="E181" t="s">
        <v>12</v>
      </c>
      <c r="F181" s="5">
        <v>64</v>
      </c>
      <c r="G181" t="str">
        <f t="shared" si="2"/>
        <v>Elder</v>
      </c>
      <c r="H181">
        <v>0</v>
      </c>
      <c r="I181">
        <v>2</v>
      </c>
      <c r="J181">
        <v>17756</v>
      </c>
      <c r="K181" s="6">
        <v>83.158299999999997</v>
      </c>
      <c r="L181" t="s">
        <v>51</v>
      </c>
      <c r="M181" t="s">
        <v>531</v>
      </c>
    </row>
    <row r="182" spans="1:13" x14ac:dyDescent="0.25">
      <c r="A182">
        <v>1072</v>
      </c>
      <c r="B182">
        <v>0</v>
      </c>
      <c r="C182" t="s">
        <v>556</v>
      </c>
      <c r="D182" t="s">
        <v>280</v>
      </c>
      <c r="E182" t="s">
        <v>10</v>
      </c>
      <c r="F182" s="5">
        <v>30</v>
      </c>
      <c r="G182" t="str">
        <f t="shared" si="2"/>
        <v>Youth</v>
      </c>
      <c r="H182">
        <v>0</v>
      </c>
      <c r="I182">
        <v>0</v>
      </c>
      <c r="J182">
        <v>233478</v>
      </c>
      <c r="K182" s="6">
        <v>13</v>
      </c>
      <c r="M182" t="s">
        <v>530</v>
      </c>
    </row>
    <row r="183" spans="1:13" x14ac:dyDescent="0.25">
      <c r="A183">
        <v>1073</v>
      </c>
      <c r="B183">
        <v>0</v>
      </c>
      <c r="C183" t="s">
        <v>557</v>
      </c>
      <c r="D183" t="s">
        <v>281</v>
      </c>
      <c r="E183" t="s">
        <v>10</v>
      </c>
      <c r="F183" s="5">
        <v>37</v>
      </c>
      <c r="G183" t="str">
        <f t="shared" si="2"/>
        <v>Youth</v>
      </c>
      <c r="H183">
        <v>1</v>
      </c>
      <c r="I183">
        <v>1</v>
      </c>
      <c r="J183">
        <v>17756</v>
      </c>
      <c r="K183" s="6">
        <v>83.158299999999997</v>
      </c>
      <c r="L183" t="s">
        <v>52</v>
      </c>
      <c r="M183" t="s">
        <v>531</v>
      </c>
    </row>
    <row r="184" spans="1:13" hidden="1" x14ac:dyDescent="0.25">
      <c r="A184">
        <v>1074</v>
      </c>
      <c r="B184">
        <v>1</v>
      </c>
      <c r="C184" t="s">
        <v>557</v>
      </c>
      <c r="D184" t="s">
        <v>282</v>
      </c>
      <c r="E184" t="s">
        <v>12</v>
      </c>
      <c r="F184" s="5">
        <v>18</v>
      </c>
      <c r="G184" t="str">
        <f t="shared" si="2"/>
        <v>Teenager</v>
      </c>
      <c r="H184">
        <v>1</v>
      </c>
      <c r="I184">
        <v>0</v>
      </c>
      <c r="J184">
        <v>113773</v>
      </c>
      <c r="K184" s="6">
        <v>53.1</v>
      </c>
      <c r="L184" t="s">
        <v>53</v>
      </c>
      <c r="M184" t="s">
        <v>530</v>
      </c>
    </row>
    <row r="185" spans="1:13" x14ac:dyDescent="0.25">
      <c r="A185">
        <v>1075</v>
      </c>
      <c r="B185">
        <v>0</v>
      </c>
      <c r="C185" t="s">
        <v>555</v>
      </c>
      <c r="D185" t="s">
        <v>283</v>
      </c>
      <c r="E185" t="s">
        <v>10</v>
      </c>
      <c r="F185" s="5">
        <v>30</v>
      </c>
      <c r="G185" t="str">
        <f t="shared" si="2"/>
        <v>Youth</v>
      </c>
      <c r="H185">
        <v>0</v>
      </c>
      <c r="I185">
        <v>0</v>
      </c>
      <c r="J185">
        <v>7935</v>
      </c>
      <c r="K185" s="6">
        <v>7.75</v>
      </c>
      <c r="M185" t="s">
        <v>529</v>
      </c>
    </row>
    <row r="186" spans="1:13" x14ac:dyDescent="0.25">
      <c r="A186">
        <v>1076</v>
      </c>
      <c r="B186">
        <v>1</v>
      </c>
      <c r="C186" t="s">
        <v>557</v>
      </c>
      <c r="D186" t="s">
        <v>284</v>
      </c>
      <c r="E186" t="s">
        <v>12</v>
      </c>
      <c r="F186" s="5">
        <v>27</v>
      </c>
      <c r="G186" t="str">
        <f t="shared" si="2"/>
        <v>Youth</v>
      </c>
      <c r="H186">
        <v>1</v>
      </c>
      <c r="I186">
        <v>1</v>
      </c>
      <c r="J186">
        <v>17558</v>
      </c>
      <c r="K186" s="6">
        <v>247.52080000000001</v>
      </c>
      <c r="L186" t="s">
        <v>54</v>
      </c>
      <c r="M186" t="s">
        <v>531</v>
      </c>
    </row>
    <row r="187" spans="1:13" hidden="1" x14ac:dyDescent="0.25">
      <c r="A187">
        <v>1077</v>
      </c>
      <c r="B187">
        <v>0</v>
      </c>
      <c r="C187" t="s">
        <v>556</v>
      </c>
      <c r="D187" t="s">
        <v>285</v>
      </c>
      <c r="E187" t="s">
        <v>10</v>
      </c>
      <c r="F187" s="5">
        <v>40</v>
      </c>
      <c r="G187" t="str">
        <f t="shared" si="2"/>
        <v>Adult</v>
      </c>
      <c r="H187">
        <v>0</v>
      </c>
      <c r="I187">
        <v>0</v>
      </c>
      <c r="J187">
        <v>239059</v>
      </c>
      <c r="K187" s="6">
        <v>16</v>
      </c>
      <c r="M187" t="s">
        <v>530</v>
      </c>
    </row>
    <row r="188" spans="1:13" x14ac:dyDescent="0.25">
      <c r="A188">
        <v>1078</v>
      </c>
      <c r="B188">
        <v>1</v>
      </c>
      <c r="C188" t="s">
        <v>556</v>
      </c>
      <c r="D188" t="s">
        <v>286</v>
      </c>
      <c r="E188" t="s">
        <v>12</v>
      </c>
      <c r="F188" s="5">
        <v>21</v>
      </c>
      <c r="G188" t="str">
        <f t="shared" si="2"/>
        <v>Youth</v>
      </c>
      <c r="H188">
        <v>0</v>
      </c>
      <c r="I188">
        <v>1</v>
      </c>
      <c r="K188" s="6">
        <v>21</v>
      </c>
      <c r="M188" t="s">
        <v>530</v>
      </c>
    </row>
    <row r="189" spans="1:13" hidden="1" x14ac:dyDescent="0.25">
      <c r="A189">
        <v>1079</v>
      </c>
      <c r="B189">
        <v>0</v>
      </c>
      <c r="C189" t="s">
        <v>555</v>
      </c>
      <c r="D189" t="s">
        <v>287</v>
      </c>
      <c r="E189" t="s">
        <v>10</v>
      </c>
      <c r="F189" s="5">
        <v>17</v>
      </c>
      <c r="G189" t="str">
        <f t="shared" si="2"/>
        <v>Teenager</v>
      </c>
      <c r="H189">
        <v>2</v>
      </c>
      <c r="I189">
        <v>0</v>
      </c>
      <c r="J189">
        <v>48873</v>
      </c>
      <c r="K189" s="6">
        <v>8.0500000000000007</v>
      </c>
      <c r="M189" t="s">
        <v>530</v>
      </c>
    </row>
    <row r="190" spans="1:13" x14ac:dyDescent="0.25">
      <c r="A190">
        <v>1080</v>
      </c>
      <c r="B190">
        <v>1</v>
      </c>
      <c r="C190" t="s">
        <v>555</v>
      </c>
      <c r="D190" t="s">
        <v>288</v>
      </c>
      <c r="E190" t="s">
        <v>12</v>
      </c>
      <c r="F190" s="5">
        <v>30</v>
      </c>
      <c r="G190" t="str">
        <f t="shared" si="2"/>
        <v>Youth</v>
      </c>
      <c r="H190">
        <v>8</v>
      </c>
      <c r="I190">
        <v>2</v>
      </c>
      <c r="J190">
        <v>2343</v>
      </c>
      <c r="K190" s="6">
        <v>69.55</v>
      </c>
      <c r="M190" t="s">
        <v>530</v>
      </c>
    </row>
    <row r="191" spans="1:13" hidden="1" x14ac:dyDescent="0.25">
      <c r="A191">
        <v>1081</v>
      </c>
      <c r="B191">
        <v>0</v>
      </c>
      <c r="C191" t="s">
        <v>556</v>
      </c>
      <c r="D191" t="s">
        <v>289</v>
      </c>
      <c r="E191" t="s">
        <v>10</v>
      </c>
      <c r="F191" s="5">
        <v>40</v>
      </c>
      <c r="G191" t="str">
        <f t="shared" si="2"/>
        <v>Adult</v>
      </c>
      <c r="H191">
        <v>0</v>
      </c>
      <c r="I191">
        <v>0</v>
      </c>
      <c r="J191">
        <v>28221</v>
      </c>
      <c r="K191" s="6">
        <v>13</v>
      </c>
      <c r="M191" t="s">
        <v>530</v>
      </c>
    </row>
    <row r="192" spans="1:13" x14ac:dyDescent="0.25">
      <c r="A192">
        <v>1082</v>
      </c>
      <c r="B192">
        <v>0</v>
      </c>
      <c r="C192" t="s">
        <v>556</v>
      </c>
      <c r="D192" t="s">
        <v>290</v>
      </c>
      <c r="E192" t="s">
        <v>10</v>
      </c>
      <c r="F192" s="5">
        <v>34</v>
      </c>
      <c r="G192" t="str">
        <f t="shared" si="2"/>
        <v>Youth</v>
      </c>
      <c r="H192">
        <v>1</v>
      </c>
      <c r="I192">
        <v>0</v>
      </c>
      <c r="J192">
        <v>226875</v>
      </c>
      <c r="K192" s="6">
        <v>26</v>
      </c>
      <c r="M192" t="s">
        <v>530</v>
      </c>
    </row>
    <row r="193" spans="1:13" x14ac:dyDescent="0.25">
      <c r="A193">
        <v>1083</v>
      </c>
      <c r="B193">
        <v>0</v>
      </c>
      <c r="C193" t="s">
        <v>557</v>
      </c>
      <c r="D193" t="s">
        <v>291</v>
      </c>
      <c r="E193" t="s">
        <v>10</v>
      </c>
      <c r="F193" s="5">
        <v>30</v>
      </c>
      <c r="G193" t="str">
        <f t="shared" si="2"/>
        <v>Youth</v>
      </c>
      <c r="H193">
        <v>0</v>
      </c>
      <c r="I193">
        <v>0</v>
      </c>
      <c r="J193">
        <v>111163</v>
      </c>
      <c r="K193" s="6">
        <v>26</v>
      </c>
      <c r="M193" t="s">
        <v>530</v>
      </c>
    </row>
    <row r="194" spans="1:13" hidden="1" x14ac:dyDescent="0.25">
      <c r="A194">
        <v>1084</v>
      </c>
      <c r="B194">
        <v>0</v>
      </c>
      <c r="C194" t="s">
        <v>555</v>
      </c>
      <c r="D194" t="s">
        <v>292</v>
      </c>
      <c r="E194" t="s">
        <v>10</v>
      </c>
      <c r="F194" s="23">
        <v>11.5</v>
      </c>
      <c r="G194" t="str">
        <f t="shared" ref="G194:G257" si="3">IF(F194&lt;=19,"Teenager",IF(F194&lt;=39,"Youth",IF(F194&lt;=59,"Adult",IF(F194&gt;=60,"Elder"))))</f>
        <v>Teenager</v>
      </c>
      <c r="H194">
        <v>1</v>
      </c>
      <c r="I194">
        <v>1</v>
      </c>
      <c r="J194">
        <v>851</v>
      </c>
      <c r="K194" s="6">
        <v>14.5</v>
      </c>
      <c r="M194" t="s">
        <v>530</v>
      </c>
    </row>
    <row r="195" spans="1:13" hidden="1" x14ac:dyDescent="0.25">
      <c r="A195">
        <v>1085</v>
      </c>
      <c r="B195">
        <v>0</v>
      </c>
      <c r="C195" t="s">
        <v>556</v>
      </c>
      <c r="D195" t="s">
        <v>293</v>
      </c>
      <c r="E195" t="s">
        <v>10</v>
      </c>
      <c r="F195" s="5">
        <v>61</v>
      </c>
      <c r="G195" t="str">
        <f t="shared" si="3"/>
        <v>Elder</v>
      </c>
      <c r="H195">
        <v>0</v>
      </c>
      <c r="I195">
        <v>0</v>
      </c>
      <c r="J195">
        <v>235509</v>
      </c>
      <c r="K195" s="6">
        <v>12.35</v>
      </c>
      <c r="M195" t="s">
        <v>529</v>
      </c>
    </row>
    <row r="196" spans="1:13" hidden="1" x14ac:dyDescent="0.25">
      <c r="A196">
        <v>1086</v>
      </c>
      <c r="B196">
        <v>0</v>
      </c>
      <c r="C196" t="s">
        <v>556</v>
      </c>
      <c r="D196" t="s">
        <v>294</v>
      </c>
      <c r="E196" t="s">
        <v>10</v>
      </c>
      <c r="F196" s="5">
        <v>8</v>
      </c>
      <c r="G196" t="str">
        <f t="shared" si="3"/>
        <v>Teenager</v>
      </c>
      <c r="H196">
        <v>0</v>
      </c>
      <c r="I196">
        <v>2</v>
      </c>
      <c r="J196">
        <v>28220</v>
      </c>
      <c r="K196" s="6">
        <v>32.5</v>
      </c>
      <c r="M196" t="s">
        <v>530</v>
      </c>
    </row>
    <row r="197" spans="1:13" x14ac:dyDescent="0.25">
      <c r="A197">
        <v>1087</v>
      </c>
      <c r="B197">
        <v>0</v>
      </c>
      <c r="C197" t="s">
        <v>555</v>
      </c>
      <c r="D197" t="s">
        <v>295</v>
      </c>
      <c r="E197" t="s">
        <v>10</v>
      </c>
      <c r="F197" s="5">
        <v>33</v>
      </c>
      <c r="G197" t="str">
        <f t="shared" si="3"/>
        <v>Youth</v>
      </c>
      <c r="H197">
        <v>0</v>
      </c>
      <c r="I197">
        <v>0</v>
      </c>
      <c r="J197">
        <v>347465</v>
      </c>
      <c r="K197" s="6">
        <v>7.8541999999999996</v>
      </c>
      <c r="M197" t="s">
        <v>530</v>
      </c>
    </row>
    <row r="198" spans="1:13" hidden="1" x14ac:dyDescent="0.25">
      <c r="A198">
        <v>1088</v>
      </c>
      <c r="B198">
        <v>0</v>
      </c>
      <c r="C198" t="s">
        <v>557</v>
      </c>
      <c r="D198" t="s">
        <v>296</v>
      </c>
      <c r="E198" t="s">
        <v>10</v>
      </c>
      <c r="F198" s="5">
        <v>6</v>
      </c>
      <c r="G198" t="str">
        <f t="shared" si="3"/>
        <v>Teenager</v>
      </c>
      <c r="H198">
        <v>0</v>
      </c>
      <c r="I198">
        <v>2</v>
      </c>
      <c r="J198">
        <v>16966</v>
      </c>
      <c r="K198" s="6">
        <v>134.5</v>
      </c>
      <c r="L198" t="s">
        <v>55</v>
      </c>
      <c r="M198" t="s">
        <v>531</v>
      </c>
    </row>
    <row r="199" spans="1:13" hidden="1" x14ac:dyDescent="0.25">
      <c r="A199">
        <v>1089</v>
      </c>
      <c r="B199">
        <v>1</v>
      </c>
      <c r="C199" t="s">
        <v>555</v>
      </c>
      <c r="D199" t="s">
        <v>297</v>
      </c>
      <c r="E199" t="s">
        <v>12</v>
      </c>
      <c r="F199" s="5">
        <v>18</v>
      </c>
      <c r="G199" t="str">
        <f t="shared" si="3"/>
        <v>Teenager</v>
      </c>
      <c r="H199">
        <v>0</v>
      </c>
      <c r="I199">
        <v>0</v>
      </c>
      <c r="J199">
        <v>347066</v>
      </c>
      <c r="K199" s="6">
        <v>7.7750000000000004</v>
      </c>
      <c r="M199" t="s">
        <v>530</v>
      </c>
    </row>
    <row r="200" spans="1:13" x14ac:dyDescent="0.25">
      <c r="A200">
        <v>1090</v>
      </c>
      <c r="B200">
        <v>0</v>
      </c>
      <c r="C200" t="s">
        <v>556</v>
      </c>
      <c r="D200" t="s">
        <v>298</v>
      </c>
      <c r="E200" t="s">
        <v>10</v>
      </c>
      <c r="F200" s="5">
        <v>23</v>
      </c>
      <c r="G200" t="str">
        <f t="shared" si="3"/>
        <v>Youth</v>
      </c>
      <c r="H200">
        <v>0</v>
      </c>
      <c r="I200">
        <v>0</v>
      </c>
      <c r="J200">
        <v>31030</v>
      </c>
      <c r="K200" s="6">
        <v>10.5</v>
      </c>
      <c r="M200" t="s">
        <v>530</v>
      </c>
    </row>
    <row r="201" spans="1:13" x14ac:dyDescent="0.25">
      <c r="A201">
        <v>1091</v>
      </c>
      <c r="B201">
        <v>1</v>
      </c>
      <c r="C201" t="s">
        <v>555</v>
      </c>
      <c r="D201" t="s">
        <v>299</v>
      </c>
      <c r="E201" t="s">
        <v>12</v>
      </c>
      <c r="F201" s="5">
        <v>30</v>
      </c>
      <c r="G201" t="str">
        <f t="shared" si="3"/>
        <v>Youth</v>
      </c>
      <c r="H201">
        <v>0</v>
      </c>
      <c r="I201">
        <v>0</v>
      </c>
      <c r="J201">
        <v>65305</v>
      </c>
      <c r="K201" s="6">
        <v>8.1125000000000007</v>
      </c>
      <c r="M201" t="s">
        <v>530</v>
      </c>
    </row>
    <row r="202" spans="1:13" x14ac:dyDescent="0.25">
      <c r="A202">
        <v>1092</v>
      </c>
      <c r="B202">
        <v>1</v>
      </c>
      <c r="C202" t="s">
        <v>555</v>
      </c>
      <c r="D202" t="s">
        <v>300</v>
      </c>
      <c r="E202" t="s">
        <v>12</v>
      </c>
      <c r="F202" s="5">
        <v>30</v>
      </c>
      <c r="G202" t="str">
        <f t="shared" si="3"/>
        <v>Youth</v>
      </c>
      <c r="H202">
        <v>0</v>
      </c>
      <c r="I202">
        <v>0</v>
      </c>
      <c r="J202">
        <v>36568</v>
      </c>
      <c r="K202" s="6">
        <v>15.5</v>
      </c>
      <c r="M202" t="s">
        <v>529</v>
      </c>
    </row>
    <row r="203" spans="1:13" hidden="1" x14ac:dyDescent="0.25">
      <c r="A203">
        <v>1093</v>
      </c>
      <c r="B203">
        <v>0</v>
      </c>
      <c r="C203" t="s">
        <v>555</v>
      </c>
      <c r="D203" t="s">
        <v>301</v>
      </c>
      <c r="E203" t="s">
        <v>10</v>
      </c>
      <c r="F203" s="2">
        <v>0.33</v>
      </c>
      <c r="G203" t="str">
        <f t="shared" si="3"/>
        <v>Teenager</v>
      </c>
      <c r="H203">
        <v>0</v>
      </c>
      <c r="I203">
        <v>2</v>
      </c>
      <c r="J203">
        <v>347080</v>
      </c>
      <c r="K203" s="6">
        <v>14.4</v>
      </c>
      <c r="M203" t="s">
        <v>530</v>
      </c>
    </row>
    <row r="204" spans="1:13" hidden="1" x14ac:dyDescent="0.25">
      <c r="A204">
        <v>1094</v>
      </c>
      <c r="B204">
        <v>0</v>
      </c>
      <c r="C204" t="s">
        <v>557</v>
      </c>
      <c r="D204" t="s">
        <v>302</v>
      </c>
      <c r="E204" t="s">
        <v>10</v>
      </c>
      <c r="F204" s="5">
        <v>47</v>
      </c>
      <c r="G204" t="str">
        <f t="shared" si="3"/>
        <v>Adult</v>
      </c>
      <c r="H204">
        <v>1</v>
      </c>
      <c r="I204">
        <v>0</v>
      </c>
      <c r="J204">
        <v>17757</v>
      </c>
      <c r="K204" s="6">
        <v>227.52500000000001</v>
      </c>
      <c r="L204" t="s">
        <v>58</v>
      </c>
      <c r="M204" t="s">
        <v>531</v>
      </c>
    </row>
    <row r="205" spans="1:13" hidden="1" x14ac:dyDescent="0.25">
      <c r="A205">
        <v>1095</v>
      </c>
      <c r="B205">
        <v>1</v>
      </c>
      <c r="C205" t="s">
        <v>556</v>
      </c>
      <c r="D205" t="s">
        <v>303</v>
      </c>
      <c r="E205" t="s">
        <v>12</v>
      </c>
      <c r="F205" s="5">
        <v>8</v>
      </c>
      <c r="G205" t="str">
        <f t="shared" si="3"/>
        <v>Teenager</v>
      </c>
      <c r="H205">
        <v>1</v>
      </c>
      <c r="I205">
        <v>1</v>
      </c>
      <c r="J205">
        <v>26360</v>
      </c>
      <c r="K205" s="6">
        <v>26</v>
      </c>
      <c r="M205" t="s">
        <v>530</v>
      </c>
    </row>
    <row r="206" spans="1:13" x14ac:dyDescent="0.25">
      <c r="A206">
        <v>1096</v>
      </c>
      <c r="B206">
        <v>0</v>
      </c>
      <c r="C206" t="s">
        <v>556</v>
      </c>
      <c r="D206" t="s">
        <v>304</v>
      </c>
      <c r="E206" t="s">
        <v>10</v>
      </c>
      <c r="F206" s="5">
        <v>25</v>
      </c>
      <c r="G206" t="str">
        <f t="shared" si="3"/>
        <v>Youth</v>
      </c>
      <c r="H206">
        <v>0</v>
      </c>
      <c r="I206">
        <v>0</v>
      </c>
      <c r="J206">
        <v>34050</v>
      </c>
      <c r="K206" s="6">
        <v>10.5</v>
      </c>
      <c r="M206" t="s">
        <v>530</v>
      </c>
    </row>
    <row r="207" spans="1:13" x14ac:dyDescent="0.25">
      <c r="A207">
        <v>1097</v>
      </c>
      <c r="B207">
        <v>0</v>
      </c>
      <c r="C207" t="s">
        <v>557</v>
      </c>
      <c r="D207" t="s">
        <v>305</v>
      </c>
      <c r="E207" t="s">
        <v>10</v>
      </c>
      <c r="F207" s="5">
        <v>30</v>
      </c>
      <c r="G207" t="str">
        <f t="shared" si="3"/>
        <v>Youth</v>
      </c>
      <c r="H207">
        <v>0</v>
      </c>
      <c r="I207">
        <v>0</v>
      </c>
      <c r="J207">
        <v>12998</v>
      </c>
      <c r="K207" s="6">
        <v>25.741700000000002</v>
      </c>
      <c r="M207" t="s">
        <v>531</v>
      </c>
    </row>
    <row r="208" spans="1:13" x14ac:dyDescent="0.25">
      <c r="A208">
        <v>1098</v>
      </c>
      <c r="B208">
        <v>1</v>
      </c>
      <c r="C208" t="s">
        <v>555</v>
      </c>
      <c r="D208" t="s">
        <v>306</v>
      </c>
      <c r="E208" t="s">
        <v>12</v>
      </c>
      <c r="F208" s="5">
        <v>35</v>
      </c>
      <c r="G208" t="str">
        <f t="shared" si="3"/>
        <v>Youth</v>
      </c>
      <c r="H208">
        <v>0</v>
      </c>
      <c r="I208">
        <v>0</v>
      </c>
      <c r="J208">
        <v>9232</v>
      </c>
      <c r="K208" s="6">
        <v>7.75</v>
      </c>
      <c r="M208" t="s">
        <v>529</v>
      </c>
    </row>
    <row r="209" spans="1:13" x14ac:dyDescent="0.25">
      <c r="A209">
        <v>1099</v>
      </c>
      <c r="B209">
        <v>0</v>
      </c>
      <c r="C209" t="s">
        <v>556</v>
      </c>
      <c r="D209" t="s">
        <v>307</v>
      </c>
      <c r="E209" t="s">
        <v>10</v>
      </c>
      <c r="F209" s="5">
        <v>24</v>
      </c>
      <c r="G209" t="str">
        <f t="shared" si="3"/>
        <v>Youth</v>
      </c>
      <c r="H209">
        <v>0</v>
      </c>
      <c r="I209">
        <v>0</v>
      </c>
      <c r="J209">
        <v>28034</v>
      </c>
      <c r="K209" s="6">
        <v>10.5</v>
      </c>
      <c r="M209" t="s">
        <v>530</v>
      </c>
    </row>
    <row r="210" spans="1:13" x14ac:dyDescent="0.25">
      <c r="A210">
        <v>1100</v>
      </c>
      <c r="B210">
        <v>1</v>
      </c>
      <c r="C210" t="s">
        <v>557</v>
      </c>
      <c r="D210" t="s">
        <v>308</v>
      </c>
      <c r="E210" t="s">
        <v>12</v>
      </c>
      <c r="F210" s="25">
        <v>33</v>
      </c>
      <c r="G210" t="str">
        <f t="shared" si="3"/>
        <v>Youth</v>
      </c>
      <c r="H210">
        <v>0</v>
      </c>
      <c r="I210">
        <v>0</v>
      </c>
      <c r="J210">
        <v>17613</v>
      </c>
      <c r="K210" s="6">
        <v>27.720800000000001</v>
      </c>
      <c r="L210" t="s">
        <v>61</v>
      </c>
      <c r="M210" t="s">
        <v>531</v>
      </c>
    </row>
    <row r="211" spans="1:13" x14ac:dyDescent="0.25">
      <c r="A211">
        <v>1101</v>
      </c>
      <c r="B211">
        <v>0</v>
      </c>
      <c r="C211" t="s">
        <v>555</v>
      </c>
      <c r="D211" t="s">
        <v>309</v>
      </c>
      <c r="E211" t="s">
        <v>10</v>
      </c>
      <c r="F211" s="5">
        <v>25</v>
      </c>
      <c r="G211" t="str">
        <f t="shared" si="3"/>
        <v>Youth</v>
      </c>
      <c r="H211">
        <v>0</v>
      </c>
      <c r="I211">
        <v>0</v>
      </c>
      <c r="J211">
        <v>349250</v>
      </c>
      <c r="K211" s="6">
        <v>7.8958000000000004</v>
      </c>
      <c r="M211" t="s">
        <v>530</v>
      </c>
    </row>
    <row r="212" spans="1:13" x14ac:dyDescent="0.25">
      <c r="A212">
        <v>1102</v>
      </c>
      <c r="B212">
        <v>0</v>
      </c>
      <c r="C212" t="s">
        <v>555</v>
      </c>
      <c r="D212" t="s">
        <v>310</v>
      </c>
      <c r="E212" t="s">
        <v>10</v>
      </c>
      <c r="F212" s="5">
        <v>32</v>
      </c>
      <c r="G212" t="str">
        <f t="shared" si="3"/>
        <v>Youth</v>
      </c>
      <c r="H212">
        <v>0</v>
      </c>
      <c r="I212">
        <v>0</v>
      </c>
      <c r="J212">
        <v>4001</v>
      </c>
      <c r="K212" s="6">
        <v>22.524999999999999</v>
      </c>
      <c r="M212" t="s">
        <v>530</v>
      </c>
    </row>
    <row r="213" spans="1:13" x14ac:dyDescent="0.25">
      <c r="A213">
        <v>1103</v>
      </c>
      <c r="B213">
        <v>0</v>
      </c>
      <c r="C213" t="s">
        <v>555</v>
      </c>
      <c r="D213" t="s">
        <v>311</v>
      </c>
      <c r="E213" t="s">
        <v>10</v>
      </c>
      <c r="F213" s="5">
        <v>30</v>
      </c>
      <c r="G213" t="str">
        <f t="shared" si="3"/>
        <v>Youth</v>
      </c>
      <c r="H213">
        <v>0</v>
      </c>
      <c r="I213">
        <v>0</v>
      </c>
      <c r="J213">
        <v>3101308</v>
      </c>
      <c r="K213" s="6">
        <v>7.05</v>
      </c>
      <c r="M213" t="s">
        <v>530</v>
      </c>
    </row>
    <row r="214" spans="1:13" hidden="1" x14ac:dyDescent="0.25">
      <c r="A214">
        <v>1104</v>
      </c>
      <c r="B214">
        <v>0</v>
      </c>
      <c r="C214" t="s">
        <v>556</v>
      </c>
      <c r="D214" t="s">
        <v>312</v>
      </c>
      <c r="E214" t="s">
        <v>10</v>
      </c>
      <c r="F214" s="5">
        <v>17</v>
      </c>
      <c r="G214" t="str">
        <f t="shared" si="3"/>
        <v>Teenager</v>
      </c>
      <c r="H214">
        <v>0</v>
      </c>
      <c r="I214">
        <v>0</v>
      </c>
      <c r="J214">
        <v>14879</v>
      </c>
      <c r="K214" s="6">
        <v>73.5</v>
      </c>
      <c r="M214" t="s">
        <v>530</v>
      </c>
    </row>
    <row r="215" spans="1:13" hidden="1" x14ac:dyDescent="0.25">
      <c r="A215">
        <v>1105</v>
      </c>
      <c r="B215">
        <v>1</v>
      </c>
      <c r="C215" t="s">
        <v>556</v>
      </c>
      <c r="D215" t="s">
        <v>313</v>
      </c>
      <c r="E215" t="s">
        <v>12</v>
      </c>
      <c r="F215" s="5">
        <v>60</v>
      </c>
      <c r="G215" t="str">
        <f t="shared" si="3"/>
        <v>Elder</v>
      </c>
      <c r="H215">
        <v>1</v>
      </c>
      <c r="I215">
        <v>0</v>
      </c>
      <c r="J215">
        <v>24065</v>
      </c>
      <c r="K215" s="6">
        <v>26</v>
      </c>
      <c r="M215" t="s">
        <v>530</v>
      </c>
    </row>
    <row r="216" spans="1:13" x14ac:dyDescent="0.25">
      <c r="A216">
        <v>1106</v>
      </c>
      <c r="B216">
        <v>1</v>
      </c>
      <c r="C216" t="s">
        <v>555</v>
      </c>
      <c r="D216" t="s">
        <v>314</v>
      </c>
      <c r="E216" t="s">
        <v>12</v>
      </c>
      <c r="F216" s="5">
        <v>38</v>
      </c>
      <c r="G216" t="str">
        <f t="shared" si="3"/>
        <v>Youth</v>
      </c>
      <c r="H216">
        <v>4</v>
      </c>
      <c r="I216">
        <v>2</v>
      </c>
      <c r="J216">
        <v>347091</v>
      </c>
      <c r="K216" s="6">
        <v>7.7750000000000004</v>
      </c>
      <c r="M216" t="s">
        <v>530</v>
      </c>
    </row>
    <row r="217" spans="1:13" hidden="1" x14ac:dyDescent="0.25">
      <c r="A217">
        <v>1107</v>
      </c>
      <c r="B217">
        <v>0</v>
      </c>
      <c r="C217" t="s">
        <v>557</v>
      </c>
      <c r="D217" t="s">
        <v>315</v>
      </c>
      <c r="E217" t="s">
        <v>10</v>
      </c>
      <c r="F217" s="5">
        <v>42</v>
      </c>
      <c r="G217" t="str">
        <f t="shared" si="3"/>
        <v>Adult</v>
      </c>
      <c r="H217">
        <v>0</v>
      </c>
      <c r="I217">
        <v>0</v>
      </c>
      <c r="J217">
        <v>113038</v>
      </c>
      <c r="K217" s="6">
        <v>42.5</v>
      </c>
      <c r="L217" t="s">
        <v>64</v>
      </c>
      <c r="M217" t="s">
        <v>530</v>
      </c>
    </row>
    <row r="218" spans="1:13" x14ac:dyDescent="0.25">
      <c r="A218">
        <v>1108</v>
      </c>
      <c r="B218">
        <v>1</v>
      </c>
      <c r="C218" t="s">
        <v>555</v>
      </c>
      <c r="D218" t="s">
        <v>316</v>
      </c>
      <c r="E218" t="s">
        <v>12</v>
      </c>
      <c r="F218" s="5">
        <v>30</v>
      </c>
      <c r="G218" t="str">
        <f t="shared" si="3"/>
        <v>Youth</v>
      </c>
      <c r="H218">
        <v>0</v>
      </c>
      <c r="I218">
        <v>0</v>
      </c>
      <c r="J218">
        <v>330924</v>
      </c>
      <c r="K218" s="6">
        <v>7.8792</v>
      </c>
      <c r="M218" t="s">
        <v>529</v>
      </c>
    </row>
    <row r="219" spans="1:13" hidden="1" x14ac:dyDescent="0.25">
      <c r="A219">
        <v>1109</v>
      </c>
      <c r="B219">
        <v>0</v>
      </c>
      <c r="C219" t="s">
        <v>557</v>
      </c>
      <c r="D219" t="s">
        <v>317</v>
      </c>
      <c r="E219" t="s">
        <v>10</v>
      </c>
      <c r="F219" s="5">
        <v>57</v>
      </c>
      <c r="G219" t="str">
        <f t="shared" si="3"/>
        <v>Adult</v>
      </c>
      <c r="H219">
        <v>1</v>
      </c>
      <c r="I219">
        <v>1</v>
      </c>
      <c r="J219">
        <v>36928</v>
      </c>
      <c r="K219" s="6">
        <v>164.86670000000001</v>
      </c>
      <c r="M219" t="s">
        <v>530</v>
      </c>
    </row>
    <row r="220" spans="1:13" hidden="1" x14ac:dyDescent="0.25">
      <c r="A220">
        <v>1110</v>
      </c>
      <c r="B220">
        <v>1</v>
      </c>
      <c r="C220" t="s">
        <v>557</v>
      </c>
      <c r="D220" t="s">
        <v>318</v>
      </c>
      <c r="E220" t="s">
        <v>12</v>
      </c>
      <c r="F220" s="5">
        <v>50</v>
      </c>
      <c r="G220" t="str">
        <f t="shared" si="3"/>
        <v>Adult</v>
      </c>
      <c r="H220">
        <v>1</v>
      </c>
      <c r="I220">
        <v>1</v>
      </c>
      <c r="J220">
        <v>113503</v>
      </c>
      <c r="K220" s="6">
        <v>211.5</v>
      </c>
      <c r="L220" t="s">
        <v>65</v>
      </c>
      <c r="M220" t="s">
        <v>531</v>
      </c>
    </row>
    <row r="221" spans="1:13" x14ac:dyDescent="0.25">
      <c r="A221">
        <v>1111</v>
      </c>
      <c r="B221">
        <v>0</v>
      </c>
      <c r="C221" t="s">
        <v>555</v>
      </c>
      <c r="D221" t="s">
        <v>319</v>
      </c>
      <c r="E221" t="s">
        <v>10</v>
      </c>
      <c r="F221" s="5">
        <v>30</v>
      </c>
      <c r="G221" t="str">
        <f t="shared" si="3"/>
        <v>Youth</v>
      </c>
      <c r="H221">
        <v>0</v>
      </c>
      <c r="I221">
        <v>0</v>
      </c>
      <c r="J221">
        <v>32302</v>
      </c>
      <c r="K221" s="6">
        <v>8.0500000000000007</v>
      </c>
      <c r="M221" t="s">
        <v>530</v>
      </c>
    </row>
    <row r="222" spans="1:13" x14ac:dyDescent="0.25">
      <c r="A222">
        <v>1112</v>
      </c>
      <c r="B222">
        <v>1</v>
      </c>
      <c r="C222" t="s">
        <v>556</v>
      </c>
      <c r="D222" t="s">
        <v>320</v>
      </c>
      <c r="E222" t="s">
        <v>12</v>
      </c>
      <c r="F222" s="5">
        <v>30</v>
      </c>
      <c r="G222" t="str">
        <f t="shared" si="3"/>
        <v>Youth</v>
      </c>
      <c r="H222">
        <v>1</v>
      </c>
      <c r="I222">
        <v>0</v>
      </c>
      <c r="J222">
        <v>2148</v>
      </c>
      <c r="K222" s="6">
        <v>13.8583</v>
      </c>
      <c r="M222" t="s">
        <v>531</v>
      </c>
    </row>
    <row r="223" spans="1:13" x14ac:dyDescent="0.25">
      <c r="A223">
        <v>1113</v>
      </c>
      <c r="B223">
        <v>0</v>
      </c>
      <c r="C223" t="s">
        <v>555</v>
      </c>
      <c r="D223" t="s">
        <v>321</v>
      </c>
      <c r="E223" t="s">
        <v>10</v>
      </c>
      <c r="F223" s="5">
        <v>21</v>
      </c>
      <c r="G223" t="str">
        <f t="shared" si="3"/>
        <v>Youth</v>
      </c>
      <c r="H223">
        <v>0</v>
      </c>
      <c r="I223">
        <v>0</v>
      </c>
      <c r="J223">
        <v>342684</v>
      </c>
      <c r="K223" s="6">
        <v>8.0500000000000007</v>
      </c>
      <c r="M223" t="s">
        <v>530</v>
      </c>
    </row>
    <row r="224" spans="1:13" x14ac:dyDescent="0.25">
      <c r="A224">
        <v>1114</v>
      </c>
      <c r="B224">
        <v>1</v>
      </c>
      <c r="C224" t="s">
        <v>556</v>
      </c>
      <c r="D224" t="s">
        <v>322</v>
      </c>
      <c r="E224" t="s">
        <v>12</v>
      </c>
      <c r="F224" s="5">
        <v>22</v>
      </c>
      <c r="G224" t="str">
        <f t="shared" si="3"/>
        <v>Youth</v>
      </c>
      <c r="H224">
        <v>0</v>
      </c>
      <c r="I224">
        <v>0</v>
      </c>
      <c r="J224">
        <v>14266</v>
      </c>
      <c r="K224" s="6">
        <v>10.5</v>
      </c>
      <c r="L224" t="s">
        <v>66</v>
      </c>
      <c r="M224" t="s">
        <v>530</v>
      </c>
    </row>
    <row r="225" spans="1:13" x14ac:dyDescent="0.25">
      <c r="A225">
        <v>1115</v>
      </c>
      <c r="B225">
        <v>0</v>
      </c>
      <c r="C225" t="s">
        <v>555</v>
      </c>
      <c r="D225" t="s">
        <v>323</v>
      </c>
      <c r="E225" t="s">
        <v>10</v>
      </c>
      <c r="F225" s="5">
        <v>21</v>
      </c>
      <c r="G225" t="str">
        <f t="shared" si="3"/>
        <v>Youth</v>
      </c>
      <c r="H225">
        <v>0</v>
      </c>
      <c r="I225">
        <v>0</v>
      </c>
      <c r="J225">
        <v>350053</v>
      </c>
      <c r="K225" s="6">
        <v>7.7957999999999998</v>
      </c>
      <c r="M225" t="s">
        <v>530</v>
      </c>
    </row>
    <row r="226" spans="1:13" hidden="1" x14ac:dyDescent="0.25">
      <c r="A226">
        <v>1116</v>
      </c>
      <c r="B226">
        <v>1</v>
      </c>
      <c r="C226" t="s">
        <v>557</v>
      </c>
      <c r="D226" t="s">
        <v>324</v>
      </c>
      <c r="E226" t="s">
        <v>12</v>
      </c>
      <c r="F226" s="5">
        <v>53</v>
      </c>
      <c r="G226" t="str">
        <f t="shared" si="3"/>
        <v>Adult</v>
      </c>
      <c r="H226">
        <v>0</v>
      </c>
      <c r="I226">
        <v>0</v>
      </c>
      <c r="J226">
        <v>17606</v>
      </c>
      <c r="K226" s="6">
        <v>27.445799999999998</v>
      </c>
      <c r="M226" t="s">
        <v>531</v>
      </c>
    </row>
    <row r="227" spans="1:13" x14ac:dyDescent="0.25">
      <c r="A227">
        <v>1117</v>
      </c>
      <c r="B227">
        <v>1</v>
      </c>
      <c r="C227" t="s">
        <v>555</v>
      </c>
      <c r="D227" t="s">
        <v>325</v>
      </c>
      <c r="E227" t="s">
        <v>12</v>
      </c>
      <c r="F227" s="5">
        <v>30</v>
      </c>
      <c r="G227" t="str">
        <f t="shared" si="3"/>
        <v>Youth</v>
      </c>
      <c r="H227">
        <v>0</v>
      </c>
      <c r="I227">
        <v>2</v>
      </c>
      <c r="J227">
        <v>2661</v>
      </c>
      <c r="K227" s="6">
        <v>15.245799999999999</v>
      </c>
      <c r="M227" t="s">
        <v>531</v>
      </c>
    </row>
    <row r="228" spans="1:13" x14ac:dyDescent="0.25">
      <c r="A228">
        <v>1118</v>
      </c>
      <c r="B228">
        <v>0</v>
      </c>
      <c r="C228" t="s">
        <v>555</v>
      </c>
      <c r="D228" t="s">
        <v>326</v>
      </c>
      <c r="E228" t="s">
        <v>10</v>
      </c>
      <c r="F228" s="5">
        <v>23</v>
      </c>
      <c r="G228" t="str">
        <f t="shared" si="3"/>
        <v>Youth</v>
      </c>
      <c r="H228">
        <v>0</v>
      </c>
      <c r="I228">
        <v>0</v>
      </c>
      <c r="J228">
        <v>350054</v>
      </c>
      <c r="K228" s="6">
        <v>7.7957999999999998</v>
      </c>
      <c r="M228" t="s">
        <v>530</v>
      </c>
    </row>
    <row r="229" spans="1:13" x14ac:dyDescent="0.25">
      <c r="A229">
        <v>1119</v>
      </c>
      <c r="B229">
        <v>1</v>
      </c>
      <c r="C229" t="s">
        <v>555</v>
      </c>
      <c r="D229" t="s">
        <v>327</v>
      </c>
      <c r="E229" t="s">
        <v>12</v>
      </c>
      <c r="F229" s="5">
        <v>30</v>
      </c>
      <c r="G229" t="str">
        <f t="shared" si="3"/>
        <v>Youth</v>
      </c>
      <c r="H229">
        <v>0</v>
      </c>
      <c r="I229">
        <v>0</v>
      </c>
      <c r="J229">
        <v>370368</v>
      </c>
      <c r="K229" s="6">
        <v>7.75</v>
      </c>
      <c r="M229" t="s">
        <v>529</v>
      </c>
    </row>
    <row r="230" spans="1:13" hidden="1" x14ac:dyDescent="0.25">
      <c r="A230">
        <v>1120</v>
      </c>
      <c r="B230">
        <v>0</v>
      </c>
      <c r="C230" t="s">
        <v>555</v>
      </c>
      <c r="D230" t="s">
        <v>328</v>
      </c>
      <c r="E230" t="s">
        <v>10</v>
      </c>
      <c r="F230" s="23">
        <v>40.5</v>
      </c>
      <c r="G230" t="str">
        <f t="shared" si="3"/>
        <v>Adult</v>
      </c>
      <c r="H230">
        <v>0</v>
      </c>
      <c r="I230">
        <v>0</v>
      </c>
      <c r="J230">
        <v>6212</v>
      </c>
      <c r="K230" s="6">
        <v>15.1</v>
      </c>
      <c r="M230" t="s">
        <v>530</v>
      </c>
    </row>
    <row r="231" spans="1:13" x14ac:dyDescent="0.25">
      <c r="A231">
        <v>1121</v>
      </c>
      <c r="B231">
        <v>0</v>
      </c>
      <c r="C231" t="s">
        <v>556</v>
      </c>
      <c r="D231" t="s">
        <v>329</v>
      </c>
      <c r="E231" t="s">
        <v>10</v>
      </c>
      <c r="F231" s="5">
        <v>36</v>
      </c>
      <c r="G231" t="str">
        <f t="shared" si="3"/>
        <v>Youth</v>
      </c>
      <c r="H231">
        <v>0</v>
      </c>
      <c r="I231">
        <v>0</v>
      </c>
      <c r="J231">
        <v>242963</v>
      </c>
      <c r="K231" s="6">
        <v>13</v>
      </c>
      <c r="M231" t="s">
        <v>530</v>
      </c>
    </row>
    <row r="232" spans="1:13" hidden="1" x14ac:dyDescent="0.25">
      <c r="A232">
        <v>1122</v>
      </c>
      <c r="B232">
        <v>0</v>
      </c>
      <c r="C232" t="s">
        <v>556</v>
      </c>
      <c r="D232" t="s">
        <v>330</v>
      </c>
      <c r="E232" t="s">
        <v>10</v>
      </c>
      <c r="F232" s="5">
        <v>14</v>
      </c>
      <c r="G232" t="str">
        <f t="shared" si="3"/>
        <v>Teenager</v>
      </c>
      <c r="H232">
        <v>0</v>
      </c>
      <c r="I232">
        <v>0</v>
      </c>
      <c r="J232">
        <v>220845</v>
      </c>
      <c r="K232" s="6">
        <v>65</v>
      </c>
      <c r="M232" t="s">
        <v>530</v>
      </c>
    </row>
    <row r="233" spans="1:13" x14ac:dyDescent="0.25">
      <c r="A233">
        <v>1123</v>
      </c>
      <c r="B233">
        <v>1</v>
      </c>
      <c r="C233" t="s">
        <v>557</v>
      </c>
      <c r="D233" t="s">
        <v>331</v>
      </c>
      <c r="E233" t="s">
        <v>12</v>
      </c>
      <c r="F233" s="5">
        <v>21</v>
      </c>
      <c r="G233" t="str">
        <f t="shared" si="3"/>
        <v>Youth</v>
      </c>
      <c r="H233">
        <v>0</v>
      </c>
      <c r="I233">
        <v>0</v>
      </c>
      <c r="J233">
        <v>113795</v>
      </c>
      <c r="K233" s="6">
        <v>26.55</v>
      </c>
      <c r="M233" t="s">
        <v>530</v>
      </c>
    </row>
    <row r="234" spans="1:13" x14ac:dyDescent="0.25">
      <c r="A234">
        <v>1124</v>
      </c>
      <c r="B234">
        <v>0</v>
      </c>
      <c r="C234" t="s">
        <v>555</v>
      </c>
      <c r="D234" t="s">
        <v>332</v>
      </c>
      <c r="E234" t="s">
        <v>10</v>
      </c>
      <c r="F234" s="5">
        <v>21</v>
      </c>
      <c r="G234" t="str">
        <f t="shared" si="3"/>
        <v>Youth</v>
      </c>
      <c r="H234">
        <v>1</v>
      </c>
      <c r="I234">
        <v>0</v>
      </c>
      <c r="J234">
        <v>3101266</v>
      </c>
      <c r="K234" s="6">
        <v>6.4958</v>
      </c>
      <c r="M234" t="s">
        <v>530</v>
      </c>
    </row>
    <row r="235" spans="1:13" x14ac:dyDescent="0.25">
      <c r="A235">
        <v>1125</v>
      </c>
      <c r="B235">
        <v>0</v>
      </c>
      <c r="C235" t="s">
        <v>555</v>
      </c>
      <c r="D235" t="s">
        <v>333</v>
      </c>
      <c r="E235" t="s">
        <v>10</v>
      </c>
      <c r="F235" s="5">
        <v>30</v>
      </c>
      <c r="G235" t="str">
        <f t="shared" si="3"/>
        <v>Youth</v>
      </c>
      <c r="H235">
        <v>0</v>
      </c>
      <c r="I235">
        <v>0</v>
      </c>
      <c r="J235">
        <v>330971</v>
      </c>
      <c r="K235" s="6">
        <v>7.8792</v>
      </c>
      <c r="M235" t="s">
        <v>529</v>
      </c>
    </row>
    <row r="236" spans="1:13" x14ac:dyDescent="0.25">
      <c r="A236">
        <v>1126</v>
      </c>
      <c r="B236">
        <v>0</v>
      </c>
      <c r="C236" t="s">
        <v>557</v>
      </c>
      <c r="D236" t="s">
        <v>334</v>
      </c>
      <c r="E236" t="s">
        <v>10</v>
      </c>
      <c r="F236" s="5">
        <v>39</v>
      </c>
      <c r="G236" t="str">
        <f t="shared" si="3"/>
        <v>Youth</v>
      </c>
      <c r="H236">
        <v>1</v>
      </c>
      <c r="I236">
        <v>0</v>
      </c>
      <c r="J236">
        <v>17599</v>
      </c>
      <c r="K236" s="6">
        <v>71.283299999999997</v>
      </c>
      <c r="L236" t="s">
        <v>68</v>
      </c>
      <c r="M236" t="s">
        <v>531</v>
      </c>
    </row>
    <row r="237" spans="1:13" x14ac:dyDescent="0.25">
      <c r="A237">
        <v>1127</v>
      </c>
      <c r="B237">
        <v>0</v>
      </c>
      <c r="C237" t="s">
        <v>555</v>
      </c>
      <c r="D237" t="s">
        <v>335</v>
      </c>
      <c r="E237" t="s">
        <v>10</v>
      </c>
      <c r="F237" s="5">
        <v>20</v>
      </c>
      <c r="G237" t="str">
        <f t="shared" si="3"/>
        <v>Youth</v>
      </c>
      <c r="H237">
        <v>0</v>
      </c>
      <c r="I237">
        <v>0</v>
      </c>
      <c r="J237">
        <v>350416</v>
      </c>
      <c r="K237" s="6">
        <v>7.8541999999999996</v>
      </c>
      <c r="M237" t="s">
        <v>530</v>
      </c>
    </row>
    <row r="238" spans="1:13" hidden="1" x14ac:dyDescent="0.25">
      <c r="A238">
        <v>1128</v>
      </c>
      <c r="B238">
        <v>0</v>
      </c>
      <c r="C238" t="s">
        <v>557</v>
      </c>
      <c r="D238" t="s">
        <v>336</v>
      </c>
      <c r="E238" t="s">
        <v>10</v>
      </c>
      <c r="F238" s="5">
        <v>64</v>
      </c>
      <c r="G238" t="str">
        <f t="shared" si="3"/>
        <v>Elder</v>
      </c>
      <c r="H238">
        <v>1</v>
      </c>
      <c r="I238">
        <v>0</v>
      </c>
      <c r="J238">
        <v>110813</v>
      </c>
      <c r="K238" s="6">
        <v>75.25</v>
      </c>
      <c r="L238" t="s">
        <v>69</v>
      </c>
      <c r="M238" t="s">
        <v>531</v>
      </c>
    </row>
    <row r="239" spans="1:13" x14ac:dyDescent="0.25">
      <c r="A239">
        <v>1129</v>
      </c>
      <c r="B239">
        <v>0</v>
      </c>
      <c r="C239" t="s">
        <v>555</v>
      </c>
      <c r="D239" t="s">
        <v>337</v>
      </c>
      <c r="E239" t="s">
        <v>10</v>
      </c>
      <c r="F239" s="5">
        <v>20</v>
      </c>
      <c r="G239" t="str">
        <f t="shared" si="3"/>
        <v>Youth</v>
      </c>
      <c r="H239">
        <v>0</v>
      </c>
      <c r="I239">
        <v>0</v>
      </c>
      <c r="J239">
        <v>2679</v>
      </c>
      <c r="K239" s="6">
        <v>7.2249999999999996</v>
      </c>
      <c r="M239" t="s">
        <v>531</v>
      </c>
    </row>
    <row r="240" spans="1:13" hidden="1" x14ac:dyDescent="0.25">
      <c r="A240">
        <v>1130</v>
      </c>
      <c r="B240">
        <v>1</v>
      </c>
      <c r="C240" t="s">
        <v>556</v>
      </c>
      <c r="D240" t="s">
        <v>338</v>
      </c>
      <c r="E240" t="s">
        <v>12</v>
      </c>
      <c r="F240" s="5">
        <v>18</v>
      </c>
      <c r="G240" t="str">
        <f t="shared" si="3"/>
        <v>Teenager</v>
      </c>
      <c r="H240">
        <v>1</v>
      </c>
      <c r="I240">
        <v>1</v>
      </c>
      <c r="J240">
        <v>250650</v>
      </c>
      <c r="K240" s="6">
        <v>13</v>
      </c>
      <c r="M240" t="s">
        <v>530</v>
      </c>
    </row>
    <row r="241" spans="1:13" hidden="1" x14ac:dyDescent="0.25">
      <c r="A241">
        <v>1131</v>
      </c>
      <c r="B241">
        <v>1</v>
      </c>
      <c r="C241" t="s">
        <v>557</v>
      </c>
      <c r="D241" t="s">
        <v>339</v>
      </c>
      <c r="E241" t="s">
        <v>12</v>
      </c>
      <c r="F241" s="5">
        <v>48</v>
      </c>
      <c r="G241" t="str">
        <f t="shared" si="3"/>
        <v>Adult</v>
      </c>
      <c r="H241">
        <v>1</v>
      </c>
      <c r="I241">
        <v>0</v>
      </c>
      <c r="J241">
        <v>17761</v>
      </c>
      <c r="K241" s="6">
        <v>106.425</v>
      </c>
      <c r="L241" t="s">
        <v>70</v>
      </c>
      <c r="M241" t="s">
        <v>531</v>
      </c>
    </row>
    <row r="242" spans="1:13" hidden="1" x14ac:dyDescent="0.25">
      <c r="A242">
        <v>1132</v>
      </c>
      <c r="B242">
        <v>1</v>
      </c>
      <c r="C242" t="s">
        <v>557</v>
      </c>
      <c r="D242" t="s">
        <v>340</v>
      </c>
      <c r="E242" t="s">
        <v>12</v>
      </c>
      <c r="F242" s="5">
        <v>55</v>
      </c>
      <c r="G242" t="str">
        <f t="shared" si="3"/>
        <v>Adult</v>
      </c>
      <c r="H242">
        <v>0</v>
      </c>
      <c r="I242">
        <v>0</v>
      </c>
      <c r="J242">
        <v>112377</v>
      </c>
      <c r="K242" s="6">
        <v>27.720800000000001</v>
      </c>
      <c r="M242" t="s">
        <v>531</v>
      </c>
    </row>
    <row r="243" spans="1:13" hidden="1" x14ac:dyDescent="0.25">
      <c r="A243">
        <v>1133</v>
      </c>
      <c r="B243">
        <v>1</v>
      </c>
      <c r="C243" t="s">
        <v>556</v>
      </c>
      <c r="D243" t="s">
        <v>341</v>
      </c>
      <c r="E243" t="s">
        <v>12</v>
      </c>
      <c r="F243" s="5">
        <v>45</v>
      </c>
      <c r="G243" t="str">
        <f t="shared" si="3"/>
        <v>Adult</v>
      </c>
      <c r="H243">
        <v>0</v>
      </c>
      <c r="I243">
        <v>2</v>
      </c>
      <c r="J243">
        <v>237789</v>
      </c>
      <c r="K243" s="6">
        <v>30</v>
      </c>
      <c r="M243" t="s">
        <v>530</v>
      </c>
    </row>
    <row r="244" spans="1:13" hidden="1" x14ac:dyDescent="0.25">
      <c r="A244">
        <v>1134</v>
      </c>
      <c r="B244">
        <v>0</v>
      </c>
      <c r="C244" t="s">
        <v>557</v>
      </c>
      <c r="D244" t="s">
        <v>342</v>
      </c>
      <c r="E244" t="s">
        <v>10</v>
      </c>
      <c r="F244" s="5">
        <v>45</v>
      </c>
      <c r="G244" t="str">
        <f t="shared" si="3"/>
        <v>Adult</v>
      </c>
      <c r="H244">
        <v>1</v>
      </c>
      <c r="I244">
        <v>1</v>
      </c>
      <c r="J244">
        <v>16966</v>
      </c>
      <c r="K244" s="6">
        <v>134.5</v>
      </c>
      <c r="L244" t="s">
        <v>55</v>
      </c>
      <c r="M244" t="s">
        <v>531</v>
      </c>
    </row>
    <row r="245" spans="1:13" x14ac:dyDescent="0.25">
      <c r="A245">
        <v>1135</v>
      </c>
      <c r="B245">
        <v>0</v>
      </c>
      <c r="C245" t="s">
        <v>555</v>
      </c>
      <c r="D245" t="s">
        <v>343</v>
      </c>
      <c r="E245" t="s">
        <v>10</v>
      </c>
      <c r="F245" s="5">
        <v>30</v>
      </c>
      <c r="G245" t="str">
        <f t="shared" si="3"/>
        <v>Youth</v>
      </c>
      <c r="H245">
        <v>0</v>
      </c>
      <c r="I245">
        <v>0</v>
      </c>
      <c r="J245">
        <v>3470</v>
      </c>
      <c r="K245" s="6">
        <v>7.8875000000000002</v>
      </c>
      <c r="M245" t="s">
        <v>530</v>
      </c>
    </row>
    <row r="246" spans="1:13" x14ac:dyDescent="0.25">
      <c r="A246">
        <v>1136</v>
      </c>
      <c r="B246">
        <v>0</v>
      </c>
      <c r="C246" t="s">
        <v>555</v>
      </c>
      <c r="D246" t="s">
        <v>344</v>
      </c>
      <c r="E246" t="s">
        <v>10</v>
      </c>
      <c r="F246" s="5">
        <v>30</v>
      </c>
      <c r="G246" t="str">
        <f t="shared" si="3"/>
        <v>Youth</v>
      </c>
      <c r="H246">
        <v>1</v>
      </c>
      <c r="I246">
        <v>2</v>
      </c>
      <c r="J246">
        <v>6607</v>
      </c>
      <c r="K246" s="6">
        <v>23.45</v>
      </c>
      <c r="M246" t="s">
        <v>530</v>
      </c>
    </row>
    <row r="247" spans="1:13" hidden="1" x14ac:dyDescent="0.25">
      <c r="A247">
        <v>1137</v>
      </c>
      <c r="B247">
        <v>0</v>
      </c>
      <c r="C247" t="s">
        <v>557</v>
      </c>
      <c r="D247" t="s">
        <v>345</v>
      </c>
      <c r="E247" t="s">
        <v>10</v>
      </c>
      <c r="F247" s="5">
        <v>41</v>
      </c>
      <c r="G247" t="str">
        <f t="shared" si="3"/>
        <v>Adult</v>
      </c>
      <c r="H247">
        <v>1</v>
      </c>
      <c r="I247">
        <v>0</v>
      </c>
      <c r="J247">
        <v>17464</v>
      </c>
      <c r="K247" s="6">
        <v>51.862499999999997</v>
      </c>
      <c r="L247" t="s">
        <v>71</v>
      </c>
      <c r="M247" t="s">
        <v>530</v>
      </c>
    </row>
    <row r="248" spans="1:13" x14ac:dyDescent="0.25">
      <c r="A248">
        <v>1138</v>
      </c>
      <c r="B248">
        <v>1</v>
      </c>
      <c r="C248" t="s">
        <v>556</v>
      </c>
      <c r="D248" t="s">
        <v>346</v>
      </c>
      <c r="E248" t="s">
        <v>12</v>
      </c>
      <c r="F248" s="5">
        <v>22</v>
      </c>
      <c r="G248" t="str">
        <f t="shared" si="3"/>
        <v>Youth</v>
      </c>
      <c r="H248">
        <v>0</v>
      </c>
      <c r="I248">
        <v>0</v>
      </c>
      <c r="J248">
        <v>13534</v>
      </c>
      <c r="K248" s="6">
        <v>21</v>
      </c>
      <c r="M248" t="s">
        <v>530</v>
      </c>
    </row>
    <row r="249" spans="1:13" hidden="1" x14ac:dyDescent="0.25">
      <c r="A249">
        <v>1139</v>
      </c>
      <c r="B249">
        <v>0</v>
      </c>
      <c r="C249" t="s">
        <v>556</v>
      </c>
      <c r="D249" t="s">
        <v>347</v>
      </c>
      <c r="E249" t="s">
        <v>10</v>
      </c>
      <c r="F249" s="5">
        <v>42</v>
      </c>
      <c r="G249" t="str">
        <f t="shared" si="3"/>
        <v>Adult</v>
      </c>
      <c r="H249">
        <v>1</v>
      </c>
      <c r="I249">
        <v>1</v>
      </c>
      <c r="J249">
        <v>28220</v>
      </c>
      <c r="K249" s="6">
        <v>32.5</v>
      </c>
      <c r="M249" t="s">
        <v>530</v>
      </c>
    </row>
    <row r="250" spans="1:13" x14ac:dyDescent="0.25">
      <c r="A250">
        <v>1140</v>
      </c>
      <c r="B250">
        <v>1</v>
      </c>
      <c r="C250" t="s">
        <v>556</v>
      </c>
      <c r="D250" t="s">
        <v>348</v>
      </c>
      <c r="E250" t="s">
        <v>12</v>
      </c>
      <c r="F250" s="5">
        <v>29</v>
      </c>
      <c r="G250" t="str">
        <f t="shared" si="3"/>
        <v>Youth</v>
      </c>
      <c r="H250">
        <v>1</v>
      </c>
      <c r="I250">
        <v>0</v>
      </c>
      <c r="J250">
        <v>26707</v>
      </c>
      <c r="K250" s="6">
        <v>26</v>
      </c>
      <c r="M250" t="s">
        <v>530</v>
      </c>
    </row>
    <row r="251" spans="1:13" x14ac:dyDescent="0.25">
      <c r="A251">
        <v>1141</v>
      </c>
      <c r="B251">
        <v>1</v>
      </c>
      <c r="C251" t="s">
        <v>555</v>
      </c>
      <c r="D251" t="s">
        <v>349</v>
      </c>
      <c r="E251" t="s">
        <v>12</v>
      </c>
      <c r="F251" s="5">
        <v>30</v>
      </c>
      <c r="G251" t="str">
        <f t="shared" si="3"/>
        <v>Youth</v>
      </c>
      <c r="H251">
        <v>1</v>
      </c>
      <c r="I251">
        <v>0</v>
      </c>
      <c r="J251">
        <v>2660</v>
      </c>
      <c r="K251" s="6">
        <v>14.4542</v>
      </c>
      <c r="M251" t="s">
        <v>531</v>
      </c>
    </row>
    <row r="252" spans="1:13" hidden="1" x14ac:dyDescent="0.25">
      <c r="A252">
        <v>1142</v>
      </c>
      <c r="B252">
        <v>1</v>
      </c>
      <c r="C252" t="s">
        <v>556</v>
      </c>
      <c r="D252" t="s">
        <v>350</v>
      </c>
      <c r="E252" t="s">
        <v>12</v>
      </c>
      <c r="F252" s="2">
        <v>0.92</v>
      </c>
      <c r="G252" t="str">
        <f t="shared" si="3"/>
        <v>Teenager</v>
      </c>
      <c r="H252">
        <v>1</v>
      </c>
      <c r="I252">
        <v>2</v>
      </c>
      <c r="J252">
        <v>34651</v>
      </c>
      <c r="K252" s="6">
        <v>27.75</v>
      </c>
      <c r="M252" t="s">
        <v>530</v>
      </c>
    </row>
    <row r="253" spans="1:13" x14ac:dyDescent="0.25">
      <c r="A253">
        <v>1143</v>
      </c>
      <c r="B253">
        <v>0</v>
      </c>
      <c r="C253" t="s">
        <v>555</v>
      </c>
      <c r="D253" t="s">
        <v>351</v>
      </c>
      <c r="E253" t="s">
        <v>10</v>
      </c>
      <c r="F253" s="5">
        <v>20</v>
      </c>
      <c r="G253" t="str">
        <f t="shared" si="3"/>
        <v>Youth</v>
      </c>
      <c r="H253">
        <v>0</v>
      </c>
      <c r="I253">
        <v>0</v>
      </c>
      <c r="J253">
        <v>3101284</v>
      </c>
      <c r="K253" s="6">
        <v>7.9249999999999998</v>
      </c>
      <c r="M253" t="s">
        <v>530</v>
      </c>
    </row>
    <row r="254" spans="1:13" x14ac:dyDescent="0.25">
      <c r="A254">
        <v>1144</v>
      </c>
      <c r="B254">
        <v>0</v>
      </c>
      <c r="C254" t="s">
        <v>557</v>
      </c>
      <c r="D254" t="s">
        <v>352</v>
      </c>
      <c r="E254" t="s">
        <v>10</v>
      </c>
      <c r="F254" s="5">
        <v>27</v>
      </c>
      <c r="G254" t="str">
        <f t="shared" si="3"/>
        <v>Youth</v>
      </c>
      <c r="H254">
        <v>1</v>
      </c>
      <c r="I254">
        <v>0</v>
      </c>
      <c r="J254">
        <v>13508</v>
      </c>
      <c r="K254" s="6">
        <v>136.7792</v>
      </c>
      <c r="L254" t="s">
        <v>72</v>
      </c>
      <c r="M254" t="s">
        <v>531</v>
      </c>
    </row>
    <row r="255" spans="1:13" x14ac:dyDescent="0.25">
      <c r="A255">
        <v>1145</v>
      </c>
      <c r="B255">
        <v>0</v>
      </c>
      <c r="C255" t="s">
        <v>555</v>
      </c>
      <c r="D255" t="s">
        <v>353</v>
      </c>
      <c r="E255" t="s">
        <v>10</v>
      </c>
      <c r="F255" s="5">
        <v>24</v>
      </c>
      <c r="G255" t="str">
        <f t="shared" si="3"/>
        <v>Youth</v>
      </c>
      <c r="H255">
        <v>0</v>
      </c>
      <c r="I255">
        <v>0</v>
      </c>
      <c r="J255">
        <v>7266</v>
      </c>
      <c r="K255" s="6">
        <v>9.3249999999999993</v>
      </c>
      <c r="M255" t="s">
        <v>530</v>
      </c>
    </row>
    <row r="256" spans="1:13" x14ac:dyDescent="0.25">
      <c r="A256">
        <v>1146</v>
      </c>
      <c r="B256">
        <v>0</v>
      </c>
      <c r="C256" t="s">
        <v>555</v>
      </c>
      <c r="D256" t="s">
        <v>354</v>
      </c>
      <c r="E256" t="s">
        <v>10</v>
      </c>
      <c r="F256" s="23">
        <v>32.5</v>
      </c>
      <c r="G256" t="str">
        <f t="shared" si="3"/>
        <v>Youth</v>
      </c>
      <c r="H256">
        <v>0</v>
      </c>
      <c r="I256">
        <v>0</v>
      </c>
      <c r="J256">
        <v>345775</v>
      </c>
      <c r="K256" s="6">
        <v>9.5</v>
      </c>
      <c r="M256" t="s">
        <v>530</v>
      </c>
    </row>
    <row r="257" spans="1:13" x14ac:dyDescent="0.25">
      <c r="A257">
        <v>1147</v>
      </c>
      <c r="B257">
        <v>0</v>
      </c>
      <c r="C257" t="s">
        <v>555</v>
      </c>
      <c r="D257" t="s">
        <v>355</v>
      </c>
      <c r="E257" t="s">
        <v>10</v>
      </c>
      <c r="F257" s="5">
        <v>30</v>
      </c>
      <c r="G257" t="str">
        <f t="shared" si="3"/>
        <v>Youth</v>
      </c>
      <c r="H257">
        <v>0</v>
      </c>
      <c r="I257">
        <v>0</v>
      </c>
      <c r="J257">
        <v>42795</v>
      </c>
      <c r="K257" s="6">
        <v>7.55</v>
      </c>
      <c r="M257" t="s">
        <v>530</v>
      </c>
    </row>
    <row r="258" spans="1:13" x14ac:dyDescent="0.25">
      <c r="A258">
        <v>1148</v>
      </c>
      <c r="B258">
        <v>0</v>
      </c>
      <c r="C258" t="s">
        <v>555</v>
      </c>
      <c r="D258" t="s">
        <v>356</v>
      </c>
      <c r="E258" t="s">
        <v>10</v>
      </c>
      <c r="F258" s="5">
        <v>30</v>
      </c>
      <c r="G258" t="str">
        <f t="shared" ref="G258:G321" si="4">IF(F258&lt;=19,"Teenager",IF(F258&lt;=39,"Youth",IF(F258&lt;=59,"Adult",IF(F258&gt;=60,"Elder"))))</f>
        <v>Youth</v>
      </c>
      <c r="H258">
        <v>0</v>
      </c>
      <c r="I258">
        <v>0</v>
      </c>
      <c r="J258">
        <v>3130</v>
      </c>
      <c r="K258" s="6">
        <v>7.75</v>
      </c>
      <c r="M258" t="s">
        <v>529</v>
      </c>
    </row>
    <row r="259" spans="1:13" x14ac:dyDescent="0.25">
      <c r="A259">
        <v>1149</v>
      </c>
      <c r="B259">
        <v>0</v>
      </c>
      <c r="C259" t="s">
        <v>555</v>
      </c>
      <c r="D259" t="s">
        <v>357</v>
      </c>
      <c r="E259" t="s">
        <v>10</v>
      </c>
      <c r="F259" s="5">
        <v>28</v>
      </c>
      <c r="G259" t="str">
        <f t="shared" si="4"/>
        <v>Youth</v>
      </c>
      <c r="H259">
        <v>0</v>
      </c>
      <c r="I259">
        <v>0</v>
      </c>
      <c r="J259">
        <v>363611</v>
      </c>
      <c r="K259" s="6">
        <v>8.0500000000000007</v>
      </c>
      <c r="M259" t="s">
        <v>530</v>
      </c>
    </row>
    <row r="260" spans="1:13" hidden="1" x14ac:dyDescent="0.25">
      <c r="A260">
        <v>1150</v>
      </c>
      <c r="B260">
        <v>1</v>
      </c>
      <c r="C260" t="s">
        <v>556</v>
      </c>
      <c r="D260" t="s">
        <v>358</v>
      </c>
      <c r="E260" t="s">
        <v>12</v>
      </c>
      <c r="F260" s="5">
        <v>19</v>
      </c>
      <c r="G260" t="str">
        <f t="shared" si="4"/>
        <v>Teenager</v>
      </c>
      <c r="H260">
        <v>0</v>
      </c>
      <c r="I260">
        <v>0</v>
      </c>
      <c r="J260">
        <v>28404</v>
      </c>
      <c r="K260" s="6">
        <v>13</v>
      </c>
      <c r="M260" t="s">
        <v>530</v>
      </c>
    </row>
    <row r="261" spans="1:13" x14ac:dyDescent="0.25">
      <c r="A261">
        <v>1151</v>
      </c>
      <c r="B261">
        <v>0</v>
      </c>
      <c r="C261" t="s">
        <v>555</v>
      </c>
      <c r="D261" t="s">
        <v>359</v>
      </c>
      <c r="E261" t="s">
        <v>10</v>
      </c>
      <c r="F261" s="5">
        <v>21</v>
      </c>
      <c r="G261" t="str">
        <f t="shared" si="4"/>
        <v>Youth</v>
      </c>
      <c r="H261">
        <v>0</v>
      </c>
      <c r="I261">
        <v>0</v>
      </c>
      <c r="J261">
        <v>345501</v>
      </c>
      <c r="K261" s="6">
        <v>7.7750000000000004</v>
      </c>
      <c r="M261" t="s">
        <v>530</v>
      </c>
    </row>
    <row r="262" spans="1:13" x14ac:dyDescent="0.25">
      <c r="A262">
        <v>1152</v>
      </c>
      <c r="B262">
        <v>0</v>
      </c>
      <c r="C262" t="s">
        <v>555</v>
      </c>
      <c r="D262" t="s">
        <v>360</v>
      </c>
      <c r="E262" t="s">
        <v>10</v>
      </c>
      <c r="F262" s="23">
        <v>36.5</v>
      </c>
      <c r="G262" t="str">
        <f t="shared" si="4"/>
        <v>Youth</v>
      </c>
      <c r="H262">
        <v>1</v>
      </c>
      <c r="I262">
        <v>0</v>
      </c>
      <c r="J262">
        <v>345572</v>
      </c>
      <c r="K262" s="6">
        <v>17.399999999999999</v>
      </c>
      <c r="M262" t="s">
        <v>530</v>
      </c>
    </row>
    <row r="263" spans="1:13" x14ac:dyDescent="0.25">
      <c r="A263">
        <v>1153</v>
      </c>
      <c r="B263">
        <v>0</v>
      </c>
      <c r="C263" t="s">
        <v>555</v>
      </c>
      <c r="D263" t="s">
        <v>361</v>
      </c>
      <c r="E263" t="s">
        <v>10</v>
      </c>
      <c r="F263" s="5">
        <v>21</v>
      </c>
      <c r="G263" t="str">
        <f t="shared" si="4"/>
        <v>Youth</v>
      </c>
      <c r="H263">
        <v>0</v>
      </c>
      <c r="I263">
        <v>0</v>
      </c>
      <c r="J263">
        <v>350410</v>
      </c>
      <c r="K263" s="6">
        <v>7.8541999999999996</v>
      </c>
      <c r="M263" t="s">
        <v>530</v>
      </c>
    </row>
    <row r="264" spans="1:13" x14ac:dyDescent="0.25">
      <c r="A264">
        <v>1154</v>
      </c>
      <c r="B264">
        <v>1</v>
      </c>
      <c r="C264" t="s">
        <v>556</v>
      </c>
      <c r="D264" t="s">
        <v>362</v>
      </c>
      <c r="E264" t="s">
        <v>12</v>
      </c>
      <c r="F264" s="5">
        <v>29</v>
      </c>
      <c r="G264" t="str">
        <f t="shared" si="4"/>
        <v>Youth</v>
      </c>
      <c r="H264">
        <v>0</v>
      </c>
      <c r="I264">
        <v>2</v>
      </c>
      <c r="J264">
        <v>29103</v>
      </c>
      <c r="K264" s="6">
        <v>23</v>
      </c>
      <c r="M264" t="s">
        <v>530</v>
      </c>
    </row>
    <row r="265" spans="1:13" hidden="1" x14ac:dyDescent="0.25">
      <c r="A265">
        <v>1155</v>
      </c>
      <c r="B265">
        <v>1</v>
      </c>
      <c r="C265" t="s">
        <v>555</v>
      </c>
      <c r="D265" t="s">
        <v>363</v>
      </c>
      <c r="E265" t="s">
        <v>12</v>
      </c>
      <c r="F265" s="5">
        <v>1</v>
      </c>
      <c r="G265" t="str">
        <f t="shared" si="4"/>
        <v>Teenager</v>
      </c>
      <c r="H265">
        <v>1</v>
      </c>
      <c r="I265">
        <v>1</v>
      </c>
      <c r="J265">
        <v>350405</v>
      </c>
      <c r="K265" s="6">
        <v>12.183299999999999</v>
      </c>
      <c r="M265" t="s">
        <v>530</v>
      </c>
    </row>
    <row r="266" spans="1:13" x14ac:dyDescent="0.25">
      <c r="A266">
        <v>1156</v>
      </c>
      <c r="B266">
        <v>0</v>
      </c>
      <c r="C266" t="s">
        <v>556</v>
      </c>
      <c r="D266" t="s">
        <v>364</v>
      </c>
      <c r="E266" t="s">
        <v>10</v>
      </c>
      <c r="F266" s="5">
        <v>30</v>
      </c>
      <c r="G266" t="str">
        <f t="shared" si="4"/>
        <v>Youth</v>
      </c>
      <c r="H266">
        <v>0</v>
      </c>
      <c r="I266">
        <v>0</v>
      </c>
      <c r="J266">
        <v>34644</v>
      </c>
      <c r="K266" s="6">
        <v>12.737500000000001</v>
      </c>
      <c r="M266" t="s">
        <v>531</v>
      </c>
    </row>
    <row r="267" spans="1:13" x14ac:dyDescent="0.25">
      <c r="A267">
        <v>1157</v>
      </c>
      <c r="B267">
        <v>0</v>
      </c>
      <c r="C267" t="s">
        <v>555</v>
      </c>
      <c r="D267" t="s">
        <v>365</v>
      </c>
      <c r="E267" t="s">
        <v>10</v>
      </c>
      <c r="F267" s="5">
        <v>30</v>
      </c>
      <c r="G267" t="str">
        <f t="shared" si="4"/>
        <v>Youth</v>
      </c>
      <c r="H267">
        <v>0</v>
      </c>
      <c r="I267">
        <v>0</v>
      </c>
      <c r="J267">
        <v>349235</v>
      </c>
      <c r="K267" s="6">
        <v>7.8958000000000004</v>
      </c>
      <c r="M267" t="s">
        <v>530</v>
      </c>
    </row>
    <row r="268" spans="1:13" x14ac:dyDescent="0.25">
      <c r="A268">
        <v>1158</v>
      </c>
      <c r="B268">
        <v>0</v>
      </c>
      <c r="C268" t="s">
        <v>557</v>
      </c>
      <c r="D268" t="s">
        <v>366</v>
      </c>
      <c r="E268" t="s">
        <v>10</v>
      </c>
      <c r="F268" s="5">
        <v>30</v>
      </c>
      <c r="G268" t="str">
        <f t="shared" si="4"/>
        <v>Youth</v>
      </c>
      <c r="H268">
        <v>0</v>
      </c>
      <c r="I268">
        <v>0</v>
      </c>
      <c r="J268">
        <v>112051</v>
      </c>
      <c r="K268" s="6">
        <v>0</v>
      </c>
      <c r="M268" t="s">
        <v>530</v>
      </c>
    </row>
    <row r="269" spans="1:13" x14ac:dyDescent="0.25">
      <c r="A269">
        <v>1159</v>
      </c>
      <c r="B269">
        <v>0</v>
      </c>
      <c r="C269" t="s">
        <v>555</v>
      </c>
      <c r="D269" t="s">
        <v>367</v>
      </c>
      <c r="E269" t="s">
        <v>10</v>
      </c>
      <c r="F269" s="5">
        <v>30</v>
      </c>
      <c r="G269" t="str">
        <f t="shared" si="4"/>
        <v>Youth</v>
      </c>
      <c r="H269">
        <v>0</v>
      </c>
      <c r="I269">
        <v>0</v>
      </c>
      <c r="J269">
        <v>49867</v>
      </c>
      <c r="K269" s="6">
        <v>7.55</v>
      </c>
      <c r="M269" t="s">
        <v>530</v>
      </c>
    </row>
    <row r="270" spans="1:13" x14ac:dyDescent="0.25">
      <c r="A270">
        <v>1160</v>
      </c>
      <c r="B270">
        <v>1</v>
      </c>
      <c r="C270" t="s">
        <v>555</v>
      </c>
      <c r="D270" t="s">
        <v>368</v>
      </c>
      <c r="E270" t="s">
        <v>12</v>
      </c>
      <c r="F270" s="5">
        <v>30</v>
      </c>
      <c r="G270" t="str">
        <f t="shared" si="4"/>
        <v>Youth</v>
      </c>
      <c r="H270">
        <v>0</v>
      </c>
      <c r="I270">
        <v>0</v>
      </c>
      <c r="J270">
        <v>39186</v>
      </c>
      <c r="K270" s="6">
        <v>8.0500000000000007</v>
      </c>
      <c r="M270" t="s">
        <v>530</v>
      </c>
    </row>
    <row r="271" spans="1:13" hidden="1" x14ac:dyDescent="0.25">
      <c r="A271">
        <v>1161</v>
      </c>
      <c r="B271">
        <v>0</v>
      </c>
      <c r="C271" t="s">
        <v>555</v>
      </c>
      <c r="D271" t="s">
        <v>369</v>
      </c>
      <c r="E271" t="s">
        <v>10</v>
      </c>
      <c r="F271" s="5">
        <v>17</v>
      </c>
      <c r="G271" t="str">
        <f t="shared" si="4"/>
        <v>Teenager</v>
      </c>
      <c r="H271">
        <v>0</v>
      </c>
      <c r="I271">
        <v>0</v>
      </c>
      <c r="J271">
        <v>315095</v>
      </c>
      <c r="K271" s="6">
        <v>8.6624999999999996</v>
      </c>
      <c r="M271" t="s">
        <v>530</v>
      </c>
    </row>
    <row r="272" spans="1:13" hidden="1" x14ac:dyDescent="0.25">
      <c r="A272">
        <v>1162</v>
      </c>
      <c r="B272">
        <v>0</v>
      </c>
      <c r="C272" t="s">
        <v>557</v>
      </c>
      <c r="D272" t="s">
        <v>370</v>
      </c>
      <c r="E272" t="s">
        <v>10</v>
      </c>
      <c r="F272" s="5">
        <v>46</v>
      </c>
      <c r="G272" t="str">
        <f t="shared" si="4"/>
        <v>Adult</v>
      </c>
      <c r="H272">
        <v>0</v>
      </c>
      <c r="I272">
        <v>0</v>
      </c>
      <c r="J272">
        <v>13050</v>
      </c>
      <c r="K272" s="6">
        <v>75.241699999999994</v>
      </c>
      <c r="L272" t="s">
        <v>42</v>
      </c>
      <c r="M272" t="s">
        <v>531</v>
      </c>
    </row>
    <row r="273" spans="1:13" x14ac:dyDescent="0.25">
      <c r="A273">
        <v>1163</v>
      </c>
      <c r="B273">
        <v>0</v>
      </c>
      <c r="C273" t="s">
        <v>555</v>
      </c>
      <c r="D273" t="s">
        <v>371</v>
      </c>
      <c r="E273" t="s">
        <v>10</v>
      </c>
      <c r="F273" s="5">
        <v>30</v>
      </c>
      <c r="G273" t="str">
        <f t="shared" si="4"/>
        <v>Youth</v>
      </c>
      <c r="H273">
        <v>0</v>
      </c>
      <c r="I273">
        <v>0</v>
      </c>
      <c r="J273">
        <v>368573</v>
      </c>
      <c r="K273" s="6">
        <v>7.75</v>
      </c>
      <c r="M273" t="s">
        <v>529</v>
      </c>
    </row>
    <row r="274" spans="1:13" x14ac:dyDescent="0.25">
      <c r="A274">
        <v>1164</v>
      </c>
      <c r="B274">
        <v>1</v>
      </c>
      <c r="C274" t="s">
        <v>557</v>
      </c>
      <c r="D274" t="s">
        <v>372</v>
      </c>
      <c r="E274" t="s">
        <v>12</v>
      </c>
      <c r="F274" s="5">
        <v>26</v>
      </c>
      <c r="G274" t="str">
        <f t="shared" si="4"/>
        <v>Youth</v>
      </c>
      <c r="H274">
        <v>1</v>
      </c>
      <c r="I274">
        <v>0</v>
      </c>
      <c r="J274">
        <v>13508</v>
      </c>
      <c r="K274" s="6">
        <v>136.7792</v>
      </c>
      <c r="L274" t="s">
        <v>72</v>
      </c>
      <c r="M274" t="s">
        <v>531</v>
      </c>
    </row>
    <row r="275" spans="1:13" x14ac:dyDescent="0.25">
      <c r="A275">
        <v>1165</v>
      </c>
      <c r="B275">
        <v>1</v>
      </c>
      <c r="C275" t="s">
        <v>555</v>
      </c>
      <c r="D275" t="s">
        <v>373</v>
      </c>
      <c r="E275" t="s">
        <v>12</v>
      </c>
      <c r="F275" s="5">
        <v>30</v>
      </c>
      <c r="G275" t="str">
        <f t="shared" si="4"/>
        <v>Youth</v>
      </c>
      <c r="H275">
        <v>1</v>
      </c>
      <c r="I275">
        <v>0</v>
      </c>
      <c r="J275">
        <v>370371</v>
      </c>
      <c r="K275" s="6">
        <v>15.5</v>
      </c>
      <c r="M275" t="s">
        <v>529</v>
      </c>
    </row>
    <row r="276" spans="1:13" x14ac:dyDescent="0.25">
      <c r="A276">
        <v>1166</v>
      </c>
      <c r="B276">
        <v>0</v>
      </c>
      <c r="C276" t="s">
        <v>555</v>
      </c>
      <c r="D276" t="s">
        <v>374</v>
      </c>
      <c r="E276" t="s">
        <v>10</v>
      </c>
      <c r="F276" s="5">
        <v>30</v>
      </c>
      <c r="G276" t="str">
        <f t="shared" si="4"/>
        <v>Youth</v>
      </c>
      <c r="H276">
        <v>0</v>
      </c>
      <c r="I276">
        <v>0</v>
      </c>
      <c r="J276">
        <v>2676</v>
      </c>
      <c r="K276" s="6">
        <v>7.2249999999999996</v>
      </c>
      <c r="M276" t="s">
        <v>531</v>
      </c>
    </row>
    <row r="277" spans="1:13" x14ac:dyDescent="0.25">
      <c r="A277">
        <v>1167</v>
      </c>
      <c r="B277">
        <v>1</v>
      </c>
      <c r="C277" t="s">
        <v>556</v>
      </c>
      <c r="D277" t="s">
        <v>375</v>
      </c>
      <c r="E277" t="s">
        <v>12</v>
      </c>
      <c r="F277" s="5">
        <v>20</v>
      </c>
      <c r="G277" t="str">
        <f t="shared" si="4"/>
        <v>Youth</v>
      </c>
      <c r="H277">
        <v>1</v>
      </c>
      <c r="I277">
        <v>0</v>
      </c>
      <c r="J277">
        <v>236853</v>
      </c>
      <c r="K277" s="6">
        <v>26</v>
      </c>
      <c r="M277" t="s">
        <v>530</v>
      </c>
    </row>
    <row r="278" spans="1:13" x14ac:dyDescent="0.25">
      <c r="A278">
        <v>1168</v>
      </c>
      <c r="B278">
        <v>0</v>
      </c>
      <c r="C278" t="s">
        <v>556</v>
      </c>
      <c r="D278" t="s">
        <v>376</v>
      </c>
      <c r="E278" t="s">
        <v>10</v>
      </c>
      <c r="F278" s="5">
        <v>28</v>
      </c>
      <c r="G278" t="str">
        <f t="shared" si="4"/>
        <v>Youth</v>
      </c>
      <c r="H278">
        <v>0</v>
      </c>
      <c r="I278">
        <v>0</v>
      </c>
      <c r="J278">
        <v>14888</v>
      </c>
      <c r="K278" s="6">
        <v>10.5</v>
      </c>
      <c r="M278" t="s">
        <v>530</v>
      </c>
    </row>
    <row r="279" spans="1:13" hidden="1" x14ac:dyDescent="0.25">
      <c r="A279">
        <v>1169</v>
      </c>
      <c r="B279">
        <v>0</v>
      </c>
      <c r="C279" t="s">
        <v>556</v>
      </c>
      <c r="D279" t="s">
        <v>377</v>
      </c>
      <c r="E279" t="s">
        <v>10</v>
      </c>
      <c r="F279" s="5">
        <v>40</v>
      </c>
      <c r="G279" t="str">
        <f t="shared" si="4"/>
        <v>Adult</v>
      </c>
      <c r="H279">
        <v>1</v>
      </c>
      <c r="I279">
        <v>0</v>
      </c>
      <c r="J279">
        <v>2926</v>
      </c>
      <c r="K279" s="6">
        <v>26</v>
      </c>
      <c r="M279" t="s">
        <v>530</v>
      </c>
    </row>
    <row r="280" spans="1:13" x14ac:dyDescent="0.25">
      <c r="A280">
        <v>1170</v>
      </c>
      <c r="B280">
        <v>0</v>
      </c>
      <c r="C280" t="s">
        <v>556</v>
      </c>
      <c r="D280" t="s">
        <v>378</v>
      </c>
      <c r="E280" t="s">
        <v>10</v>
      </c>
      <c r="F280" s="5">
        <v>30</v>
      </c>
      <c r="G280" t="str">
        <f t="shared" si="4"/>
        <v>Youth</v>
      </c>
      <c r="H280">
        <v>1</v>
      </c>
      <c r="I280">
        <v>0</v>
      </c>
      <c r="J280">
        <v>31352</v>
      </c>
      <c r="K280" s="6">
        <v>21</v>
      </c>
      <c r="M280" t="s">
        <v>530</v>
      </c>
    </row>
    <row r="281" spans="1:13" x14ac:dyDescent="0.25">
      <c r="A281">
        <v>1171</v>
      </c>
      <c r="B281">
        <v>0</v>
      </c>
      <c r="C281" t="s">
        <v>556</v>
      </c>
      <c r="D281" t="s">
        <v>379</v>
      </c>
      <c r="E281" t="s">
        <v>10</v>
      </c>
      <c r="F281" s="5">
        <v>22</v>
      </c>
      <c r="G281" t="str">
        <f t="shared" si="4"/>
        <v>Youth</v>
      </c>
      <c r="H281">
        <v>0</v>
      </c>
      <c r="I281">
        <v>0</v>
      </c>
      <c r="J281">
        <v>14260</v>
      </c>
      <c r="K281" s="6">
        <v>10.5</v>
      </c>
      <c r="M281" t="s">
        <v>530</v>
      </c>
    </row>
    <row r="282" spans="1:13" x14ac:dyDescent="0.25">
      <c r="A282">
        <v>1172</v>
      </c>
      <c r="B282">
        <v>1</v>
      </c>
      <c r="C282" t="s">
        <v>555</v>
      </c>
      <c r="D282" t="s">
        <v>380</v>
      </c>
      <c r="E282" t="s">
        <v>12</v>
      </c>
      <c r="F282" s="5">
        <v>23</v>
      </c>
      <c r="G282" t="str">
        <f t="shared" si="4"/>
        <v>Youth</v>
      </c>
      <c r="H282">
        <v>0</v>
      </c>
      <c r="I282">
        <v>0</v>
      </c>
      <c r="J282">
        <v>315085</v>
      </c>
      <c r="K282" s="6">
        <v>8.6624999999999996</v>
      </c>
      <c r="M282" t="s">
        <v>530</v>
      </c>
    </row>
    <row r="283" spans="1:13" hidden="1" x14ac:dyDescent="0.25">
      <c r="A283">
        <v>1173</v>
      </c>
      <c r="B283">
        <v>0</v>
      </c>
      <c r="C283" t="s">
        <v>555</v>
      </c>
      <c r="D283" t="s">
        <v>381</v>
      </c>
      <c r="E283" t="s">
        <v>10</v>
      </c>
      <c r="F283" s="2">
        <v>0.75</v>
      </c>
      <c r="G283" t="str">
        <f t="shared" si="4"/>
        <v>Teenager</v>
      </c>
      <c r="H283">
        <v>1</v>
      </c>
      <c r="I283">
        <v>1</v>
      </c>
      <c r="J283">
        <v>3101315</v>
      </c>
      <c r="K283" s="6">
        <v>13.775</v>
      </c>
      <c r="M283" t="s">
        <v>530</v>
      </c>
    </row>
    <row r="284" spans="1:13" x14ac:dyDescent="0.25">
      <c r="A284">
        <v>1174</v>
      </c>
      <c r="B284">
        <v>1</v>
      </c>
      <c r="C284" t="s">
        <v>555</v>
      </c>
      <c r="D284" t="s">
        <v>382</v>
      </c>
      <c r="E284" t="s">
        <v>12</v>
      </c>
      <c r="F284" s="5">
        <v>30</v>
      </c>
      <c r="G284" t="str">
        <f t="shared" si="4"/>
        <v>Youth</v>
      </c>
      <c r="H284">
        <v>0</v>
      </c>
      <c r="I284">
        <v>0</v>
      </c>
      <c r="J284">
        <v>364859</v>
      </c>
      <c r="K284" s="6">
        <v>7.75</v>
      </c>
      <c r="M284" t="s">
        <v>529</v>
      </c>
    </row>
    <row r="285" spans="1:13" hidden="1" x14ac:dyDescent="0.25">
      <c r="A285">
        <v>1175</v>
      </c>
      <c r="B285">
        <v>1</v>
      </c>
      <c r="C285" t="s">
        <v>555</v>
      </c>
      <c r="D285" t="s">
        <v>383</v>
      </c>
      <c r="E285" t="s">
        <v>12</v>
      </c>
      <c r="F285" s="5">
        <v>9</v>
      </c>
      <c r="G285" t="str">
        <f t="shared" si="4"/>
        <v>Teenager</v>
      </c>
      <c r="H285">
        <v>1</v>
      </c>
      <c r="I285">
        <v>1</v>
      </c>
      <c r="J285">
        <v>2650</v>
      </c>
      <c r="K285" s="6">
        <v>15.245799999999999</v>
      </c>
      <c r="M285" t="s">
        <v>531</v>
      </c>
    </row>
    <row r="286" spans="1:13" hidden="1" x14ac:dyDescent="0.25">
      <c r="A286">
        <v>1176</v>
      </c>
      <c r="B286">
        <v>1</v>
      </c>
      <c r="C286" t="s">
        <v>555</v>
      </c>
      <c r="D286" t="s">
        <v>384</v>
      </c>
      <c r="E286" t="s">
        <v>12</v>
      </c>
      <c r="F286" s="5">
        <v>2</v>
      </c>
      <c r="G286" t="str">
        <f t="shared" si="4"/>
        <v>Teenager</v>
      </c>
      <c r="H286">
        <v>1</v>
      </c>
      <c r="I286">
        <v>1</v>
      </c>
      <c r="J286">
        <v>370129</v>
      </c>
      <c r="K286" s="6">
        <v>20.212499999999999</v>
      </c>
      <c r="M286" t="s">
        <v>530</v>
      </c>
    </row>
    <row r="287" spans="1:13" x14ac:dyDescent="0.25">
      <c r="A287">
        <v>1177</v>
      </c>
      <c r="B287">
        <v>0</v>
      </c>
      <c r="C287" t="s">
        <v>555</v>
      </c>
      <c r="D287" t="s">
        <v>385</v>
      </c>
      <c r="E287" t="s">
        <v>10</v>
      </c>
      <c r="F287" s="5">
        <v>30</v>
      </c>
      <c r="G287" t="str">
        <f t="shared" si="4"/>
        <v>Youth</v>
      </c>
      <c r="H287">
        <v>0</v>
      </c>
      <c r="I287">
        <v>0</v>
      </c>
      <c r="J287">
        <v>21175</v>
      </c>
      <c r="K287" s="6">
        <v>7.25</v>
      </c>
      <c r="M287" t="s">
        <v>530</v>
      </c>
    </row>
    <row r="288" spans="1:13" x14ac:dyDescent="0.25">
      <c r="A288">
        <v>1178</v>
      </c>
      <c r="B288">
        <v>0</v>
      </c>
      <c r="C288" t="s">
        <v>555</v>
      </c>
      <c r="D288" t="s">
        <v>386</v>
      </c>
      <c r="E288" t="s">
        <v>10</v>
      </c>
      <c r="F288" s="5">
        <v>30</v>
      </c>
      <c r="G288" t="str">
        <f t="shared" si="4"/>
        <v>Youth</v>
      </c>
      <c r="H288">
        <v>0</v>
      </c>
      <c r="I288">
        <v>0</v>
      </c>
      <c r="J288">
        <v>3101314</v>
      </c>
      <c r="K288" s="6">
        <v>7.25</v>
      </c>
      <c r="M288" t="s">
        <v>530</v>
      </c>
    </row>
    <row r="289" spans="1:13" x14ac:dyDescent="0.25">
      <c r="A289">
        <v>1179</v>
      </c>
      <c r="B289">
        <v>0</v>
      </c>
      <c r="C289" t="s">
        <v>557</v>
      </c>
      <c r="D289" t="s">
        <v>387</v>
      </c>
      <c r="E289" t="s">
        <v>10</v>
      </c>
      <c r="F289" s="5">
        <v>24</v>
      </c>
      <c r="G289" t="str">
        <f t="shared" si="4"/>
        <v>Youth</v>
      </c>
      <c r="H289">
        <v>1</v>
      </c>
      <c r="I289">
        <v>0</v>
      </c>
      <c r="J289">
        <v>21228</v>
      </c>
      <c r="K289" s="6">
        <v>82.2667</v>
      </c>
      <c r="L289" t="s">
        <v>15</v>
      </c>
      <c r="M289" t="s">
        <v>530</v>
      </c>
    </row>
    <row r="290" spans="1:13" x14ac:dyDescent="0.25">
      <c r="A290">
        <v>1180</v>
      </c>
      <c r="B290">
        <v>0</v>
      </c>
      <c r="C290" t="s">
        <v>555</v>
      </c>
      <c r="D290" t="s">
        <v>388</v>
      </c>
      <c r="E290" t="s">
        <v>10</v>
      </c>
      <c r="F290" s="5">
        <v>30</v>
      </c>
      <c r="G290" t="str">
        <f t="shared" si="4"/>
        <v>Youth</v>
      </c>
      <c r="H290">
        <v>0</v>
      </c>
      <c r="I290">
        <v>0</v>
      </c>
      <c r="J290">
        <v>2655</v>
      </c>
      <c r="K290" s="6">
        <v>7.2291999999999996</v>
      </c>
      <c r="L290" t="s">
        <v>73</v>
      </c>
      <c r="M290" t="s">
        <v>531</v>
      </c>
    </row>
    <row r="291" spans="1:13" x14ac:dyDescent="0.25">
      <c r="A291">
        <v>1181</v>
      </c>
      <c r="B291">
        <v>0</v>
      </c>
      <c r="C291" t="s">
        <v>555</v>
      </c>
      <c r="D291" t="s">
        <v>389</v>
      </c>
      <c r="E291" t="s">
        <v>10</v>
      </c>
      <c r="F291" s="5">
        <v>30</v>
      </c>
      <c r="G291" t="str">
        <f t="shared" si="4"/>
        <v>Youth</v>
      </c>
      <c r="H291">
        <v>0</v>
      </c>
      <c r="I291">
        <v>0</v>
      </c>
      <c r="J291">
        <v>1478</v>
      </c>
      <c r="K291" s="6">
        <v>8.0500000000000007</v>
      </c>
      <c r="M291" t="s">
        <v>530</v>
      </c>
    </row>
    <row r="292" spans="1:13" x14ac:dyDescent="0.25">
      <c r="A292">
        <v>1182</v>
      </c>
      <c r="B292">
        <v>0</v>
      </c>
      <c r="C292" t="s">
        <v>557</v>
      </c>
      <c r="D292" t="s">
        <v>390</v>
      </c>
      <c r="E292" t="s">
        <v>10</v>
      </c>
      <c r="F292" s="5">
        <v>30</v>
      </c>
      <c r="G292" t="str">
        <f t="shared" si="4"/>
        <v>Youth</v>
      </c>
      <c r="H292">
        <v>0</v>
      </c>
      <c r="I292">
        <v>0</v>
      </c>
      <c r="J292">
        <v>17607</v>
      </c>
      <c r="K292" s="6">
        <v>39.6</v>
      </c>
      <c r="M292" t="s">
        <v>530</v>
      </c>
    </row>
    <row r="293" spans="1:13" x14ac:dyDescent="0.25">
      <c r="A293">
        <v>1183</v>
      </c>
      <c r="B293">
        <v>1</v>
      </c>
      <c r="C293" t="s">
        <v>555</v>
      </c>
      <c r="D293" t="s">
        <v>391</v>
      </c>
      <c r="E293" t="s">
        <v>12</v>
      </c>
      <c r="F293" s="5">
        <v>30</v>
      </c>
      <c r="G293" t="str">
        <f t="shared" si="4"/>
        <v>Youth</v>
      </c>
      <c r="H293">
        <v>0</v>
      </c>
      <c r="I293">
        <v>0</v>
      </c>
      <c r="J293">
        <v>382650</v>
      </c>
      <c r="K293" s="6">
        <v>6.95</v>
      </c>
      <c r="M293" t="s">
        <v>529</v>
      </c>
    </row>
    <row r="294" spans="1:13" x14ac:dyDescent="0.25">
      <c r="A294">
        <v>1184</v>
      </c>
      <c r="B294">
        <v>0</v>
      </c>
      <c r="C294" t="s">
        <v>555</v>
      </c>
      <c r="D294" t="s">
        <v>392</v>
      </c>
      <c r="E294" t="s">
        <v>10</v>
      </c>
      <c r="F294" s="5">
        <v>30</v>
      </c>
      <c r="G294" t="str">
        <f t="shared" si="4"/>
        <v>Youth</v>
      </c>
      <c r="H294">
        <v>0</v>
      </c>
      <c r="I294">
        <v>0</v>
      </c>
      <c r="J294">
        <v>2652</v>
      </c>
      <c r="K294" s="6">
        <v>7.2291999999999996</v>
      </c>
      <c r="M294" t="s">
        <v>531</v>
      </c>
    </row>
    <row r="295" spans="1:13" hidden="1" x14ac:dyDescent="0.25">
      <c r="A295">
        <v>1185</v>
      </c>
      <c r="B295">
        <v>0</v>
      </c>
      <c r="C295" t="s">
        <v>557</v>
      </c>
      <c r="D295" t="s">
        <v>393</v>
      </c>
      <c r="E295" t="s">
        <v>10</v>
      </c>
      <c r="F295" s="5">
        <v>53</v>
      </c>
      <c r="G295" t="str">
        <f t="shared" si="4"/>
        <v>Adult</v>
      </c>
      <c r="H295">
        <v>1</v>
      </c>
      <c r="I295">
        <v>1</v>
      </c>
      <c r="J295">
        <v>33638</v>
      </c>
      <c r="K295" s="6">
        <v>81.8583</v>
      </c>
      <c r="L295" t="s">
        <v>74</v>
      </c>
      <c r="M295" t="s">
        <v>530</v>
      </c>
    </row>
    <row r="296" spans="1:13" x14ac:dyDescent="0.25">
      <c r="A296">
        <v>1186</v>
      </c>
      <c r="B296">
        <v>0</v>
      </c>
      <c r="C296" t="s">
        <v>555</v>
      </c>
      <c r="D296" t="s">
        <v>394</v>
      </c>
      <c r="E296" t="s">
        <v>10</v>
      </c>
      <c r="F296" s="5">
        <v>36</v>
      </c>
      <c r="G296" t="str">
        <f t="shared" si="4"/>
        <v>Youth</v>
      </c>
      <c r="H296">
        <v>0</v>
      </c>
      <c r="I296">
        <v>0</v>
      </c>
      <c r="J296">
        <v>345771</v>
      </c>
      <c r="K296" s="6">
        <v>9.5</v>
      </c>
      <c r="M296" t="s">
        <v>530</v>
      </c>
    </row>
    <row r="297" spans="1:13" x14ac:dyDescent="0.25">
      <c r="A297">
        <v>1187</v>
      </c>
      <c r="B297">
        <v>0</v>
      </c>
      <c r="C297" t="s">
        <v>555</v>
      </c>
      <c r="D297" t="s">
        <v>395</v>
      </c>
      <c r="E297" t="s">
        <v>10</v>
      </c>
      <c r="F297" s="5">
        <v>26</v>
      </c>
      <c r="G297" t="str">
        <f t="shared" si="4"/>
        <v>Youth</v>
      </c>
      <c r="H297">
        <v>0</v>
      </c>
      <c r="I297">
        <v>0</v>
      </c>
      <c r="J297">
        <v>349202</v>
      </c>
      <c r="K297" s="6">
        <v>7.8958000000000004</v>
      </c>
      <c r="M297" t="s">
        <v>530</v>
      </c>
    </row>
    <row r="298" spans="1:13" hidden="1" x14ac:dyDescent="0.25">
      <c r="A298">
        <v>1188</v>
      </c>
      <c r="B298">
        <v>1</v>
      </c>
      <c r="C298" t="s">
        <v>556</v>
      </c>
      <c r="D298" t="s">
        <v>396</v>
      </c>
      <c r="E298" t="s">
        <v>12</v>
      </c>
      <c r="F298" s="5">
        <v>1</v>
      </c>
      <c r="G298" t="str">
        <f t="shared" si="4"/>
        <v>Teenager</v>
      </c>
      <c r="H298">
        <v>1</v>
      </c>
      <c r="I298">
        <v>2</v>
      </c>
      <c r="J298">
        <v>2123</v>
      </c>
      <c r="K298" s="6">
        <v>41.5792</v>
      </c>
      <c r="M298" t="s">
        <v>531</v>
      </c>
    </row>
    <row r="299" spans="1:13" x14ac:dyDescent="0.25">
      <c r="A299">
        <v>1189</v>
      </c>
      <c r="B299">
        <v>0</v>
      </c>
      <c r="C299" t="s">
        <v>555</v>
      </c>
      <c r="D299" t="s">
        <v>397</v>
      </c>
      <c r="E299" t="s">
        <v>10</v>
      </c>
      <c r="F299" s="5">
        <v>30</v>
      </c>
      <c r="G299" t="str">
        <f t="shared" si="4"/>
        <v>Youth</v>
      </c>
      <c r="H299">
        <v>2</v>
      </c>
      <c r="I299">
        <v>0</v>
      </c>
      <c r="J299">
        <v>2662</v>
      </c>
      <c r="K299" s="6">
        <v>21.679200000000002</v>
      </c>
      <c r="M299" t="s">
        <v>531</v>
      </c>
    </row>
    <row r="300" spans="1:13" x14ac:dyDescent="0.25">
      <c r="A300">
        <v>1190</v>
      </c>
      <c r="B300">
        <v>0</v>
      </c>
      <c r="C300" t="s">
        <v>557</v>
      </c>
      <c r="D300" t="s">
        <v>398</v>
      </c>
      <c r="E300" t="s">
        <v>10</v>
      </c>
      <c r="F300" s="5">
        <v>30</v>
      </c>
      <c r="G300" t="str">
        <f t="shared" si="4"/>
        <v>Youth</v>
      </c>
      <c r="H300">
        <v>0</v>
      </c>
      <c r="I300">
        <v>0</v>
      </c>
      <c r="J300">
        <v>113801</v>
      </c>
      <c r="K300" s="6">
        <v>45.5</v>
      </c>
      <c r="M300" t="s">
        <v>530</v>
      </c>
    </row>
    <row r="301" spans="1:13" x14ac:dyDescent="0.25">
      <c r="A301">
        <v>1191</v>
      </c>
      <c r="B301">
        <v>0</v>
      </c>
      <c r="C301" t="s">
        <v>555</v>
      </c>
      <c r="D301" t="s">
        <v>399</v>
      </c>
      <c r="E301" t="s">
        <v>10</v>
      </c>
      <c r="F301" s="5">
        <v>29</v>
      </c>
      <c r="G301" t="str">
        <f t="shared" si="4"/>
        <v>Youth</v>
      </c>
      <c r="H301">
        <v>0</v>
      </c>
      <c r="I301">
        <v>0</v>
      </c>
      <c r="J301">
        <v>347467</v>
      </c>
      <c r="K301" s="6">
        <v>7.8541999999999996</v>
      </c>
      <c r="M301" t="s">
        <v>530</v>
      </c>
    </row>
    <row r="302" spans="1:13" x14ac:dyDescent="0.25">
      <c r="A302">
        <v>1192</v>
      </c>
      <c r="B302">
        <v>0</v>
      </c>
      <c r="C302" t="s">
        <v>555</v>
      </c>
      <c r="D302" t="s">
        <v>400</v>
      </c>
      <c r="E302" t="s">
        <v>10</v>
      </c>
      <c r="F302" s="5">
        <v>32</v>
      </c>
      <c r="G302" t="str">
        <f t="shared" si="4"/>
        <v>Youth</v>
      </c>
      <c r="H302">
        <v>0</v>
      </c>
      <c r="I302">
        <v>0</v>
      </c>
      <c r="J302">
        <v>347079</v>
      </c>
      <c r="K302" s="6">
        <v>7.7750000000000004</v>
      </c>
      <c r="M302" t="s">
        <v>530</v>
      </c>
    </row>
    <row r="303" spans="1:13" x14ac:dyDescent="0.25">
      <c r="A303">
        <v>1193</v>
      </c>
      <c r="B303">
        <v>0</v>
      </c>
      <c r="C303" t="s">
        <v>556</v>
      </c>
      <c r="D303" t="s">
        <v>401</v>
      </c>
      <c r="E303" t="s">
        <v>10</v>
      </c>
      <c r="F303" s="5">
        <v>30</v>
      </c>
      <c r="G303" t="str">
        <f t="shared" si="4"/>
        <v>Youth</v>
      </c>
      <c r="H303">
        <v>0</v>
      </c>
      <c r="I303">
        <v>0</v>
      </c>
      <c r="J303">
        <v>237735</v>
      </c>
      <c r="K303" s="6">
        <v>15.0458</v>
      </c>
      <c r="L303" t="s">
        <v>75</v>
      </c>
      <c r="M303" t="s">
        <v>531</v>
      </c>
    </row>
    <row r="304" spans="1:13" hidden="1" x14ac:dyDescent="0.25">
      <c r="A304">
        <v>1194</v>
      </c>
      <c r="B304">
        <v>0</v>
      </c>
      <c r="C304" t="s">
        <v>556</v>
      </c>
      <c r="D304" t="s">
        <v>402</v>
      </c>
      <c r="E304" t="s">
        <v>10</v>
      </c>
      <c r="F304" s="5">
        <v>43</v>
      </c>
      <c r="G304" t="str">
        <f t="shared" si="4"/>
        <v>Adult</v>
      </c>
      <c r="H304">
        <v>0</v>
      </c>
      <c r="I304">
        <v>1</v>
      </c>
      <c r="K304" s="6">
        <v>21</v>
      </c>
      <c r="M304" t="s">
        <v>530</v>
      </c>
    </row>
    <row r="305" spans="1:13" x14ac:dyDescent="0.25">
      <c r="A305">
        <v>1195</v>
      </c>
      <c r="B305">
        <v>0</v>
      </c>
      <c r="C305" t="s">
        <v>555</v>
      </c>
      <c r="D305" t="s">
        <v>403</v>
      </c>
      <c r="E305" t="s">
        <v>10</v>
      </c>
      <c r="F305" s="5">
        <v>24</v>
      </c>
      <c r="G305" t="str">
        <f t="shared" si="4"/>
        <v>Youth</v>
      </c>
      <c r="H305">
        <v>0</v>
      </c>
      <c r="I305">
        <v>0</v>
      </c>
      <c r="J305">
        <v>315092</v>
      </c>
      <c r="K305" s="6">
        <v>8.6624999999999996</v>
      </c>
      <c r="M305" t="s">
        <v>530</v>
      </c>
    </row>
    <row r="306" spans="1:13" x14ac:dyDescent="0.25">
      <c r="A306">
        <v>1196</v>
      </c>
      <c r="B306">
        <v>1</v>
      </c>
      <c r="C306" t="s">
        <v>555</v>
      </c>
      <c r="D306" t="s">
        <v>404</v>
      </c>
      <c r="E306" t="s">
        <v>12</v>
      </c>
      <c r="F306" s="5">
        <v>30</v>
      </c>
      <c r="G306" t="str">
        <f t="shared" si="4"/>
        <v>Youth</v>
      </c>
      <c r="H306">
        <v>0</v>
      </c>
      <c r="I306">
        <v>0</v>
      </c>
      <c r="J306">
        <v>383123</v>
      </c>
      <c r="K306" s="6">
        <v>7.75</v>
      </c>
      <c r="M306" t="s">
        <v>529</v>
      </c>
    </row>
    <row r="307" spans="1:13" hidden="1" x14ac:dyDescent="0.25">
      <c r="A307">
        <v>1197</v>
      </c>
      <c r="B307">
        <v>1</v>
      </c>
      <c r="C307" t="s">
        <v>557</v>
      </c>
      <c r="D307" t="s">
        <v>405</v>
      </c>
      <c r="E307" t="s">
        <v>12</v>
      </c>
      <c r="F307" s="5">
        <v>64</v>
      </c>
      <c r="G307" t="str">
        <f t="shared" si="4"/>
        <v>Elder</v>
      </c>
      <c r="H307">
        <v>1</v>
      </c>
      <c r="I307">
        <v>1</v>
      </c>
      <c r="J307">
        <v>112901</v>
      </c>
      <c r="K307" s="6">
        <v>26.55</v>
      </c>
      <c r="L307" t="s">
        <v>76</v>
      </c>
      <c r="M307" t="s">
        <v>530</v>
      </c>
    </row>
    <row r="308" spans="1:13" x14ac:dyDescent="0.25">
      <c r="A308">
        <v>1198</v>
      </c>
      <c r="B308">
        <v>0</v>
      </c>
      <c r="C308" t="s">
        <v>557</v>
      </c>
      <c r="D308" t="s">
        <v>406</v>
      </c>
      <c r="E308" t="s">
        <v>10</v>
      </c>
      <c r="F308" s="5">
        <v>30</v>
      </c>
      <c r="G308" t="str">
        <f t="shared" si="4"/>
        <v>Youth</v>
      </c>
      <c r="H308">
        <v>1</v>
      </c>
      <c r="I308">
        <v>2</v>
      </c>
      <c r="J308">
        <v>113781</v>
      </c>
      <c r="K308" s="6">
        <v>151.55000000000001</v>
      </c>
      <c r="L308" t="s">
        <v>77</v>
      </c>
      <c r="M308" t="s">
        <v>530</v>
      </c>
    </row>
    <row r="309" spans="1:13" hidden="1" x14ac:dyDescent="0.25">
      <c r="A309">
        <v>1199</v>
      </c>
      <c r="B309">
        <v>0</v>
      </c>
      <c r="C309" t="s">
        <v>555</v>
      </c>
      <c r="D309" t="s">
        <v>407</v>
      </c>
      <c r="E309" t="s">
        <v>10</v>
      </c>
      <c r="F309" s="2">
        <v>0.83</v>
      </c>
      <c r="G309" t="str">
        <f t="shared" si="4"/>
        <v>Teenager</v>
      </c>
      <c r="H309">
        <v>0</v>
      </c>
      <c r="I309">
        <v>1</v>
      </c>
      <c r="J309">
        <v>392091</v>
      </c>
      <c r="K309" s="6">
        <v>9.35</v>
      </c>
      <c r="M309" t="s">
        <v>530</v>
      </c>
    </row>
    <row r="310" spans="1:13" hidden="1" x14ac:dyDescent="0.25">
      <c r="A310">
        <v>1200</v>
      </c>
      <c r="B310">
        <v>0</v>
      </c>
      <c r="C310" t="s">
        <v>557</v>
      </c>
      <c r="D310" t="s">
        <v>408</v>
      </c>
      <c r="E310" t="s">
        <v>10</v>
      </c>
      <c r="F310" s="5">
        <v>55</v>
      </c>
      <c r="G310" t="str">
        <f t="shared" si="4"/>
        <v>Adult</v>
      </c>
      <c r="H310">
        <v>1</v>
      </c>
      <c r="I310">
        <v>1</v>
      </c>
      <c r="J310">
        <v>12749</v>
      </c>
      <c r="K310" s="6">
        <v>93.5</v>
      </c>
      <c r="L310" t="s">
        <v>78</v>
      </c>
      <c r="M310" t="s">
        <v>530</v>
      </c>
    </row>
    <row r="311" spans="1:13" hidden="1" x14ac:dyDescent="0.25">
      <c r="A311">
        <v>1201</v>
      </c>
      <c r="B311">
        <v>1</v>
      </c>
      <c r="C311" t="s">
        <v>555</v>
      </c>
      <c r="D311" t="s">
        <v>409</v>
      </c>
      <c r="E311" t="s">
        <v>12</v>
      </c>
      <c r="F311" s="5">
        <v>45</v>
      </c>
      <c r="G311" t="str">
        <f t="shared" si="4"/>
        <v>Adult</v>
      </c>
      <c r="H311">
        <v>1</v>
      </c>
      <c r="I311">
        <v>0</v>
      </c>
      <c r="J311">
        <v>350026</v>
      </c>
      <c r="K311" s="6">
        <v>14.1083</v>
      </c>
      <c r="M311" t="s">
        <v>530</v>
      </c>
    </row>
    <row r="312" spans="1:13" hidden="1" x14ac:dyDescent="0.25">
      <c r="A312">
        <v>1202</v>
      </c>
      <c r="B312">
        <v>0</v>
      </c>
      <c r="C312" t="s">
        <v>555</v>
      </c>
      <c r="D312" t="s">
        <v>410</v>
      </c>
      <c r="E312" t="s">
        <v>10</v>
      </c>
      <c r="F312" s="5">
        <v>18</v>
      </c>
      <c r="G312" t="str">
        <f t="shared" si="4"/>
        <v>Teenager</v>
      </c>
      <c r="H312">
        <v>0</v>
      </c>
      <c r="I312">
        <v>0</v>
      </c>
      <c r="J312">
        <v>315091</v>
      </c>
      <c r="K312" s="6">
        <v>8.6624999999999996</v>
      </c>
      <c r="M312" t="s">
        <v>530</v>
      </c>
    </row>
    <row r="313" spans="1:13" x14ac:dyDescent="0.25">
      <c r="A313">
        <v>1203</v>
      </c>
      <c r="B313">
        <v>0</v>
      </c>
      <c r="C313" t="s">
        <v>555</v>
      </c>
      <c r="D313" t="s">
        <v>411</v>
      </c>
      <c r="E313" t="s">
        <v>10</v>
      </c>
      <c r="F313" s="5">
        <v>22</v>
      </c>
      <c r="G313" t="str">
        <f t="shared" si="4"/>
        <v>Youth</v>
      </c>
      <c r="H313">
        <v>0</v>
      </c>
      <c r="I313">
        <v>0</v>
      </c>
      <c r="J313">
        <v>2658</v>
      </c>
      <c r="K313" s="6">
        <v>7.2249999999999996</v>
      </c>
      <c r="M313" t="s">
        <v>531</v>
      </c>
    </row>
    <row r="314" spans="1:13" x14ac:dyDescent="0.25">
      <c r="A314">
        <v>1204</v>
      </c>
      <c r="B314">
        <v>0</v>
      </c>
      <c r="C314" t="s">
        <v>555</v>
      </c>
      <c r="D314" t="s">
        <v>412</v>
      </c>
      <c r="E314" t="s">
        <v>10</v>
      </c>
      <c r="F314" s="5">
        <v>30</v>
      </c>
      <c r="G314" t="str">
        <f t="shared" si="4"/>
        <v>Youth</v>
      </c>
      <c r="H314">
        <v>0</v>
      </c>
      <c r="I314">
        <v>0</v>
      </c>
      <c r="J314">
        <v>1588</v>
      </c>
      <c r="K314" s="6">
        <v>7.5750000000000002</v>
      </c>
      <c r="M314" t="s">
        <v>530</v>
      </c>
    </row>
    <row r="315" spans="1:13" x14ac:dyDescent="0.25">
      <c r="A315">
        <v>1205</v>
      </c>
      <c r="B315">
        <v>1</v>
      </c>
      <c r="C315" t="s">
        <v>555</v>
      </c>
      <c r="D315" t="s">
        <v>413</v>
      </c>
      <c r="E315" t="s">
        <v>12</v>
      </c>
      <c r="F315" s="5">
        <v>37</v>
      </c>
      <c r="G315" t="str">
        <f t="shared" si="4"/>
        <v>Youth</v>
      </c>
      <c r="H315">
        <v>0</v>
      </c>
      <c r="I315">
        <v>0</v>
      </c>
      <c r="J315">
        <v>368364</v>
      </c>
      <c r="K315" s="6">
        <v>7.75</v>
      </c>
      <c r="M315" t="s">
        <v>529</v>
      </c>
    </row>
    <row r="316" spans="1:13" hidden="1" x14ac:dyDescent="0.25">
      <c r="A316">
        <v>1206</v>
      </c>
      <c r="B316">
        <v>1</v>
      </c>
      <c r="C316" t="s">
        <v>557</v>
      </c>
      <c r="D316" t="s">
        <v>414</v>
      </c>
      <c r="E316" t="s">
        <v>12</v>
      </c>
      <c r="F316" s="5">
        <v>55</v>
      </c>
      <c r="G316" t="str">
        <f t="shared" si="4"/>
        <v>Adult</v>
      </c>
      <c r="H316">
        <v>0</v>
      </c>
      <c r="I316">
        <v>0</v>
      </c>
      <c r="J316">
        <v>17760</v>
      </c>
      <c r="K316" s="6">
        <v>135.63329999999999</v>
      </c>
      <c r="L316" t="s">
        <v>79</v>
      </c>
      <c r="M316" t="s">
        <v>531</v>
      </c>
    </row>
    <row r="317" spans="1:13" hidden="1" x14ac:dyDescent="0.25">
      <c r="A317">
        <v>1207</v>
      </c>
      <c r="B317">
        <v>1</v>
      </c>
      <c r="C317" t="s">
        <v>555</v>
      </c>
      <c r="D317" t="s">
        <v>415</v>
      </c>
      <c r="E317" t="s">
        <v>12</v>
      </c>
      <c r="F317" s="5">
        <v>17</v>
      </c>
      <c r="G317" t="str">
        <f>IF(F317&lt;=19,"Teenager",IF(F317&lt;=39,"Youth",IF(F317&lt;=59,"Adult",IF(F317&gt;=60,"Elder"))))</f>
        <v>Teenager</v>
      </c>
      <c r="H317">
        <v>0</v>
      </c>
      <c r="I317">
        <v>0</v>
      </c>
      <c r="J317">
        <v>30631</v>
      </c>
      <c r="K317" s="6">
        <v>7.7332999999999998</v>
      </c>
      <c r="M317" t="s">
        <v>529</v>
      </c>
    </row>
    <row r="318" spans="1:13" hidden="1" x14ac:dyDescent="0.25">
      <c r="A318">
        <v>1208</v>
      </c>
      <c r="B318">
        <v>0</v>
      </c>
      <c r="C318" t="s">
        <v>557</v>
      </c>
      <c r="D318" t="s">
        <v>416</v>
      </c>
      <c r="E318" t="s">
        <v>10</v>
      </c>
      <c r="F318" s="5">
        <v>57</v>
      </c>
      <c r="G318" t="str">
        <f t="shared" si="4"/>
        <v>Adult</v>
      </c>
      <c r="H318">
        <v>1</v>
      </c>
      <c r="I318">
        <v>0</v>
      </c>
      <c r="J318">
        <v>17569</v>
      </c>
      <c r="K318" s="6">
        <v>146.52080000000001</v>
      </c>
      <c r="L318" t="s">
        <v>80</v>
      </c>
      <c r="M318" t="s">
        <v>531</v>
      </c>
    </row>
    <row r="319" spans="1:13" hidden="1" x14ac:dyDescent="0.25">
      <c r="A319">
        <v>1209</v>
      </c>
      <c r="B319">
        <v>0</v>
      </c>
      <c r="C319" t="s">
        <v>556</v>
      </c>
      <c r="D319" t="s">
        <v>417</v>
      </c>
      <c r="E319" t="s">
        <v>10</v>
      </c>
      <c r="F319" s="5">
        <v>19</v>
      </c>
      <c r="G319" t="str">
        <f t="shared" si="4"/>
        <v>Teenager</v>
      </c>
      <c r="H319">
        <v>0</v>
      </c>
      <c r="I319">
        <v>0</v>
      </c>
      <c r="J319">
        <v>28004</v>
      </c>
      <c r="K319" s="6">
        <v>10.5</v>
      </c>
      <c r="M319" t="s">
        <v>530</v>
      </c>
    </row>
    <row r="320" spans="1:13" x14ac:dyDescent="0.25">
      <c r="A320">
        <v>1210</v>
      </c>
      <c r="B320">
        <v>0</v>
      </c>
      <c r="C320" t="s">
        <v>555</v>
      </c>
      <c r="D320" t="s">
        <v>418</v>
      </c>
      <c r="E320" t="s">
        <v>10</v>
      </c>
      <c r="F320" s="5">
        <v>27</v>
      </c>
      <c r="G320" t="str">
        <f t="shared" si="4"/>
        <v>Youth</v>
      </c>
      <c r="H320">
        <v>0</v>
      </c>
      <c r="I320">
        <v>0</v>
      </c>
      <c r="J320">
        <v>350408</v>
      </c>
      <c r="K320" s="6">
        <v>7.8541999999999996</v>
      </c>
      <c r="M320" t="s">
        <v>530</v>
      </c>
    </row>
    <row r="321" spans="1:13" x14ac:dyDescent="0.25">
      <c r="A321">
        <v>1211</v>
      </c>
      <c r="B321">
        <v>0</v>
      </c>
      <c r="C321" t="s">
        <v>556</v>
      </c>
      <c r="D321" t="s">
        <v>419</v>
      </c>
      <c r="E321" t="s">
        <v>10</v>
      </c>
      <c r="F321" s="5">
        <v>22</v>
      </c>
      <c r="G321" t="str">
        <f t="shared" si="4"/>
        <v>Youth</v>
      </c>
      <c r="H321">
        <v>2</v>
      </c>
      <c r="I321">
        <v>0</v>
      </c>
      <c r="J321">
        <v>31029</v>
      </c>
      <c r="K321" s="6">
        <v>31.5</v>
      </c>
      <c r="M321" t="s">
        <v>530</v>
      </c>
    </row>
    <row r="322" spans="1:13" x14ac:dyDescent="0.25">
      <c r="A322">
        <v>1212</v>
      </c>
      <c r="B322">
        <v>0</v>
      </c>
      <c r="C322" t="s">
        <v>555</v>
      </c>
      <c r="D322" t="s">
        <v>420</v>
      </c>
      <c r="E322" t="s">
        <v>10</v>
      </c>
      <c r="F322" s="5">
        <v>26</v>
      </c>
      <c r="G322" t="str">
        <f t="shared" ref="G322:G385" si="5">IF(F322&lt;=19,"Teenager",IF(F322&lt;=39,"Youth",IF(F322&lt;=59,"Adult",IF(F322&gt;=60,"Elder"))))</f>
        <v>Youth</v>
      </c>
      <c r="H322">
        <v>0</v>
      </c>
      <c r="I322">
        <v>0</v>
      </c>
      <c r="J322">
        <v>347075</v>
      </c>
      <c r="K322" s="6">
        <v>7.7750000000000004</v>
      </c>
      <c r="M322" t="s">
        <v>530</v>
      </c>
    </row>
    <row r="323" spans="1:13" x14ac:dyDescent="0.25">
      <c r="A323">
        <v>1213</v>
      </c>
      <c r="B323">
        <v>0</v>
      </c>
      <c r="C323" t="s">
        <v>555</v>
      </c>
      <c r="D323" t="s">
        <v>421</v>
      </c>
      <c r="E323" t="s">
        <v>10</v>
      </c>
      <c r="F323" s="5">
        <v>25</v>
      </c>
      <c r="G323" t="str">
        <f t="shared" si="5"/>
        <v>Youth</v>
      </c>
      <c r="H323">
        <v>0</v>
      </c>
      <c r="I323">
        <v>0</v>
      </c>
      <c r="J323">
        <v>2654</v>
      </c>
      <c r="K323" s="6">
        <v>7.2291999999999996</v>
      </c>
      <c r="L323" t="s">
        <v>81</v>
      </c>
      <c r="M323" t="s">
        <v>531</v>
      </c>
    </row>
    <row r="324" spans="1:13" x14ac:dyDescent="0.25">
      <c r="A324">
        <v>1214</v>
      </c>
      <c r="B324">
        <v>0</v>
      </c>
      <c r="C324" t="s">
        <v>556</v>
      </c>
      <c r="D324" t="s">
        <v>422</v>
      </c>
      <c r="E324" t="s">
        <v>10</v>
      </c>
      <c r="F324" s="5">
        <v>26</v>
      </c>
      <c r="G324" t="str">
        <f t="shared" si="5"/>
        <v>Youth</v>
      </c>
      <c r="H324">
        <v>0</v>
      </c>
      <c r="I324">
        <v>0</v>
      </c>
      <c r="J324">
        <v>244368</v>
      </c>
      <c r="K324" s="6">
        <v>13</v>
      </c>
      <c r="L324" t="s">
        <v>82</v>
      </c>
      <c r="M324" t="s">
        <v>530</v>
      </c>
    </row>
    <row r="325" spans="1:13" x14ac:dyDescent="0.25">
      <c r="A325">
        <v>1215</v>
      </c>
      <c r="B325">
        <v>0</v>
      </c>
      <c r="C325" t="s">
        <v>557</v>
      </c>
      <c r="D325" t="s">
        <v>423</v>
      </c>
      <c r="E325" t="s">
        <v>10</v>
      </c>
      <c r="F325" s="5">
        <v>33</v>
      </c>
      <c r="G325" t="str">
        <f t="shared" si="5"/>
        <v>Youth</v>
      </c>
      <c r="H325">
        <v>0</v>
      </c>
      <c r="I325">
        <v>0</v>
      </c>
      <c r="J325">
        <v>113790</v>
      </c>
      <c r="K325" s="6">
        <v>26.55</v>
      </c>
      <c r="M325" t="s">
        <v>530</v>
      </c>
    </row>
    <row r="326" spans="1:13" x14ac:dyDescent="0.25">
      <c r="A326">
        <v>1216</v>
      </c>
      <c r="B326">
        <v>1</v>
      </c>
      <c r="C326" t="s">
        <v>557</v>
      </c>
      <c r="D326" t="s">
        <v>424</v>
      </c>
      <c r="E326" t="s">
        <v>12</v>
      </c>
      <c r="F326" s="5">
        <v>39</v>
      </c>
      <c r="G326" t="str">
        <f t="shared" si="5"/>
        <v>Youth</v>
      </c>
      <c r="H326">
        <v>0</v>
      </c>
      <c r="I326">
        <v>0</v>
      </c>
      <c r="J326">
        <v>24160</v>
      </c>
      <c r="K326" s="6">
        <v>211.33750000000001</v>
      </c>
      <c r="M326" t="s">
        <v>530</v>
      </c>
    </row>
    <row r="327" spans="1:13" x14ac:dyDescent="0.25">
      <c r="A327">
        <v>1217</v>
      </c>
      <c r="B327">
        <v>0</v>
      </c>
      <c r="C327" t="s">
        <v>555</v>
      </c>
      <c r="D327" t="s">
        <v>425</v>
      </c>
      <c r="E327" t="s">
        <v>10</v>
      </c>
      <c r="F327" s="5">
        <v>23</v>
      </c>
      <c r="G327" t="str">
        <f t="shared" si="5"/>
        <v>Youth</v>
      </c>
      <c r="H327">
        <v>0</v>
      </c>
      <c r="I327">
        <v>0</v>
      </c>
      <c r="J327">
        <v>3101309</v>
      </c>
      <c r="K327" s="6">
        <v>7.05</v>
      </c>
      <c r="M327" t="s">
        <v>530</v>
      </c>
    </row>
    <row r="328" spans="1:13" hidden="1" x14ac:dyDescent="0.25">
      <c r="A328">
        <v>1218</v>
      </c>
      <c r="B328">
        <v>1</v>
      </c>
      <c r="C328" t="s">
        <v>556</v>
      </c>
      <c r="D328" t="s">
        <v>426</v>
      </c>
      <c r="E328" t="s">
        <v>12</v>
      </c>
      <c r="F328" s="5">
        <v>12</v>
      </c>
      <c r="G328" t="str">
        <f t="shared" si="5"/>
        <v>Teenager</v>
      </c>
      <c r="H328">
        <v>2</v>
      </c>
      <c r="I328">
        <v>1</v>
      </c>
      <c r="J328">
        <v>230136</v>
      </c>
      <c r="K328" s="6">
        <v>39</v>
      </c>
      <c r="L328" t="s">
        <v>50</v>
      </c>
      <c r="M328" t="s">
        <v>530</v>
      </c>
    </row>
    <row r="329" spans="1:13" hidden="1" x14ac:dyDescent="0.25">
      <c r="A329">
        <v>1219</v>
      </c>
      <c r="B329">
        <v>0</v>
      </c>
      <c r="C329" t="s">
        <v>557</v>
      </c>
      <c r="D329" t="s">
        <v>427</v>
      </c>
      <c r="E329" t="s">
        <v>10</v>
      </c>
      <c r="F329" s="5">
        <v>46</v>
      </c>
      <c r="G329" t="str">
        <f t="shared" si="5"/>
        <v>Adult</v>
      </c>
      <c r="H329">
        <v>0</v>
      </c>
      <c r="I329">
        <v>0</v>
      </c>
      <c r="J329">
        <v>17585</v>
      </c>
      <c r="K329" s="6">
        <v>79.2</v>
      </c>
      <c r="M329" t="s">
        <v>531</v>
      </c>
    </row>
    <row r="330" spans="1:13" x14ac:dyDescent="0.25">
      <c r="A330">
        <v>1220</v>
      </c>
      <c r="B330">
        <v>0</v>
      </c>
      <c r="C330" t="s">
        <v>556</v>
      </c>
      <c r="D330" t="s">
        <v>428</v>
      </c>
      <c r="E330" t="s">
        <v>10</v>
      </c>
      <c r="F330" s="5">
        <v>29</v>
      </c>
      <c r="G330" t="str">
        <f t="shared" si="5"/>
        <v>Youth</v>
      </c>
      <c r="H330">
        <v>1</v>
      </c>
      <c r="I330">
        <v>0</v>
      </c>
      <c r="J330">
        <v>2003</v>
      </c>
      <c r="K330" s="6">
        <v>26</v>
      </c>
      <c r="M330" t="s">
        <v>530</v>
      </c>
    </row>
    <row r="331" spans="1:13" x14ac:dyDescent="0.25">
      <c r="A331">
        <v>1221</v>
      </c>
      <c r="B331">
        <v>0</v>
      </c>
      <c r="C331" t="s">
        <v>556</v>
      </c>
      <c r="D331" t="s">
        <v>429</v>
      </c>
      <c r="E331" t="s">
        <v>10</v>
      </c>
      <c r="F331" s="5">
        <v>21</v>
      </c>
      <c r="G331" t="str">
        <f t="shared" si="5"/>
        <v>Youth</v>
      </c>
      <c r="H331">
        <v>0</v>
      </c>
      <c r="I331">
        <v>0</v>
      </c>
      <c r="J331">
        <v>236854</v>
      </c>
      <c r="K331" s="6">
        <v>13</v>
      </c>
      <c r="M331" t="s">
        <v>530</v>
      </c>
    </row>
    <row r="332" spans="1:13" hidden="1" x14ac:dyDescent="0.25">
      <c r="A332">
        <v>1222</v>
      </c>
      <c r="B332">
        <v>1</v>
      </c>
      <c r="C332" t="s">
        <v>556</v>
      </c>
      <c r="D332" t="s">
        <v>430</v>
      </c>
      <c r="E332" t="s">
        <v>12</v>
      </c>
      <c r="F332" s="5">
        <v>48</v>
      </c>
      <c r="G332" t="str">
        <f t="shared" si="5"/>
        <v>Adult</v>
      </c>
      <c r="H332">
        <v>0</v>
      </c>
      <c r="I332">
        <v>2</v>
      </c>
      <c r="J332">
        <v>33112</v>
      </c>
      <c r="K332" s="6">
        <v>36.75</v>
      </c>
      <c r="M332" t="s">
        <v>530</v>
      </c>
    </row>
    <row r="333" spans="1:13" x14ac:dyDescent="0.25">
      <c r="A333">
        <v>1223</v>
      </c>
      <c r="B333">
        <v>0</v>
      </c>
      <c r="C333" t="s">
        <v>557</v>
      </c>
      <c r="D333" t="s">
        <v>431</v>
      </c>
      <c r="E333" t="s">
        <v>10</v>
      </c>
      <c r="F333" s="5">
        <v>39</v>
      </c>
      <c r="G333" t="str">
        <f t="shared" si="5"/>
        <v>Youth</v>
      </c>
      <c r="H333">
        <v>0</v>
      </c>
      <c r="I333">
        <v>0</v>
      </c>
      <c r="J333">
        <v>17580</v>
      </c>
      <c r="K333" s="6">
        <v>29.7</v>
      </c>
      <c r="L333" t="s">
        <v>83</v>
      </c>
      <c r="M333" t="s">
        <v>531</v>
      </c>
    </row>
    <row r="334" spans="1:13" x14ac:dyDescent="0.25">
      <c r="A334">
        <v>1224</v>
      </c>
      <c r="B334">
        <v>0</v>
      </c>
      <c r="C334" t="s">
        <v>555</v>
      </c>
      <c r="D334" t="s">
        <v>432</v>
      </c>
      <c r="E334" t="s">
        <v>10</v>
      </c>
      <c r="F334" s="5">
        <v>30</v>
      </c>
      <c r="G334" t="str">
        <f t="shared" si="5"/>
        <v>Youth</v>
      </c>
      <c r="H334">
        <v>0</v>
      </c>
      <c r="I334">
        <v>0</v>
      </c>
      <c r="J334">
        <v>2684</v>
      </c>
      <c r="K334" s="6">
        <v>7.2249999999999996</v>
      </c>
      <c r="M334" t="s">
        <v>531</v>
      </c>
    </row>
    <row r="335" spans="1:13" hidden="1" x14ac:dyDescent="0.25">
      <c r="A335">
        <v>1225</v>
      </c>
      <c r="B335">
        <v>1</v>
      </c>
      <c r="C335" t="s">
        <v>555</v>
      </c>
      <c r="D335" t="s">
        <v>433</v>
      </c>
      <c r="E335" t="s">
        <v>12</v>
      </c>
      <c r="F335" s="5">
        <v>19</v>
      </c>
      <c r="G335" t="str">
        <f t="shared" si="5"/>
        <v>Teenager</v>
      </c>
      <c r="H335">
        <v>1</v>
      </c>
      <c r="I335">
        <v>1</v>
      </c>
      <c r="J335">
        <v>2653</v>
      </c>
      <c r="K335" s="6">
        <v>15.7417</v>
      </c>
      <c r="M335" t="s">
        <v>531</v>
      </c>
    </row>
    <row r="336" spans="1:13" x14ac:dyDescent="0.25">
      <c r="A336">
        <v>1226</v>
      </c>
      <c r="B336">
        <v>0</v>
      </c>
      <c r="C336" t="s">
        <v>555</v>
      </c>
      <c r="D336" t="s">
        <v>434</v>
      </c>
      <c r="E336" t="s">
        <v>10</v>
      </c>
      <c r="F336" s="5">
        <v>27</v>
      </c>
      <c r="G336" t="str">
        <f t="shared" si="5"/>
        <v>Youth</v>
      </c>
      <c r="H336">
        <v>0</v>
      </c>
      <c r="I336">
        <v>0</v>
      </c>
      <c r="J336">
        <v>349229</v>
      </c>
      <c r="K336" s="6">
        <v>7.8958000000000004</v>
      </c>
      <c r="M336" t="s">
        <v>530</v>
      </c>
    </row>
    <row r="337" spans="1:13" x14ac:dyDescent="0.25">
      <c r="A337">
        <v>1227</v>
      </c>
      <c r="B337">
        <v>0</v>
      </c>
      <c r="C337" t="s">
        <v>557</v>
      </c>
      <c r="D337" t="s">
        <v>435</v>
      </c>
      <c r="E337" t="s">
        <v>10</v>
      </c>
      <c r="F337" s="5">
        <v>30</v>
      </c>
      <c r="G337" t="str">
        <f t="shared" si="5"/>
        <v>Youth</v>
      </c>
      <c r="H337">
        <v>0</v>
      </c>
      <c r="I337">
        <v>0</v>
      </c>
      <c r="J337">
        <v>110469</v>
      </c>
      <c r="K337" s="6">
        <v>26</v>
      </c>
      <c r="L337" t="s">
        <v>84</v>
      </c>
      <c r="M337" t="s">
        <v>530</v>
      </c>
    </row>
    <row r="338" spans="1:13" x14ac:dyDescent="0.25">
      <c r="A338">
        <v>1228</v>
      </c>
      <c r="B338">
        <v>0</v>
      </c>
      <c r="C338" t="s">
        <v>556</v>
      </c>
      <c r="D338" t="s">
        <v>436</v>
      </c>
      <c r="E338" t="s">
        <v>10</v>
      </c>
      <c r="F338" s="5">
        <v>32</v>
      </c>
      <c r="G338" t="str">
        <f t="shared" si="5"/>
        <v>Youth</v>
      </c>
      <c r="H338">
        <v>0</v>
      </c>
      <c r="I338">
        <v>0</v>
      </c>
      <c r="J338">
        <v>244360</v>
      </c>
      <c r="K338" s="6">
        <v>13</v>
      </c>
      <c r="M338" t="s">
        <v>530</v>
      </c>
    </row>
    <row r="339" spans="1:13" x14ac:dyDescent="0.25">
      <c r="A339">
        <v>1229</v>
      </c>
      <c r="B339">
        <v>0</v>
      </c>
      <c r="C339" t="s">
        <v>555</v>
      </c>
      <c r="D339" t="s">
        <v>437</v>
      </c>
      <c r="E339" t="s">
        <v>10</v>
      </c>
      <c r="F339" s="5">
        <v>29</v>
      </c>
      <c r="G339" t="str">
        <f t="shared" si="5"/>
        <v>Youth</v>
      </c>
      <c r="H339">
        <v>0</v>
      </c>
      <c r="I339">
        <v>2</v>
      </c>
      <c r="J339">
        <v>2675</v>
      </c>
      <c r="K339" s="6">
        <v>7.2291999999999996</v>
      </c>
      <c r="M339" t="s">
        <v>531</v>
      </c>
    </row>
    <row r="340" spans="1:13" x14ac:dyDescent="0.25">
      <c r="A340">
        <v>1230</v>
      </c>
      <c r="B340">
        <v>0</v>
      </c>
      <c r="C340" t="s">
        <v>556</v>
      </c>
      <c r="D340" t="s">
        <v>438</v>
      </c>
      <c r="E340" t="s">
        <v>10</v>
      </c>
      <c r="F340" s="5">
        <v>25</v>
      </c>
      <c r="G340" t="str">
        <f t="shared" si="5"/>
        <v>Youth</v>
      </c>
      <c r="H340">
        <v>0</v>
      </c>
      <c r="I340">
        <v>0</v>
      </c>
      <c r="J340">
        <v>31029</v>
      </c>
      <c r="K340" s="6">
        <v>31.5</v>
      </c>
      <c r="M340" t="s">
        <v>530</v>
      </c>
    </row>
    <row r="341" spans="1:13" x14ac:dyDescent="0.25">
      <c r="A341">
        <v>1231</v>
      </c>
      <c r="B341">
        <v>0</v>
      </c>
      <c r="C341" t="s">
        <v>555</v>
      </c>
      <c r="D341" t="s">
        <v>439</v>
      </c>
      <c r="E341" t="s">
        <v>10</v>
      </c>
      <c r="F341" s="5">
        <v>30</v>
      </c>
      <c r="G341" t="str">
        <f t="shared" si="5"/>
        <v>Youth</v>
      </c>
      <c r="H341">
        <v>0</v>
      </c>
      <c r="I341">
        <v>0</v>
      </c>
      <c r="J341">
        <v>2622</v>
      </c>
      <c r="K341" s="6">
        <v>7.2291999999999996</v>
      </c>
      <c r="M341" t="s">
        <v>531</v>
      </c>
    </row>
    <row r="342" spans="1:13" hidden="1" x14ac:dyDescent="0.25">
      <c r="A342">
        <v>1232</v>
      </c>
      <c r="B342">
        <v>0</v>
      </c>
      <c r="C342" t="s">
        <v>556</v>
      </c>
      <c r="D342" t="s">
        <v>440</v>
      </c>
      <c r="E342" t="s">
        <v>10</v>
      </c>
      <c r="F342" s="5">
        <v>18</v>
      </c>
      <c r="G342" t="str">
        <f t="shared" si="5"/>
        <v>Teenager</v>
      </c>
      <c r="H342">
        <v>0</v>
      </c>
      <c r="I342">
        <v>0</v>
      </c>
      <c r="J342">
        <v>15185</v>
      </c>
      <c r="K342" s="6">
        <v>10.5</v>
      </c>
      <c r="M342" t="s">
        <v>530</v>
      </c>
    </row>
    <row r="343" spans="1:13" x14ac:dyDescent="0.25">
      <c r="A343">
        <v>1233</v>
      </c>
      <c r="B343">
        <v>0</v>
      </c>
      <c r="C343" t="s">
        <v>555</v>
      </c>
      <c r="D343" t="s">
        <v>441</v>
      </c>
      <c r="E343" t="s">
        <v>10</v>
      </c>
      <c r="F343" s="5">
        <v>32</v>
      </c>
      <c r="G343" t="str">
        <f t="shared" si="5"/>
        <v>Youth</v>
      </c>
      <c r="H343">
        <v>0</v>
      </c>
      <c r="I343">
        <v>0</v>
      </c>
      <c r="J343">
        <v>350403</v>
      </c>
      <c r="K343" s="6">
        <v>7.5792000000000002</v>
      </c>
      <c r="M343" t="s">
        <v>530</v>
      </c>
    </row>
    <row r="344" spans="1:13" x14ac:dyDescent="0.25">
      <c r="A344">
        <v>1234</v>
      </c>
      <c r="B344">
        <v>0</v>
      </c>
      <c r="C344" t="s">
        <v>555</v>
      </c>
      <c r="D344" t="s">
        <v>442</v>
      </c>
      <c r="E344" t="s">
        <v>10</v>
      </c>
      <c r="F344" s="5">
        <v>30</v>
      </c>
      <c r="G344" t="str">
        <f t="shared" si="5"/>
        <v>Youth</v>
      </c>
      <c r="H344">
        <v>1</v>
      </c>
      <c r="I344">
        <v>9</v>
      </c>
      <c r="J344">
        <v>2343</v>
      </c>
      <c r="K344" s="6">
        <v>69.55</v>
      </c>
      <c r="M344" t="s">
        <v>530</v>
      </c>
    </row>
    <row r="345" spans="1:13" hidden="1" x14ac:dyDescent="0.25">
      <c r="A345">
        <v>1235</v>
      </c>
      <c r="B345">
        <v>1</v>
      </c>
      <c r="C345" t="s">
        <v>557</v>
      </c>
      <c r="D345" t="s">
        <v>443</v>
      </c>
      <c r="E345" t="s">
        <v>12</v>
      </c>
      <c r="F345" s="5">
        <v>58</v>
      </c>
      <c r="G345" t="str">
        <f t="shared" si="5"/>
        <v>Adult</v>
      </c>
      <c r="H345">
        <v>0</v>
      </c>
      <c r="I345">
        <v>1</v>
      </c>
      <c r="J345">
        <v>17755</v>
      </c>
      <c r="K345" s="6">
        <v>512.32920000000001</v>
      </c>
      <c r="L345" t="s">
        <v>85</v>
      </c>
      <c r="M345" t="s">
        <v>531</v>
      </c>
    </row>
    <row r="346" spans="1:13" x14ac:dyDescent="0.25">
      <c r="A346">
        <v>1236</v>
      </c>
      <c r="B346">
        <v>0</v>
      </c>
      <c r="C346" t="s">
        <v>555</v>
      </c>
      <c r="D346" t="s">
        <v>444</v>
      </c>
      <c r="E346" t="s">
        <v>10</v>
      </c>
      <c r="F346" s="5">
        <v>30</v>
      </c>
      <c r="G346" t="str">
        <f t="shared" si="5"/>
        <v>Youth</v>
      </c>
      <c r="H346">
        <v>1</v>
      </c>
      <c r="I346">
        <v>1</v>
      </c>
      <c r="J346">
        <v>851</v>
      </c>
      <c r="K346" s="6">
        <v>14.5</v>
      </c>
      <c r="M346" t="s">
        <v>530</v>
      </c>
    </row>
    <row r="347" spans="1:13" hidden="1" x14ac:dyDescent="0.25">
      <c r="A347">
        <v>1237</v>
      </c>
      <c r="B347">
        <v>1</v>
      </c>
      <c r="C347" t="s">
        <v>555</v>
      </c>
      <c r="D347" t="s">
        <v>445</v>
      </c>
      <c r="E347" t="s">
        <v>12</v>
      </c>
      <c r="F347" s="5">
        <v>16</v>
      </c>
      <c r="G347" t="str">
        <f t="shared" si="5"/>
        <v>Teenager</v>
      </c>
      <c r="H347">
        <v>0</v>
      </c>
      <c r="I347">
        <v>0</v>
      </c>
      <c r="J347">
        <v>348125</v>
      </c>
      <c r="K347" s="6">
        <v>7.65</v>
      </c>
      <c r="M347" t="s">
        <v>530</v>
      </c>
    </row>
    <row r="348" spans="1:13" x14ac:dyDescent="0.25">
      <c r="A348">
        <v>1238</v>
      </c>
      <c r="B348">
        <v>0</v>
      </c>
      <c r="C348" t="s">
        <v>556</v>
      </c>
      <c r="D348" t="s">
        <v>446</v>
      </c>
      <c r="E348" t="s">
        <v>10</v>
      </c>
      <c r="F348" s="5">
        <v>26</v>
      </c>
      <c r="G348" t="str">
        <f t="shared" si="5"/>
        <v>Youth</v>
      </c>
      <c r="H348">
        <v>0</v>
      </c>
      <c r="I348">
        <v>0</v>
      </c>
      <c r="J348">
        <v>237670</v>
      </c>
      <c r="K348" s="6">
        <v>13</v>
      </c>
      <c r="M348" t="s">
        <v>530</v>
      </c>
    </row>
    <row r="349" spans="1:13" x14ac:dyDescent="0.25">
      <c r="A349">
        <v>1239</v>
      </c>
      <c r="B349">
        <v>1</v>
      </c>
      <c r="C349" t="s">
        <v>555</v>
      </c>
      <c r="D349" t="s">
        <v>447</v>
      </c>
      <c r="E349" t="s">
        <v>12</v>
      </c>
      <c r="F349" s="5">
        <v>38</v>
      </c>
      <c r="G349" t="str">
        <f t="shared" si="5"/>
        <v>Youth</v>
      </c>
      <c r="H349">
        <v>0</v>
      </c>
      <c r="I349">
        <v>0</v>
      </c>
      <c r="J349">
        <v>2688</v>
      </c>
      <c r="K349" s="6">
        <v>7.2291999999999996</v>
      </c>
      <c r="M349" t="s">
        <v>531</v>
      </c>
    </row>
    <row r="350" spans="1:13" x14ac:dyDescent="0.25">
      <c r="A350">
        <v>1240</v>
      </c>
      <c r="B350">
        <v>0</v>
      </c>
      <c r="C350" t="s">
        <v>556</v>
      </c>
      <c r="D350" t="s">
        <v>448</v>
      </c>
      <c r="E350" t="s">
        <v>10</v>
      </c>
      <c r="F350" s="5">
        <v>24</v>
      </c>
      <c r="G350" t="str">
        <f t="shared" si="5"/>
        <v>Youth</v>
      </c>
      <c r="H350">
        <v>0</v>
      </c>
      <c r="I350">
        <v>0</v>
      </c>
      <c r="J350">
        <v>248726</v>
      </c>
      <c r="K350" s="6">
        <v>13.5</v>
      </c>
      <c r="M350" t="s">
        <v>530</v>
      </c>
    </row>
    <row r="351" spans="1:13" x14ac:dyDescent="0.25">
      <c r="A351">
        <v>1241</v>
      </c>
      <c r="B351">
        <v>1</v>
      </c>
      <c r="C351" t="s">
        <v>556</v>
      </c>
      <c r="D351" t="s">
        <v>449</v>
      </c>
      <c r="E351" t="s">
        <v>12</v>
      </c>
      <c r="F351" s="5">
        <v>31</v>
      </c>
      <c r="G351" t="str">
        <f t="shared" si="5"/>
        <v>Youth</v>
      </c>
      <c r="H351">
        <v>0</v>
      </c>
      <c r="I351">
        <v>0</v>
      </c>
      <c r="J351">
        <v>13528</v>
      </c>
      <c r="K351" s="6">
        <v>21</v>
      </c>
      <c r="M351" t="s">
        <v>530</v>
      </c>
    </row>
    <row r="352" spans="1:13" hidden="1" x14ac:dyDescent="0.25">
      <c r="A352">
        <v>1242</v>
      </c>
      <c r="B352">
        <v>1</v>
      </c>
      <c r="C352" t="s">
        <v>557</v>
      </c>
      <c r="D352" t="s">
        <v>450</v>
      </c>
      <c r="E352" t="s">
        <v>12</v>
      </c>
      <c r="F352" s="5">
        <v>45</v>
      </c>
      <c r="G352" t="str">
        <f t="shared" si="5"/>
        <v>Adult</v>
      </c>
      <c r="H352">
        <v>0</v>
      </c>
      <c r="I352">
        <v>1</v>
      </c>
      <c r="J352">
        <v>17759</v>
      </c>
      <c r="K352" s="6">
        <v>63.3583</v>
      </c>
      <c r="L352" t="s">
        <v>86</v>
      </c>
      <c r="M352" t="s">
        <v>531</v>
      </c>
    </row>
    <row r="353" spans="1:13" x14ac:dyDescent="0.25">
      <c r="A353">
        <v>1243</v>
      </c>
      <c r="B353">
        <v>0</v>
      </c>
      <c r="C353" t="s">
        <v>556</v>
      </c>
      <c r="D353" t="s">
        <v>451</v>
      </c>
      <c r="E353" t="s">
        <v>10</v>
      </c>
      <c r="F353" s="5">
        <v>25</v>
      </c>
      <c r="G353" t="str">
        <f t="shared" si="5"/>
        <v>Youth</v>
      </c>
      <c r="H353">
        <v>0</v>
      </c>
      <c r="I353">
        <v>0</v>
      </c>
      <c r="J353">
        <v>13540</v>
      </c>
      <c r="K353" s="6">
        <v>10.5</v>
      </c>
      <c r="M353" t="s">
        <v>530</v>
      </c>
    </row>
    <row r="354" spans="1:13" hidden="1" x14ac:dyDescent="0.25">
      <c r="A354">
        <v>1244</v>
      </c>
      <c r="B354">
        <v>0</v>
      </c>
      <c r="C354" t="s">
        <v>556</v>
      </c>
      <c r="D354" t="s">
        <v>452</v>
      </c>
      <c r="E354" t="s">
        <v>10</v>
      </c>
      <c r="F354" s="5">
        <v>18</v>
      </c>
      <c r="G354" t="str">
        <f t="shared" si="5"/>
        <v>Teenager</v>
      </c>
      <c r="H354">
        <v>0</v>
      </c>
      <c r="I354">
        <v>0</v>
      </c>
      <c r="J354">
        <v>14879</v>
      </c>
      <c r="K354" s="6">
        <v>73.5</v>
      </c>
      <c r="M354" t="s">
        <v>530</v>
      </c>
    </row>
    <row r="355" spans="1:13" hidden="1" x14ac:dyDescent="0.25">
      <c r="A355">
        <v>1245</v>
      </c>
      <c r="B355">
        <v>0</v>
      </c>
      <c r="C355" t="s">
        <v>556</v>
      </c>
      <c r="D355" t="s">
        <v>453</v>
      </c>
      <c r="E355" t="s">
        <v>10</v>
      </c>
      <c r="F355" s="5">
        <v>49</v>
      </c>
      <c r="G355" t="str">
        <f t="shared" si="5"/>
        <v>Adult</v>
      </c>
      <c r="H355">
        <v>1</v>
      </c>
      <c r="I355">
        <v>2</v>
      </c>
      <c r="J355">
        <v>220845</v>
      </c>
      <c r="K355" s="6">
        <v>65</v>
      </c>
      <c r="M355" t="s">
        <v>530</v>
      </c>
    </row>
    <row r="356" spans="1:13" hidden="1" x14ac:dyDescent="0.25">
      <c r="A356">
        <v>1246</v>
      </c>
      <c r="B356">
        <v>1</v>
      </c>
      <c r="C356" t="s">
        <v>555</v>
      </c>
      <c r="D356" t="s">
        <v>454</v>
      </c>
      <c r="E356" t="s">
        <v>12</v>
      </c>
      <c r="F356" s="2">
        <v>0.17</v>
      </c>
      <c r="G356" t="str">
        <f t="shared" si="5"/>
        <v>Teenager</v>
      </c>
      <c r="H356">
        <v>1</v>
      </c>
      <c r="I356">
        <v>2</v>
      </c>
      <c r="J356">
        <v>2315</v>
      </c>
      <c r="K356" s="6">
        <v>20.574999999999999</v>
      </c>
      <c r="M356" t="s">
        <v>530</v>
      </c>
    </row>
    <row r="357" spans="1:13" hidden="1" x14ac:dyDescent="0.25">
      <c r="A357">
        <v>1247</v>
      </c>
      <c r="B357">
        <v>0</v>
      </c>
      <c r="C357" t="s">
        <v>557</v>
      </c>
      <c r="D357" t="s">
        <v>455</v>
      </c>
      <c r="E357" t="s">
        <v>10</v>
      </c>
      <c r="F357" s="5">
        <v>50</v>
      </c>
      <c r="G357" t="str">
        <f t="shared" si="5"/>
        <v>Adult</v>
      </c>
      <c r="H357">
        <v>0</v>
      </c>
      <c r="I357">
        <v>0</v>
      </c>
      <c r="J357">
        <v>113044</v>
      </c>
      <c r="K357" s="6">
        <v>26</v>
      </c>
      <c r="L357" t="s">
        <v>87</v>
      </c>
      <c r="M357" t="s">
        <v>530</v>
      </c>
    </row>
    <row r="358" spans="1:13" hidden="1" x14ac:dyDescent="0.25">
      <c r="A358">
        <v>1248</v>
      </c>
      <c r="B358">
        <v>1</v>
      </c>
      <c r="C358" t="s">
        <v>557</v>
      </c>
      <c r="D358" t="s">
        <v>456</v>
      </c>
      <c r="E358" t="s">
        <v>12</v>
      </c>
      <c r="F358" s="5">
        <v>59</v>
      </c>
      <c r="G358" t="str">
        <f t="shared" si="5"/>
        <v>Adult</v>
      </c>
      <c r="H358">
        <v>2</v>
      </c>
      <c r="I358">
        <v>0</v>
      </c>
      <c r="J358">
        <v>11769</v>
      </c>
      <c r="K358" s="6">
        <v>51.479199999999999</v>
      </c>
      <c r="L358" t="s">
        <v>33</v>
      </c>
      <c r="M358" t="s">
        <v>530</v>
      </c>
    </row>
    <row r="359" spans="1:13" x14ac:dyDescent="0.25">
      <c r="A359">
        <v>1249</v>
      </c>
      <c r="B359">
        <v>0</v>
      </c>
      <c r="C359" t="s">
        <v>555</v>
      </c>
      <c r="D359" t="s">
        <v>457</v>
      </c>
      <c r="E359" t="s">
        <v>10</v>
      </c>
      <c r="F359" s="5">
        <v>30</v>
      </c>
      <c r="G359" t="str">
        <f t="shared" si="5"/>
        <v>Youth</v>
      </c>
      <c r="H359">
        <v>0</v>
      </c>
      <c r="I359">
        <v>0</v>
      </c>
      <c r="J359">
        <v>1222</v>
      </c>
      <c r="K359" s="6">
        <v>7.8792</v>
      </c>
      <c r="M359" t="s">
        <v>530</v>
      </c>
    </row>
    <row r="360" spans="1:13" x14ac:dyDescent="0.25">
      <c r="A360">
        <v>1250</v>
      </c>
      <c r="B360">
        <v>0</v>
      </c>
      <c r="C360" t="s">
        <v>555</v>
      </c>
      <c r="D360" t="s">
        <v>458</v>
      </c>
      <c r="E360" t="s">
        <v>10</v>
      </c>
      <c r="F360" s="5">
        <v>30</v>
      </c>
      <c r="G360" t="str">
        <f t="shared" si="5"/>
        <v>Youth</v>
      </c>
      <c r="H360">
        <v>0</v>
      </c>
      <c r="I360">
        <v>0</v>
      </c>
      <c r="J360">
        <v>368402</v>
      </c>
      <c r="K360" s="6">
        <v>7.75</v>
      </c>
      <c r="M360" t="s">
        <v>529</v>
      </c>
    </row>
    <row r="361" spans="1:13" x14ac:dyDescent="0.25">
      <c r="A361">
        <v>1251</v>
      </c>
      <c r="B361">
        <v>1</v>
      </c>
      <c r="C361" t="s">
        <v>555</v>
      </c>
      <c r="D361" t="s">
        <v>459</v>
      </c>
      <c r="E361" t="s">
        <v>12</v>
      </c>
      <c r="F361" s="5">
        <v>30</v>
      </c>
      <c r="G361" t="str">
        <f t="shared" si="5"/>
        <v>Youth</v>
      </c>
      <c r="H361">
        <v>1</v>
      </c>
      <c r="I361">
        <v>0</v>
      </c>
      <c r="J361">
        <v>349910</v>
      </c>
      <c r="K361" s="6">
        <v>15.55</v>
      </c>
      <c r="M361" t="s">
        <v>530</v>
      </c>
    </row>
    <row r="362" spans="1:13" hidden="1" x14ac:dyDescent="0.25">
      <c r="A362">
        <v>1252</v>
      </c>
      <c r="B362">
        <v>0</v>
      </c>
      <c r="C362" t="s">
        <v>555</v>
      </c>
      <c r="D362" t="s">
        <v>460</v>
      </c>
      <c r="E362" t="s">
        <v>10</v>
      </c>
      <c r="F362" s="23">
        <v>14.5</v>
      </c>
      <c r="G362" t="str">
        <f t="shared" si="5"/>
        <v>Teenager</v>
      </c>
      <c r="H362">
        <v>8</v>
      </c>
      <c r="I362">
        <v>2</v>
      </c>
      <c r="J362">
        <v>2343</v>
      </c>
      <c r="K362" s="6">
        <v>69.55</v>
      </c>
      <c r="M362" t="s">
        <v>530</v>
      </c>
    </row>
    <row r="363" spans="1:13" x14ac:dyDescent="0.25">
      <c r="A363">
        <v>1253</v>
      </c>
      <c r="B363">
        <v>1</v>
      </c>
      <c r="C363" t="s">
        <v>556</v>
      </c>
      <c r="D363" t="s">
        <v>461</v>
      </c>
      <c r="E363" t="s">
        <v>12</v>
      </c>
      <c r="F363" s="5">
        <v>24</v>
      </c>
      <c r="G363" t="str">
        <f t="shared" si="5"/>
        <v>Youth</v>
      </c>
      <c r="H363">
        <v>1</v>
      </c>
      <c r="I363">
        <v>1</v>
      </c>
      <c r="J363">
        <v>2079</v>
      </c>
      <c r="K363" s="6">
        <v>37.004199999999997</v>
      </c>
      <c r="M363" t="s">
        <v>531</v>
      </c>
    </row>
    <row r="364" spans="1:13" x14ac:dyDescent="0.25">
      <c r="A364">
        <v>1254</v>
      </c>
      <c r="B364">
        <v>1</v>
      </c>
      <c r="C364" t="s">
        <v>556</v>
      </c>
      <c r="D364" t="s">
        <v>462</v>
      </c>
      <c r="E364" t="s">
        <v>12</v>
      </c>
      <c r="F364" s="5">
        <v>31</v>
      </c>
      <c r="G364" t="str">
        <f t="shared" si="5"/>
        <v>Youth</v>
      </c>
      <c r="H364">
        <v>0</v>
      </c>
      <c r="I364">
        <v>0</v>
      </c>
      <c r="J364">
        <v>31352</v>
      </c>
      <c r="K364" s="6">
        <v>21</v>
      </c>
      <c r="M364" t="s">
        <v>530</v>
      </c>
    </row>
    <row r="365" spans="1:13" x14ac:dyDescent="0.25">
      <c r="A365">
        <v>1255</v>
      </c>
      <c r="B365">
        <v>0</v>
      </c>
      <c r="C365" t="s">
        <v>555</v>
      </c>
      <c r="D365" t="s">
        <v>463</v>
      </c>
      <c r="E365" t="s">
        <v>10</v>
      </c>
      <c r="F365" s="5">
        <v>27</v>
      </c>
      <c r="G365" t="str">
        <f t="shared" si="5"/>
        <v>Youth</v>
      </c>
      <c r="H365">
        <v>0</v>
      </c>
      <c r="I365">
        <v>0</v>
      </c>
      <c r="J365">
        <v>315083</v>
      </c>
      <c r="K365" s="6">
        <v>8.6624999999999996</v>
      </c>
      <c r="M365" t="s">
        <v>530</v>
      </c>
    </row>
    <row r="366" spans="1:13" x14ac:dyDescent="0.25">
      <c r="A366">
        <v>1256</v>
      </c>
      <c r="B366">
        <v>1</v>
      </c>
      <c r="C366" t="s">
        <v>557</v>
      </c>
      <c r="D366" t="s">
        <v>464</v>
      </c>
      <c r="E366" t="s">
        <v>12</v>
      </c>
      <c r="F366" s="5">
        <v>25</v>
      </c>
      <c r="G366" t="str">
        <f t="shared" si="5"/>
        <v>Youth</v>
      </c>
      <c r="H366">
        <v>1</v>
      </c>
      <c r="I366">
        <v>0</v>
      </c>
      <c r="J366">
        <v>11765</v>
      </c>
      <c r="K366" s="6">
        <v>55.441699999999997</v>
      </c>
      <c r="L366" t="s">
        <v>88</v>
      </c>
      <c r="M366" t="s">
        <v>531</v>
      </c>
    </row>
    <row r="367" spans="1:13" x14ac:dyDescent="0.25">
      <c r="A367">
        <v>1257</v>
      </c>
      <c r="B367">
        <v>1</v>
      </c>
      <c r="C367" t="s">
        <v>555</v>
      </c>
      <c r="D367" t="s">
        <v>465</v>
      </c>
      <c r="E367" t="s">
        <v>12</v>
      </c>
      <c r="F367" s="5">
        <v>30</v>
      </c>
      <c r="G367" t="str">
        <f t="shared" si="5"/>
        <v>Youth</v>
      </c>
      <c r="H367">
        <v>1</v>
      </c>
      <c r="I367">
        <v>9</v>
      </c>
      <c r="J367">
        <v>2343</v>
      </c>
      <c r="K367" s="6">
        <v>69.55</v>
      </c>
      <c r="M367" t="s">
        <v>530</v>
      </c>
    </row>
    <row r="368" spans="1:13" x14ac:dyDescent="0.25">
      <c r="A368">
        <v>1258</v>
      </c>
      <c r="B368">
        <v>0</v>
      </c>
      <c r="C368" t="s">
        <v>555</v>
      </c>
      <c r="D368" t="s">
        <v>466</v>
      </c>
      <c r="E368" t="s">
        <v>10</v>
      </c>
      <c r="F368" s="5">
        <v>30</v>
      </c>
      <c r="G368" t="str">
        <f t="shared" si="5"/>
        <v>Youth</v>
      </c>
      <c r="H368">
        <v>1</v>
      </c>
      <c r="I368">
        <v>0</v>
      </c>
      <c r="J368">
        <v>2689</v>
      </c>
      <c r="K368" s="6">
        <v>14.458299999999999</v>
      </c>
      <c r="M368" t="s">
        <v>531</v>
      </c>
    </row>
    <row r="369" spans="1:13" x14ac:dyDescent="0.25">
      <c r="A369">
        <v>1259</v>
      </c>
      <c r="B369">
        <v>1</v>
      </c>
      <c r="C369" t="s">
        <v>555</v>
      </c>
      <c r="D369" t="s">
        <v>467</v>
      </c>
      <c r="E369" t="s">
        <v>12</v>
      </c>
      <c r="F369" s="5">
        <v>22</v>
      </c>
      <c r="G369" t="str">
        <f t="shared" si="5"/>
        <v>Youth</v>
      </c>
      <c r="H369">
        <v>0</v>
      </c>
      <c r="I369">
        <v>0</v>
      </c>
      <c r="J369">
        <v>3101295</v>
      </c>
      <c r="K369" s="6">
        <v>39.6875</v>
      </c>
      <c r="M369" t="s">
        <v>530</v>
      </c>
    </row>
    <row r="370" spans="1:13" hidden="1" x14ac:dyDescent="0.25">
      <c r="A370">
        <v>1260</v>
      </c>
      <c r="B370">
        <v>1</v>
      </c>
      <c r="C370" t="s">
        <v>557</v>
      </c>
      <c r="D370" t="s">
        <v>468</v>
      </c>
      <c r="E370" t="s">
        <v>12</v>
      </c>
      <c r="F370" s="5">
        <v>45</v>
      </c>
      <c r="G370" t="str">
        <f t="shared" si="5"/>
        <v>Adult</v>
      </c>
      <c r="H370">
        <v>0</v>
      </c>
      <c r="I370">
        <v>1</v>
      </c>
      <c r="J370">
        <v>112378</v>
      </c>
      <c r="K370" s="6">
        <v>59.4</v>
      </c>
      <c r="M370" t="s">
        <v>531</v>
      </c>
    </row>
    <row r="371" spans="1:13" x14ac:dyDescent="0.25">
      <c r="A371">
        <v>1261</v>
      </c>
      <c r="B371">
        <v>0</v>
      </c>
      <c r="C371" t="s">
        <v>556</v>
      </c>
      <c r="D371" t="s">
        <v>469</v>
      </c>
      <c r="E371" t="s">
        <v>10</v>
      </c>
      <c r="F371" s="5">
        <v>29</v>
      </c>
      <c r="G371" t="str">
        <f t="shared" si="5"/>
        <v>Youth</v>
      </c>
      <c r="H371">
        <v>0</v>
      </c>
      <c r="I371">
        <v>0</v>
      </c>
      <c r="J371">
        <v>2147</v>
      </c>
      <c r="K371" s="6">
        <v>13.8583</v>
      </c>
      <c r="M371" t="s">
        <v>531</v>
      </c>
    </row>
    <row r="372" spans="1:13" x14ac:dyDescent="0.25">
      <c r="A372">
        <v>1262</v>
      </c>
      <c r="B372">
        <v>0</v>
      </c>
      <c r="C372" t="s">
        <v>556</v>
      </c>
      <c r="D372" t="s">
        <v>470</v>
      </c>
      <c r="E372" t="s">
        <v>10</v>
      </c>
      <c r="F372" s="5">
        <v>21</v>
      </c>
      <c r="G372" t="str">
        <f t="shared" si="5"/>
        <v>Youth</v>
      </c>
      <c r="H372">
        <v>1</v>
      </c>
      <c r="I372">
        <v>0</v>
      </c>
      <c r="J372">
        <v>28133</v>
      </c>
      <c r="K372" s="6">
        <v>11.5</v>
      </c>
      <c r="M372" t="s">
        <v>530</v>
      </c>
    </row>
    <row r="373" spans="1:13" x14ac:dyDescent="0.25">
      <c r="A373">
        <v>1263</v>
      </c>
      <c r="B373">
        <v>1</v>
      </c>
      <c r="C373" t="s">
        <v>557</v>
      </c>
      <c r="D373" t="s">
        <v>471</v>
      </c>
      <c r="E373" t="s">
        <v>12</v>
      </c>
      <c r="F373" s="5">
        <v>31</v>
      </c>
      <c r="G373" t="str">
        <f t="shared" si="5"/>
        <v>Youth</v>
      </c>
      <c r="H373">
        <v>0</v>
      </c>
      <c r="I373">
        <v>0</v>
      </c>
      <c r="J373">
        <v>16966</v>
      </c>
      <c r="K373" s="6">
        <v>134.5</v>
      </c>
      <c r="L373" t="s">
        <v>89</v>
      </c>
      <c r="M373" t="s">
        <v>531</v>
      </c>
    </row>
    <row r="374" spans="1:13" hidden="1" x14ac:dyDescent="0.25">
      <c r="A374">
        <v>1264</v>
      </c>
      <c r="B374">
        <v>0</v>
      </c>
      <c r="C374" t="s">
        <v>557</v>
      </c>
      <c r="D374" t="s">
        <v>472</v>
      </c>
      <c r="E374" t="s">
        <v>10</v>
      </c>
      <c r="F374" s="5">
        <v>49</v>
      </c>
      <c r="G374" t="str">
        <f t="shared" si="5"/>
        <v>Adult</v>
      </c>
      <c r="H374">
        <v>0</v>
      </c>
      <c r="I374">
        <v>0</v>
      </c>
      <c r="J374">
        <v>112058</v>
      </c>
      <c r="K374" s="6">
        <v>0</v>
      </c>
      <c r="L374" t="s">
        <v>90</v>
      </c>
      <c r="M374" t="s">
        <v>530</v>
      </c>
    </row>
    <row r="375" spans="1:13" hidden="1" x14ac:dyDescent="0.25">
      <c r="A375">
        <v>1265</v>
      </c>
      <c r="B375">
        <v>0</v>
      </c>
      <c r="C375" t="s">
        <v>556</v>
      </c>
      <c r="D375" t="s">
        <v>473</v>
      </c>
      <c r="E375" t="s">
        <v>10</v>
      </c>
      <c r="F375" s="5">
        <v>44</v>
      </c>
      <c r="G375" t="str">
        <f t="shared" si="5"/>
        <v>Adult</v>
      </c>
      <c r="H375">
        <v>0</v>
      </c>
      <c r="I375">
        <v>0</v>
      </c>
      <c r="J375">
        <v>248746</v>
      </c>
      <c r="K375" s="6">
        <v>13</v>
      </c>
      <c r="M375" t="s">
        <v>530</v>
      </c>
    </row>
    <row r="376" spans="1:13" hidden="1" x14ac:dyDescent="0.25">
      <c r="A376">
        <v>1266</v>
      </c>
      <c r="B376">
        <v>1</v>
      </c>
      <c r="C376" t="s">
        <v>557</v>
      </c>
      <c r="D376" t="s">
        <v>474</v>
      </c>
      <c r="E376" t="s">
        <v>12</v>
      </c>
      <c r="F376" s="5">
        <v>54</v>
      </c>
      <c r="G376" t="str">
        <f t="shared" si="5"/>
        <v>Adult</v>
      </c>
      <c r="H376">
        <v>1</v>
      </c>
      <c r="I376">
        <v>1</v>
      </c>
      <c r="J376">
        <v>33638</v>
      </c>
      <c r="K376" s="6">
        <v>81.8583</v>
      </c>
      <c r="L376" t="s">
        <v>74</v>
      </c>
      <c r="M376" t="s">
        <v>530</v>
      </c>
    </row>
    <row r="377" spans="1:13" hidden="1" x14ac:dyDescent="0.25">
      <c r="A377">
        <v>1267</v>
      </c>
      <c r="B377">
        <v>1</v>
      </c>
      <c r="C377" t="s">
        <v>557</v>
      </c>
      <c r="D377" t="s">
        <v>475</v>
      </c>
      <c r="E377" t="s">
        <v>12</v>
      </c>
      <c r="F377" s="5">
        <v>45</v>
      </c>
      <c r="G377" t="str">
        <f t="shared" si="5"/>
        <v>Adult</v>
      </c>
      <c r="H377">
        <v>0</v>
      </c>
      <c r="I377">
        <v>0</v>
      </c>
      <c r="J377">
        <v>17608</v>
      </c>
      <c r="K377" s="6">
        <v>262.375</v>
      </c>
      <c r="M377" t="s">
        <v>531</v>
      </c>
    </row>
    <row r="378" spans="1:13" x14ac:dyDescent="0.25">
      <c r="A378">
        <v>1268</v>
      </c>
      <c r="B378">
        <v>1</v>
      </c>
      <c r="C378" t="s">
        <v>555</v>
      </c>
      <c r="D378" t="s">
        <v>476</v>
      </c>
      <c r="E378" t="s">
        <v>12</v>
      </c>
      <c r="F378" s="5">
        <v>22</v>
      </c>
      <c r="G378" t="str">
        <f t="shared" si="5"/>
        <v>Youth</v>
      </c>
      <c r="H378">
        <v>2</v>
      </c>
      <c r="I378">
        <v>0</v>
      </c>
      <c r="J378">
        <v>315152</v>
      </c>
      <c r="K378" s="6">
        <v>8.6624999999999996</v>
      </c>
      <c r="M378" t="s">
        <v>530</v>
      </c>
    </row>
    <row r="379" spans="1:13" x14ac:dyDescent="0.25">
      <c r="A379">
        <v>1269</v>
      </c>
      <c r="B379">
        <v>0</v>
      </c>
      <c r="C379" t="s">
        <v>556</v>
      </c>
      <c r="D379" t="s">
        <v>477</v>
      </c>
      <c r="E379" t="s">
        <v>10</v>
      </c>
      <c r="F379" s="5">
        <v>21</v>
      </c>
      <c r="G379" t="str">
        <f t="shared" si="5"/>
        <v>Youth</v>
      </c>
      <c r="H379">
        <v>0</v>
      </c>
      <c r="I379">
        <v>0</v>
      </c>
      <c r="J379">
        <v>29107</v>
      </c>
      <c r="K379" s="6">
        <v>11.5</v>
      </c>
      <c r="M379" t="s">
        <v>530</v>
      </c>
    </row>
    <row r="380" spans="1:13" hidden="1" x14ac:dyDescent="0.25">
      <c r="A380">
        <v>1270</v>
      </c>
      <c r="B380">
        <v>0</v>
      </c>
      <c r="C380" t="s">
        <v>557</v>
      </c>
      <c r="D380" t="s">
        <v>478</v>
      </c>
      <c r="E380" t="s">
        <v>10</v>
      </c>
      <c r="F380" s="5">
        <v>55</v>
      </c>
      <c r="G380" t="str">
        <f t="shared" si="5"/>
        <v>Adult</v>
      </c>
      <c r="H380">
        <v>0</v>
      </c>
      <c r="I380">
        <v>0</v>
      </c>
      <c r="J380">
        <v>680</v>
      </c>
      <c r="K380" s="6">
        <v>50</v>
      </c>
      <c r="L380" t="s">
        <v>91</v>
      </c>
      <c r="M380" t="s">
        <v>530</v>
      </c>
    </row>
    <row r="381" spans="1:13" hidden="1" x14ac:dyDescent="0.25">
      <c r="A381">
        <v>1271</v>
      </c>
      <c r="B381">
        <v>0</v>
      </c>
      <c r="C381" t="s">
        <v>555</v>
      </c>
      <c r="D381" t="s">
        <v>479</v>
      </c>
      <c r="E381" t="s">
        <v>10</v>
      </c>
      <c r="F381" s="5">
        <v>5</v>
      </c>
      <c r="G381" t="str">
        <f t="shared" si="5"/>
        <v>Teenager</v>
      </c>
      <c r="H381">
        <v>4</v>
      </c>
      <c r="I381">
        <v>2</v>
      </c>
      <c r="J381">
        <v>347077</v>
      </c>
      <c r="K381" s="6">
        <v>31.387499999999999</v>
      </c>
      <c r="M381" t="s">
        <v>530</v>
      </c>
    </row>
    <row r="382" spans="1:13" x14ac:dyDescent="0.25">
      <c r="A382">
        <v>1272</v>
      </c>
      <c r="B382">
        <v>0</v>
      </c>
      <c r="C382" t="s">
        <v>555</v>
      </c>
      <c r="D382" t="s">
        <v>480</v>
      </c>
      <c r="E382" t="s">
        <v>10</v>
      </c>
      <c r="F382" s="5">
        <v>30</v>
      </c>
      <c r="G382" t="str">
        <f t="shared" si="5"/>
        <v>Youth</v>
      </c>
      <c r="H382">
        <v>0</v>
      </c>
      <c r="I382">
        <v>0</v>
      </c>
      <c r="J382">
        <v>366713</v>
      </c>
      <c r="K382" s="6">
        <v>7.75</v>
      </c>
      <c r="M382" t="s">
        <v>529</v>
      </c>
    </row>
    <row r="383" spans="1:13" x14ac:dyDescent="0.25">
      <c r="A383">
        <v>1273</v>
      </c>
      <c r="B383">
        <v>0</v>
      </c>
      <c r="C383" t="s">
        <v>555</v>
      </c>
      <c r="D383" t="s">
        <v>481</v>
      </c>
      <c r="E383" t="s">
        <v>10</v>
      </c>
      <c r="F383" s="5">
        <v>26</v>
      </c>
      <c r="G383" t="str">
        <f t="shared" si="5"/>
        <v>Youth</v>
      </c>
      <c r="H383">
        <v>0</v>
      </c>
      <c r="I383">
        <v>0</v>
      </c>
      <c r="J383">
        <v>330910</v>
      </c>
      <c r="K383" s="6">
        <v>7.8792</v>
      </c>
      <c r="M383" t="s">
        <v>529</v>
      </c>
    </row>
    <row r="384" spans="1:13" x14ac:dyDescent="0.25">
      <c r="A384">
        <v>1274</v>
      </c>
      <c r="B384">
        <v>1</v>
      </c>
      <c r="C384" t="s">
        <v>555</v>
      </c>
      <c r="D384" t="s">
        <v>482</v>
      </c>
      <c r="E384" t="s">
        <v>12</v>
      </c>
      <c r="F384" s="5">
        <v>30</v>
      </c>
      <c r="G384" t="str">
        <f t="shared" si="5"/>
        <v>Youth</v>
      </c>
      <c r="H384">
        <v>0</v>
      </c>
      <c r="I384">
        <v>0</v>
      </c>
      <c r="J384">
        <v>364498</v>
      </c>
      <c r="K384" s="6">
        <v>14.5</v>
      </c>
      <c r="M384" t="s">
        <v>530</v>
      </c>
    </row>
    <row r="385" spans="1:13" hidden="1" x14ac:dyDescent="0.25">
      <c r="A385">
        <v>1275</v>
      </c>
      <c r="B385">
        <v>1</v>
      </c>
      <c r="C385" t="s">
        <v>555</v>
      </c>
      <c r="D385" t="s">
        <v>483</v>
      </c>
      <c r="E385" t="s">
        <v>12</v>
      </c>
      <c r="F385" s="5">
        <v>19</v>
      </c>
      <c r="G385" t="str">
        <f t="shared" si="5"/>
        <v>Teenager</v>
      </c>
      <c r="H385">
        <v>1</v>
      </c>
      <c r="I385">
        <v>0</v>
      </c>
      <c r="J385">
        <v>376566</v>
      </c>
      <c r="K385" s="6">
        <v>16.100000000000001</v>
      </c>
      <c r="M385" t="s">
        <v>530</v>
      </c>
    </row>
    <row r="386" spans="1:13" x14ac:dyDescent="0.25">
      <c r="A386">
        <v>1276</v>
      </c>
      <c r="B386">
        <v>0</v>
      </c>
      <c r="C386" t="s">
        <v>556</v>
      </c>
      <c r="D386" t="s">
        <v>484</v>
      </c>
      <c r="E386" t="s">
        <v>10</v>
      </c>
      <c r="F386" s="5">
        <v>30</v>
      </c>
      <c r="G386" t="str">
        <f t="shared" ref="G386:G419" si="6">IF(F386&lt;=19,"Teenager",IF(F386&lt;=39,"Youth",IF(F386&lt;=59,"Adult",IF(F386&gt;=60,"Elder"))))</f>
        <v>Youth</v>
      </c>
      <c r="H386">
        <v>0</v>
      </c>
      <c r="I386">
        <v>0</v>
      </c>
      <c r="J386">
        <v>2159</v>
      </c>
      <c r="K386" s="6">
        <v>12.875</v>
      </c>
      <c r="M386" t="s">
        <v>530</v>
      </c>
    </row>
    <row r="387" spans="1:13" x14ac:dyDescent="0.25">
      <c r="A387">
        <v>1277</v>
      </c>
      <c r="B387">
        <v>1</v>
      </c>
      <c r="C387" t="s">
        <v>556</v>
      </c>
      <c r="D387" t="s">
        <v>485</v>
      </c>
      <c r="E387" t="s">
        <v>12</v>
      </c>
      <c r="F387" s="5">
        <v>24</v>
      </c>
      <c r="G387" t="str">
        <f t="shared" si="6"/>
        <v>Youth</v>
      </c>
      <c r="H387">
        <v>1</v>
      </c>
      <c r="I387">
        <v>2</v>
      </c>
      <c r="J387">
        <v>220845</v>
      </c>
      <c r="K387" s="6">
        <v>65</v>
      </c>
      <c r="M387" t="s">
        <v>530</v>
      </c>
    </row>
    <row r="388" spans="1:13" x14ac:dyDescent="0.25">
      <c r="A388">
        <v>1278</v>
      </c>
      <c r="B388">
        <v>0</v>
      </c>
      <c r="C388" t="s">
        <v>555</v>
      </c>
      <c r="D388" t="s">
        <v>486</v>
      </c>
      <c r="E388" t="s">
        <v>10</v>
      </c>
      <c r="F388" s="5">
        <v>24</v>
      </c>
      <c r="G388" t="str">
        <f t="shared" si="6"/>
        <v>Youth</v>
      </c>
      <c r="H388">
        <v>0</v>
      </c>
      <c r="I388">
        <v>0</v>
      </c>
      <c r="J388">
        <v>349911</v>
      </c>
      <c r="K388" s="6">
        <v>7.7750000000000004</v>
      </c>
      <c r="M388" t="s">
        <v>530</v>
      </c>
    </row>
    <row r="389" spans="1:13" hidden="1" x14ac:dyDescent="0.25">
      <c r="A389">
        <v>1279</v>
      </c>
      <c r="B389">
        <v>0</v>
      </c>
      <c r="C389" t="s">
        <v>556</v>
      </c>
      <c r="D389" t="s">
        <v>487</v>
      </c>
      <c r="E389" t="s">
        <v>10</v>
      </c>
      <c r="F389" s="5">
        <v>57</v>
      </c>
      <c r="G389" t="str">
        <f t="shared" si="6"/>
        <v>Adult</v>
      </c>
      <c r="H389">
        <v>0</v>
      </c>
      <c r="I389">
        <v>0</v>
      </c>
      <c r="J389">
        <v>244346</v>
      </c>
      <c r="K389" s="6">
        <v>13</v>
      </c>
      <c r="M389" t="s">
        <v>530</v>
      </c>
    </row>
    <row r="390" spans="1:13" x14ac:dyDescent="0.25">
      <c r="A390">
        <v>1280</v>
      </c>
      <c r="B390">
        <v>0</v>
      </c>
      <c r="C390" t="s">
        <v>555</v>
      </c>
      <c r="D390" t="s">
        <v>488</v>
      </c>
      <c r="E390" t="s">
        <v>10</v>
      </c>
      <c r="F390" s="5">
        <v>21</v>
      </c>
      <c r="G390" t="str">
        <f t="shared" si="6"/>
        <v>Youth</v>
      </c>
      <c r="H390">
        <v>0</v>
      </c>
      <c r="I390">
        <v>0</v>
      </c>
      <c r="J390">
        <v>364858</v>
      </c>
      <c r="K390" s="6">
        <v>7.75</v>
      </c>
      <c r="M390" t="s">
        <v>529</v>
      </c>
    </row>
    <row r="391" spans="1:13" hidden="1" x14ac:dyDescent="0.25">
      <c r="A391">
        <v>1281</v>
      </c>
      <c r="B391">
        <v>0</v>
      </c>
      <c r="C391" t="s">
        <v>555</v>
      </c>
      <c r="D391" t="s">
        <v>489</v>
      </c>
      <c r="E391" t="s">
        <v>10</v>
      </c>
      <c r="F391" s="5">
        <v>6</v>
      </c>
      <c r="G391" t="str">
        <f t="shared" si="6"/>
        <v>Teenager</v>
      </c>
      <c r="H391">
        <v>3</v>
      </c>
      <c r="I391">
        <v>1</v>
      </c>
      <c r="J391">
        <v>349909</v>
      </c>
      <c r="K391" s="6">
        <v>21.074999999999999</v>
      </c>
      <c r="M391" t="s">
        <v>530</v>
      </c>
    </row>
    <row r="392" spans="1:13" x14ac:dyDescent="0.25">
      <c r="A392">
        <v>1282</v>
      </c>
      <c r="B392">
        <v>0</v>
      </c>
      <c r="C392" t="s">
        <v>557</v>
      </c>
      <c r="D392" t="s">
        <v>490</v>
      </c>
      <c r="E392" t="s">
        <v>10</v>
      </c>
      <c r="F392" s="5">
        <v>23</v>
      </c>
      <c r="G392" t="str">
        <f t="shared" si="6"/>
        <v>Youth</v>
      </c>
      <c r="H392">
        <v>0</v>
      </c>
      <c r="I392">
        <v>0</v>
      </c>
      <c r="J392">
        <v>12749</v>
      </c>
      <c r="K392" s="6">
        <v>93.5</v>
      </c>
      <c r="L392" t="s">
        <v>92</v>
      </c>
      <c r="M392" t="s">
        <v>530</v>
      </c>
    </row>
    <row r="393" spans="1:13" hidden="1" x14ac:dyDescent="0.25">
      <c r="A393">
        <v>1283</v>
      </c>
      <c r="B393">
        <v>1</v>
      </c>
      <c r="C393" t="s">
        <v>557</v>
      </c>
      <c r="D393" t="s">
        <v>491</v>
      </c>
      <c r="E393" t="s">
        <v>12</v>
      </c>
      <c r="F393" s="5">
        <v>51</v>
      </c>
      <c r="G393" t="str">
        <f t="shared" si="6"/>
        <v>Adult</v>
      </c>
      <c r="H393">
        <v>0</v>
      </c>
      <c r="I393">
        <v>1</v>
      </c>
      <c r="J393">
        <v>17592</v>
      </c>
      <c r="K393" s="6">
        <v>39.4</v>
      </c>
      <c r="L393" t="s">
        <v>93</v>
      </c>
      <c r="M393" t="s">
        <v>530</v>
      </c>
    </row>
    <row r="394" spans="1:13" hidden="1" x14ac:dyDescent="0.25">
      <c r="A394">
        <v>1284</v>
      </c>
      <c r="B394">
        <v>0</v>
      </c>
      <c r="C394" t="s">
        <v>555</v>
      </c>
      <c r="D394" t="s">
        <v>492</v>
      </c>
      <c r="E394" t="s">
        <v>10</v>
      </c>
      <c r="F394" s="5">
        <v>13</v>
      </c>
      <c r="G394" t="str">
        <f t="shared" si="6"/>
        <v>Teenager</v>
      </c>
      <c r="H394">
        <v>0</v>
      </c>
      <c r="I394">
        <v>2</v>
      </c>
      <c r="J394">
        <v>2673</v>
      </c>
      <c r="K394" s="6">
        <v>20.25</v>
      </c>
      <c r="M394" t="s">
        <v>530</v>
      </c>
    </row>
    <row r="395" spans="1:13" hidden="1" x14ac:dyDescent="0.25">
      <c r="A395">
        <v>1285</v>
      </c>
      <c r="B395">
        <v>0</v>
      </c>
      <c r="C395" t="s">
        <v>556</v>
      </c>
      <c r="D395" t="s">
        <v>493</v>
      </c>
      <c r="E395" t="s">
        <v>10</v>
      </c>
      <c r="F395" s="5">
        <v>47</v>
      </c>
      <c r="G395" t="str">
        <f t="shared" si="6"/>
        <v>Adult</v>
      </c>
      <c r="H395">
        <v>0</v>
      </c>
      <c r="I395">
        <v>0</v>
      </c>
      <c r="J395">
        <v>30769</v>
      </c>
      <c r="K395" s="6">
        <v>10.5</v>
      </c>
      <c r="M395" t="s">
        <v>530</v>
      </c>
    </row>
    <row r="396" spans="1:13" x14ac:dyDescent="0.25">
      <c r="A396">
        <v>1286</v>
      </c>
      <c r="B396">
        <v>0</v>
      </c>
      <c r="C396" t="s">
        <v>555</v>
      </c>
      <c r="D396" t="s">
        <v>494</v>
      </c>
      <c r="E396" t="s">
        <v>10</v>
      </c>
      <c r="F396" s="5">
        <v>29</v>
      </c>
      <c r="G396" t="str">
        <f t="shared" si="6"/>
        <v>Youth</v>
      </c>
      <c r="H396">
        <v>3</v>
      </c>
      <c r="I396">
        <v>1</v>
      </c>
      <c r="J396">
        <v>315153</v>
      </c>
      <c r="K396" s="6">
        <v>22.024999999999999</v>
      </c>
      <c r="M396" t="s">
        <v>530</v>
      </c>
    </row>
    <row r="397" spans="1:13" hidden="1" x14ac:dyDescent="0.25">
      <c r="A397">
        <v>1287</v>
      </c>
      <c r="B397">
        <v>1</v>
      </c>
      <c r="C397" t="s">
        <v>557</v>
      </c>
      <c r="D397" t="s">
        <v>495</v>
      </c>
      <c r="E397" t="s">
        <v>12</v>
      </c>
      <c r="F397" s="5">
        <v>18</v>
      </c>
      <c r="G397" t="str">
        <f t="shared" si="6"/>
        <v>Teenager</v>
      </c>
      <c r="H397">
        <v>1</v>
      </c>
      <c r="I397">
        <v>0</v>
      </c>
      <c r="J397">
        <v>13695</v>
      </c>
      <c r="K397" s="6">
        <v>60</v>
      </c>
      <c r="L397" t="s">
        <v>25</v>
      </c>
      <c r="M397" t="s">
        <v>530</v>
      </c>
    </row>
    <row r="398" spans="1:13" x14ac:dyDescent="0.25">
      <c r="A398">
        <v>1288</v>
      </c>
      <c r="B398">
        <v>0</v>
      </c>
      <c r="C398" t="s">
        <v>555</v>
      </c>
      <c r="D398" t="s">
        <v>496</v>
      </c>
      <c r="E398" t="s">
        <v>10</v>
      </c>
      <c r="F398" s="5">
        <v>24</v>
      </c>
      <c r="G398" t="str">
        <f t="shared" si="6"/>
        <v>Youth</v>
      </c>
      <c r="H398">
        <v>0</v>
      </c>
      <c r="I398">
        <v>0</v>
      </c>
      <c r="J398">
        <v>371109</v>
      </c>
      <c r="K398" s="6">
        <v>7.25</v>
      </c>
      <c r="M398" t="s">
        <v>529</v>
      </c>
    </row>
    <row r="399" spans="1:13" hidden="1" x14ac:dyDescent="0.25">
      <c r="A399">
        <v>1289</v>
      </c>
      <c r="B399">
        <v>1</v>
      </c>
      <c r="C399" t="s">
        <v>557</v>
      </c>
      <c r="D399" t="s">
        <v>497</v>
      </c>
      <c r="E399" t="s">
        <v>12</v>
      </c>
      <c r="F399" s="5">
        <v>48</v>
      </c>
      <c r="G399" t="str">
        <f t="shared" si="6"/>
        <v>Adult</v>
      </c>
      <c r="H399">
        <v>1</v>
      </c>
      <c r="I399">
        <v>1</v>
      </c>
      <c r="J399">
        <v>13567</v>
      </c>
      <c r="K399" s="6">
        <v>79.2</v>
      </c>
      <c r="L399" t="s">
        <v>94</v>
      </c>
      <c r="M399" t="s">
        <v>531</v>
      </c>
    </row>
    <row r="400" spans="1:13" x14ac:dyDescent="0.25">
      <c r="A400">
        <v>1290</v>
      </c>
      <c r="B400">
        <v>0</v>
      </c>
      <c r="C400" t="s">
        <v>555</v>
      </c>
      <c r="D400" t="s">
        <v>498</v>
      </c>
      <c r="E400" t="s">
        <v>10</v>
      </c>
      <c r="F400" s="5">
        <v>22</v>
      </c>
      <c r="G400" t="str">
        <f t="shared" si="6"/>
        <v>Youth</v>
      </c>
      <c r="H400">
        <v>0</v>
      </c>
      <c r="I400">
        <v>0</v>
      </c>
      <c r="J400">
        <v>347065</v>
      </c>
      <c r="K400" s="6">
        <v>7.7750000000000004</v>
      </c>
      <c r="M400" t="s">
        <v>530</v>
      </c>
    </row>
    <row r="401" spans="1:13" x14ac:dyDescent="0.25">
      <c r="A401">
        <v>1291</v>
      </c>
      <c r="B401">
        <v>0</v>
      </c>
      <c r="C401" t="s">
        <v>555</v>
      </c>
      <c r="D401" t="s">
        <v>499</v>
      </c>
      <c r="E401" t="s">
        <v>10</v>
      </c>
      <c r="F401" s="5">
        <v>31</v>
      </c>
      <c r="G401" t="str">
        <f t="shared" si="6"/>
        <v>Youth</v>
      </c>
      <c r="H401">
        <v>0</v>
      </c>
      <c r="I401">
        <v>0</v>
      </c>
      <c r="J401">
        <v>21332</v>
      </c>
      <c r="K401" s="6">
        <v>7.7332999999999998</v>
      </c>
      <c r="M401" t="s">
        <v>529</v>
      </c>
    </row>
    <row r="402" spans="1:13" x14ac:dyDescent="0.25">
      <c r="A402">
        <v>1292</v>
      </c>
      <c r="B402">
        <v>1</v>
      </c>
      <c r="C402" t="s">
        <v>557</v>
      </c>
      <c r="D402" t="s">
        <v>500</v>
      </c>
      <c r="E402" t="s">
        <v>12</v>
      </c>
      <c r="F402" s="5">
        <v>30</v>
      </c>
      <c r="G402" t="str">
        <f t="shared" si="6"/>
        <v>Youth</v>
      </c>
      <c r="H402">
        <v>0</v>
      </c>
      <c r="I402">
        <v>0</v>
      </c>
      <c r="J402">
        <v>36928</v>
      </c>
      <c r="K402" s="6">
        <v>164.86670000000001</v>
      </c>
      <c r="L402" t="s">
        <v>95</v>
      </c>
      <c r="M402" t="s">
        <v>530</v>
      </c>
    </row>
    <row r="403" spans="1:13" x14ac:dyDescent="0.25">
      <c r="A403">
        <v>1293</v>
      </c>
      <c r="B403">
        <v>0</v>
      </c>
      <c r="C403" t="s">
        <v>556</v>
      </c>
      <c r="D403" t="s">
        <v>501</v>
      </c>
      <c r="E403" t="s">
        <v>10</v>
      </c>
      <c r="F403" s="5">
        <v>38</v>
      </c>
      <c r="G403" t="str">
        <f t="shared" si="6"/>
        <v>Youth</v>
      </c>
      <c r="H403">
        <v>1</v>
      </c>
      <c r="I403">
        <v>0</v>
      </c>
      <c r="J403">
        <v>28664</v>
      </c>
      <c r="K403" s="6">
        <v>21</v>
      </c>
      <c r="M403" t="s">
        <v>530</v>
      </c>
    </row>
    <row r="404" spans="1:13" x14ac:dyDescent="0.25">
      <c r="A404">
        <v>1294</v>
      </c>
      <c r="B404">
        <v>1</v>
      </c>
      <c r="C404" t="s">
        <v>557</v>
      </c>
      <c r="D404" t="s">
        <v>502</v>
      </c>
      <c r="E404" t="s">
        <v>12</v>
      </c>
      <c r="F404" s="5">
        <v>22</v>
      </c>
      <c r="G404" t="str">
        <f t="shared" si="6"/>
        <v>Youth</v>
      </c>
      <c r="H404">
        <v>0</v>
      </c>
      <c r="I404">
        <v>1</v>
      </c>
      <c r="J404">
        <v>112378</v>
      </c>
      <c r="K404" s="6">
        <v>59.4</v>
      </c>
      <c r="M404" t="s">
        <v>531</v>
      </c>
    </row>
    <row r="405" spans="1:13" hidden="1" x14ac:dyDescent="0.25">
      <c r="A405">
        <v>1295</v>
      </c>
      <c r="B405">
        <v>0</v>
      </c>
      <c r="C405" t="s">
        <v>557</v>
      </c>
      <c r="D405" t="s">
        <v>503</v>
      </c>
      <c r="E405" t="s">
        <v>10</v>
      </c>
      <c r="F405" s="5">
        <v>17</v>
      </c>
      <c r="G405" t="str">
        <f t="shared" si="6"/>
        <v>Teenager</v>
      </c>
      <c r="H405">
        <v>0</v>
      </c>
      <c r="I405">
        <v>0</v>
      </c>
      <c r="J405">
        <v>113059</v>
      </c>
      <c r="K405" s="6">
        <v>47.1</v>
      </c>
      <c r="M405" t="s">
        <v>530</v>
      </c>
    </row>
    <row r="406" spans="1:13" hidden="1" x14ac:dyDescent="0.25">
      <c r="A406">
        <v>1296</v>
      </c>
      <c r="B406">
        <v>0</v>
      </c>
      <c r="C406" t="s">
        <v>557</v>
      </c>
      <c r="D406" t="s">
        <v>504</v>
      </c>
      <c r="E406" t="s">
        <v>10</v>
      </c>
      <c r="F406" s="5">
        <v>43</v>
      </c>
      <c r="G406" t="str">
        <f t="shared" si="6"/>
        <v>Adult</v>
      </c>
      <c r="H406">
        <v>1</v>
      </c>
      <c r="I406">
        <v>0</v>
      </c>
      <c r="J406">
        <v>17765</v>
      </c>
      <c r="K406" s="6">
        <v>27.720800000000001</v>
      </c>
      <c r="L406" t="s">
        <v>96</v>
      </c>
      <c r="M406" t="s">
        <v>531</v>
      </c>
    </row>
    <row r="407" spans="1:13" x14ac:dyDescent="0.25">
      <c r="A407">
        <v>1297</v>
      </c>
      <c r="B407">
        <v>0</v>
      </c>
      <c r="C407" t="s">
        <v>556</v>
      </c>
      <c r="D407" t="s">
        <v>505</v>
      </c>
      <c r="E407" t="s">
        <v>10</v>
      </c>
      <c r="F407" s="5">
        <v>20</v>
      </c>
      <c r="G407" t="str">
        <f t="shared" si="6"/>
        <v>Youth</v>
      </c>
      <c r="H407">
        <v>0</v>
      </c>
      <c r="I407">
        <v>0</v>
      </c>
      <c r="J407">
        <v>2166</v>
      </c>
      <c r="K407" s="6">
        <v>13.862500000000001</v>
      </c>
      <c r="L407" t="s">
        <v>97</v>
      </c>
      <c r="M407" t="s">
        <v>531</v>
      </c>
    </row>
    <row r="408" spans="1:13" x14ac:dyDescent="0.25">
      <c r="A408">
        <v>1298</v>
      </c>
      <c r="B408">
        <v>0</v>
      </c>
      <c r="C408" t="s">
        <v>556</v>
      </c>
      <c r="D408" t="s">
        <v>506</v>
      </c>
      <c r="E408" t="s">
        <v>10</v>
      </c>
      <c r="F408" s="5">
        <v>23</v>
      </c>
      <c r="G408" t="str">
        <f t="shared" si="6"/>
        <v>Youth</v>
      </c>
      <c r="H408">
        <v>1</v>
      </c>
      <c r="I408">
        <v>0</v>
      </c>
      <c r="J408">
        <v>28666</v>
      </c>
      <c r="K408" s="6">
        <v>10.5</v>
      </c>
      <c r="M408" t="s">
        <v>530</v>
      </c>
    </row>
    <row r="409" spans="1:13" hidden="1" x14ac:dyDescent="0.25">
      <c r="A409">
        <v>1299</v>
      </c>
      <c r="B409">
        <v>0</v>
      </c>
      <c r="C409" t="s">
        <v>557</v>
      </c>
      <c r="D409" t="s">
        <v>507</v>
      </c>
      <c r="E409" t="s">
        <v>10</v>
      </c>
      <c r="F409" s="5">
        <v>50</v>
      </c>
      <c r="G409" t="str">
        <f t="shared" si="6"/>
        <v>Adult</v>
      </c>
      <c r="H409">
        <v>1</v>
      </c>
      <c r="I409">
        <v>1</v>
      </c>
      <c r="J409">
        <v>113503</v>
      </c>
      <c r="K409" s="6">
        <v>211.5</v>
      </c>
      <c r="L409" t="s">
        <v>65</v>
      </c>
      <c r="M409" t="s">
        <v>531</v>
      </c>
    </row>
    <row r="410" spans="1:13" x14ac:dyDescent="0.25">
      <c r="A410">
        <v>1300</v>
      </c>
      <c r="B410">
        <v>1</v>
      </c>
      <c r="C410" t="s">
        <v>555</v>
      </c>
      <c r="D410" t="s">
        <v>508</v>
      </c>
      <c r="E410" t="s">
        <v>12</v>
      </c>
      <c r="F410" s="5">
        <v>30</v>
      </c>
      <c r="G410" t="str">
        <f t="shared" si="6"/>
        <v>Youth</v>
      </c>
      <c r="H410">
        <v>0</v>
      </c>
      <c r="I410">
        <v>0</v>
      </c>
      <c r="J410">
        <v>334915</v>
      </c>
      <c r="K410" s="6">
        <v>7.7207999999999997</v>
      </c>
      <c r="M410" t="s">
        <v>529</v>
      </c>
    </row>
    <row r="411" spans="1:13" hidden="1" x14ac:dyDescent="0.25">
      <c r="A411">
        <v>1301</v>
      </c>
      <c r="B411">
        <v>1</v>
      </c>
      <c r="C411" t="s">
        <v>555</v>
      </c>
      <c r="D411" t="s">
        <v>509</v>
      </c>
      <c r="E411" t="s">
        <v>12</v>
      </c>
      <c r="F411" s="5">
        <v>3</v>
      </c>
      <c r="G411" t="str">
        <f t="shared" si="6"/>
        <v>Teenager</v>
      </c>
      <c r="H411">
        <v>1</v>
      </c>
      <c r="I411">
        <v>1</v>
      </c>
      <c r="J411">
        <v>3101315</v>
      </c>
      <c r="K411" s="6">
        <v>13.775</v>
      </c>
      <c r="M411" t="s">
        <v>530</v>
      </c>
    </row>
    <row r="412" spans="1:13" x14ac:dyDescent="0.25">
      <c r="A412">
        <v>1302</v>
      </c>
      <c r="B412">
        <v>1</v>
      </c>
      <c r="C412" t="s">
        <v>555</v>
      </c>
      <c r="D412" t="s">
        <v>510</v>
      </c>
      <c r="E412" t="s">
        <v>12</v>
      </c>
      <c r="F412" s="5">
        <v>30</v>
      </c>
      <c r="G412" t="str">
        <f t="shared" si="6"/>
        <v>Youth</v>
      </c>
      <c r="H412">
        <v>0</v>
      </c>
      <c r="I412">
        <v>0</v>
      </c>
      <c r="J412">
        <v>365237</v>
      </c>
      <c r="K412" s="6">
        <v>7.75</v>
      </c>
      <c r="M412" t="s">
        <v>529</v>
      </c>
    </row>
    <row r="413" spans="1:13" x14ac:dyDescent="0.25">
      <c r="A413">
        <v>1303</v>
      </c>
      <c r="B413">
        <v>1</v>
      </c>
      <c r="C413" t="s">
        <v>557</v>
      </c>
      <c r="D413" t="s">
        <v>511</v>
      </c>
      <c r="E413" t="s">
        <v>12</v>
      </c>
      <c r="F413" s="5">
        <v>37</v>
      </c>
      <c r="G413" t="str">
        <f t="shared" si="6"/>
        <v>Youth</v>
      </c>
      <c r="H413">
        <v>1</v>
      </c>
      <c r="I413">
        <v>0</v>
      </c>
      <c r="J413">
        <v>19928</v>
      </c>
      <c r="K413" s="6">
        <v>90</v>
      </c>
      <c r="L413" t="s">
        <v>20</v>
      </c>
      <c r="M413" t="s">
        <v>529</v>
      </c>
    </row>
    <row r="414" spans="1:13" x14ac:dyDescent="0.25">
      <c r="A414">
        <v>1304</v>
      </c>
      <c r="B414">
        <v>1</v>
      </c>
      <c r="C414" t="s">
        <v>555</v>
      </c>
      <c r="D414" t="s">
        <v>512</v>
      </c>
      <c r="E414" t="s">
        <v>12</v>
      </c>
      <c r="F414" s="5">
        <v>28</v>
      </c>
      <c r="G414" t="str">
        <f t="shared" si="6"/>
        <v>Youth</v>
      </c>
      <c r="H414">
        <v>0</v>
      </c>
      <c r="I414">
        <v>0</v>
      </c>
      <c r="J414">
        <v>347086</v>
      </c>
      <c r="K414" s="6">
        <v>7.7750000000000004</v>
      </c>
      <c r="M414" t="s">
        <v>530</v>
      </c>
    </row>
    <row r="415" spans="1:13" x14ac:dyDescent="0.25">
      <c r="A415">
        <v>1305</v>
      </c>
      <c r="B415">
        <v>0</v>
      </c>
      <c r="C415" t="s">
        <v>555</v>
      </c>
      <c r="D415" t="s">
        <v>513</v>
      </c>
      <c r="E415" t="s">
        <v>10</v>
      </c>
      <c r="F415" s="5">
        <v>30</v>
      </c>
      <c r="G415" t="str">
        <f t="shared" si="6"/>
        <v>Youth</v>
      </c>
      <c r="H415">
        <v>0</v>
      </c>
      <c r="I415">
        <v>0</v>
      </c>
      <c r="J415">
        <v>3236</v>
      </c>
      <c r="K415" s="6">
        <v>8.0500000000000007</v>
      </c>
      <c r="M415" t="s">
        <v>530</v>
      </c>
    </row>
    <row r="416" spans="1:13" x14ac:dyDescent="0.25">
      <c r="A416">
        <v>1306</v>
      </c>
      <c r="B416">
        <v>1</v>
      </c>
      <c r="C416" t="s">
        <v>557</v>
      </c>
      <c r="D416" t="s">
        <v>514</v>
      </c>
      <c r="E416" t="s">
        <v>12</v>
      </c>
      <c r="F416" s="5">
        <v>39</v>
      </c>
      <c r="G416" t="str">
        <f t="shared" si="6"/>
        <v>Youth</v>
      </c>
      <c r="H416">
        <v>0</v>
      </c>
      <c r="I416">
        <v>0</v>
      </c>
      <c r="J416">
        <v>17758</v>
      </c>
      <c r="K416" s="6">
        <v>108.9</v>
      </c>
      <c r="L416" t="s">
        <v>98</v>
      </c>
      <c r="M416" t="s">
        <v>531</v>
      </c>
    </row>
    <row r="417" spans="1:13" x14ac:dyDescent="0.25">
      <c r="A417">
        <v>1307</v>
      </c>
      <c r="B417">
        <v>0</v>
      </c>
      <c r="C417" t="s">
        <v>555</v>
      </c>
      <c r="D417" t="s">
        <v>515</v>
      </c>
      <c r="E417" t="s">
        <v>10</v>
      </c>
      <c r="F417" s="23">
        <v>38.5</v>
      </c>
      <c r="G417" t="str">
        <f t="shared" si="6"/>
        <v>Youth</v>
      </c>
      <c r="H417">
        <v>0</v>
      </c>
      <c r="I417">
        <v>0</v>
      </c>
      <c r="J417">
        <v>3101262</v>
      </c>
      <c r="K417" s="6">
        <v>7.25</v>
      </c>
      <c r="M417" t="s">
        <v>530</v>
      </c>
    </row>
    <row r="418" spans="1:13" x14ac:dyDescent="0.25">
      <c r="A418">
        <v>1308</v>
      </c>
      <c r="B418">
        <v>0</v>
      </c>
      <c r="C418" t="s">
        <v>555</v>
      </c>
      <c r="D418" t="s">
        <v>516</v>
      </c>
      <c r="E418" t="s">
        <v>10</v>
      </c>
      <c r="F418" s="23">
        <v>30</v>
      </c>
      <c r="G418" t="str">
        <f t="shared" si="6"/>
        <v>Youth</v>
      </c>
      <c r="H418">
        <v>0</v>
      </c>
      <c r="I418">
        <v>0</v>
      </c>
      <c r="J418">
        <v>359309</v>
      </c>
      <c r="K418" s="6">
        <v>8.0500000000000007</v>
      </c>
      <c r="M418" t="s">
        <v>530</v>
      </c>
    </row>
    <row r="419" spans="1:13" ht="16.5" customHeight="1" x14ac:dyDescent="0.25">
      <c r="A419">
        <v>1309</v>
      </c>
      <c r="B419">
        <v>0</v>
      </c>
      <c r="C419" t="s">
        <v>555</v>
      </c>
      <c r="D419" t="s">
        <v>517</v>
      </c>
      <c r="E419" t="s">
        <v>10</v>
      </c>
      <c r="F419" s="5">
        <v>30</v>
      </c>
      <c r="G419" t="str">
        <f t="shared" si="6"/>
        <v>Youth</v>
      </c>
      <c r="H419">
        <v>1</v>
      </c>
      <c r="I419">
        <v>1</v>
      </c>
      <c r="J419">
        <v>2668</v>
      </c>
      <c r="K419" s="6">
        <v>22.3583</v>
      </c>
      <c r="M419" t="s">
        <v>531</v>
      </c>
    </row>
    <row r="421" spans="1:13" x14ac:dyDescent="0.25">
      <c r="A421" t="s">
        <v>582</v>
      </c>
      <c r="H421" t="s">
        <v>583</v>
      </c>
    </row>
    <row r="422" spans="1:13" x14ac:dyDescent="0.25">
      <c r="A422" s="38"/>
    </row>
    <row r="423" spans="1:13" x14ac:dyDescent="0.25">
      <c r="A423" s="38"/>
      <c r="G423" s="38" t="s">
        <v>572</v>
      </c>
    </row>
    <row r="424" spans="1:13" x14ac:dyDescent="0.25">
      <c r="A424" s="38"/>
      <c r="G424" s="38" t="s">
        <v>573</v>
      </c>
    </row>
    <row r="425" spans="1:13" x14ac:dyDescent="0.25">
      <c r="A425" s="38"/>
      <c r="G425" s="38" t="s">
        <v>574</v>
      </c>
    </row>
    <row r="426" spans="1:13" x14ac:dyDescent="0.25">
      <c r="A426" s="38"/>
      <c r="G426" s="38" t="s">
        <v>575</v>
      </c>
    </row>
    <row r="427" spans="1:13" x14ac:dyDescent="0.25">
      <c r="A427" s="38"/>
      <c r="G427" s="38" t="s">
        <v>576</v>
      </c>
    </row>
    <row r="428" spans="1:13" x14ac:dyDescent="0.25">
      <c r="A428" s="38"/>
      <c r="G428" s="38" t="s">
        <v>577</v>
      </c>
    </row>
    <row r="429" spans="1:13" x14ac:dyDescent="0.25">
      <c r="A429" s="38"/>
      <c r="G429" s="38" t="s">
        <v>578</v>
      </c>
    </row>
    <row r="430" spans="1:13" x14ac:dyDescent="0.25">
      <c r="A430" s="38"/>
      <c r="G430" s="38" t="s">
        <v>579</v>
      </c>
    </row>
    <row r="431" spans="1:13" x14ac:dyDescent="0.25">
      <c r="A431" s="38"/>
      <c r="G431" s="38" t="s">
        <v>580</v>
      </c>
    </row>
    <row r="432" spans="1:13" x14ac:dyDescent="0.25">
      <c r="A432" s="38"/>
      <c r="G432" s="38" t="s">
        <v>581</v>
      </c>
    </row>
    <row r="433" spans="1:1" x14ac:dyDescent="0.25">
      <c r="A433" s="38"/>
    </row>
    <row r="434" spans="1:1" x14ac:dyDescent="0.25">
      <c r="A434" s="38"/>
    </row>
    <row r="435" spans="1:1" x14ac:dyDescent="0.25">
      <c r="A435" s="38"/>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B1FF9-B6D7-4CE3-B4D4-C7D250514ECC}">
  <dimension ref="A3:C424"/>
  <sheetViews>
    <sheetView topLeftCell="A409" workbookViewId="0">
      <selection activeCell="D418" sqref="D418"/>
    </sheetView>
  </sheetViews>
  <sheetFormatPr defaultRowHeight="15" x14ac:dyDescent="0.25"/>
  <cols>
    <col min="1" max="1" width="13.140625" bestFit="1" customWidth="1"/>
    <col min="2" max="2" width="20" bestFit="1" customWidth="1"/>
  </cols>
  <sheetData>
    <row r="3" spans="1:2" x14ac:dyDescent="0.25">
      <c r="A3" s="3" t="s">
        <v>532</v>
      </c>
      <c r="B3" t="s">
        <v>584</v>
      </c>
    </row>
    <row r="4" spans="1:2" x14ac:dyDescent="0.25">
      <c r="A4" s="4">
        <v>892</v>
      </c>
      <c r="B4" s="39">
        <v>1</v>
      </c>
    </row>
    <row r="5" spans="1:2" x14ac:dyDescent="0.25">
      <c r="A5" s="4">
        <v>893</v>
      </c>
      <c r="B5" s="39">
        <v>1</v>
      </c>
    </row>
    <row r="6" spans="1:2" x14ac:dyDescent="0.25">
      <c r="A6" s="4">
        <v>894</v>
      </c>
      <c r="B6" s="39">
        <v>1</v>
      </c>
    </row>
    <row r="7" spans="1:2" x14ac:dyDescent="0.25">
      <c r="A7" s="4">
        <v>895</v>
      </c>
      <c r="B7" s="39">
        <v>1</v>
      </c>
    </row>
    <row r="8" spans="1:2" x14ac:dyDescent="0.25">
      <c r="A8" s="4">
        <v>896</v>
      </c>
      <c r="B8" s="39">
        <v>1</v>
      </c>
    </row>
    <row r="9" spans="1:2" x14ac:dyDescent="0.25">
      <c r="A9" s="4">
        <v>897</v>
      </c>
      <c r="B9" s="39">
        <v>1</v>
      </c>
    </row>
    <row r="10" spans="1:2" x14ac:dyDescent="0.25">
      <c r="A10" s="4">
        <v>898</v>
      </c>
      <c r="B10" s="39">
        <v>1</v>
      </c>
    </row>
    <row r="11" spans="1:2" x14ac:dyDescent="0.25">
      <c r="A11" s="4">
        <v>899</v>
      </c>
      <c r="B11" s="39">
        <v>1</v>
      </c>
    </row>
    <row r="12" spans="1:2" x14ac:dyDescent="0.25">
      <c r="A12" s="4">
        <v>900</v>
      </c>
      <c r="B12" s="39">
        <v>1</v>
      </c>
    </row>
    <row r="13" spans="1:2" x14ac:dyDescent="0.25">
      <c r="A13" s="4">
        <v>901</v>
      </c>
      <c r="B13" s="39">
        <v>1</v>
      </c>
    </row>
    <row r="14" spans="1:2" x14ac:dyDescent="0.25">
      <c r="A14" s="4">
        <v>902</v>
      </c>
      <c r="B14" s="39">
        <v>1</v>
      </c>
    </row>
    <row r="15" spans="1:2" x14ac:dyDescent="0.25">
      <c r="A15" s="4">
        <v>903</v>
      </c>
      <c r="B15" s="39">
        <v>1</v>
      </c>
    </row>
    <row r="16" spans="1:2" x14ac:dyDescent="0.25">
      <c r="A16" s="4">
        <v>904</v>
      </c>
      <c r="B16" s="39">
        <v>1</v>
      </c>
    </row>
    <row r="17" spans="1:2" x14ac:dyDescent="0.25">
      <c r="A17" s="4">
        <v>905</v>
      </c>
      <c r="B17" s="39">
        <v>1</v>
      </c>
    </row>
    <row r="18" spans="1:2" x14ac:dyDescent="0.25">
      <c r="A18" s="4">
        <v>906</v>
      </c>
      <c r="B18" s="39">
        <v>1</v>
      </c>
    </row>
    <row r="19" spans="1:2" x14ac:dyDescent="0.25">
      <c r="A19" s="4">
        <v>907</v>
      </c>
      <c r="B19" s="39">
        <v>1</v>
      </c>
    </row>
    <row r="20" spans="1:2" x14ac:dyDescent="0.25">
      <c r="A20" s="4">
        <v>908</v>
      </c>
      <c r="B20" s="39">
        <v>1</v>
      </c>
    </row>
    <row r="21" spans="1:2" x14ac:dyDescent="0.25">
      <c r="A21" s="4">
        <v>909</v>
      </c>
      <c r="B21" s="39">
        <v>1</v>
      </c>
    </row>
    <row r="22" spans="1:2" x14ac:dyDescent="0.25">
      <c r="A22" s="4">
        <v>910</v>
      </c>
      <c r="B22" s="39">
        <v>1</v>
      </c>
    </row>
    <row r="23" spans="1:2" x14ac:dyDescent="0.25">
      <c r="A23" s="4">
        <v>911</v>
      </c>
      <c r="B23" s="39">
        <v>1</v>
      </c>
    </row>
    <row r="24" spans="1:2" x14ac:dyDescent="0.25">
      <c r="A24" s="4">
        <v>912</v>
      </c>
      <c r="B24" s="39">
        <v>1</v>
      </c>
    </row>
    <row r="25" spans="1:2" x14ac:dyDescent="0.25">
      <c r="A25" s="4">
        <v>913</v>
      </c>
      <c r="B25" s="39">
        <v>1</v>
      </c>
    </row>
    <row r="26" spans="1:2" x14ac:dyDescent="0.25">
      <c r="A26" s="4">
        <v>914</v>
      </c>
      <c r="B26" s="39">
        <v>1</v>
      </c>
    </row>
    <row r="27" spans="1:2" x14ac:dyDescent="0.25">
      <c r="A27" s="4">
        <v>915</v>
      </c>
      <c r="B27" s="39">
        <v>1</v>
      </c>
    </row>
    <row r="28" spans="1:2" x14ac:dyDescent="0.25">
      <c r="A28" s="4">
        <v>916</v>
      </c>
      <c r="B28" s="39">
        <v>1</v>
      </c>
    </row>
    <row r="29" spans="1:2" x14ac:dyDescent="0.25">
      <c r="A29" s="4">
        <v>917</v>
      </c>
      <c r="B29" s="39">
        <v>1</v>
      </c>
    </row>
    <row r="30" spans="1:2" x14ac:dyDescent="0.25">
      <c r="A30" s="4">
        <v>918</v>
      </c>
      <c r="B30" s="39">
        <v>1</v>
      </c>
    </row>
    <row r="31" spans="1:2" x14ac:dyDescent="0.25">
      <c r="A31" s="4">
        <v>919</v>
      </c>
      <c r="B31" s="39">
        <v>1</v>
      </c>
    </row>
    <row r="32" spans="1:2" x14ac:dyDescent="0.25">
      <c r="A32" s="4">
        <v>920</v>
      </c>
      <c r="B32" s="39">
        <v>1</v>
      </c>
    </row>
    <row r="33" spans="1:2" x14ac:dyDescent="0.25">
      <c r="A33" s="4">
        <v>921</v>
      </c>
      <c r="B33" s="39">
        <v>1</v>
      </c>
    </row>
    <row r="34" spans="1:2" x14ac:dyDescent="0.25">
      <c r="A34" s="4">
        <v>922</v>
      </c>
      <c r="B34" s="39">
        <v>1</v>
      </c>
    </row>
    <row r="35" spans="1:2" x14ac:dyDescent="0.25">
      <c r="A35" s="4">
        <v>923</v>
      </c>
      <c r="B35" s="39">
        <v>1</v>
      </c>
    </row>
    <row r="36" spans="1:2" x14ac:dyDescent="0.25">
      <c r="A36" s="4">
        <v>924</v>
      </c>
      <c r="B36" s="39">
        <v>1</v>
      </c>
    </row>
    <row r="37" spans="1:2" x14ac:dyDescent="0.25">
      <c r="A37" s="4">
        <v>925</v>
      </c>
      <c r="B37" s="39">
        <v>1</v>
      </c>
    </row>
    <row r="38" spans="1:2" x14ac:dyDescent="0.25">
      <c r="A38" s="4">
        <v>926</v>
      </c>
      <c r="B38" s="39">
        <v>1</v>
      </c>
    </row>
    <row r="39" spans="1:2" x14ac:dyDescent="0.25">
      <c r="A39" s="4">
        <v>927</v>
      </c>
      <c r="B39" s="39">
        <v>1</v>
      </c>
    </row>
    <row r="40" spans="1:2" x14ac:dyDescent="0.25">
      <c r="A40" s="4">
        <v>928</v>
      </c>
      <c r="B40" s="39">
        <v>1</v>
      </c>
    </row>
    <row r="41" spans="1:2" x14ac:dyDescent="0.25">
      <c r="A41" s="4">
        <v>929</v>
      </c>
      <c r="B41" s="39">
        <v>1</v>
      </c>
    </row>
    <row r="42" spans="1:2" x14ac:dyDescent="0.25">
      <c r="A42" s="4">
        <v>930</v>
      </c>
      <c r="B42" s="39">
        <v>1</v>
      </c>
    </row>
    <row r="43" spans="1:2" x14ac:dyDescent="0.25">
      <c r="A43" s="4">
        <v>931</v>
      </c>
      <c r="B43" s="39">
        <v>1</v>
      </c>
    </row>
    <row r="44" spans="1:2" x14ac:dyDescent="0.25">
      <c r="A44" s="4">
        <v>932</v>
      </c>
      <c r="B44" s="39">
        <v>1</v>
      </c>
    </row>
    <row r="45" spans="1:2" x14ac:dyDescent="0.25">
      <c r="A45" s="4">
        <v>933</v>
      </c>
      <c r="B45" s="39">
        <v>1</v>
      </c>
    </row>
    <row r="46" spans="1:2" x14ac:dyDescent="0.25">
      <c r="A46" s="4">
        <v>934</v>
      </c>
      <c r="B46" s="39">
        <v>1</v>
      </c>
    </row>
    <row r="47" spans="1:2" x14ac:dyDescent="0.25">
      <c r="A47" s="4">
        <v>935</v>
      </c>
      <c r="B47" s="39">
        <v>1</v>
      </c>
    </row>
    <row r="48" spans="1:2" x14ac:dyDescent="0.25">
      <c r="A48" s="4">
        <v>936</v>
      </c>
      <c r="B48" s="39">
        <v>1</v>
      </c>
    </row>
    <row r="49" spans="1:2" x14ac:dyDescent="0.25">
      <c r="A49" s="4">
        <v>937</v>
      </c>
      <c r="B49" s="39">
        <v>1</v>
      </c>
    </row>
    <row r="50" spans="1:2" x14ac:dyDescent="0.25">
      <c r="A50" s="4">
        <v>938</v>
      </c>
      <c r="B50" s="39">
        <v>1</v>
      </c>
    </row>
    <row r="51" spans="1:2" x14ac:dyDescent="0.25">
      <c r="A51" s="4">
        <v>939</v>
      </c>
      <c r="B51" s="39">
        <v>1</v>
      </c>
    </row>
    <row r="52" spans="1:2" x14ac:dyDescent="0.25">
      <c r="A52" s="4">
        <v>940</v>
      </c>
      <c r="B52" s="39">
        <v>1</v>
      </c>
    </row>
    <row r="53" spans="1:2" x14ac:dyDescent="0.25">
      <c r="A53" s="4">
        <v>941</v>
      </c>
      <c r="B53" s="39">
        <v>1</v>
      </c>
    </row>
    <row r="54" spans="1:2" x14ac:dyDescent="0.25">
      <c r="A54" s="4">
        <v>942</v>
      </c>
      <c r="B54" s="39">
        <v>1</v>
      </c>
    </row>
    <row r="55" spans="1:2" x14ac:dyDescent="0.25">
      <c r="A55" s="4">
        <v>943</v>
      </c>
      <c r="B55" s="39">
        <v>1</v>
      </c>
    </row>
    <row r="56" spans="1:2" x14ac:dyDescent="0.25">
      <c r="A56" s="4">
        <v>944</v>
      </c>
      <c r="B56" s="39">
        <v>1</v>
      </c>
    </row>
    <row r="57" spans="1:2" x14ac:dyDescent="0.25">
      <c r="A57" s="4">
        <v>945</v>
      </c>
      <c r="B57" s="39">
        <v>1</v>
      </c>
    </row>
    <row r="58" spans="1:2" x14ac:dyDescent="0.25">
      <c r="A58" s="4">
        <v>946</v>
      </c>
      <c r="B58" s="39">
        <v>1</v>
      </c>
    </row>
    <row r="59" spans="1:2" x14ac:dyDescent="0.25">
      <c r="A59" s="4">
        <v>947</v>
      </c>
      <c r="B59" s="39">
        <v>1</v>
      </c>
    </row>
    <row r="60" spans="1:2" x14ac:dyDescent="0.25">
      <c r="A60" s="4">
        <v>948</v>
      </c>
      <c r="B60" s="39">
        <v>1</v>
      </c>
    </row>
    <row r="61" spans="1:2" x14ac:dyDescent="0.25">
      <c r="A61" s="4">
        <v>949</v>
      </c>
      <c r="B61" s="39">
        <v>1</v>
      </c>
    </row>
    <row r="62" spans="1:2" x14ac:dyDescent="0.25">
      <c r="A62" s="4">
        <v>950</v>
      </c>
      <c r="B62" s="39">
        <v>1</v>
      </c>
    </row>
    <row r="63" spans="1:2" x14ac:dyDescent="0.25">
      <c r="A63" s="4">
        <v>951</v>
      </c>
      <c r="B63" s="39">
        <v>1</v>
      </c>
    </row>
    <row r="64" spans="1:2" x14ac:dyDescent="0.25">
      <c r="A64" s="4">
        <v>952</v>
      </c>
      <c r="B64" s="39">
        <v>1</v>
      </c>
    </row>
    <row r="65" spans="1:2" x14ac:dyDescent="0.25">
      <c r="A65" s="4">
        <v>953</v>
      </c>
      <c r="B65" s="39">
        <v>1</v>
      </c>
    </row>
    <row r="66" spans="1:2" x14ac:dyDescent="0.25">
      <c r="A66" s="4">
        <v>954</v>
      </c>
      <c r="B66" s="39">
        <v>1</v>
      </c>
    </row>
    <row r="67" spans="1:2" x14ac:dyDescent="0.25">
      <c r="A67" s="4">
        <v>955</v>
      </c>
      <c r="B67" s="39">
        <v>1</v>
      </c>
    </row>
    <row r="68" spans="1:2" x14ac:dyDescent="0.25">
      <c r="A68" s="4">
        <v>956</v>
      </c>
      <c r="B68" s="39">
        <v>1</v>
      </c>
    </row>
    <row r="69" spans="1:2" x14ac:dyDescent="0.25">
      <c r="A69" s="4">
        <v>957</v>
      </c>
      <c r="B69" s="39">
        <v>1</v>
      </c>
    </row>
    <row r="70" spans="1:2" x14ac:dyDescent="0.25">
      <c r="A70" s="4">
        <v>958</v>
      </c>
      <c r="B70" s="39">
        <v>1</v>
      </c>
    </row>
    <row r="71" spans="1:2" x14ac:dyDescent="0.25">
      <c r="A71" s="4">
        <v>959</v>
      </c>
      <c r="B71" s="39">
        <v>1</v>
      </c>
    </row>
    <row r="72" spans="1:2" x14ac:dyDescent="0.25">
      <c r="A72" s="4">
        <v>960</v>
      </c>
      <c r="B72" s="39">
        <v>1</v>
      </c>
    </row>
    <row r="73" spans="1:2" x14ac:dyDescent="0.25">
      <c r="A73" s="4">
        <v>961</v>
      </c>
      <c r="B73" s="39">
        <v>1</v>
      </c>
    </row>
    <row r="74" spans="1:2" x14ac:dyDescent="0.25">
      <c r="A74" s="4">
        <v>962</v>
      </c>
      <c r="B74" s="39">
        <v>1</v>
      </c>
    </row>
    <row r="75" spans="1:2" x14ac:dyDescent="0.25">
      <c r="A75" s="4">
        <v>963</v>
      </c>
      <c r="B75" s="39">
        <v>1</v>
      </c>
    </row>
    <row r="76" spans="1:2" x14ac:dyDescent="0.25">
      <c r="A76" s="4">
        <v>964</v>
      </c>
      <c r="B76" s="39">
        <v>1</v>
      </c>
    </row>
    <row r="77" spans="1:2" x14ac:dyDescent="0.25">
      <c r="A77" s="4">
        <v>965</v>
      </c>
      <c r="B77" s="39">
        <v>1</v>
      </c>
    </row>
    <row r="78" spans="1:2" x14ac:dyDescent="0.25">
      <c r="A78" s="4">
        <v>966</v>
      </c>
      <c r="B78" s="39">
        <v>1</v>
      </c>
    </row>
    <row r="79" spans="1:2" x14ac:dyDescent="0.25">
      <c r="A79" s="4">
        <v>967</v>
      </c>
      <c r="B79" s="39">
        <v>1</v>
      </c>
    </row>
    <row r="80" spans="1:2" x14ac:dyDescent="0.25">
      <c r="A80" s="4">
        <v>968</v>
      </c>
      <c r="B80" s="39">
        <v>1</v>
      </c>
    </row>
    <row r="81" spans="1:2" x14ac:dyDescent="0.25">
      <c r="A81" s="4">
        <v>969</v>
      </c>
      <c r="B81" s="39">
        <v>1</v>
      </c>
    </row>
    <row r="82" spans="1:2" x14ac:dyDescent="0.25">
      <c r="A82" s="4">
        <v>970</v>
      </c>
      <c r="B82" s="39">
        <v>1</v>
      </c>
    </row>
    <row r="83" spans="1:2" x14ac:dyDescent="0.25">
      <c r="A83" s="4">
        <v>971</v>
      </c>
      <c r="B83" s="39">
        <v>1</v>
      </c>
    </row>
    <row r="84" spans="1:2" x14ac:dyDescent="0.25">
      <c r="A84" s="4">
        <v>972</v>
      </c>
      <c r="B84" s="39">
        <v>1</v>
      </c>
    </row>
    <row r="85" spans="1:2" x14ac:dyDescent="0.25">
      <c r="A85" s="4">
        <v>973</v>
      </c>
      <c r="B85" s="39">
        <v>1</v>
      </c>
    </row>
    <row r="86" spans="1:2" x14ac:dyDescent="0.25">
      <c r="A86" s="4">
        <v>974</v>
      </c>
      <c r="B86" s="39">
        <v>1</v>
      </c>
    </row>
    <row r="87" spans="1:2" x14ac:dyDescent="0.25">
      <c r="A87" s="4">
        <v>975</v>
      </c>
      <c r="B87" s="39">
        <v>1</v>
      </c>
    </row>
    <row r="88" spans="1:2" x14ac:dyDescent="0.25">
      <c r="A88" s="4">
        <v>976</v>
      </c>
      <c r="B88" s="39">
        <v>1</v>
      </c>
    </row>
    <row r="89" spans="1:2" x14ac:dyDescent="0.25">
      <c r="A89" s="4">
        <v>977</v>
      </c>
      <c r="B89" s="39">
        <v>1</v>
      </c>
    </row>
    <row r="90" spans="1:2" x14ac:dyDescent="0.25">
      <c r="A90" s="4">
        <v>978</v>
      </c>
      <c r="B90" s="39">
        <v>1</v>
      </c>
    </row>
    <row r="91" spans="1:2" x14ac:dyDescent="0.25">
      <c r="A91" s="4">
        <v>979</v>
      </c>
      <c r="B91" s="39">
        <v>1</v>
      </c>
    </row>
    <row r="92" spans="1:2" x14ac:dyDescent="0.25">
      <c r="A92" s="4">
        <v>980</v>
      </c>
      <c r="B92" s="39">
        <v>1</v>
      </c>
    </row>
    <row r="93" spans="1:2" x14ac:dyDescent="0.25">
      <c r="A93" s="4">
        <v>981</v>
      </c>
      <c r="B93" s="39">
        <v>1</v>
      </c>
    </row>
    <row r="94" spans="1:2" x14ac:dyDescent="0.25">
      <c r="A94" s="4">
        <v>982</v>
      </c>
      <c r="B94" s="39">
        <v>1</v>
      </c>
    </row>
    <row r="95" spans="1:2" x14ac:dyDescent="0.25">
      <c r="A95" s="4">
        <v>983</v>
      </c>
      <c r="B95" s="39">
        <v>1</v>
      </c>
    </row>
    <row r="96" spans="1:2" x14ac:dyDescent="0.25">
      <c r="A96" s="4">
        <v>984</v>
      </c>
      <c r="B96" s="39">
        <v>1</v>
      </c>
    </row>
    <row r="97" spans="1:2" x14ac:dyDescent="0.25">
      <c r="A97" s="4">
        <v>985</v>
      </c>
      <c r="B97" s="39">
        <v>1</v>
      </c>
    </row>
    <row r="98" spans="1:2" x14ac:dyDescent="0.25">
      <c r="A98" s="4">
        <v>986</v>
      </c>
      <c r="B98" s="39">
        <v>1</v>
      </c>
    </row>
    <row r="99" spans="1:2" x14ac:dyDescent="0.25">
      <c r="A99" s="4">
        <v>987</v>
      </c>
      <c r="B99" s="39">
        <v>1</v>
      </c>
    </row>
    <row r="100" spans="1:2" x14ac:dyDescent="0.25">
      <c r="A100" s="4">
        <v>988</v>
      </c>
      <c r="B100" s="39">
        <v>1</v>
      </c>
    </row>
    <row r="101" spans="1:2" x14ac:dyDescent="0.25">
      <c r="A101" s="4">
        <v>989</v>
      </c>
      <c r="B101" s="39">
        <v>1</v>
      </c>
    </row>
    <row r="102" spans="1:2" x14ac:dyDescent="0.25">
      <c r="A102" s="4">
        <v>990</v>
      </c>
      <c r="B102" s="39">
        <v>1</v>
      </c>
    </row>
    <row r="103" spans="1:2" x14ac:dyDescent="0.25">
      <c r="A103" s="4">
        <v>991</v>
      </c>
      <c r="B103" s="39">
        <v>1</v>
      </c>
    </row>
    <row r="104" spans="1:2" x14ac:dyDescent="0.25">
      <c r="A104" s="4">
        <v>992</v>
      </c>
      <c r="B104" s="39">
        <v>1</v>
      </c>
    </row>
    <row r="105" spans="1:2" x14ac:dyDescent="0.25">
      <c r="A105" s="4">
        <v>993</v>
      </c>
      <c r="B105" s="39">
        <v>1</v>
      </c>
    </row>
    <row r="106" spans="1:2" x14ac:dyDescent="0.25">
      <c r="A106" s="4">
        <v>994</v>
      </c>
      <c r="B106" s="39">
        <v>1</v>
      </c>
    </row>
    <row r="107" spans="1:2" x14ac:dyDescent="0.25">
      <c r="A107" s="4">
        <v>995</v>
      </c>
      <c r="B107" s="39">
        <v>1</v>
      </c>
    </row>
    <row r="108" spans="1:2" x14ac:dyDescent="0.25">
      <c r="A108" s="4">
        <v>996</v>
      </c>
      <c r="B108" s="39">
        <v>1</v>
      </c>
    </row>
    <row r="109" spans="1:2" x14ac:dyDescent="0.25">
      <c r="A109" s="4">
        <v>997</v>
      </c>
      <c r="B109" s="39">
        <v>1</v>
      </c>
    </row>
    <row r="110" spans="1:2" x14ac:dyDescent="0.25">
      <c r="A110" s="4">
        <v>998</v>
      </c>
      <c r="B110" s="39">
        <v>1</v>
      </c>
    </row>
    <row r="111" spans="1:2" x14ac:dyDescent="0.25">
      <c r="A111" s="4">
        <v>999</v>
      </c>
      <c r="B111" s="39">
        <v>1</v>
      </c>
    </row>
    <row r="112" spans="1:2" x14ac:dyDescent="0.25">
      <c r="A112" s="4">
        <v>1000</v>
      </c>
      <c r="B112" s="39">
        <v>1</v>
      </c>
    </row>
    <row r="113" spans="1:2" x14ac:dyDescent="0.25">
      <c r="A113" s="4">
        <v>1001</v>
      </c>
      <c r="B113" s="39">
        <v>1</v>
      </c>
    </row>
    <row r="114" spans="1:2" x14ac:dyDescent="0.25">
      <c r="A114" s="4">
        <v>1002</v>
      </c>
      <c r="B114" s="39">
        <v>1</v>
      </c>
    </row>
    <row r="115" spans="1:2" x14ac:dyDescent="0.25">
      <c r="A115" s="4">
        <v>1003</v>
      </c>
      <c r="B115" s="39">
        <v>1</v>
      </c>
    </row>
    <row r="116" spans="1:2" x14ac:dyDescent="0.25">
      <c r="A116" s="4">
        <v>1004</v>
      </c>
      <c r="B116" s="39">
        <v>1</v>
      </c>
    </row>
    <row r="117" spans="1:2" x14ac:dyDescent="0.25">
      <c r="A117" s="4">
        <v>1005</v>
      </c>
      <c r="B117" s="39">
        <v>1</v>
      </c>
    </row>
    <row r="118" spans="1:2" x14ac:dyDescent="0.25">
      <c r="A118" s="4">
        <v>1006</v>
      </c>
      <c r="B118" s="39">
        <v>1</v>
      </c>
    </row>
    <row r="119" spans="1:2" x14ac:dyDescent="0.25">
      <c r="A119" s="4">
        <v>1007</v>
      </c>
      <c r="B119" s="39">
        <v>1</v>
      </c>
    </row>
    <row r="120" spans="1:2" x14ac:dyDescent="0.25">
      <c r="A120" s="4">
        <v>1008</v>
      </c>
      <c r="B120" s="39">
        <v>1</v>
      </c>
    </row>
    <row r="121" spans="1:2" x14ac:dyDescent="0.25">
      <c r="A121" s="4">
        <v>1009</v>
      </c>
      <c r="B121" s="39">
        <v>1</v>
      </c>
    </row>
    <row r="122" spans="1:2" x14ac:dyDescent="0.25">
      <c r="A122" s="4">
        <v>1010</v>
      </c>
      <c r="B122" s="39">
        <v>1</v>
      </c>
    </row>
    <row r="123" spans="1:2" x14ac:dyDescent="0.25">
      <c r="A123" s="4">
        <v>1011</v>
      </c>
      <c r="B123" s="39">
        <v>1</v>
      </c>
    </row>
    <row r="124" spans="1:2" x14ac:dyDescent="0.25">
      <c r="A124" s="4">
        <v>1012</v>
      </c>
      <c r="B124" s="39">
        <v>1</v>
      </c>
    </row>
    <row r="125" spans="1:2" x14ac:dyDescent="0.25">
      <c r="A125" s="4">
        <v>1013</v>
      </c>
      <c r="B125" s="39">
        <v>1</v>
      </c>
    </row>
    <row r="126" spans="1:2" x14ac:dyDescent="0.25">
      <c r="A126" s="4">
        <v>1014</v>
      </c>
      <c r="B126" s="39">
        <v>1</v>
      </c>
    </row>
    <row r="127" spans="1:2" x14ac:dyDescent="0.25">
      <c r="A127" s="4">
        <v>1015</v>
      </c>
      <c r="B127" s="39">
        <v>1</v>
      </c>
    </row>
    <row r="128" spans="1:2" x14ac:dyDescent="0.25">
      <c r="A128" s="4">
        <v>1016</v>
      </c>
      <c r="B128" s="39">
        <v>1</v>
      </c>
    </row>
    <row r="129" spans="1:2" x14ac:dyDescent="0.25">
      <c r="A129" s="4">
        <v>1017</v>
      </c>
      <c r="B129" s="39">
        <v>1</v>
      </c>
    </row>
    <row r="130" spans="1:2" x14ac:dyDescent="0.25">
      <c r="A130" s="4">
        <v>1018</v>
      </c>
      <c r="B130" s="39">
        <v>1</v>
      </c>
    </row>
    <row r="131" spans="1:2" x14ac:dyDescent="0.25">
      <c r="A131" s="4">
        <v>1019</v>
      </c>
      <c r="B131" s="39">
        <v>1</v>
      </c>
    </row>
    <row r="132" spans="1:2" x14ac:dyDescent="0.25">
      <c r="A132" s="4">
        <v>1020</v>
      </c>
      <c r="B132" s="39">
        <v>1</v>
      </c>
    </row>
    <row r="133" spans="1:2" x14ac:dyDescent="0.25">
      <c r="A133" s="4">
        <v>1021</v>
      </c>
      <c r="B133" s="39">
        <v>1</v>
      </c>
    </row>
    <row r="134" spans="1:2" x14ac:dyDescent="0.25">
      <c r="A134" s="4">
        <v>1022</v>
      </c>
      <c r="B134" s="39">
        <v>1</v>
      </c>
    </row>
    <row r="135" spans="1:2" x14ac:dyDescent="0.25">
      <c r="A135" s="4">
        <v>1023</v>
      </c>
      <c r="B135" s="39">
        <v>1</v>
      </c>
    </row>
    <row r="136" spans="1:2" x14ac:dyDescent="0.25">
      <c r="A136" s="4">
        <v>1024</v>
      </c>
      <c r="B136" s="39">
        <v>1</v>
      </c>
    </row>
    <row r="137" spans="1:2" x14ac:dyDescent="0.25">
      <c r="A137" s="4">
        <v>1025</v>
      </c>
      <c r="B137" s="39">
        <v>1</v>
      </c>
    </row>
    <row r="138" spans="1:2" x14ac:dyDescent="0.25">
      <c r="A138" s="4">
        <v>1026</v>
      </c>
      <c r="B138" s="39">
        <v>1</v>
      </c>
    </row>
    <row r="139" spans="1:2" x14ac:dyDescent="0.25">
      <c r="A139" s="4">
        <v>1027</v>
      </c>
      <c r="B139" s="39">
        <v>1</v>
      </c>
    </row>
    <row r="140" spans="1:2" x14ac:dyDescent="0.25">
      <c r="A140" s="4">
        <v>1028</v>
      </c>
      <c r="B140" s="39">
        <v>1</v>
      </c>
    </row>
    <row r="141" spans="1:2" x14ac:dyDescent="0.25">
      <c r="A141" s="4">
        <v>1029</v>
      </c>
      <c r="B141" s="39">
        <v>1</v>
      </c>
    </row>
    <row r="142" spans="1:2" x14ac:dyDescent="0.25">
      <c r="A142" s="4">
        <v>1030</v>
      </c>
      <c r="B142" s="39">
        <v>1</v>
      </c>
    </row>
    <row r="143" spans="1:2" x14ac:dyDescent="0.25">
      <c r="A143" s="4">
        <v>1031</v>
      </c>
      <c r="B143" s="39">
        <v>1</v>
      </c>
    </row>
    <row r="144" spans="1:2" x14ac:dyDescent="0.25">
      <c r="A144" s="4">
        <v>1032</v>
      </c>
      <c r="B144" s="39">
        <v>1</v>
      </c>
    </row>
    <row r="145" spans="1:2" x14ac:dyDescent="0.25">
      <c r="A145" s="4">
        <v>1033</v>
      </c>
      <c r="B145" s="39">
        <v>1</v>
      </c>
    </row>
    <row r="146" spans="1:2" x14ac:dyDescent="0.25">
      <c r="A146" s="4">
        <v>1034</v>
      </c>
      <c r="B146" s="39">
        <v>1</v>
      </c>
    </row>
    <row r="147" spans="1:2" x14ac:dyDescent="0.25">
      <c r="A147" s="4">
        <v>1035</v>
      </c>
      <c r="B147" s="39">
        <v>1</v>
      </c>
    </row>
    <row r="148" spans="1:2" x14ac:dyDescent="0.25">
      <c r="A148" s="4">
        <v>1036</v>
      </c>
      <c r="B148" s="39">
        <v>1</v>
      </c>
    </row>
    <row r="149" spans="1:2" x14ac:dyDescent="0.25">
      <c r="A149" s="4">
        <v>1037</v>
      </c>
      <c r="B149" s="39">
        <v>1</v>
      </c>
    </row>
    <row r="150" spans="1:2" x14ac:dyDescent="0.25">
      <c r="A150" s="4">
        <v>1038</v>
      </c>
      <c r="B150" s="39">
        <v>1</v>
      </c>
    </row>
    <row r="151" spans="1:2" x14ac:dyDescent="0.25">
      <c r="A151" s="4">
        <v>1039</v>
      </c>
      <c r="B151" s="39">
        <v>1</v>
      </c>
    </row>
    <row r="152" spans="1:2" x14ac:dyDescent="0.25">
      <c r="A152" s="4">
        <v>1040</v>
      </c>
      <c r="B152" s="39">
        <v>1</v>
      </c>
    </row>
    <row r="153" spans="1:2" x14ac:dyDescent="0.25">
      <c r="A153" s="4">
        <v>1041</v>
      </c>
      <c r="B153" s="39">
        <v>1</v>
      </c>
    </row>
    <row r="154" spans="1:2" x14ac:dyDescent="0.25">
      <c r="A154" s="4">
        <v>1042</v>
      </c>
      <c r="B154" s="39">
        <v>1</v>
      </c>
    </row>
    <row r="155" spans="1:2" x14ac:dyDescent="0.25">
      <c r="A155" s="4">
        <v>1043</v>
      </c>
      <c r="B155" s="39">
        <v>1</v>
      </c>
    </row>
    <row r="156" spans="1:2" x14ac:dyDescent="0.25">
      <c r="A156" s="4">
        <v>1044</v>
      </c>
      <c r="B156" s="39">
        <v>1</v>
      </c>
    </row>
    <row r="157" spans="1:2" x14ac:dyDescent="0.25">
      <c r="A157" s="4">
        <v>1045</v>
      </c>
      <c r="B157" s="39">
        <v>1</v>
      </c>
    </row>
    <row r="158" spans="1:2" x14ac:dyDescent="0.25">
      <c r="A158" s="4">
        <v>1046</v>
      </c>
      <c r="B158" s="39">
        <v>1</v>
      </c>
    </row>
    <row r="159" spans="1:2" x14ac:dyDescent="0.25">
      <c r="A159" s="4">
        <v>1047</v>
      </c>
      <c r="B159" s="39">
        <v>1</v>
      </c>
    </row>
    <row r="160" spans="1:2" x14ac:dyDescent="0.25">
      <c r="A160" s="4">
        <v>1048</v>
      </c>
      <c r="B160" s="39">
        <v>1</v>
      </c>
    </row>
    <row r="161" spans="1:2" x14ac:dyDescent="0.25">
      <c r="A161" s="4">
        <v>1049</v>
      </c>
      <c r="B161" s="39">
        <v>1</v>
      </c>
    </row>
    <row r="162" spans="1:2" x14ac:dyDescent="0.25">
      <c r="A162" s="4">
        <v>1050</v>
      </c>
      <c r="B162" s="39">
        <v>1</v>
      </c>
    </row>
    <row r="163" spans="1:2" x14ac:dyDescent="0.25">
      <c r="A163" s="4">
        <v>1051</v>
      </c>
      <c r="B163" s="39">
        <v>1</v>
      </c>
    </row>
    <row r="164" spans="1:2" x14ac:dyDescent="0.25">
      <c r="A164" s="4">
        <v>1052</v>
      </c>
      <c r="B164" s="39">
        <v>1</v>
      </c>
    </row>
    <row r="165" spans="1:2" x14ac:dyDescent="0.25">
      <c r="A165" s="4">
        <v>1053</v>
      </c>
      <c r="B165" s="39">
        <v>1</v>
      </c>
    </row>
    <row r="166" spans="1:2" x14ac:dyDescent="0.25">
      <c r="A166" s="4">
        <v>1054</v>
      </c>
      <c r="B166" s="39">
        <v>1</v>
      </c>
    </row>
    <row r="167" spans="1:2" x14ac:dyDescent="0.25">
      <c r="A167" s="4">
        <v>1055</v>
      </c>
      <c r="B167" s="39">
        <v>1</v>
      </c>
    </row>
    <row r="168" spans="1:2" x14ac:dyDescent="0.25">
      <c r="A168" s="4">
        <v>1056</v>
      </c>
      <c r="B168" s="39">
        <v>1</v>
      </c>
    </row>
    <row r="169" spans="1:2" x14ac:dyDescent="0.25">
      <c r="A169" s="4">
        <v>1057</v>
      </c>
      <c r="B169" s="39">
        <v>1</v>
      </c>
    </row>
    <row r="170" spans="1:2" x14ac:dyDescent="0.25">
      <c r="A170" s="4">
        <v>1058</v>
      </c>
      <c r="B170" s="39">
        <v>1</v>
      </c>
    </row>
    <row r="171" spans="1:2" x14ac:dyDescent="0.25">
      <c r="A171" s="4">
        <v>1059</v>
      </c>
      <c r="B171" s="39">
        <v>1</v>
      </c>
    </row>
    <row r="172" spans="1:2" x14ac:dyDescent="0.25">
      <c r="A172" s="4">
        <v>1060</v>
      </c>
      <c r="B172" s="39">
        <v>1</v>
      </c>
    </row>
    <row r="173" spans="1:2" x14ac:dyDescent="0.25">
      <c r="A173" s="4">
        <v>1061</v>
      </c>
      <c r="B173" s="39">
        <v>1</v>
      </c>
    </row>
    <row r="174" spans="1:2" x14ac:dyDescent="0.25">
      <c r="A174" s="4">
        <v>1062</v>
      </c>
      <c r="B174" s="39">
        <v>1</v>
      </c>
    </row>
    <row r="175" spans="1:2" x14ac:dyDescent="0.25">
      <c r="A175" s="4">
        <v>1063</v>
      </c>
      <c r="B175" s="39">
        <v>1</v>
      </c>
    </row>
    <row r="176" spans="1:2" x14ac:dyDescent="0.25">
      <c r="A176" s="4">
        <v>1064</v>
      </c>
      <c r="B176" s="39">
        <v>1</v>
      </c>
    </row>
    <row r="177" spans="1:2" x14ac:dyDescent="0.25">
      <c r="A177" s="4">
        <v>1065</v>
      </c>
      <c r="B177" s="39">
        <v>1</v>
      </c>
    </row>
    <row r="178" spans="1:2" x14ac:dyDescent="0.25">
      <c r="A178" s="4">
        <v>1066</v>
      </c>
      <c r="B178" s="39">
        <v>1</v>
      </c>
    </row>
    <row r="179" spans="1:2" x14ac:dyDescent="0.25">
      <c r="A179" s="4">
        <v>1067</v>
      </c>
      <c r="B179" s="39">
        <v>1</v>
      </c>
    </row>
    <row r="180" spans="1:2" x14ac:dyDescent="0.25">
      <c r="A180" s="4">
        <v>1068</v>
      </c>
      <c r="B180" s="39">
        <v>1</v>
      </c>
    </row>
    <row r="181" spans="1:2" x14ac:dyDescent="0.25">
      <c r="A181" s="4">
        <v>1069</v>
      </c>
      <c r="B181" s="39">
        <v>1</v>
      </c>
    </row>
    <row r="182" spans="1:2" x14ac:dyDescent="0.25">
      <c r="A182" s="4">
        <v>1070</v>
      </c>
      <c r="B182" s="39">
        <v>1</v>
      </c>
    </row>
    <row r="183" spans="1:2" x14ac:dyDescent="0.25">
      <c r="A183" s="4">
        <v>1071</v>
      </c>
      <c r="B183" s="39">
        <v>1</v>
      </c>
    </row>
    <row r="184" spans="1:2" x14ac:dyDescent="0.25">
      <c r="A184" s="4">
        <v>1072</v>
      </c>
      <c r="B184" s="39">
        <v>1</v>
      </c>
    </row>
    <row r="185" spans="1:2" x14ac:dyDescent="0.25">
      <c r="A185" s="4">
        <v>1073</v>
      </c>
      <c r="B185" s="39">
        <v>1</v>
      </c>
    </row>
    <row r="186" spans="1:2" x14ac:dyDescent="0.25">
      <c r="A186" s="4">
        <v>1074</v>
      </c>
      <c r="B186" s="39">
        <v>1</v>
      </c>
    </row>
    <row r="187" spans="1:2" x14ac:dyDescent="0.25">
      <c r="A187" s="4">
        <v>1075</v>
      </c>
      <c r="B187" s="39">
        <v>1</v>
      </c>
    </row>
    <row r="188" spans="1:2" x14ac:dyDescent="0.25">
      <c r="A188" s="4">
        <v>1076</v>
      </c>
      <c r="B188" s="39">
        <v>1</v>
      </c>
    </row>
    <row r="189" spans="1:2" x14ac:dyDescent="0.25">
      <c r="A189" s="4">
        <v>1077</v>
      </c>
      <c r="B189" s="39">
        <v>1</v>
      </c>
    </row>
    <row r="190" spans="1:2" x14ac:dyDescent="0.25">
      <c r="A190" s="4">
        <v>1078</v>
      </c>
      <c r="B190" s="39">
        <v>1</v>
      </c>
    </row>
    <row r="191" spans="1:2" x14ac:dyDescent="0.25">
      <c r="A191" s="4">
        <v>1079</v>
      </c>
      <c r="B191" s="39">
        <v>1</v>
      </c>
    </row>
    <row r="192" spans="1:2" x14ac:dyDescent="0.25">
      <c r="A192" s="4">
        <v>1080</v>
      </c>
      <c r="B192" s="39">
        <v>1</v>
      </c>
    </row>
    <row r="193" spans="1:2" x14ac:dyDescent="0.25">
      <c r="A193" s="4">
        <v>1081</v>
      </c>
      <c r="B193" s="39">
        <v>1</v>
      </c>
    </row>
    <row r="194" spans="1:2" x14ac:dyDescent="0.25">
      <c r="A194" s="4">
        <v>1082</v>
      </c>
      <c r="B194" s="39">
        <v>1</v>
      </c>
    </row>
    <row r="195" spans="1:2" x14ac:dyDescent="0.25">
      <c r="A195" s="4">
        <v>1083</v>
      </c>
      <c r="B195" s="39">
        <v>1</v>
      </c>
    </row>
    <row r="196" spans="1:2" x14ac:dyDescent="0.25">
      <c r="A196" s="4">
        <v>1084</v>
      </c>
      <c r="B196" s="39">
        <v>1</v>
      </c>
    </row>
    <row r="197" spans="1:2" x14ac:dyDescent="0.25">
      <c r="A197" s="4">
        <v>1085</v>
      </c>
      <c r="B197" s="39">
        <v>1</v>
      </c>
    </row>
    <row r="198" spans="1:2" x14ac:dyDescent="0.25">
      <c r="A198" s="4">
        <v>1086</v>
      </c>
      <c r="B198" s="39">
        <v>1</v>
      </c>
    </row>
    <row r="199" spans="1:2" x14ac:dyDescent="0.25">
      <c r="A199" s="4">
        <v>1087</v>
      </c>
      <c r="B199" s="39">
        <v>1</v>
      </c>
    </row>
    <row r="200" spans="1:2" x14ac:dyDescent="0.25">
      <c r="A200" s="4">
        <v>1088</v>
      </c>
      <c r="B200" s="39">
        <v>1</v>
      </c>
    </row>
    <row r="201" spans="1:2" x14ac:dyDescent="0.25">
      <c r="A201" s="4">
        <v>1089</v>
      </c>
      <c r="B201" s="39">
        <v>1</v>
      </c>
    </row>
    <row r="202" spans="1:2" x14ac:dyDescent="0.25">
      <c r="A202" s="4">
        <v>1090</v>
      </c>
      <c r="B202" s="39">
        <v>1</v>
      </c>
    </row>
    <row r="203" spans="1:2" x14ac:dyDescent="0.25">
      <c r="A203" s="4">
        <v>1091</v>
      </c>
      <c r="B203" s="39">
        <v>1</v>
      </c>
    </row>
    <row r="204" spans="1:2" x14ac:dyDescent="0.25">
      <c r="A204" s="4">
        <v>1092</v>
      </c>
      <c r="B204" s="39">
        <v>1</v>
      </c>
    </row>
    <row r="205" spans="1:2" x14ac:dyDescent="0.25">
      <c r="A205" s="4">
        <v>1093</v>
      </c>
      <c r="B205" s="39">
        <v>1</v>
      </c>
    </row>
    <row r="206" spans="1:2" x14ac:dyDescent="0.25">
      <c r="A206" s="4">
        <v>1094</v>
      </c>
      <c r="B206" s="39">
        <v>1</v>
      </c>
    </row>
    <row r="207" spans="1:2" x14ac:dyDescent="0.25">
      <c r="A207" s="4">
        <v>1095</v>
      </c>
      <c r="B207" s="39">
        <v>1</v>
      </c>
    </row>
    <row r="208" spans="1:2" x14ac:dyDescent="0.25">
      <c r="A208" s="4">
        <v>1096</v>
      </c>
      <c r="B208" s="39">
        <v>1</v>
      </c>
    </row>
    <row r="209" spans="1:2" x14ac:dyDescent="0.25">
      <c r="A209" s="4">
        <v>1097</v>
      </c>
      <c r="B209" s="39">
        <v>1</v>
      </c>
    </row>
    <row r="210" spans="1:2" x14ac:dyDescent="0.25">
      <c r="A210" s="4">
        <v>1098</v>
      </c>
      <c r="B210" s="39">
        <v>1</v>
      </c>
    </row>
    <row r="211" spans="1:2" x14ac:dyDescent="0.25">
      <c r="A211" s="4">
        <v>1099</v>
      </c>
      <c r="B211" s="39">
        <v>1</v>
      </c>
    </row>
    <row r="212" spans="1:2" x14ac:dyDescent="0.25">
      <c r="A212" s="4">
        <v>1100</v>
      </c>
      <c r="B212" s="39">
        <v>1</v>
      </c>
    </row>
    <row r="213" spans="1:2" x14ac:dyDescent="0.25">
      <c r="A213" s="4">
        <v>1101</v>
      </c>
      <c r="B213" s="39">
        <v>1</v>
      </c>
    </row>
    <row r="214" spans="1:2" x14ac:dyDescent="0.25">
      <c r="A214" s="4">
        <v>1102</v>
      </c>
      <c r="B214" s="39">
        <v>1</v>
      </c>
    </row>
    <row r="215" spans="1:2" x14ac:dyDescent="0.25">
      <c r="A215" s="4">
        <v>1103</v>
      </c>
      <c r="B215" s="39">
        <v>1</v>
      </c>
    </row>
    <row r="216" spans="1:2" x14ac:dyDescent="0.25">
      <c r="A216" s="4">
        <v>1104</v>
      </c>
      <c r="B216" s="39">
        <v>1</v>
      </c>
    </row>
    <row r="217" spans="1:2" x14ac:dyDescent="0.25">
      <c r="A217" s="4">
        <v>1105</v>
      </c>
      <c r="B217" s="39">
        <v>1</v>
      </c>
    </row>
    <row r="218" spans="1:2" x14ac:dyDescent="0.25">
      <c r="A218" s="4">
        <v>1106</v>
      </c>
      <c r="B218" s="39">
        <v>1</v>
      </c>
    </row>
    <row r="219" spans="1:2" x14ac:dyDescent="0.25">
      <c r="A219" s="4">
        <v>1107</v>
      </c>
      <c r="B219" s="39">
        <v>1</v>
      </c>
    </row>
    <row r="220" spans="1:2" x14ac:dyDescent="0.25">
      <c r="A220" s="4">
        <v>1108</v>
      </c>
      <c r="B220" s="39">
        <v>1</v>
      </c>
    </row>
    <row r="221" spans="1:2" x14ac:dyDescent="0.25">
      <c r="A221" s="4">
        <v>1109</v>
      </c>
      <c r="B221" s="39">
        <v>1</v>
      </c>
    </row>
    <row r="222" spans="1:2" x14ac:dyDescent="0.25">
      <c r="A222" s="4">
        <v>1110</v>
      </c>
      <c r="B222" s="39">
        <v>1</v>
      </c>
    </row>
    <row r="223" spans="1:2" x14ac:dyDescent="0.25">
      <c r="A223" s="4">
        <v>1111</v>
      </c>
      <c r="B223" s="39">
        <v>1</v>
      </c>
    </row>
    <row r="224" spans="1:2" x14ac:dyDescent="0.25">
      <c r="A224" s="4">
        <v>1112</v>
      </c>
      <c r="B224" s="39">
        <v>1</v>
      </c>
    </row>
    <row r="225" spans="1:2" x14ac:dyDescent="0.25">
      <c r="A225" s="4">
        <v>1113</v>
      </c>
      <c r="B225" s="39">
        <v>1</v>
      </c>
    </row>
    <row r="226" spans="1:2" x14ac:dyDescent="0.25">
      <c r="A226" s="4">
        <v>1114</v>
      </c>
      <c r="B226" s="39">
        <v>1</v>
      </c>
    </row>
    <row r="227" spans="1:2" x14ac:dyDescent="0.25">
      <c r="A227" s="4">
        <v>1115</v>
      </c>
      <c r="B227" s="39">
        <v>1</v>
      </c>
    </row>
    <row r="228" spans="1:2" x14ac:dyDescent="0.25">
      <c r="A228" s="4">
        <v>1116</v>
      </c>
      <c r="B228" s="39">
        <v>1</v>
      </c>
    </row>
    <row r="229" spans="1:2" x14ac:dyDescent="0.25">
      <c r="A229" s="4">
        <v>1117</v>
      </c>
      <c r="B229" s="39">
        <v>1</v>
      </c>
    </row>
    <row r="230" spans="1:2" x14ac:dyDescent="0.25">
      <c r="A230" s="4">
        <v>1118</v>
      </c>
      <c r="B230" s="39">
        <v>1</v>
      </c>
    </row>
    <row r="231" spans="1:2" x14ac:dyDescent="0.25">
      <c r="A231" s="4">
        <v>1119</v>
      </c>
      <c r="B231" s="39">
        <v>1</v>
      </c>
    </row>
    <row r="232" spans="1:2" x14ac:dyDescent="0.25">
      <c r="A232" s="4">
        <v>1120</v>
      </c>
      <c r="B232" s="39">
        <v>1</v>
      </c>
    </row>
    <row r="233" spans="1:2" x14ac:dyDescent="0.25">
      <c r="A233" s="4">
        <v>1121</v>
      </c>
      <c r="B233" s="39">
        <v>1</v>
      </c>
    </row>
    <row r="234" spans="1:2" x14ac:dyDescent="0.25">
      <c r="A234" s="4">
        <v>1122</v>
      </c>
      <c r="B234" s="39">
        <v>1</v>
      </c>
    </row>
    <row r="235" spans="1:2" x14ac:dyDescent="0.25">
      <c r="A235" s="4">
        <v>1123</v>
      </c>
      <c r="B235" s="39">
        <v>1</v>
      </c>
    </row>
    <row r="236" spans="1:2" x14ac:dyDescent="0.25">
      <c r="A236" s="4">
        <v>1124</v>
      </c>
      <c r="B236" s="39">
        <v>1</v>
      </c>
    </row>
    <row r="237" spans="1:2" x14ac:dyDescent="0.25">
      <c r="A237" s="4">
        <v>1125</v>
      </c>
      <c r="B237" s="39">
        <v>1</v>
      </c>
    </row>
    <row r="238" spans="1:2" x14ac:dyDescent="0.25">
      <c r="A238" s="4">
        <v>1126</v>
      </c>
      <c r="B238" s="39">
        <v>1</v>
      </c>
    </row>
    <row r="239" spans="1:2" x14ac:dyDescent="0.25">
      <c r="A239" s="4">
        <v>1127</v>
      </c>
      <c r="B239" s="39">
        <v>1</v>
      </c>
    </row>
    <row r="240" spans="1:2" x14ac:dyDescent="0.25">
      <c r="A240" s="4">
        <v>1128</v>
      </c>
      <c r="B240" s="39">
        <v>1</v>
      </c>
    </row>
    <row r="241" spans="1:2" x14ac:dyDescent="0.25">
      <c r="A241" s="4">
        <v>1129</v>
      </c>
      <c r="B241" s="39">
        <v>1</v>
      </c>
    </row>
    <row r="242" spans="1:2" x14ac:dyDescent="0.25">
      <c r="A242" s="4">
        <v>1130</v>
      </c>
      <c r="B242" s="39">
        <v>1</v>
      </c>
    </row>
    <row r="243" spans="1:2" x14ac:dyDescent="0.25">
      <c r="A243" s="4">
        <v>1131</v>
      </c>
      <c r="B243" s="39">
        <v>1</v>
      </c>
    </row>
    <row r="244" spans="1:2" x14ac:dyDescent="0.25">
      <c r="A244" s="4">
        <v>1132</v>
      </c>
      <c r="B244" s="39">
        <v>1</v>
      </c>
    </row>
    <row r="245" spans="1:2" x14ac:dyDescent="0.25">
      <c r="A245" s="4">
        <v>1133</v>
      </c>
      <c r="B245" s="39">
        <v>1</v>
      </c>
    </row>
    <row r="246" spans="1:2" x14ac:dyDescent="0.25">
      <c r="A246" s="4">
        <v>1134</v>
      </c>
      <c r="B246" s="39">
        <v>1</v>
      </c>
    </row>
    <row r="247" spans="1:2" x14ac:dyDescent="0.25">
      <c r="A247" s="4">
        <v>1135</v>
      </c>
      <c r="B247" s="39">
        <v>1</v>
      </c>
    </row>
    <row r="248" spans="1:2" x14ac:dyDescent="0.25">
      <c r="A248" s="4">
        <v>1136</v>
      </c>
      <c r="B248" s="39">
        <v>1</v>
      </c>
    </row>
    <row r="249" spans="1:2" x14ac:dyDescent="0.25">
      <c r="A249" s="4">
        <v>1137</v>
      </c>
      <c r="B249" s="39">
        <v>1</v>
      </c>
    </row>
    <row r="250" spans="1:2" x14ac:dyDescent="0.25">
      <c r="A250" s="4">
        <v>1138</v>
      </c>
      <c r="B250" s="39">
        <v>1</v>
      </c>
    </row>
    <row r="251" spans="1:2" x14ac:dyDescent="0.25">
      <c r="A251" s="4">
        <v>1139</v>
      </c>
      <c r="B251" s="39">
        <v>1</v>
      </c>
    </row>
    <row r="252" spans="1:2" x14ac:dyDescent="0.25">
      <c r="A252" s="4">
        <v>1140</v>
      </c>
      <c r="B252" s="39">
        <v>1</v>
      </c>
    </row>
    <row r="253" spans="1:2" x14ac:dyDescent="0.25">
      <c r="A253" s="4">
        <v>1141</v>
      </c>
      <c r="B253" s="39">
        <v>1</v>
      </c>
    </row>
    <row r="254" spans="1:2" x14ac:dyDescent="0.25">
      <c r="A254" s="4">
        <v>1142</v>
      </c>
      <c r="B254" s="39">
        <v>1</v>
      </c>
    </row>
    <row r="255" spans="1:2" x14ac:dyDescent="0.25">
      <c r="A255" s="4">
        <v>1143</v>
      </c>
      <c r="B255" s="39">
        <v>1</v>
      </c>
    </row>
    <row r="256" spans="1:2" x14ac:dyDescent="0.25">
      <c r="A256" s="4">
        <v>1144</v>
      </c>
      <c r="B256" s="39">
        <v>1</v>
      </c>
    </row>
    <row r="257" spans="1:2" x14ac:dyDescent="0.25">
      <c r="A257" s="4">
        <v>1145</v>
      </c>
      <c r="B257" s="39">
        <v>1</v>
      </c>
    </row>
    <row r="258" spans="1:2" x14ac:dyDescent="0.25">
      <c r="A258" s="4">
        <v>1146</v>
      </c>
      <c r="B258" s="39">
        <v>1</v>
      </c>
    </row>
    <row r="259" spans="1:2" x14ac:dyDescent="0.25">
      <c r="A259" s="4">
        <v>1147</v>
      </c>
      <c r="B259" s="39">
        <v>1</v>
      </c>
    </row>
    <row r="260" spans="1:2" x14ac:dyDescent="0.25">
      <c r="A260" s="4">
        <v>1148</v>
      </c>
      <c r="B260" s="39">
        <v>1</v>
      </c>
    </row>
    <row r="261" spans="1:2" x14ac:dyDescent="0.25">
      <c r="A261" s="4">
        <v>1149</v>
      </c>
      <c r="B261" s="39">
        <v>1</v>
      </c>
    </row>
    <row r="262" spans="1:2" x14ac:dyDescent="0.25">
      <c r="A262" s="4">
        <v>1150</v>
      </c>
      <c r="B262" s="39">
        <v>1</v>
      </c>
    </row>
    <row r="263" spans="1:2" x14ac:dyDescent="0.25">
      <c r="A263" s="4">
        <v>1151</v>
      </c>
      <c r="B263" s="39">
        <v>1</v>
      </c>
    </row>
    <row r="264" spans="1:2" x14ac:dyDescent="0.25">
      <c r="A264" s="4">
        <v>1152</v>
      </c>
      <c r="B264" s="39">
        <v>1</v>
      </c>
    </row>
    <row r="265" spans="1:2" x14ac:dyDescent="0.25">
      <c r="A265" s="4">
        <v>1153</v>
      </c>
      <c r="B265" s="39">
        <v>1</v>
      </c>
    </row>
    <row r="266" spans="1:2" x14ac:dyDescent="0.25">
      <c r="A266" s="4">
        <v>1154</v>
      </c>
      <c r="B266" s="39">
        <v>1</v>
      </c>
    </row>
    <row r="267" spans="1:2" x14ac:dyDescent="0.25">
      <c r="A267" s="4">
        <v>1155</v>
      </c>
      <c r="B267" s="39">
        <v>1</v>
      </c>
    </row>
    <row r="268" spans="1:2" x14ac:dyDescent="0.25">
      <c r="A268" s="4">
        <v>1156</v>
      </c>
      <c r="B268" s="39">
        <v>1</v>
      </c>
    </row>
    <row r="269" spans="1:2" x14ac:dyDescent="0.25">
      <c r="A269" s="4">
        <v>1157</v>
      </c>
      <c r="B269" s="39">
        <v>1</v>
      </c>
    </row>
    <row r="270" spans="1:2" x14ac:dyDescent="0.25">
      <c r="A270" s="4">
        <v>1158</v>
      </c>
      <c r="B270" s="39">
        <v>1</v>
      </c>
    </row>
    <row r="271" spans="1:2" x14ac:dyDescent="0.25">
      <c r="A271" s="4">
        <v>1159</v>
      </c>
      <c r="B271" s="39">
        <v>1</v>
      </c>
    </row>
    <row r="272" spans="1:2" x14ac:dyDescent="0.25">
      <c r="A272" s="4">
        <v>1160</v>
      </c>
      <c r="B272" s="39">
        <v>1</v>
      </c>
    </row>
    <row r="273" spans="1:2" x14ac:dyDescent="0.25">
      <c r="A273" s="4">
        <v>1161</v>
      </c>
      <c r="B273" s="39">
        <v>1</v>
      </c>
    </row>
    <row r="274" spans="1:2" x14ac:dyDescent="0.25">
      <c r="A274" s="4">
        <v>1162</v>
      </c>
      <c r="B274" s="39">
        <v>1</v>
      </c>
    </row>
    <row r="275" spans="1:2" x14ac:dyDescent="0.25">
      <c r="A275" s="4">
        <v>1163</v>
      </c>
      <c r="B275" s="39">
        <v>1</v>
      </c>
    </row>
    <row r="276" spans="1:2" x14ac:dyDescent="0.25">
      <c r="A276" s="4">
        <v>1164</v>
      </c>
      <c r="B276" s="39">
        <v>1</v>
      </c>
    </row>
    <row r="277" spans="1:2" x14ac:dyDescent="0.25">
      <c r="A277" s="4">
        <v>1165</v>
      </c>
      <c r="B277" s="39">
        <v>1</v>
      </c>
    </row>
    <row r="278" spans="1:2" x14ac:dyDescent="0.25">
      <c r="A278" s="4">
        <v>1166</v>
      </c>
      <c r="B278" s="39">
        <v>1</v>
      </c>
    </row>
    <row r="279" spans="1:2" x14ac:dyDescent="0.25">
      <c r="A279" s="4">
        <v>1167</v>
      </c>
      <c r="B279" s="39">
        <v>1</v>
      </c>
    </row>
    <row r="280" spans="1:2" x14ac:dyDescent="0.25">
      <c r="A280" s="4">
        <v>1168</v>
      </c>
      <c r="B280" s="39">
        <v>1</v>
      </c>
    </row>
    <row r="281" spans="1:2" x14ac:dyDescent="0.25">
      <c r="A281" s="4">
        <v>1169</v>
      </c>
      <c r="B281" s="39">
        <v>1</v>
      </c>
    </row>
    <row r="282" spans="1:2" x14ac:dyDescent="0.25">
      <c r="A282" s="4">
        <v>1170</v>
      </c>
      <c r="B282" s="39">
        <v>1</v>
      </c>
    </row>
    <row r="283" spans="1:2" x14ac:dyDescent="0.25">
      <c r="A283" s="4">
        <v>1171</v>
      </c>
      <c r="B283" s="39">
        <v>1</v>
      </c>
    </row>
    <row r="284" spans="1:2" x14ac:dyDescent="0.25">
      <c r="A284" s="4">
        <v>1172</v>
      </c>
      <c r="B284" s="39">
        <v>1</v>
      </c>
    </row>
    <row r="285" spans="1:2" x14ac:dyDescent="0.25">
      <c r="A285" s="4">
        <v>1173</v>
      </c>
      <c r="B285" s="39">
        <v>1</v>
      </c>
    </row>
    <row r="286" spans="1:2" x14ac:dyDescent="0.25">
      <c r="A286" s="4">
        <v>1174</v>
      </c>
      <c r="B286" s="39">
        <v>1</v>
      </c>
    </row>
    <row r="287" spans="1:2" x14ac:dyDescent="0.25">
      <c r="A287" s="4">
        <v>1175</v>
      </c>
      <c r="B287" s="39">
        <v>1</v>
      </c>
    </row>
    <row r="288" spans="1:2" x14ac:dyDescent="0.25">
      <c r="A288" s="4">
        <v>1176</v>
      </c>
      <c r="B288" s="39">
        <v>1</v>
      </c>
    </row>
    <row r="289" spans="1:2" x14ac:dyDescent="0.25">
      <c r="A289" s="4">
        <v>1177</v>
      </c>
      <c r="B289" s="39">
        <v>1</v>
      </c>
    </row>
    <row r="290" spans="1:2" x14ac:dyDescent="0.25">
      <c r="A290" s="4">
        <v>1178</v>
      </c>
      <c r="B290" s="39">
        <v>1</v>
      </c>
    </row>
    <row r="291" spans="1:2" x14ac:dyDescent="0.25">
      <c r="A291" s="4">
        <v>1179</v>
      </c>
      <c r="B291" s="39">
        <v>1</v>
      </c>
    </row>
    <row r="292" spans="1:2" x14ac:dyDescent="0.25">
      <c r="A292" s="4">
        <v>1180</v>
      </c>
      <c r="B292" s="39">
        <v>1</v>
      </c>
    </row>
    <row r="293" spans="1:2" x14ac:dyDescent="0.25">
      <c r="A293" s="4">
        <v>1181</v>
      </c>
      <c r="B293" s="39">
        <v>1</v>
      </c>
    </row>
    <row r="294" spans="1:2" x14ac:dyDescent="0.25">
      <c r="A294" s="4">
        <v>1182</v>
      </c>
      <c r="B294" s="39">
        <v>1</v>
      </c>
    </row>
    <row r="295" spans="1:2" x14ac:dyDescent="0.25">
      <c r="A295" s="4">
        <v>1183</v>
      </c>
      <c r="B295" s="39">
        <v>1</v>
      </c>
    </row>
    <row r="296" spans="1:2" x14ac:dyDescent="0.25">
      <c r="A296" s="4">
        <v>1184</v>
      </c>
      <c r="B296" s="39">
        <v>1</v>
      </c>
    </row>
    <row r="297" spans="1:2" x14ac:dyDescent="0.25">
      <c r="A297" s="4">
        <v>1185</v>
      </c>
      <c r="B297" s="39">
        <v>1</v>
      </c>
    </row>
    <row r="298" spans="1:2" x14ac:dyDescent="0.25">
      <c r="A298" s="4">
        <v>1186</v>
      </c>
      <c r="B298" s="39">
        <v>1</v>
      </c>
    </row>
    <row r="299" spans="1:2" x14ac:dyDescent="0.25">
      <c r="A299" s="4">
        <v>1187</v>
      </c>
      <c r="B299" s="39">
        <v>1</v>
      </c>
    </row>
    <row r="300" spans="1:2" x14ac:dyDescent="0.25">
      <c r="A300" s="4">
        <v>1188</v>
      </c>
      <c r="B300" s="39">
        <v>1</v>
      </c>
    </row>
    <row r="301" spans="1:2" x14ac:dyDescent="0.25">
      <c r="A301" s="4">
        <v>1189</v>
      </c>
      <c r="B301" s="39">
        <v>1</v>
      </c>
    </row>
    <row r="302" spans="1:2" x14ac:dyDescent="0.25">
      <c r="A302" s="4">
        <v>1190</v>
      </c>
      <c r="B302" s="39">
        <v>1</v>
      </c>
    </row>
    <row r="303" spans="1:2" x14ac:dyDescent="0.25">
      <c r="A303" s="4">
        <v>1191</v>
      </c>
      <c r="B303" s="39">
        <v>1</v>
      </c>
    </row>
    <row r="304" spans="1:2" x14ac:dyDescent="0.25">
      <c r="A304" s="4">
        <v>1192</v>
      </c>
      <c r="B304" s="39">
        <v>1</v>
      </c>
    </row>
    <row r="305" spans="1:2" x14ac:dyDescent="0.25">
      <c r="A305" s="4">
        <v>1193</v>
      </c>
      <c r="B305" s="39">
        <v>1</v>
      </c>
    </row>
    <row r="306" spans="1:2" x14ac:dyDescent="0.25">
      <c r="A306" s="4">
        <v>1194</v>
      </c>
      <c r="B306" s="39">
        <v>1</v>
      </c>
    </row>
    <row r="307" spans="1:2" x14ac:dyDescent="0.25">
      <c r="A307" s="4">
        <v>1195</v>
      </c>
      <c r="B307" s="39">
        <v>1</v>
      </c>
    </row>
    <row r="308" spans="1:2" x14ac:dyDescent="0.25">
      <c r="A308" s="4">
        <v>1196</v>
      </c>
      <c r="B308" s="39">
        <v>1</v>
      </c>
    </row>
    <row r="309" spans="1:2" x14ac:dyDescent="0.25">
      <c r="A309" s="4">
        <v>1197</v>
      </c>
      <c r="B309" s="39">
        <v>1</v>
      </c>
    </row>
    <row r="310" spans="1:2" x14ac:dyDescent="0.25">
      <c r="A310" s="4">
        <v>1198</v>
      </c>
      <c r="B310" s="39">
        <v>1</v>
      </c>
    </row>
    <row r="311" spans="1:2" x14ac:dyDescent="0.25">
      <c r="A311" s="4">
        <v>1199</v>
      </c>
      <c r="B311" s="39">
        <v>1</v>
      </c>
    </row>
    <row r="312" spans="1:2" x14ac:dyDescent="0.25">
      <c r="A312" s="4">
        <v>1200</v>
      </c>
      <c r="B312" s="39">
        <v>1</v>
      </c>
    </row>
    <row r="313" spans="1:2" x14ac:dyDescent="0.25">
      <c r="A313" s="4">
        <v>1201</v>
      </c>
      <c r="B313" s="39">
        <v>1</v>
      </c>
    </row>
    <row r="314" spans="1:2" x14ac:dyDescent="0.25">
      <c r="A314" s="4">
        <v>1202</v>
      </c>
      <c r="B314" s="39">
        <v>1</v>
      </c>
    </row>
    <row r="315" spans="1:2" x14ac:dyDescent="0.25">
      <c r="A315" s="4">
        <v>1203</v>
      </c>
      <c r="B315" s="39">
        <v>1</v>
      </c>
    </row>
    <row r="316" spans="1:2" x14ac:dyDescent="0.25">
      <c r="A316" s="4">
        <v>1204</v>
      </c>
      <c r="B316" s="39">
        <v>1</v>
      </c>
    </row>
    <row r="317" spans="1:2" x14ac:dyDescent="0.25">
      <c r="A317" s="4">
        <v>1205</v>
      </c>
      <c r="B317" s="39">
        <v>1</v>
      </c>
    </row>
    <row r="318" spans="1:2" x14ac:dyDescent="0.25">
      <c r="A318" s="4">
        <v>1206</v>
      </c>
      <c r="B318" s="39">
        <v>1</v>
      </c>
    </row>
    <row r="319" spans="1:2" x14ac:dyDescent="0.25">
      <c r="A319" s="4">
        <v>1207</v>
      </c>
      <c r="B319" s="39">
        <v>1</v>
      </c>
    </row>
    <row r="320" spans="1:2" x14ac:dyDescent="0.25">
      <c r="A320" s="4">
        <v>1208</v>
      </c>
      <c r="B320" s="39">
        <v>1</v>
      </c>
    </row>
    <row r="321" spans="1:2" x14ac:dyDescent="0.25">
      <c r="A321" s="4">
        <v>1209</v>
      </c>
      <c r="B321" s="39">
        <v>1</v>
      </c>
    </row>
    <row r="322" spans="1:2" x14ac:dyDescent="0.25">
      <c r="A322" s="4">
        <v>1210</v>
      </c>
      <c r="B322" s="39">
        <v>1</v>
      </c>
    </row>
    <row r="323" spans="1:2" x14ac:dyDescent="0.25">
      <c r="A323" s="4">
        <v>1211</v>
      </c>
      <c r="B323" s="39">
        <v>1</v>
      </c>
    </row>
    <row r="324" spans="1:2" x14ac:dyDescent="0.25">
      <c r="A324" s="4">
        <v>1212</v>
      </c>
      <c r="B324" s="39">
        <v>1</v>
      </c>
    </row>
    <row r="325" spans="1:2" x14ac:dyDescent="0.25">
      <c r="A325" s="4">
        <v>1213</v>
      </c>
      <c r="B325" s="39">
        <v>1</v>
      </c>
    </row>
    <row r="326" spans="1:2" x14ac:dyDescent="0.25">
      <c r="A326" s="4">
        <v>1214</v>
      </c>
      <c r="B326" s="39">
        <v>1</v>
      </c>
    </row>
    <row r="327" spans="1:2" x14ac:dyDescent="0.25">
      <c r="A327" s="4">
        <v>1215</v>
      </c>
      <c r="B327" s="39">
        <v>1</v>
      </c>
    </row>
    <row r="328" spans="1:2" x14ac:dyDescent="0.25">
      <c r="A328" s="4">
        <v>1216</v>
      </c>
      <c r="B328" s="39">
        <v>1</v>
      </c>
    </row>
    <row r="329" spans="1:2" x14ac:dyDescent="0.25">
      <c r="A329" s="4">
        <v>1217</v>
      </c>
      <c r="B329" s="39">
        <v>1</v>
      </c>
    </row>
    <row r="330" spans="1:2" x14ac:dyDescent="0.25">
      <c r="A330" s="4">
        <v>1218</v>
      </c>
      <c r="B330" s="39">
        <v>1</v>
      </c>
    </row>
    <row r="331" spans="1:2" x14ac:dyDescent="0.25">
      <c r="A331" s="4">
        <v>1219</v>
      </c>
      <c r="B331" s="39">
        <v>1</v>
      </c>
    </row>
    <row r="332" spans="1:2" x14ac:dyDescent="0.25">
      <c r="A332" s="4">
        <v>1220</v>
      </c>
      <c r="B332" s="39">
        <v>1</v>
      </c>
    </row>
    <row r="333" spans="1:2" x14ac:dyDescent="0.25">
      <c r="A333" s="4">
        <v>1221</v>
      </c>
      <c r="B333" s="39">
        <v>1</v>
      </c>
    </row>
    <row r="334" spans="1:2" x14ac:dyDescent="0.25">
      <c r="A334" s="4">
        <v>1222</v>
      </c>
      <c r="B334" s="39">
        <v>1</v>
      </c>
    </row>
    <row r="335" spans="1:2" x14ac:dyDescent="0.25">
      <c r="A335" s="4">
        <v>1223</v>
      </c>
      <c r="B335" s="39">
        <v>1</v>
      </c>
    </row>
    <row r="336" spans="1:2" x14ac:dyDescent="0.25">
      <c r="A336" s="4">
        <v>1224</v>
      </c>
      <c r="B336" s="39">
        <v>1</v>
      </c>
    </row>
    <row r="337" spans="1:2" x14ac:dyDescent="0.25">
      <c r="A337" s="4">
        <v>1225</v>
      </c>
      <c r="B337" s="39">
        <v>1</v>
      </c>
    </row>
    <row r="338" spans="1:2" x14ac:dyDescent="0.25">
      <c r="A338" s="4">
        <v>1226</v>
      </c>
      <c r="B338" s="39">
        <v>1</v>
      </c>
    </row>
    <row r="339" spans="1:2" x14ac:dyDescent="0.25">
      <c r="A339" s="4">
        <v>1227</v>
      </c>
      <c r="B339" s="39">
        <v>1</v>
      </c>
    </row>
    <row r="340" spans="1:2" x14ac:dyDescent="0.25">
      <c r="A340" s="4">
        <v>1228</v>
      </c>
      <c r="B340" s="39">
        <v>1</v>
      </c>
    </row>
    <row r="341" spans="1:2" x14ac:dyDescent="0.25">
      <c r="A341" s="4">
        <v>1229</v>
      </c>
      <c r="B341" s="39">
        <v>1</v>
      </c>
    </row>
    <row r="342" spans="1:2" x14ac:dyDescent="0.25">
      <c r="A342" s="4">
        <v>1230</v>
      </c>
      <c r="B342" s="39">
        <v>1</v>
      </c>
    </row>
    <row r="343" spans="1:2" x14ac:dyDescent="0.25">
      <c r="A343" s="4">
        <v>1231</v>
      </c>
      <c r="B343" s="39">
        <v>1</v>
      </c>
    </row>
    <row r="344" spans="1:2" x14ac:dyDescent="0.25">
      <c r="A344" s="4">
        <v>1232</v>
      </c>
      <c r="B344" s="39">
        <v>1</v>
      </c>
    </row>
    <row r="345" spans="1:2" x14ac:dyDescent="0.25">
      <c r="A345" s="4">
        <v>1233</v>
      </c>
      <c r="B345" s="39">
        <v>1</v>
      </c>
    </row>
    <row r="346" spans="1:2" x14ac:dyDescent="0.25">
      <c r="A346" s="4">
        <v>1234</v>
      </c>
      <c r="B346" s="39">
        <v>1</v>
      </c>
    </row>
    <row r="347" spans="1:2" x14ac:dyDescent="0.25">
      <c r="A347" s="4">
        <v>1235</v>
      </c>
      <c r="B347" s="39">
        <v>1</v>
      </c>
    </row>
    <row r="348" spans="1:2" x14ac:dyDescent="0.25">
      <c r="A348" s="4">
        <v>1236</v>
      </c>
      <c r="B348" s="39">
        <v>1</v>
      </c>
    </row>
    <row r="349" spans="1:2" x14ac:dyDescent="0.25">
      <c r="A349" s="4">
        <v>1237</v>
      </c>
      <c r="B349" s="39">
        <v>1</v>
      </c>
    </row>
    <row r="350" spans="1:2" x14ac:dyDescent="0.25">
      <c r="A350" s="4">
        <v>1238</v>
      </c>
      <c r="B350" s="39">
        <v>1</v>
      </c>
    </row>
    <row r="351" spans="1:2" x14ac:dyDescent="0.25">
      <c r="A351" s="4">
        <v>1239</v>
      </c>
      <c r="B351" s="39">
        <v>1</v>
      </c>
    </row>
    <row r="352" spans="1:2" x14ac:dyDescent="0.25">
      <c r="A352" s="4">
        <v>1240</v>
      </c>
      <c r="B352" s="39">
        <v>1</v>
      </c>
    </row>
    <row r="353" spans="1:2" x14ac:dyDescent="0.25">
      <c r="A353" s="4">
        <v>1241</v>
      </c>
      <c r="B353" s="39">
        <v>1</v>
      </c>
    </row>
    <row r="354" spans="1:2" x14ac:dyDescent="0.25">
      <c r="A354" s="4">
        <v>1242</v>
      </c>
      <c r="B354" s="39">
        <v>1</v>
      </c>
    </row>
    <row r="355" spans="1:2" x14ac:dyDescent="0.25">
      <c r="A355" s="4">
        <v>1243</v>
      </c>
      <c r="B355" s="39">
        <v>1</v>
      </c>
    </row>
    <row r="356" spans="1:2" x14ac:dyDescent="0.25">
      <c r="A356" s="4">
        <v>1244</v>
      </c>
      <c r="B356" s="39">
        <v>1</v>
      </c>
    </row>
    <row r="357" spans="1:2" x14ac:dyDescent="0.25">
      <c r="A357" s="4">
        <v>1245</v>
      </c>
      <c r="B357" s="39">
        <v>1</v>
      </c>
    </row>
    <row r="358" spans="1:2" x14ac:dyDescent="0.25">
      <c r="A358" s="4">
        <v>1246</v>
      </c>
      <c r="B358" s="39">
        <v>1</v>
      </c>
    </row>
    <row r="359" spans="1:2" x14ac:dyDescent="0.25">
      <c r="A359" s="4">
        <v>1247</v>
      </c>
      <c r="B359" s="39">
        <v>1</v>
      </c>
    </row>
    <row r="360" spans="1:2" x14ac:dyDescent="0.25">
      <c r="A360" s="4">
        <v>1248</v>
      </c>
      <c r="B360" s="39">
        <v>1</v>
      </c>
    </row>
    <row r="361" spans="1:2" x14ac:dyDescent="0.25">
      <c r="A361" s="4">
        <v>1249</v>
      </c>
      <c r="B361" s="39">
        <v>1</v>
      </c>
    </row>
    <row r="362" spans="1:2" x14ac:dyDescent="0.25">
      <c r="A362" s="4">
        <v>1250</v>
      </c>
      <c r="B362" s="39">
        <v>1</v>
      </c>
    </row>
    <row r="363" spans="1:2" x14ac:dyDescent="0.25">
      <c r="A363" s="4">
        <v>1251</v>
      </c>
      <c r="B363" s="39">
        <v>1</v>
      </c>
    </row>
    <row r="364" spans="1:2" x14ac:dyDescent="0.25">
      <c r="A364" s="4">
        <v>1252</v>
      </c>
      <c r="B364" s="39">
        <v>1</v>
      </c>
    </row>
    <row r="365" spans="1:2" x14ac:dyDescent="0.25">
      <c r="A365" s="4">
        <v>1253</v>
      </c>
      <c r="B365" s="39">
        <v>1</v>
      </c>
    </row>
    <row r="366" spans="1:2" x14ac:dyDescent="0.25">
      <c r="A366" s="4">
        <v>1254</v>
      </c>
      <c r="B366" s="39">
        <v>1</v>
      </c>
    </row>
    <row r="367" spans="1:2" x14ac:dyDescent="0.25">
      <c r="A367" s="4">
        <v>1255</v>
      </c>
      <c r="B367" s="39">
        <v>1</v>
      </c>
    </row>
    <row r="368" spans="1:2" x14ac:dyDescent="0.25">
      <c r="A368" s="4">
        <v>1256</v>
      </c>
      <c r="B368" s="39">
        <v>1</v>
      </c>
    </row>
    <row r="369" spans="1:2" x14ac:dyDescent="0.25">
      <c r="A369" s="4">
        <v>1257</v>
      </c>
      <c r="B369" s="39">
        <v>1</v>
      </c>
    </row>
    <row r="370" spans="1:2" x14ac:dyDescent="0.25">
      <c r="A370" s="4">
        <v>1258</v>
      </c>
      <c r="B370" s="39">
        <v>1</v>
      </c>
    </row>
    <row r="371" spans="1:2" x14ac:dyDescent="0.25">
      <c r="A371" s="4">
        <v>1259</v>
      </c>
      <c r="B371" s="39">
        <v>1</v>
      </c>
    </row>
    <row r="372" spans="1:2" x14ac:dyDescent="0.25">
      <c r="A372" s="4">
        <v>1260</v>
      </c>
      <c r="B372" s="39">
        <v>1</v>
      </c>
    </row>
    <row r="373" spans="1:2" x14ac:dyDescent="0.25">
      <c r="A373" s="4">
        <v>1261</v>
      </c>
      <c r="B373" s="39">
        <v>1</v>
      </c>
    </row>
    <row r="374" spans="1:2" x14ac:dyDescent="0.25">
      <c r="A374" s="4">
        <v>1262</v>
      </c>
      <c r="B374" s="39">
        <v>1</v>
      </c>
    </row>
    <row r="375" spans="1:2" x14ac:dyDescent="0.25">
      <c r="A375" s="4">
        <v>1263</v>
      </c>
      <c r="B375" s="39">
        <v>1</v>
      </c>
    </row>
    <row r="376" spans="1:2" x14ac:dyDescent="0.25">
      <c r="A376" s="4">
        <v>1264</v>
      </c>
      <c r="B376" s="39">
        <v>1</v>
      </c>
    </row>
    <row r="377" spans="1:2" x14ac:dyDescent="0.25">
      <c r="A377" s="4">
        <v>1265</v>
      </c>
      <c r="B377" s="39">
        <v>1</v>
      </c>
    </row>
    <row r="378" spans="1:2" x14ac:dyDescent="0.25">
      <c r="A378" s="4">
        <v>1266</v>
      </c>
      <c r="B378" s="39">
        <v>1</v>
      </c>
    </row>
    <row r="379" spans="1:2" x14ac:dyDescent="0.25">
      <c r="A379" s="4">
        <v>1267</v>
      </c>
      <c r="B379" s="39">
        <v>1</v>
      </c>
    </row>
    <row r="380" spans="1:2" x14ac:dyDescent="0.25">
      <c r="A380" s="4">
        <v>1268</v>
      </c>
      <c r="B380" s="39">
        <v>1</v>
      </c>
    </row>
    <row r="381" spans="1:2" x14ac:dyDescent="0.25">
      <c r="A381" s="4">
        <v>1269</v>
      </c>
      <c r="B381" s="39">
        <v>1</v>
      </c>
    </row>
    <row r="382" spans="1:2" x14ac:dyDescent="0.25">
      <c r="A382" s="4">
        <v>1270</v>
      </c>
      <c r="B382" s="39">
        <v>1</v>
      </c>
    </row>
    <row r="383" spans="1:2" x14ac:dyDescent="0.25">
      <c r="A383" s="4">
        <v>1271</v>
      </c>
      <c r="B383" s="39">
        <v>1</v>
      </c>
    </row>
    <row r="384" spans="1:2" x14ac:dyDescent="0.25">
      <c r="A384" s="4">
        <v>1272</v>
      </c>
      <c r="B384" s="39">
        <v>1</v>
      </c>
    </row>
    <row r="385" spans="1:2" x14ac:dyDescent="0.25">
      <c r="A385" s="4">
        <v>1273</v>
      </c>
      <c r="B385" s="39">
        <v>1</v>
      </c>
    </row>
    <row r="386" spans="1:2" x14ac:dyDescent="0.25">
      <c r="A386" s="4">
        <v>1274</v>
      </c>
      <c r="B386" s="39">
        <v>1</v>
      </c>
    </row>
    <row r="387" spans="1:2" x14ac:dyDescent="0.25">
      <c r="A387" s="4">
        <v>1275</v>
      </c>
      <c r="B387" s="39">
        <v>1</v>
      </c>
    </row>
    <row r="388" spans="1:2" x14ac:dyDescent="0.25">
      <c r="A388" s="4">
        <v>1276</v>
      </c>
      <c r="B388" s="39">
        <v>1</v>
      </c>
    </row>
    <row r="389" spans="1:2" x14ac:dyDescent="0.25">
      <c r="A389" s="4">
        <v>1277</v>
      </c>
      <c r="B389" s="39">
        <v>1</v>
      </c>
    </row>
    <row r="390" spans="1:2" x14ac:dyDescent="0.25">
      <c r="A390" s="4">
        <v>1278</v>
      </c>
      <c r="B390" s="39">
        <v>1</v>
      </c>
    </row>
    <row r="391" spans="1:2" x14ac:dyDescent="0.25">
      <c r="A391" s="4">
        <v>1279</v>
      </c>
      <c r="B391" s="39">
        <v>1</v>
      </c>
    </row>
    <row r="392" spans="1:2" x14ac:dyDescent="0.25">
      <c r="A392" s="4">
        <v>1280</v>
      </c>
      <c r="B392" s="39">
        <v>1</v>
      </c>
    </row>
    <row r="393" spans="1:2" x14ac:dyDescent="0.25">
      <c r="A393" s="4">
        <v>1281</v>
      </c>
      <c r="B393" s="39">
        <v>1</v>
      </c>
    </row>
    <row r="394" spans="1:2" x14ac:dyDescent="0.25">
      <c r="A394" s="4">
        <v>1282</v>
      </c>
      <c r="B394" s="39">
        <v>1</v>
      </c>
    </row>
    <row r="395" spans="1:2" x14ac:dyDescent="0.25">
      <c r="A395" s="4">
        <v>1283</v>
      </c>
      <c r="B395" s="39">
        <v>1</v>
      </c>
    </row>
    <row r="396" spans="1:2" x14ac:dyDescent="0.25">
      <c r="A396" s="4">
        <v>1284</v>
      </c>
      <c r="B396" s="39">
        <v>1</v>
      </c>
    </row>
    <row r="397" spans="1:2" x14ac:dyDescent="0.25">
      <c r="A397" s="4">
        <v>1285</v>
      </c>
      <c r="B397" s="39">
        <v>1</v>
      </c>
    </row>
    <row r="398" spans="1:2" x14ac:dyDescent="0.25">
      <c r="A398" s="4">
        <v>1286</v>
      </c>
      <c r="B398" s="39">
        <v>1</v>
      </c>
    </row>
    <row r="399" spans="1:2" x14ac:dyDescent="0.25">
      <c r="A399" s="4">
        <v>1287</v>
      </c>
      <c r="B399" s="39">
        <v>1</v>
      </c>
    </row>
    <row r="400" spans="1:2" x14ac:dyDescent="0.25">
      <c r="A400" s="4">
        <v>1288</v>
      </c>
      <c r="B400" s="39">
        <v>1</v>
      </c>
    </row>
    <row r="401" spans="1:2" x14ac:dyDescent="0.25">
      <c r="A401" s="4">
        <v>1289</v>
      </c>
      <c r="B401" s="39">
        <v>1</v>
      </c>
    </row>
    <row r="402" spans="1:2" x14ac:dyDescent="0.25">
      <c r="A402" s="4">
        <v>1290</v>
      </c>
      <c r="B402" s="39">
        <v>1</v>
      </c>
    </row>
    <row r="403" spans="1:2" x14ac:dyDescent="0.25">
      <c r="A403" s="4">
        <v>1291</v>
      </c>
      <c r="B403" s="39">
        <v>1</v>
      </c>
    </row>
    <row r="404" spans="1:2" x14ac:dyDescent="0.25">
      <c r="A404" s="4">
        <v>1292</v>
      </c>
      <c r="B404" s="39">
        <v>1</v>
      </c>
    </row>
    <row r="405" spans="1:2" x14ac:dyDescent="0.25">
      <c r="A405" s="4">
        <v>1293</v>
      </c>
      <c r="B405" s="39">
        <v>1</v>
      </c>
    </row>
    <row r="406" spans="1:2" x14ac:dyDescent="0.25">
      <c r="A406" s="4">
        <v>1294</v>
      </c>
      <c r="B406" s="39">
        <v>1</v>
      </c>
    </row>
    <row r="407" spans="1:2" x14ac:dyDescent="0.25">
      <c r="A407" s="4">
        <v>1295</v>
      </c>
      <c r="B407" s="39">
        <v>1</v>
      </c>
    </row>
    <row r="408" spans="1:2" x14ac:dyDescent="0.25">
      <c r="A408" s="4">
        <v>1296</v>
      </c>
      <c r="B408" s="39">
        <v>1</v>
      </c>
    </row>
    <row r="409" spans="1:2" x14ac:dyDescent="0.25">
      <c r="A409" s="4">
        <v>1297</v>
      </c>
      <c r="B409" s="39">
        <v>1</v>
      </c>
    </row>
    <row r="410" spans="1:2" x14ac:dyDescent="0.25">
      <c r="A410" s="4">
        <v>1298</v>
      </c>
      <c r="B410" s="39">
        <v>1</v>
      </c>
    </row>
    <row r="411" spans="1:2" x14ac:dyDescent="0.25">
      <c r="A411" s="4">
        <v>1299</v>
      </c>
      <c r="B411" s="39">
        <v>1</v>
      </c>
    </row>
    <row r="412" spans="1:2" x14ac:dyDescent="0.25">
      <c r="A412" s="4">
        <v>1300</v>
      </c>
      <c r="B412" s="39">
        <v>1</v>
      </c>
    </row>
    <row r="413" spans="1:2" x14ac:dyDescent="0.25">
      <c r="A413" s="4">
        <v>1301</v>
      </c>
      <c r="B413" s="39">
        <v>1</v>
      </c>
    </row>
    <row r="414" spans="1:2" x14ac:dyDescent="0.25">
      <c r="A414" s="4">
        <v>1302</v>
      </c>
      <c r="B414" s="39">
        <v>1</v>
      </c>
    </row>
    <row r="415" spans="1:2" x14ac:dyDescent="0.25">
      <c r="A415" s="4">
        <v>1303</v>
      </c>
      <c r="B415" s="39">
        <v>1</v>
      </c>
    </row>
    <row r="416" spans="1:2" x14ac:dyDescent="0.25">
      <c r="A416" s="4">
        <v>1304</v>
      </c>
      <c r="B416" s="39">
        <v>1</v>
      </c>
    </row>
    <row r="417" spans="1:3" x14ac:dyDescent="0.25">
      <c r="A417" s="4">
        <v>1305</v>
      </c>
      <c r="B417" s="39">
        <v>1</v>
      </c>
    </row>
    <row r="418" spans="1:3" x14ac:dyDescent="0.25">
      <c r="A418" s="4">
        <v>1306</v>
      </c>
      <c r="B418" s="39">
        <v>1</v>
      </c>
    </row>
    <row r="419" spans="1:3" x14ac:dyDescent="0.25">
      <c r="A419" s="4">
        <v>1307</v>
      </c>
      <c r="B419" s="39">
        <v>1</v>
      </c>
    </row>
    <row r="420" spans="1:3" x14ac:dyDescent="0.25">
      <c r="A420" s="4">
        <v>1308</v>
      </c>
      <c r="B420" s="39">
        <v>1</v>
      </c>
    </row>
    <row r="421" spans="1:3" x14ac:dyDescent="0.25">
      <c r="A421" s="4">
        <v>1309</v>
      </c>
      <c r="B421" s="39">
        <v>1</v>
      </c>
    </row>
    <row r="422" spans="1:3" x14ac:dyDescent="0.25">
      <c r="A422" s="4" t="s">
        <v>533</v>
      </c>
      <c r="B422" s="39">
        <v>418</v>
      </c>
      <c r="C422" s="40">
        <f>GETPIVOTDATA("PassengerId",$A$3)</f>
        <v>418</v>
      </c>
    </row>
    <row r="424" spans="1:3" x14ac:dyDescent="0.25">
      <c r="A424" t="s">
        <v>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BC78-1B79-4929-A10B-1FFAE82A0242}">
  <dimension ref="A1:M109"/>
  <sheetViews>
    <sheetView topLeftCell="A96" workbookViewId="0">
      <selection activeCell="F112" sqref="F112"/>
    </sheetView>
  </sheetViews>
  <sheetFormatPr defaultRowHeight="15" x14ac:dyDescent="0.25"/>
  <sheetData>
    <row r="1" spans="1:13" x14ac:dyDescent="0.25">
      <c r="A1" t="s">
        <v>0</v>
      </c>
      <c r="B1" s="1" t="s">
        <v>1</v>
      </c>
      <c r="C1" s="1" t="s">
        <v>2</v>
      </c>
      <c r="D1" s="1" t="s">
        <v>99</v>
      </c>
      <c r="E1" s="1" t="s">
        <v>3</v>
      </c>
      <c r="F1" s="1" t="s">
        <v>4</v>
      </c>
      <c r="G1" s="1" t="s">
        <v>518</v>
      </c>
      <c r="H1" s="1" t="s">
        <v>5</v>
      </c>
      <c r="I1" s="1" t="s">
        <v>6</v>
      </c>
      <c r="J1" s="1" t="s">
        <v>520</v>
      </c>
      <c r="K1" s="1" t="s">
        <v>7</v>
      </c>
      <c r="L1" s="1" t="s">
        <v>8</v>
      </c>
      <c r="M1" s="1" t="s">
        <v>9</v>
      </c>
    </row>
    <row r="2" spans="1:13" x14ac:dyDescent="0.25">
      <c r="A2">
        <v>903</v>
      </c>
      <c r="B2">
        <v>0</v>
      </c>
      <c r="C2">
        <v>1</v>
      </c>
      <c r="D2" t="s">
        <v>111</v>
      </c>
      <c r="E2" t="s">
        <v>10</v>
      </c>
      <c r="F2">
        <v>46</v>
      </c>
      <c r="G2" t="s">
        <v>521</v>
      </c>
      <c r="H2">
        <v>0</v>
      </c>
      <c r="I2">
        <v>0</v>
      </c>
      <c r="J2">
        <v>694</v>
      </c>
      <c r="K2">
        <v>26</v>
      </c>
      <c r="M2" t="s">
        <v>13</v>
      </c>
    </row>
    <row r="3" spans="1:13" x14ac:dyDescent="0.25">
      <c r="A3">
        <v>904</v>
      </c>
      <c r="B3">
        <v>1</v>
      </c>
      <c r="C3">
        <v>1</v>
      </c>
      <c r="D3" t="s">
        <v>112</v>
      </c>
      <c r="E3" t="s">
        <v>12</v>
      </c>
      <c r="F3">
        <v>23</v>
      </c>
      <c r="G3" t="s">
        <v>522</v>
      </c>
      <c r="H3">
        <v>1</v>
      </c>
      <c r="I3">
        <v>0</v>
      </c>
      <c r="J3">
        <v>21228</v>
      </c>
      <c r="K3">
        <v>82.2667</v>
      </c>
      <c r="L3" t="s">
        <v>15</v>
      </c>
      <c r="M3" t="s">
        <v>13</v>
      </c>
    </row>
    <row r="4" spans="1:13" x14ac:dyDescent="0.25">
      <c r="A4">
        <v>906</v>
      </c>
      <c r="B4">
        <v>1</v>
      </c>
      <c r="C4">
        <v>1</v>
      </c>
      <c r="D4" t="s">
        <v>114</v>
      </c>
      <c r="E4" t="s">
        <v>12</v>
      </c>
      <c r="F4">
        <v>47</v>
      </c>
      <c r="G4" t="s">
        <v>521</v>
      </c>
      <c r="H4">
        <v>1</v>
      </c>
      <c r="I4">
        <v>0</v>
      </c>
      <c r="J4">
        <v>5734</v>
      </c>
      <c r="K4">
        <v>61.174999999999997</v>
      </c>
      <c r="L4" t="s">
        <v>16</v>
      </c>
      <c r="M4" t="s">
        <v>13</v>
      </c>
    </row>
    <row r="5" spans="1:13" x14ac:dyDescent="0.25">
      <c r="A5">
        <v>912</v>
      </c>
      <c r="B5">
        <v>0</v>
      </c>
      <c r="C5">
        <v>1</v>
      </c>
      <c r="D5" t="s">
        <v>120</v>
      </c>
      <c r="E5" t="s">
        <v>10</v>
      </c>
      <c r="F5">
        <v>55</v>
      </c>
      <c r="G5" t="s">
        <v>521</v>
      </c>
      <c r="H5">
        <v>1</v>
      </c>
      <c r="I5">
        <v>0</v>
      </c>
      <c r="J5">
        <v>17603</v>
      </c>
      <c r="K5">
        <v>59.4</v>
      </c>
      <c r="M5" t="s">
        <v>14</v>
      </c>
    </row>
    <row r="6" spans="1:13" x14ac:dyDescent="0.25">
      <c r="A6">
        <v>914</v>
      </c>
      <c r="B6">
        <v>1</v>
      </c>
      <c r="C6">
        <v>1</v>
      </c>
      <c r="D6" t="s">
        <v>122</v>
      </c>
      <c r="E6" t="s">
        <v>12</v>
      </c>
      <c r="G6" t="s">
        <v>523</v>
      </c>
      <c r="H6">
        <v>0</v>
      </c>
      <c r="I6">
        <v>0</v>
      </c>
      <c r="J6">
        <v>17598</v>
      </c>
      <c r="K6">
        <v>31.683299999999999</v>
      </c>
      <c r="M6" t="s">
        <v>13</v>
      </c>
    </row>
    <row r="7" spans="1:13" x14ac:dyDescent="0.25">
      <c r="A7">
        <v>915</v>
      </c>
      <c r="B7">
        <v>0</v>
      </c>
      <c r="C7">
        <v>1</v>
      </c>
      <c r="D7" t="s">
        <v>123</v>
      </c>
      <c r="E7" t="s">
        <v>10</v>
      </c>
      <c r="F7">
        <v>21</v>
      </c>
      <c r="G7" t="s">
        <v>522</v>
      </c>
      <c r="H7">
        <v>0</v>
      </c>
      <c r="I7">
        <v>1</v>
      </c>
      <c r="J7">
        <v>17597</v>
      </c>
      <c r="K7">
        <v>61.379199999999997</v>
      </c>
      <c r="M7" t="s">
        <v>14</v>
      </c>
    </row>
    <row r="8" spans="1:13" x14ac:dyDescent="0.25">
      <c r="A8">
        <v>916</v>
      </c>
      <c r="B8">
        <v>1</v>
      </c>
      <c r="C8">
        <v>1</v>
      </c>
      <c r="D8" t="s">
        <v>124</v>
      </c>
      <c r="E8" t="s">
        <v>12</v>
      </c>
      <c r="F8">
        <v>48</v>
      </c>
      <c r="G8" t="s">
        <v>521</v>
      </c>
      <c r="H8">
        <v>1</v>
      </c>
      <c r="I8">
        <v>3</v>
      </c>
      <c r="J8">
        <v>17608</v>
      </c>
      <c r="K8">
        <v>262.375</v>
      </c>
      <c r="L8" t="s">
        <v>17</v>
      </c>
      <c r="M8" t="s">
        <v>14</v>
      </c>
    </row>
    <row r="9" spans="1:13" x14ac:dyDescent="0.25">
      <c r="A9">
        <v>918</v>
      </c>
      <c r="B9">
        <v>1</v>
      </c>
      <c r="C9">
        <v>1</v>
      </c>
      <c r="D9" t="s">
        <v>126</v>
      </c>
      <c r="E9" t="s">
        <v>12</v>
      </c>
      <c r="F9">
        <v>22</v>
      </c>
      <c r="G9" t="s">
        <v>522</v>
      </c>
      <c r="H9">
        <v>0</v>
      </c>
      <c r="I9">
        <v>1</v>
      </c>
      <c r="J9">
        <v>113509</v>
      </c>
      <c r="K9">
        <v>61.979199999999999</v>
      </c>
      <c r="L9" t="s">
        <v>18</v>
      </c>
      <c r="M9" t="s">
        <v>14</v>
      </c>
    </row>
    <row r="10" spans="1:13" x14ac:dyDescent="0.25">
      <c r="A10">
        <v>920</v>
      </c>
      <c r="B10">
        <v>0</v>
      </c>
      <c r="C10">
        <v>1</v>
      </c>
      <c r="D10" t="s">
        <v>128</v>
      </c>
      <c r="E10" t="s">
        <v>10</v>
      </c>
      <c r="F10">
        <v>41</v>
      </c>
      <c r="G10" t="s">
        <v>521</v>
      </c>
      <c r="H10">
        <v>0</v>
      </c>
      <c r="I10">
        <v>0</v>
      </c>
      <c r="J10">
        <v>113054</v>
      </c>
      <c r="K10">
        <v>30.5</v>
      </c>
      <c r="L10" t="s">
        <v>19</v>
      </c>
      <c r="M10" t="s">
        <v>13</v>
      </c>
    </row>
    <row r="11" spans="1:13" x14ac:dyDescent="0.25">
      <c r="A11">
        <v>926</v>
      </c>
      <c r="B11">
        <v>0</v>
      </c>
      <c r="C11">
        <v>1</v>
      </c>
      <c r="D11" t="s">
        <v>134</v>
      </c>
      <c r="E11" t="s">
        <v>10</v>
      </c>
      <c r="F11">
        <v>30</v>
      </c>
      <c r="G11" t="s">
        <v>522</v>
      </c>
      <c r="H11">
        <v>1</v>
      </c>
      <c r="I11">
        <v>0</v>
      </c>
      <c r="J11">
        <v>13236</v>
      </c>
      <c r="K11">
        <v>57.75</v>
      </c>
      <c r="L11" t="s">
        <v>20</v>
      </c>
      <c r="M11" t="s">
        <v>14</v>
      </c>
    </row>
    <row r="12" spans="1:13" x14ac:dyDescent="0.25">
      <c r="A12">
        <v>933</v>
      </c>
      <c r="B12">
        <v>0</v>
      </c>
      <c r="C12">
        <v>1</v>
      </c>
      <c r="D12" t="s">
        <v>141</v>
      </c>
      <c r="E12" t="s">
        <v>10</v>
      </c>
      <c r="G12" t="s">
        <v>523</v>
      </c>
      <c r="H12">
        <v>0</v>
      </c>
      <c r="I12">
        <v>0</v>
      </c>
      <c r="J12">
        <v>113778</v>
      </c>
      <c r="K12">
        <v>26.55</v>
      </c>
      <c r="L12" t="s">
        <v>21</v>
      </c>
      <c r="M12" t="s">
        <v>13</v>
      </c>
    </row>
    <row r="13" spans="1:13" x14ac:dyDescent="0.25">
      <c r="A13">
        <v>936</v>
      </c>
      <c r="B13">
        <v>1</v>
      </c>
      <c r="C13">
        <v>1</v>
      </c>
      <c r="D13" t="s">
        <v>144</v>
      </c>
      <c r="E13" t="s">
        <v>12</v>
      </c>
      <c r="F13">
        <v>45</v>
      </c>
      <c r="G13" t="s">
        <v>521</v>
      </c>
      <c r="H13">
        <v>1</v>
      </c>
      <c r="I13">
        <v>0</v>
      </c>
      <c r="J13">
        <v>11753</v>
      </c>
      <c r="K13">
        <v>52.554200000000002</v>
      </c>
      <c r="L13" t="s">
        <v>22</v>
      </c>
      <c r="M13" t="s">
        <v>13</v>
      </c>
    </row>
    <row r="14" spans="1:13" x14ac:dyDescent="0.25">
      <c r="A14">
        <v>938</v>
      </c>
      <c r="B14">
        <v>0</v>
      </c>
      <c r="C14">
        <v>1</v>
      </c>
      <c r="D14" t="s">
        <v>146</v>
      </c>
      <c r="E14" t="s">
        <v>10</v>
      </c>
      <c r="F14">
        <v>45</v>
      </c>
      <c r="G14" t="s">
        <v>521</v>
      </c>
      <c r="H14">
        <v>0</v>
      </c>
      <c r="I14">
        <v>0</v>
      </c>
      <c r="J14">
        <v>17594</v>
      </c>
      <c r="K14">
        <v>29.7</v>
      </c>
      <c r="L14" t="s">
        <v>23</v>
      </c>
      <c r="M14" t="s">
        <v>14</v>
      </c>
    </row>
    <row r="15" spans="1:13" x14ac:dyDescent="0.25">
      <c r="A15">
        <v>940</v>
      </c>
      <c r="B15">
        <v>1</v>
      </c>
      <c r="C15">
        <v>1</v>
      </c>
      <c r="D15" t="s">
        <v>148</v>
      </c>
      <c r="E15" t="s">
        <v>12</v>
      </c>
      <c r="F15">
        <v>60</v>
      </c>
      <c r="G15" t="s">
        <v>524</v>
      </c>
      <c r="H15">
        <v>0</v>
      </c>
      <c r="I15">
        <v>0</v>
      </c>
      <c r="J15">
        <v>11813</v>
      </c>
      <c r="K15">
        <v>76.291700000000006</v>
      </c>
      <c r="L15" t="s">
        <v>24</v>
      </c>
      <c r="M15" t="s">
        <v>14</v>
      </c>
    </row>
    <row r="16" spans="1:13" x14ac:dyDescent="0.25">
      <c r="A16">
        <v>942</v>
      </c>
      <c r="B16">
        <v>0</v>
      </c>
      <c r="C16">
        <v>1</v>
      </c>
      <c r="D16" t="s">
        <v>150</v>
      </c>
      <c r="E16" t="s">
        <v>10</v>
      </c>
      <c r="F16">
        <v>24</v>
      </c>
      <c r="G16" t="s">
        <v>522</v>
      </c>
      <c r="H16">
        <v>1</v>
      </c>
      <c r="I16">
        <v>0</v>
      </c>
      <c r="J16">
        <v>13695</v>
      </c>
      <c r="K16">
        <v>60</v>
      </c>
      <c r="L16" t="s">
        <v>25</v>
      </c>
      <c r="M16" t="s">
        <v>13</v>
      </c>
    </row>
    <row r="17" spans="1:13" x14ac:dyDescent="0.25">
      <c r="A17">
        <v>945</v>
      </c>
      <c r="B17">
        <v>1</v>
      </c>
      <c r="C17">
        <v>1</v>
      </c>
      <c r="D17" t="s">
        <v>153</v>
      </c>
      <c r="E17" t="s">
        <v>12</v>
      </c>
      <c r="F17">
        <v>28</v>
      </c>
      <c r="G17" t="s">
        <v>522</v>
      </c>
      <c r="H17">
        <v>3</v>
      </c>
      <c r="I17">
        <v>2</v>
      </c>
      <c r="J17">
        <v>19950</v>
      </c>
      <c r="K17">
        <v>263</v>
      </c>
      <c r="L17" t="s">
        <v>26</v>
      </c>
      <c r="M17" t="s">
        <v>13</v>
      </c>
    </row>
    <row r="18" spans="1:13" x14ac:dyDescent="0.25">
      <c r="A18">
        <v>951</v>
      </c>
      <c r="B18">
        <v>1</v>
      </c>
      <c r="C18">
        <v>1</v>
      </c>
      <c r="D18" t="s">
        <v>159</v>
      </c>
      <c r="E18" t="s">
        <v>12</v>
      </c>
      <c r="F18">
        <v>36</v>
      </c>
      <c r="G18" t="s">
        <v>522</v>
      </c>
      <c r="H18">
        <v>0</v>
      </c>
      <c r="I18">
        <v>0</v>
      </c>
      <c r="J18">
        <v>17608</v>
      </c>
      <c r="K18">
        <v>262.375</v>
      </c>
      <c r="L18" t="s">
        <v>28</v>
      </c>
      <c r="M18" t="s">
        <v>14</v>
      </c>
    </row>
    <row r="19" spans="1:13" x14ac:dyDescent="0.25">
      <c r="A19">
        <v>956</v>
      </c>
      <c r="B19">
        <v>0</v>
      </c>
      <c r="C19">
        <v>1</v>
      </c>
      <c r="D19" t="s">
        <v>164</v>
      </c>
      <c r="E19" t="s">
        <v>10</v>
      </c>
      <c r="F19">
        <v>13</v>
      </c>
      <c r="G19" t="s">
        <v>523</v>
      </c>
      <c r="H19">
        <v>2</v>
      </c>
      <c r="I19">
        <v>2</v>
      </c>
      <c r="J19">
        <v>17608</v>
      </c>
      <c r="K19">
        <v>262.375</v>
      </c>
      <c r="L19" t="s">
        <v>17</v>
      </c>
      <c r="M19" t="s">
        <v>14</v>
      </c>
    </row>
    <row r="20" spans="1:13" x14ac:dyDescent="0.25">
      <c r="A20">
        <v>959</v>
      </c>
      <c r="B20">
        <v>0</v>
      </c>
      <c r="C20">
        <v>1</v>
      </c>
      <c r="D20" t="s">
        <v>167</v>
      </c>
      <c r="E20" t="s">
        <v>10</v>
      </c>
      <c r="F20">
        <v>47</v>
      </c>
      <c r="G20" t="s">
        <v>521</v>
      </c>
      <c r="H20">
        <v>0</v>
      </c>
      <c r="I20">
        <v>0</v>
      </c>
      <c r="J20">
        <v>113796</v>
      </c>
      <c r="K20">
        <v>42.4</v>
      </c>
      <c r="M20" t="s">
        <v>13</v>
      </c>
    </row>
    <row r="21" spans="1:13" x14ac:dyDescent="0.25">
      <c r="A21">
        <v>960</v>
      </c>
      <c r="B21">
        <v>0</v>
      </c>
      <c r="C21">
        <v>1</v>
      </c>
      <c r="D21" t="s">
        <v>168</v>
      </c>
      <c r="E21" t="s">
        <v>10</v>
      </c>
      <c r="F21">
        <v>31</v>
      </c>
      <c r="G21" t="s">
        <v>522</v>
      </c>
      <c r="H21">
        <v>0</v>
      </c>
      <c r="I21">
        <v>0</v>
      </c>
      <c r="J21">
        <v>2543</v>
      </c>
      <c r="K21">
        <v>28.537500000000001</v>
      </c>
      <c r="L21" t="s">
        <v>29</v>
      </c>
      <c r="M21" t="s">
        <v>14</v>
      </c>
    </row>
    <row r="22" spans="1:13" x14ac:dyDescent="0.25">
      <c r="A22">
        <v>961</v>
      </c>
      <c r="B22">
        <v>1</v>
      </c>
      <c r="C22">
        <v>1</v>
      </c>
      <c r="D22" t="s">
        <v>169</v>
      </c>
      <c r="E22" t="s">
        <v>12</v>
      </c>
      <c r="F22">
        <v>60</v>
      </c>
      <c r="G22" t="s">
        <v>524</v>
      </c>
      <c r="H22">
        <v>1</v>
      </c>
      <c r="I22">
        <v>4</v>
      </c>
      <c r="J22">
        <v>19950</v>
      </c>
      <c r="K22">
        <v>263</v>
      </c>
      <c r="L22" t="s">
        <v>26</v>
      </c>
      <c r="M22" t="s">
        <v>13</v>
      </c>
    </row>
    <row r="23" spans="1:13" x14ac:dyDescent="0.25">
      <c r="A23">
        <v>965</v>
      </c>
      <c r="B23">
        <v>0</v>
      </c>
      <c r="C23">
        <v>1</v>
      </c>
      <c r="D23" t="s">
        <v>173</v>
      </c>
      <c r="E23" t="s">
        <v>10</v>
      </c>
      <c r="F23">
        <v>28</v>
      </c>
      <c r="G23" t="s">
        <v>522</v>
      </c>
      <c r="H23">
        <v>0</v>
      </c>
      <c r="I23">
        <v>0</v>
      </c>
      <c r="J23">
        <v>17562</v>
      </c>
      <c r="K23">
        <v>27.720800000000001</v>
      </c>
      <c r="L23" t="s">
        <v>30</v>
      </c>
      <c r="M23" t="s">
        <v>14</v>
      </c>
    </row>
    <row r="24" spans="1:13" x14ac:dyDescent="0.25">
      <c r="A24">
        <v>966</v>
      </c>
      <c r="B24">
        <v>1</v>
      </c>
      <c r="C24">
        <v>1</v>
      </c>
      <c r="D24" t="s">
        <v>174</v>
      </c>
      <c r="E24" t="s">
        <v>12</v>
      </c>
      <c r="F24">
        <v>35</v>
      </c>
      <c r="G24" t="s">
        <v>522</v>
      </c>
      <c r="H24">
        <v>0</v>
      </c>
      <c r="I24">
        <v>0</v>
      </c>
      <c r="J24">
        <v>113503</v>
      </c>
      <c r="K24">
        <v>211.5</v>
      </c>
      <c r="L24" t="s">
        <v>31</v>
      </c>
      <c r="M24" t="s">
        <v>14</v>
      </c>
    </row>
    <row r="25" spans="1:13" x14ac:dyDescent="0.25">
      <c r="A25">
        <v>967</v>
      </c>
      <c r="B25">
        <v>0</v>
      </c>
      <c r="C25">
        <v>1</v>
      </c>
      <c r="D25" t="s">
        <v>175</v>
      </c>
      <c r="E25" t="s">
        <v>10</v>
      </c>
      <c r="F25">
        <v>32</v>
      </c>
      <c r="G25" t="s">
        <v>522</v>
      </c>
      <c r="H25">
        <v>0</v>
      </c>
      <c r="I25">
        <v>0</v>
      </c>
      <c r="J25">
        <v>113503</v>
      </c>
      <c r="K25">
        <v>211.5</v>
      </c>
      <c r="L25" t="s">
        <v>32</v>
      </c>
      <c r="M25" t="s">
        <v>14</v>
      </c>
    </row>
    <row r="26" spans="1:13" x14ac:dyDescent="0.25">
      <c r="A26">
        <v>969</v>
      </c>
      <c r="B26">
        <v>1</v>
      </c>
      <c r="C26">
        <v>1</v>
      </c>
      <c r="D26" t="s">
        <v>177</v>
      </c>
      <c r="E26" t="s">
        <v>12</v>
      </c>
      <c r="F26">
        <v>55</v>
      </c>
      <c r="G26" t="s">
        <v>521</v>
      </c>
      <c r="H26">
        <v>2</v>
      </c>
      <c r="I26">
        <v>0</v>
      </c>
      <c r="J26">
        <v>11770</v>
      </c>
      <c r="K26">
        <v>25.7</v>
      </c>
      <c r="L26" t="s">
        <v>33</v>
      </c>
      <c r="M26" t="s">
        <v>13</v>
      </c>
    </row>
    <row r="27" spans="1:13" x14ac:dyDescent="0.25">
      <c r="A27">
        <v>973</v>
      </c>
      <c r="B27">
        <v>0</v>
      </c>
      <c r="C27">
        <v>1</v>
      </c>
      <c r="D27" t="s">
        <v>181</v>
      </c>
      <c r="E27" t="s">
        <v>10</v>
      </c>
      <c r="F27">
        <v>67</v>
      </c>
      <c r="G27" t="s">
        <v>524</v>
      </c>
      <c r="H27">
        <v>1</v>
      </c>
      <c r="I27">
        <v>0</v>
      </c>
      <c r="J27">
        <v>17483</v>
      </c>
      <c r="K27">
        <v>221.7792</v>
      </c>
      <c r="L27" t="s">
        <v>34</v>
      </c>
      <c r="M27" t="s">
        <v>13</v>
      </c>
    </row>
    <row r="28" spans="1:13" x14ac:dyDescent="0.25">
      <c r="A28">
        <v>974</v>
      </c>
      <c r="B28">
        <v>0</v>
      </c>
      <c r="C28">
        <v>1</v>
      </c>
      <c r="D28" t="s">
        <v>182</v>
      </c>
      <c r="E28" t="s">
        <v>10</v>
      </c>
      <c r="F28">
        <v>49</v>
      </c>
      <c r="G28" t="s">
        <v>521</v>
      </c>
      <c r="H28">
        <v>0</v>
      </c>
      <c r="I28">
        <v>0</v>
      </c>
      <c r="J28">
        <v>19924</v>
      </c>
      <c r="K28">
        <v>26</v>
      </c>
      <c r="M28" t="s">
        <v>13</v>
      </c>
    </row>
    <row r="29" spans="1:13" x14ac:dyDescent="0.25">
      <c r="A29">
        <v>984</v>
      </c>
      <c r="B29">
        <v>1</v>
      </c>
      <c r="C29">
        <v>1</v>
      </c>
      <c r="D29" t="s">
        <v>192</v>
      </c>
      <c r="E29" t="s">
        <v>12</v>
      </c>
      <c r="F29">
        <v>27</v>
      </c>
      <c r="G29" t="s">
        <v>522</v>
      </c>
      <c r="H29">
        <v>1</v>
      </c>
      <c r="I29">
        <v>2</v>
      </c>
      <c r="J29">
        <v>12750</v>
      </c>
      <c r="K29">
        <v>52</v>
      </c>
      <c r="L29" t="s">
        <v>35</v>
      </c>
      <c r="M29" t="s">
        <v>13</v>
      </c>
    </row>
    <row r="30" spans="1:13" x14ac:dyDescent="0.25">
      <c r="A30">
        <v>986</v>
      </c>
      <c r="B30">
        <v>0</v>
      </c>
      <c r="C30">
        <v>1</v>
      </c>
      <c r="D30" t="s">
        <v>194</v>
      </c>
      <c r="E30" t="s">
        <v>10</v>
      </c>
      <c r="F30">
        <v>25</v>
      </c>
      <c r="G30" t="s">
        <v>522</v>
      </c>
      <c r="H30">
        <v>0</v>
      </c>
      <c r="I30">
        <v>0</v>
      </c>
      <c r="J30">
        <v>13905</v>
      </c>
      <c r="K30">
        <v>26</v>
      </c>
      <c r="M30" t="s">
        <v>14</v>
      </c>
    </row>
    <row r="31" spans="1:13" x14ac:dyDescent="0.25">
      <c r="A31">
        <v>988</v>
      </c>
      <c r="B31">
        <v>1</v>
      </c>
      <c r="C31">
        <v>1</v>
      </c>
      <c r="D31" t="s">
        <v>196</v>
      </c>
      <c r="E31" t="s">
        <v>12</v>
      </c>
      <c r="F31">
        <v>76</v>
      </c>
      <c r="G31" t="s">
        <v>524</v>
      </c>
      <c r="H31">
        <v>1</v>
      </c>
      <c r="I31">
        <v>0</v>
      </c>
      <c r="J31">
        <v>19877</v>
      </c>
      <c r="K31">
        <v>78.849999999999994</v>
      </c>
      <c r="L31" t="s">
        <v>36</v>
      </c>
      <c r="M31" t="s">
        <v>13</v>
      </c>
    </row>
    <row r="32" spans="1:13" x14ac:dyDescent="0.25">
      <c r="A32">
        <v>992</v>
      </c>
      <c r="B32">
        <v>1</v>
      </c>
      <c r="C32">
        <v>1</v>
      </c>
      <c r="D32" t="s">
        <v>200</v>
      </c>
      <c r="E32" t="s">
        <v>12</v>
      </c>
      <c r="F32">
        <v>43</v>
      </c>
      <c r="G32" t="s">
        <v>521</v>
      </c>
      <c r="H32">
        <v>1</v>
      </c>
      <c r="I32">
        <v>0</v>
      </c>
      <c r="J32">
        <v>11778</v>
      </c>
      <c r="K32">
        <v>55.441699999999997</v>
      </c>
      <c r="L32" t="s">
        <v>37</v>
      </c>
      <c r="M32" t="s">
        <v>14</v>
      </c>
    </row>
    <row r="33" spans="1:13" x14ac:dyDescent="0.25">
      <c r="A33">
        <v>1004</v>
      </c>
      <c r="B33">
        <v>1</v>
      </c>
      <c r="C33">
        <v>1</v>
      </c>
      <c r="D33" t="s">
        <v>212</v>
      </c>
      <c r="E33" t="s">
        <v>12</v>
      </c>
      <c r="F33">
        <v>36</v>
      </c>
      <c r="G33" t="s">
        <v>522</v>
      </c>
      <c r="H33">
        <v>0</v>
      </c>
      <c r="I33">
        <v>0</v>
      </c>
      <c r="J33">
        <v>17531</v>
      </c>
      <c r="K33">
        <v>31.679200000000002</v>
      </c>
      <c r="L33" t="s">
        <v>40</v>
      </c>
      <c r="M33" t="s">
        <v>14</v>
      </c>
    </row>
    <row r="34" spans="1:13" x14ac:dyDescent="0.25">
      <c r="A34">
        <v>1006</v>
      </c>
      <c r="B34">
        <v>1</v>
      </c>
      <c r="C34">
        <v>1</v>
      </c>
      <c r="D34" t="s">
        <v>214</v>
      </c>
      <c r="E34" t="s">
        <v>12</v>
      </c>
      <c r="F34">
        <v>63</v>
      </c>
      <c r="G34" t="s">
        <v>524</v>
      </c>
      <c r="H34">
        <v>1</v>
      </c>
      <c r="I34">
        <v>0</v>
      </c>
      <c r="J34">
        <v>17483</v>
      </c>
      <c r="K34">
        <v>221.7792</v>
      </c>
      <c r="L34" t="s">
        <v>34</v>
      </c>
      <c r="M34" t="s">
        <v>13</v>
      </c>
    </row>
    <row r="35" spans="1:13" x14ac:dyDescent="0.25">
      <c r="A35">
        <v>1010</v>
      </c>
      <c r="B35">
        <v>0</v>
      </c>
      <c r="C35">
        <v>1</v>
      </c>
      <c r="D35" t="s">
        <v>218</v>
      </c>
      <c r="E35" t="s">
        <v>10</v>
      </c>
      <c r="F35">
        <v>36</v>
      </c>
      <c r="G35" t="s">
        <v>522</v>
      </c>
      <c r="H35">
        <v>0</v>
      </c>
      <c r="I35">
        <v>0</v>
      </c>
      <c r="J35">
        <v>13050</v>
      </c>
      <c r="K35">
        <v>75.241699999999994</v>
      </c>
      <c r="L35" t="s">
        <v>42</v>
      </c>
      <c r="M35" t="s">
        <v>14</v>
      </c>
    </row>
    <row r="36" spans="1:13" x14ac:dyDescent="0.25">
      <c r="A36">
        <v>1014</v>
      </c>
      <c r="B36">
        <v>1</v>
      </c>
      <c r="C36">
        <v>1</v>
      </c>
      <c r="D36" t="s">
        <v>222</v>
      </c>
      <c r="E36" t="s">
        <v>12</v>
      </c>
      <c r="F36">
        <v>35</v>
      </c>
      <c r="G36" t="s">
        <v>522</v>
      </c>
      <c r="H36">
        <v>1</v>
      </c>
      <c r="I36">
        <v>0</v>
      </c>
      <c r="J36">
        <v>13236</v>
      </c>
      <c r="K36">
        <v>57.75</v>
      </c>
      <c r="L36" t="s">
        <v>43</v>
      </c>
      <c r="M36" t="s">
        <v>14</v>
      </c>
    </row>
    <row r="37" spans="1:13" x14ac:dyDescent="0.25">
      <c r="A37">
        <v>1023</v>
      </c>
      <c r="B37">
        <v>0</v>
      </c>
      <c r="C37">
        <v>1</v>
      </c>
      <c r="D37" t="s">
        <v>231</v>
      </c>
      <c r="E37" t="s">
        <v>10</v>
      </c>
      <c r="F37">
        <v>53</v>
      </c>
      <c r="G37" t="s">
        <v>521</v>
      </c>
      <c r="H37">
        <v>0</v>
      </c>
      <c r="I37">
        <v>0</v>
      </c>
      <c r="J37">
        <v>113780</v>
      </c>
      <c r="K37">
        <v>28.5</v>
      </c>
      <c r="L37" t="s">
        <v>44</v>
      </c>
      <c r="M37" t="s">
        <v>14</v>
      </c>
    </row>
    <row r="38" spans="1:13" x14ac:dyDescent="0.25">
      <c r="A38">
        <v>1033</v>
      </c>
      <c r="B38">
        <v>1</v>
      </c>
      <c r="C38">
        <v>1</v>
      </c>
      <c r="D38" t="s">
        <v>241</v>
      </c>
      <c r="E38" t="s">
        <v>12</v>
      </c>
      <c r="F38">
        <v>33</v>
      </c>
      <c r="G38" t="s">
        <v>522</v>
      </c>
      <c r="H38">
        <v>0</v>
      </c>
      <c r="I38">
        <v>0</v>
      </c>
      <c r="J38">
        <v>113781</v>
      </c>
      <c r="K38">
        <v>151.55000000000001</v>
      </c>
      <c r="M38" t="s">
        <v>13</v>
      </c>
    </row>
    <row r="39" spans="1:13" x14ac:dyDescent="0.25">
      <c r="A39">
        <v>1034</v>
      </c>
      <c r="B39">
        <v>0</v>
      </c>
      <c r="C39">
        <v>1</v>
      </c>
      <c r="D39" t="s">
        <v>242</v>
      </c>
      <c r="E39" t="s">
        <v>10</v>
      </c>
      <c r="F39">
        <v>61</v>
      </c>
      <c r="G39" t="s">
        <v>524</v>
      </c>
      <c r="H39">
        <v>1</v>
      </c>
      <c r="I39">
        <v>3</v>
      </c>
      <c r="J39">
        <v>17608</v>
      </c>
      <c r="K39">
        <v>262.375</v>
      </c>
      <c r="L39" t="s">
        <v>17</v>
      </c>
      <c r="M39" t="s">
        <v>14</v>
      </c>
    </row>
    <row r="40" spans="1:13" x14ac:dyDescent="0.25">
      <c r="A40">
        <v>1036</v>
      </c>
      <c r="B40">
        <v>0</v>
      </c>
      <c r="C40">
        <v>1</v>
      </c>
      <c r="D40" t="s">
        <v>244</v>
      </c>
      <c r="E40" t="s">
        <v>10</v>
      </c>
      <c r="F40">
        <v>42</v>
      </c>
      <c r="G40" t="s">
        <v>521</v>
      </c>
      <c r="H40">
        <v>0</v>
      </c>
      <c r="I40">
        <v>0</v>
      </c>
      <c r="J40">
        <v>17475</v>
      </c>
      <c r="K40">
        <v>26.55</v>
      </c>
      <c r="M40" t="s">
        <v>13</v>
      </c>
    </row>
    <row r="41" spans="1:13" x14ac:dyDescent="0.25">
      <c r="A41">
        <v>1038</v>
      </c>
      <c r="B41">
        <v>0</v>
      </c>
      <c r="C41">
        <v>1</v>
      </c>
      <c r="D41" t="s">
        <v>246</v>
      </c>
      <c r="E41" t="s">
        <v>10</v>
      </c>
      <c r="G41" t="s">
        <v>523</v>
      </c>
      <c r="H41">
        <v>0</v>
      </c>
      <c r="I41">
        <v>0</v>
      </c>
      <c r="J41">
        <v>17463</v>
      </c>
      <c r="K41">
        <v>51.862499999999997</v>
      </c>
      <c r="L41" t="s">
        <v>45</v>
      </c>
      <c r="M41" t="s">
        <v>13</v>
      </c>
    </row>
    <row r="42" spans="1:13" x14ac:dyDescent="0.25">
      <c r="A42">
        <v>1040</v>
      </c>
      <c r="B42">
        <v>0</v>
      </c>
      <c r="C42">
        <v>1</v>
      </c>
      <c r="D42" t="s">
        <v>248</v>
      </c>
      <c r="E42" t="s">
        <v>10</v>
      </c>
      <c r="G42" t="s">
        <v>523</v>
      </c>
      <c r="H42">
        <v>0</v>
      </c>
      <c r="I42">
        <v>0</v>
      </c>
      <c r="J42">
        <v>113791</v>
      </c>
      <c r="K42">
        <v>26.55</v>
      </c>
      <c r="M42" t="s">
        <v>13</v>
      </c>
    </row>
    <row r="43" spans="1:13" x14ac:dyDescent="0.25">
      <c r="A43">
        <v>1042</v>
      </c>
      <c r="B43">
        <v>1</v>
      </c>
      <c r="C43">
        <v>1</v>
      </c>
      <c r="D43" t="s">
        <v>250</v>
      </c>
      <c r="E43" t="s">
        <v>12</v>
      </c>
      <c r="F43">
        <v>23</v>
      </c>
      <c r="G43" t="s">
        <v>522</v>
      </c>
      <c r="H43">
        <v>0</v>
      </c>
      <c r="I43">
        <v>1</v>
      </c>
      <c r="J43">
        <v>11767</v>
      </c>
      <c r="K43">
        <v>83.158299999999997</v>
      </c>
      <c r="L43" t="s">
        <v>46</v>
      </c>
      <c r="M43" t="s">
        <v>14</v>
      </c>
    </row>
    <row r="44" spans="1:13" x14ac:dyDescent="0.25">
      <c r="A44">
        <v>1048</v>
      </c>
      <c r="B44">
        <v>1</v>
      </c>
      <c r="C44">
        <v>1</v>
      </c>
      <c r="D44" t="s">
        <v>256</v>
      </c>
      <c r="E44" t="s">
        <v>12</v>
      </c>
      <c r="F44">
        <v>29</v>
      </c>
      <c r="G44" t="s">
        <v>522</v>
      </c>
      <c r="H44">
        <v>0</v>
      </c>
      <c r="I44">
        <v>0</v>
      </c>
      <c r="J44">
        <v>17483</v>
      </c>
      <c r="K44">
        <v>221.7792</v>
      </c>
      <c r="L44" t="s">
        <v>47</v>
      </c>
      <c r="M44" t="s">
        <v>13</v>
      </c>
    </row>
    <row r="45" spans="1:13" x14ac:dyDescent="0.25">
      <c r="A45">
        <v>1050</v>
      </c>
      <c r="B45">
        <v>0</v>
      </c>
      <c r="C45">
        <v>1</v>
      </c>
      <c r="D45" t="s">
        <v>258</v>
      </c>
      <c r="E45" t="s">
        <v>10</v>
      </c>
      <c r="F45">
        <v>42</v>
      </c>
      <c r="G45" t="s">
        <v>521</v>
      </c>
      <c r="H45">
        <v>0</v>
      </c>
      <c r="I45">
        <v>0</v>
      </c>
      <c r="J45">
        <v>110489</v>
      </c>
      <c r="K45">
        <v>26.55</v>
      </c>
      <c r="L45" t="s">
        <v>48</v>
      </c>
      <c r="M45" t="s">
        <v>13</v>
      </c>
    </row>
    <row r="46" spans="1:13" x14ac:dyDescent="0.25">
      <c r="A46">
        <v>1058</v>
      </c>
      <c r="B46">
        <v>0</v>
      </c>
      <c r="C46">
        <v>1</v>
      </c>
      <c r="D46" t="s">
        <v>266</v>
      </c>
      <c r="E46" t="s">
        <v>10</v>
      </c>
      <c r="F46">
        <v>48</v>
      </c>
      <c r="G46" t="s">
        <v>521</v>
      </c>
      <c r="H46">
        <v>0</v>
      </c>
      <c r="I46">
        <v>0</v>
      </c>
      <c r="J46">
        <v>17591</v>
      </c>
      <c r="K46">
        <v>50.495800000000003</v>
      </c>
      <c r="L46" t="s">
        <v>49</v>
      </c>
      <c r="M46" t="s">
        <v>14</v>
      </c>
    </row>
    <row r="47" spans="1:13" x14ac:dyDescent="0.25">
      <c r="A47">
        <v>1060</v>
      </c>
      <c r="B47">
        <v>1</v>
      </c>
      <c r="C47">
        <v>1</v>
      </c>
      <c r="D47" t="s">
        <v>268</v>
      </c>
      <c r="E47" t="s">
        <v>12</v>
      </c>
      <c r="G47" t="s">
        <v>523</v>
      </c>
      <c r="H47">
        <v>0</v>
      </c>
      <c r="I47">
        <v>0</v>
      </c>
      <c r="J47">
        <v>17770</v>
      </c>
      <c r="K47">
        <v>27.720800000000001</v>
      </c>
      <c r="M47" t="s">
        <v>14</v>
      </c>
    </row>
    <row r="48" spans="1:13" x14ac:dyDescent="0.25">
      <c r="A48">
        <v>1069</v>
      </c>
      <c r="B48">
        <v>0</v>
      </c>
      <c r="C48">
        <v>1</v>
      </c>
      <c r="D48" t="s">
        <v>277</v>
      </c>
      <c r="E48" t="s">
        <v>10</v>
      </c>
      <c r="F48">
        <v>54</v>
      </c>
      <c r="G48" t="s">
        <v>521</v>
      </c>
      <c r="H48">
        <v>1</v>
      </c>
      <c r="I48">
        <v>0</v>
      </c>
      <c r="J48">
        <v>11778</v>
      </c>
      <c r="K48">
        <v>55.441699999999997</v>
      </c>
      <c r="L48" t="s">
        <v>37</v>
      </c>
      <c r="M48" t="s">
        <v>14</v>
      </c>
    </row>
    <row r="49" spans="1:13" x14ac:dyDescent="0.25">
      <c r="A49">
        <v>1071</v>
      </c>
      <c r="B49">
        <v>1</v>
      </c>
      <c r="C49">
        <v>1</v>
      </c>
      <c r="D49" t="s">
        <v>279</v>
      </c>
      <c r="E49" t="s">
        <v>12</v>
      </c>
      <c r="F49">
        <v>64</v>
      </c>
      <c r="G49" t="s">
        <v>524</v>
      </c>
      <c r="H49">
        <v>0</v>
      </c>
      <c r="I49">
        <v>2</v>
      </c>
      <c r="J49">
        <v>17756</v>
      </c>
      <c r="K49">
        <v>83.158299999999997</v>
      </c>
      <c r="L49" t="s">
        <v>51</v>
      </c>
      <c r="M49" t="s">
        <v>14</v>
      </c>
    </row>
    <row r="50" spans="1:13" x14ac:dyDescent="0.25">
      <c r="A50">
        <v>1073</v>
      </c>
      <c r="B50">
        <v>0</v>
      </c>
      <c r="C50">
        <v>1</v>
      </c>
      <c r="D50" t="s">
        <v>281</v>
      </c>
      <c r="E50" t="s">
        <v>10</v>
      </c>
      <c r="F50">
        <v>37</v>
      </c>
      <c r="G50" t="s">
        <v>522</v>
      </c>
      <c r="H50">
        <v>1</v>
      </c>
      <c r="I50">
        <v>1</v>
      </c>
      <c r="J50">
        <v>17756</v>
      </c>
      <c r="K50">
        <v>83.158299999999997</v>
      </c>
      <c r="L50" t="s">
        <v>52</v>
      </c>
      <c r="M50" t="s">
        <v>14</v>
      </c>
    </row>
    <row r="51" spans="1:13" x14ac:dyDescent="0.25">
      <c r="A51">
        <v>1074</v>
      </c>
      <c r="B51">
        <v>1</v>
      </c>
      <c r="C51">
        <v>1</v>
      </c>
      <c r="D51" t="s">
        <v>282</v>
      </c>
      <c r="E51" t="s">
        <v>12</v>
      </c>
      <c r="F51">
        <v>18</v>
      </c>
      <c r="G51" t="s">
        <v>523</v>
      </c>
      <c r="H51">
        <v>1</v>
      </c>
      <c r="I51">
        <v>0</v>
      </c>
      <c r="J51">
        <v>113773</v>
      </c>
      <c r="K51">
        <v>53.1</v>
      </c>
      <c r="L51" t="s">
        <v>53</v>
      </c>
      <c r="M51" t="s">
        <v>13</v>
      </c>
    </row>
    <row r="52" spans="1:13" x14ac:dyDescent="0.25">
      <c r="A52">
        <v>1076</v>
      </c>
      <c r="B52">
        <v>1</v>
      </c>
      <c r="C52">
        <v>1</v>
      </c>
      <c r="D52" t="s">
        <v>284</v>
      </c>
      <c r="E52" t="s">
        <v>12</v>
      </c>
      <c r="F52">
        <v>27</v>
      </c>
      <c r="G52" t="s">
        <v>522</v>
      </c>
      <c r="H52">
        <v>1</v>
      </c>
      <c r="I52">
        <v>1</v>
      </c>
      <c r="J52">
        <v>17558</v>
      </c>
      <c r="K52">
        <v>247.52080000000001</v>
      </c>
      <c r="L52" t="s">
        <v>54</v>
      </c>
      <c r="M52" t="s">
        <v>14</v>
      </c>
    </row>
    <row r="53" spans="1:13" x14ac:dyDescent="0.25">
      <c r="A53">
        <v>1083</v>
      </c>
      <c r="B53">
        <v>0</v>
      </c>
      <c r="C53">
        <v>1</v>
      </c>
      <c r="D53" t="s">
        <v>291</v>
      </c>
      <c r="E53" t="s">
        <v>10</v>
      </c>
      <c r="G53" t="s">
        <v>523</v>
      </c>
      <c r="H53">
        <v>0</v>
      </c>
      <c r="I53">
        <v>0</v>
      </c>
      <c r="J53">
        <v>111163</v>
      </c>
      <c r="K53">
        <v>26</v>
      </c>
      <c r="M53" t="s">
        <v>13</v>
      </c>
    </row>
    <row r="54" spans="1:13" x14ac:dyDescent="0.25">
      <c r="A54">
        <v>1088</v>
      </c>
      <c r="B54">
        <v>0</v>
      </c>
      <c r="C54">
        <v>1</v>
      </c>
      <c r="D54" t="s">
        <v>296</v>
      </c>
      <c r="E54" t="s">
        <v>10</v>
      </c>
      <c r="F54">
        <v>6</v>
      </c>
      <c r="G54" t="s">
        <v>523</v>
      </c>
      <c r="H54">
        <v>0</v>
      </c>
      <c r="I54">
        <v>2</v>
      </c>
      <c r="J54">
        <v>16966</v>
      </c>
      <c r="K54">
        <v>134.5</v>
      </c>
      <c r="L54" t="s">
        <v>55</v>
      </c>
      <c r="M54" t="s">
        <v>14</v>
      </c>
    </row>
    <row r="55" spans="1:13" x14ac:dyDescent="0.25">
      <c r="A55">
        <v>1094</v>
      </c>
      <c r="B55">
        <v>0</v>
      </c>
      <c r="C55">
        <v>1</v>
      </c>
      <c r="D55" t="s">
        <v>302</v>
      </c>
      <c r="E55" t="s">
        <v>10</v>
      </c>
      <c r="F55">
        <v>47</v>
      </c>
      <c r="G55" t="s">
        <v>521</v>
      </c>
      <c r="H55">
        <v>1</v>
      </c>
      <c r="I55">
        <v>0</v>
      </c>
      <c r="J55" t="s">
        <v>57</v>
      </c>
      <c r="K55">
        <v>227.52500000000001</v>
      </c>
      <c r="L55" t="s">
        <v>58</v>
      </c>
      <c r="M55" t="s">
        <v>14</v>
      </c>
    </row>
    <row r="56" spans="1:13" x14ac:dyDescent="0.25">
      <c r="A56">
        <v>1097</v>
      </c>
      <c r="B56">
        <v>0</v>
      </c>
      <c r="C56">
        <v>1</v>
      </c>
      <c r="D56" t="s">
        <v>305</v>
      </c>
      <c r="E56" t="s">
        <v>10</v>
      </c>
      <c r="G56" t="s">
        <v>523</v>
      </c>
      <c r="H56">
        <v>0</v>
      </c>
      <c r="I56">
        <v>0</v>
      </c>
      <c r="J56" t="s">
        <v>60</v>
      </c>
      <c r="K56">
        <v>25.741700000000002</v>
      </c>
      <c r="M56" t="s">
        <v>14</v>
      </c>
    </row>
    <row r="57" spans="1:13" x14ac:dyDescent="0.25">
      <c r="A57">
        <v>1100</v>
      </c>
      <c r="B57">
        <v>1</v>
      </c>
      <c r="C57">
        <v>1</v>
      </c>
      <c r="D57" t="s">
        <v>308</v>
      </c>
      <c r="E57" t="s">
        <v>12</v>
      </c>
      <c r="F57">
        <v>33</v>
      </c>
      <c r="G57" t="s">
        <v>522</v>
      </c>
      <c r="H57">
        <v>0</v>
      </c>
      <c r="I57">
        <v>0</v>
      </c>
      <c r="J57">
        <v>17613</v>
      </c>
      <c r="K57">
        <v>27.720800000000001</v>
      </c>
      <c r="L57" t="s">
        <v>61</v>
      </c>
      <c r="M57" t="s">
        <v>14</v>
      </c>
    </row>
    <row r="58" spans="1:13" x14ac:dyDescent="0.25">
      <c r="A58">
        <v>1107</v>
      </c>
      <c r="B58">
        <v>0</v>
      </c>
      <c r="C58">
        <v>1</v>
      </c>
      <c r="D58" t="s">
        <v>315</v>
      </c>
      <c r="E58" t="s">
        <v>10</v>
      </c>
      <c r="F58">
        <v>42</v>
      </c>
      <c r="G58" t="s">
        <v>521</v>
      </c>
      <c r="H58">
        <v>0</v>
      </c>
      <c r="I58">
        <v>0</v>
      </c>
      <c r="J58">
        <v>113038</v>
      </c>
      <c r="K58">
        <v>42.5</v>
      </c>
      <c r="L58" t="s">
        <v>64</v>
      </c>
      <c r="M58" t="s">
        <v>13</v>
      </c>
    </row>
    <row r="59" spans="1:13" x14ac:dyDescent="0.25">
      <c r="A59">
        <v>1109</v>
      </c>
      <c r="B59">
        <v>0</v>
      </c>
      <c r="C59">
        <v>1</v>
      </c>
      <c r="D59" t="s">
        <v>317</v>
      </c>
      <c r="E59" t="s">
        <v>10</v>
      </c>
      <c r="F59">
        <v>57</v>
      </c>
      <c r="G59" t="s">
        <v>521</v>
      </c>
      <c r="H59">
        <v>1</v>
      </c>
      <c r="I59">
        <v>1</v>
      </c>
      <c r="J59">
        <v>36928</v>
      </c>
      <c r="K59">
        <v>164.86670000000001</v>
      </c>
      <c r="M59" t="s">
        <v>13</v>
      </c>
    </row>
    <row r="60" spans="1:13" x14ac:dyDescent="0.25">
      <c r="A60">
        <v>1110</v>
      </c>
      <c r="B60">
        <v>1</v>
      </c>
      <c r="C60">
        <v>1</v>
      </c>
      <c r="D60" t="s">
        <v>318</v>
      </c>
      <c r="E60" t="s">
        <v>12</v>
      </c>
      <c r="F60">
        <v>50</v>
      </c>
      <c r="G60" t="s">
        <v>521</v>
      </c>
      <c r="H60">
        <v>1</v>
      </c>
      <c r="I60">
        <v>1</v>
      </c>
      <c r="J60">
        <v>113503</v>
      </c>
      <c r="K60">
        <v>211.5</v>
      </c>
      <c r="L60" t="s">
        <v>65</v>
      </c>
      <c r="M60" t="s">
        <v>14</v>
      </c>
    </row>
    <row r="61" spans="1:13" x14ac:dyDescent="0.25">
      <c r="A61">
        <v>1116</v>
      </c>
      <c r="B61">
        <v>1</v>
      </c>
      <c r="C61">
        <v>1</v>
      </c>
      <c r="D61" t="s">
        <v>324</v>
      </c>
      <c r="E61" t="s">
        <v>12</v>
      </c>
      <c r="F61">
        <v>53</v>
      </c>
      <c r="G61" t="s">
        <v>521</v>
      </c>
      <c r="H61">
        <v>0</v>
      </c>
      <c r="I61">
        <v>0</v>
      </c>
      <c r="J61">
        <v>17606</v>
      </c>
      <c r="K61">
        <v>27.445799999999998</v>
      </c>
      <c r="M61" t="s">
        <v>14</v>
      </c>
    </row>
    <row r="62" spans="1:13" x14ac:dyDescent="0.25">
      <c r="A62">
        <v>1123</v>
      </c>
      <c r="B62">
        <v>1</v>
      </c>
      <c r="C62">
        <v>1</v>
      </c>
      <c r="D62" t="s">
        <v>331</v>
      </c>
      <c r="E62" t="s">
        <v>12</v>
      </c>
      <c r="F62">
        <v>21</v>
      </c>
      <c r="G62" t="s">
        <v>522</v>
      </c>
      <c r="H62">
        <v>0</v>
      </c>
      <c r="I62">
        <v>0</v>
      </c>
      <c r="J62">
        <v>113795</v>
      </c>
      <c r="K62">
        <v>26.55</v>
      </c>
      <c r="M62" t="s">
        <v>13</v>
      </c>
    </row>
    <row r="63" spans="1:13" x14ac:dyDescent="0.25">
      <c r="A63">
        <v>1126</v>
      </c>
      <c r="B63">
        <v>0</v>
      </c>
      <c r="C63">
        <v>1</v>
      </c>
      <c r="D63" t="s">
        <v>334</v>
      </c>
      <c r="E63" t="s">
        <v>10</v>
      </c>
      <c r="F63">
        <v>39</v>
      </c>
      <c r="G63" t="s">
        <v>522</v>
      </c>
      <c r="H63">
        <v>1</v>
      </c>
      <c r="I63">
        <v>0</v>
      </c>
      <c r="J63">
        <v>17599</v>
      </c>
      <c r="K63">
        <v>71.283299999999997</v>
      </c>
      <c r="L63" t="s">
        <v>68</v>
      </c>
      <c r="M63" t="s">
        <v>14</v>
      </c>
    </row>
    <row r="64" spans="1:13" x14ac:dyDescent="0.25">
      <c r="A64">
        <v>1128</v>
      </c>
      <c r="B64">
        <v>0</v>
      </c>
      <c r="C64">
        <v>1</v>
      </c>
      <c r="D64" t="s">
        <v>336</v>
      </c>
      <c r="E64" t="s">
        <v>10</v>
      </c>
      <c r="F64">
        <v>64</v>
      </c>
      <c r="G64" t="s">
        <v>524</v>
      </c>
      <c r="H64">
        <v>1</v>
      </c>
      <c r="I64">
        <v>0</v>
      </c>
      <c r="J64">
        <v>110813</v>
      </c>
      <c r="K64">
        <v>75.25</v>
      </c>
      <c r="L64" t="s">
        <v>69</v>
      </c>
      <c r="M64" t="s">
        <v>14</v>
      </c>
    </row>
    <row r="65" spans="1:13" x14ac:dyDescent="0.25">
      <c r="A65">
        <v>1131</v>
      </c>
      <c r="B65">
        <v>1</v>
      </c>
      <c r="C65">
        <v>1</v>
      </c>
      <c r="D65" t="s">
        <v>339</v>
      </c>
      <c r="E65" t="s">
        <v>12</v>
      </c>
      <c r="F65">
        <v>48</v>
      </c>
      <c r="G65" t="s">
        <v>521</v>
      </c>
      <c r="H65">
        <v>1</v>
      </c>
      <c r="I65">
        <v>0</v>
      </c>
      <c r="J65">
        <v>17761</v>
      </c>
      <c r="K65">
        <v>106.425</v>
      </c>
      <c r="L65" t="s">
        <v>70</v>
      </c>
      <c r="M65" t="s">
        <v>14</v>
      </c>
    </row>
    <row r="66" spans="1:13" x14ac:dyDescent="0.25">
      <c r="A66">
        <v>1132</v>
      </c>
      <c r="B66">
        <v>1</v>
      </c>
      <c r="C66">
        <v>1</v>
      </c>
      <c r="D66" t="s">
        <v>340</v>
      </c>
      <c r="E66" t="s">
        <v>12</v>
      </c>
      <c r="F66">
        <v>55</v>
      </c>
      <c r="G66" t="s">
        <v>521</v>
      </c>
      <c r="H66">
        <v>0</v>
      </c>
      <c r="I66">
        <v>0</v>
      </c>
      <c r="J66">
        <v>112377</v>
      </c>
      <c r="K66">
        <v>27.720800000000001</v>
      </c>
      <c r="M66" t="s">
        <v>14</v>
      </c>
    </row>
    <row r="67" spans="1:13" x14ac:dyDescent="0.25">
      <c r="A67">
        <v>1134</v>
      </c>
      <c r="B67">
        <v>0</v>
      </c>
      <c r="C67">
        <v>1</v>
      </c>
      <c r="D67" t="s">
        <v>342</v>
      </c>
      <c r="E67" t="s">
        <v>10</v>
      </c>
      <c r="F67">
        <v>45</v>
      </c>
      <c r="G67" t="s">
        <v>521</v>
      </c>
      <c r="H67">
        <v>1</v>
      </c>
      <c r="I67">
        <v>1</v>
      </c>
      <c r="J67">
        <v>16966</v>
      </c>
      <c r="K67">
        <v>134.5</v>
      </c>
      <c r="L67" t="s">
        <v>55</v>
      </c>
      <c r="M67" t="s">
        <v>14</v>
      </c>
    </row>
    <row r="68" spans="1:13" x14ac:dyDescent="0.25">
      <c r="A68">
        <v>1137</v>
      </c>
      <c r="B68">
        <v>0</v>
      </c>
      <c r="C68">
        <v>1</v>
      </c>
      <c r="D68" t="s">
        <v>345</v>
      </c>
      <c r="E68" t="s">
        <v>10</v>
      </c>
      <c r="F68">
        <v>41</v>
      </c>
      <c r="G68" t="s">
        <v>521</v>
      </c>
      <c r="H68">
        <v>1</v>
      </c>
      <c r="I68">
        <v>0</v>
      </c>
      <c r="J68">
        <v>17464</v>
      </c>
      <c r="K68">
        <v>51.862499999999997</v>
      </c>
      <c r="L68" t="s">
        <v>71</v>
      </c>
      <c r="M68" t="s">
        <v>13</v>
      </c>
    </row>
    <row r="69" spans="1:13" x14ac:dyDescent="0.25">
      <c r="A69">
        <v>1144</v>
      </c>
      <c r="B69">
        <v>0</v>
      </c>
      <c r="C69">
        <v>1</v>
      </c>
      <c r="D69" t="s">
        <v>352</v>
      </c>
      <c r="E69" t="s">
        <v>10</v>
      </c>
      <c r="F69">
        <v>27</v>
      </c>
      <c r="G69" t="s">
        <v>522</v>
      </c>
      <c r="H69">
        <v>1</v>
      </c>
      <c r="I69">
        <v>0</v>
      </c>
      <c r="J69">
        <v>13508</v>
      </c>
      <c r="K69">
        <v>136.7792</v>
      </c>
      <c r="L69" t="s">
        <v>72</v>
      </c>
      <c r="M69" t="s">
        <v>14</v>
      </c>
    </row>
    <row r="70" spans="1:13" x14ac:dyDescent="0.25">
      <c r="A70">
        <v>1158</v>
      </c>
      <c r="B70">
        <v>0</v>
      </c>
      <c r="C70">
        <v>1</v>
      </c>
      <c r="D70" t="s">
        <v>366</v>
      </c>
      <c r="E70" t="s">
        <v>10</v>
      </c>
      <c r="G70" t="s">
        <v>523</v>
      </c>
      <c r="H70">
        <v>0</v>
      </c>
      <c r="I70">
        <v>0</v>
      </c>
      <c r="J70">
        <v>112051</v>
      </c>
      <c r="K70">
        <v>0</v>
      </c>
      <c r="M70" t="s">
        <v>13</v>
      </c>
    </row>
    <row r="71" spans="1:13" x14ac:dyDescent="0.25">
      <c r="A71">
        <v>1162</v>
      </c>
      <c r="B71">
        <v>0</v>
      </c>
      <c r="C71">
        <v>1</v>
      </c>
      <c r="D71" t="s">
        <v>370</v>
      </c>
      <c r="E71" t="s">
        <v>10</v>
      </c>
      <c r="F71">
        <v>46</v>
      </c>
      <c r="G71" t="s">
        <v>521</v>
      </c>
      <c r="H71">
        <v>0</v>
      </c>
      <c r="I71">
        <v>0</v>
      </c>
      <c r="J71">
        <v>13050</v>
      </c>
      <c r="K71">
        <v>75.241699999999994</v>
      </c>
      <c r="L71" t="s">
        <v>42</v>
      </c>
      <c r="M71" t="s">
        <v>14</v>
      </c>
    </row>
    <row r="72" spans="1:13" x14ac:dyDescent="0.25">
      <c r="A72">
        <v>1164</v>
      </c>
      <c r="B72">
        <v>1</v>
      </c>
      <c r="C72">
        <v>1</v>
      </c>
      <c r="D72" t="s">
        <v>372</v>
      </c>
      <c r="E72" t="s">
        <v>12</v>
      </c>
      <c r="F72">
        <v>26</v>
      </c>
      <c r="G72" t="s">
        <v>522</v>
      </c>
      <c r="H72">
        <v>1</v>
      </c>
      <c r="I72">
        <v>0</v>
      </c>
      <c r="J72">
        <v>13508</v>
      </c>
      <c r="K72">
        <v>136.7792</v>
      </c>
      <c r="L72" t="s">
        <v>72</v>
      </c>
      <c r="M72" t="s">
        <v>14</v>
      </c>
    </row>
    <row r="73" spans="1:13" x14ac:dyDescent="0.25">
      <c r="A73">
        <v>1179</v>
      </c>
      <c r="B73">
        <v>0</v>
      </c>
      <c r="C73">
        <v>1</v>
      </c>
      <c r="D73" t="s">
        <v>387</v>
      </c>
      <c r="E73" t="s">
        <v>10</v>
      </c>
      <c r="F73">
        <v>24</v>
      </c>
      <c r="G73" t="s">
        <v>522</v>
      </c>
      <c r="H73">
        <v>1</v>
      </c>
      <c r="I73">
        <v>0</v>
      </c>
      <c r="J73">
        <v>21228</v>
      </c>
      <c r="K73">
        <v>82.2667</v>
      </c>
      <c r="L73" t="s">
        <v>15</v>
      </c>
      <c r="M73" t="s">
        <v>13</v>
      </c>
    </row>
    <row r="74" spans="1:13" x14ac:dyDescent="0.25">
      <c r="A74">
        <v>1182</v>
      </c>
      <c r="B74">
        <v>0</v>
      </c>
      <c r="C74">
        <v>1</v>
      </c>
      <c r="D74" t="s">
        <v>390</v>
      </c>
      <c r="E74" t="s">
        <v>10</v>
      </c>
      <c r="G74" t="s">
        <v>523</v>
      </c>
      <c r="H74">
        <v>0</v>
      </c>
      <c r="I74">
        <v>0</v>
      </c>
      <c r="J74">
        <v>17607</v>
      </c>
      <c r="K74">
        <v>39.6</v>
      </c>
      <c r="M74" t="s">
        <v>13</v>
      </c>
    </row>
    <row r="75" spans="1:13" x14ac:dyDescent="0.25">
      <c r="A75">
        <v>1185</v>
      </c>
      <c r="B75">
        <v>0</v>
      </c>
      <c r="C75">
        <v>1</v>
      </c>
      <c r="D75" t="s">
        <v>393</v>
      </c>
      <c r="E75" t="s">
        <v>10</v>
      </c>
      <c r="F75">
        <v>53</v>
      </c>
      <c r="G75" t="s">
        <v>521</v>
      </c>
      <c r="H75">
        <v>1</v>
      </c>
      <c r="I75">
        <v>1</v>
      </c>
      <c r="J75">
        <v>33638</v>
      </c>
      <c r="K75">
        <v>81.8583</v>
      </c>
      <c r="L75" t="s">
        <v>74</v>
      </c>
      <c r="M75" t="s">
        <v>13</v>
      </c>
    </row>
    <row r="76" spans="1:13" x14ac:dyDescent="0.25">
      <c r="A76">
        <v>1190</v>
      </c>
      <c r="B76">
        <v>0</v>
      </c>
      <c r="C76">
        <v>1</v>
      </c>
      <c r="D76" t="s">
        <v>398</v>
      </c>
      <c r="E76" t="s">
        <v>10</v>
      </c>
      <c r="F76">
        <v>30</v>
      </c>
      <c r="G76" t="s">
        <v>522</v>
      </c>
      <c r="H76">
        <v>0</v>
      </c>
      <c r="I76">
        <v>0</v>
      </c>
      <c r="J76">
        <v>113801</v>
      </c>
      <c r="K76">
        <v>45.5</v>
      </c>
      <c r="M76" t="s">
        <v>13</v>
      </c>
    </row>
    <row r="77" spans="1:13" x14ac:dyDescent="0.25">
      <c r="A77">
        <v>1197</v>
      </c>
      <c r="B77">
        <v>1</v>
      </c>
      <c r="C77">
        <v>1</v>
      </c>
      <c r="D77" t="s">
        <v>405</v>
      </c>
      <c r="E77" t="s">
        <v>12</v>
      </c>
      <c r="F77">
        <v>64</v>
      </c>
      <c r="G77" t="s">
        <v>524</v>
      </c>
      <c r="H77">
        <v>1</v>
      </c>
      <c r="I77">
        <v>1</v>
      </c>
      <c r="J77">
        <v>112901</v>
      </c>
      <c r="K77">
        <v>26.55</v>
      </c>
      <c r="L77" t="s">
        <v>76</v>
      </c>
      <c r="M77" t="s">
        <v>13</v>
      </c>
    </row>
    <row r="78" spans="1:13" x14ac:dyDescent="0.25">
      <c r="A78">
        <v>1198</v>
      </c>
      <c r="B78">
        <v>0</v>
      </c>
      <c r="C78">
        <v>1</v>
      </c>
      <c r="D78" t="s">
        <v>406</v>
      </c>
      <c r="E78" t="s">
        <v>10</v>
      </c>
      <c r="F78">
        <v>30</v>
      </c>
      <c r="G78" t="s">
        <v>522</v>
      </c>
      <c r="H78">
        <v>1</v>
      </c>
      <c r="I78">
        <v>2</v>
      </c>
      <c r="J78">
        <v>113781</v>
      </c>
      <c r="K78">
        <v>151.55000000000001</v>
      </c>
      <c r="L78" t="s">
        <v>77</v>
      </c>
      <c r="M78" t="s">
        <v>13</v>
      </c>
    </row>
    <row r="79" spans="1:13" x14ac:dyDescent="0.25">
      <c r="A79">
        <v>1200</v>
      </c>
      <c r="B79">
        <v>0</v>
      </c>
      <c r="C79">
        <v>1</v>
      </c>
      <c r="D79" t="s">
        <v>408</v>
      </c>
      <c r="E79" t="s">
        <v>10</v>
      </c>
      <c r="F79">
        <v>55</v>
      </c>
      <c r="G79" t="s">
        <v>521</v>
      </c>
      <c r="H79">
        <v>1</v>
      </c>
      <c r="I79">
        <v>1</v>
      </c>
      <c r="J79">
        <v>12749</v>
      </c>
      <c r="K79">
        <v>93.5</v>
      </c>
      <c r="L79" t="s">
        <v>78</v>
      </c>
      <c r="M79" t="s">
        <v>13</v>
      </c>
    </row>
    <row r="80" spans="1:13" x14ac:dyDescent="0.25">
      <c r="A80">
        <v>1206</v>
      </c>
      <c r="B80">
        <v>1</v>
      </c>
      <c r="C80">
        <v>1</v>
      </c>
      <c r="D80" t="s">
        <v>414</v>
      </c>
      <c r="E80" t="s">
        <v>12</v>
      </c>
      <c r="F80">
        <v>55</v>
      </c>
      <c r="G80" t="s">
        <v>521</v>
      </c>
      <c r="H80">
        <v>0</v>
      </c>
      <c r="I80">
        <v>0</v>
      </c>
      <c r="J80">
        <v>17760</v>
      </c>
      <c r="K80">
        <v>135.63329999999999</v>
      </c>
      <c r="L80" t="s">
        <v>79</v>
      </c>
      <c r="M80" t="s">
        <v>14</v>
      </c>
    </row>
    <row r="81" spans="1:13" x14ac:dyDescent="0.25">
      <c r="A81">
        <v>1208</v>
      </c>
      <c r="B81">
        <v>0</v>
      </c>
      <c r="C81">
        <v>1</v>
      </c>
      <c r="D81" t="s">
        <v>416</v>
      </c>
      <c r="E81" t="s">
        <v>10</v>
      </c>
      <c r="F81">
        <v>57</v>
      </c>
      <c r="G81" t="s">
        <v>521</v>
      </c>
      <c r="H81">
        <v>1</v>
      </c>
      <c r="I81">
        <v>0</v>
      </c>
      <c r="J81">
        <v>17569</v>
      </c>
      <c r="K81">
        <v>146.52080000000001</v>
      </c>
      <c r="L81" t="s">
        <v>80</v>
      </c>
      <c r="M81" t="s">
        <v>14</v>
      </c>
    </row>
    <row r="82" spans="1:13" x14ac:dyDescent="0.25">
      <c r="A82">
        <v>1215</v>
      </c>
      <c r="B82">
        <v>0</v>
      </c>
      <c r="C82">
        <v>1</v>
      </c>
      <c r="D82" t="s">
        <v>423</v>
      </c>
      <c r="E82" t="s">
        <v>10</v>
      </c>
      <c r="F82">
        <v>33</v>
      </c>
      <c r="G82" t="s">
        <v>522</v>
      </c>
      <c r="H82">
        <v>0</v>
      </c>
      <c r="I82">
        <v>0</v>
      </c>
      <c r="J82">
        <v>113790</v>
      </c>
      <c r="K82">
        <v>26.55</v>
      </c>
      <c r="M82" t="s">
        <v>13</v>
      </c>
    </row>
    <row r="83" spans="1:13" x14ac:dyDescent="0.25">
      <c r="A83">
        <v>1216</v>
      </c>
      <c r="B83">
        <v>1</v>
      </c>
      <c r="C83">
        <v>1</v>
      </c>
      <c r="D83" t="s">
        <v>424</v>
      </c>
      <c r="E83" t="s">
        <v>12</v>
      </c>
      <c r="F83">
        <v>39</v>
      </c>
      <c r="G83" t="s">
        <v>522</v>
      </c>
      <c r="H83">
        <v>0</v>
      </c>
      <c r="I83">
        <v>0</v>
      </c>
      <c r="J83">
        <v>24160</v>
      </c>
      <c r="K83">
        <v>211.33750000000001</v>
      </c>
      <c r="M83" t="s">
        <v>13</v>
      </c>
    </row>
    <row r="84" spans="1:13" x14ac:dyDescent="0.25">
      <c r="A84">
        <v>1219</v>
      </c>
      <c r="B84">
        <v>0</v>
      </c>
      <c r="C84">
        <v>1</v>
      </c>
      <c r="D84" t="s">
        <v>427</v>
      </c>
      <c r="E84" t="s">
        <v>10</v>
      </c>
      <c r="F84">
        <v>46</v>
      </c>
      <c r="G84" t="s">
        <v>521</v>
      </c>
      <c r="H84">
        <v>0</v>
      </c>
      <c r="I84">
        <v>0</v>
      </c>
      <c r="J84">
        <v>17585</v>
      </c>
      <c r="K84">
        <v>79.2</v>
      </c>
      <c r="M84" t="s">
        <v>14</v>
      </c>
    </row>
    <row r="85" spans="1:13" x14ac:dyDescent="0.25">
      <c r="A85">
        <v>1223</v>
      </c>
      <c r="B85">
        <v>0</v>
      </c>
      <c r="C85">
        <v>1</v>
      </c>
      <c r="D85" t="s">
        <v>431</v>
      </c>
      <c r="E85" t="s">
        <v>10</v>
      </c>
      <c r="F85">
        <v>39</v>
      </c>
      <c r="G85" t="s">
        <v>522</v>
      </c>
      <c r="H85">
        <v>0</v>
      </c>
      <c r="I85">
        <v>0</v>
      </c>
      <c r="J85">
        <v>17580</v>
      </c>
      <c r="K85">
        <v>29.7</v>
      </c>
      <c r="L85" t="s">
        <v>83</v>
      </c>
      <c r="M85" t="s">
        <v>14</v>
      </c>
    </row>
    <row r="86" spans="1:13" x14ac:dyDescent="0.25">
      <c r="A86">
        <v>1227</v>
      </c>
      <c r="B86">
        <v>0</v>
      </c>
      <c r="C86">
        <v>1</v>
      </c>
      <c r="D86" t="s">
        <v>435</v>
      </c>
      <c r="E86" t="s">
        <v>10</v>
      </c>
      <c r="F86">
        <v>30</v>
      </c>
      <c r="G86" t="s">
        <v>522</v>
      </c>
      <c r="H86">
        <v>0</v>
      </c>
      <c r="I86">
        <v>0</v>
      </c>
      <c r="J86">
        <v>110469</v>
      </c>
      <c r="K86">
        <v>26</v>
      </c>
      <c r="L86" t="s">
        <v>84</v>
      </c>
      <c r="M86" t="s">
        <v>13</v>
      </c>
    </row>
    <row r="87" spans="1:13" x14ac:dyDescent="0.25">
      <c r="A87">
        <v>1235</v>
      </c>
      <c r="B87">
        <v>1</v>
      </c>
      <c r="C87">
        <v>1</v>
      </c>
      <c r="D87" t="s">
        <v>443</v>
      </c>
      <c r="E87" t="s">
        <v>12</v>
      </c>
      <c r="F87">
        <v>58</v>
      </c>
      <c r="G87" t="s">
        <v>521</v>
      </c>
      <c r="H87">
        <v>0</v>
      </c>
      <c r="I87">
        <v>1</v>
      </c>
      <c r="J87">
        <v>17755</v>
      </c>
      <c r="K87">
        <v>512.32920000000001</v>
      </c>
      <c r="L87" t="s">
        <v>85</v>
      </c>
      <c r="M87" t="s">
        <v>14</v>
      </c>
    </row>
    <row r="88" spans="1:13" x14ac:dyDescent="0.25">
      <c r="A88">
        <v>1242</v>
      </c>
      <c r="B88">
        <v>1</v>
      </c>
      <c r="C88">
        <v>1</v>
      </c>
      <c r="D88" t="s">
        <v>450</v>
      </c>
      <c r="E88" t="s">
        <v>12</v>
      </c>
      <c r="F88">
        <v>45</v>
      </c>
      <c r="G88" t="s">
        <v>521</v>
      </c>
      <c r="H88">
        <v>0</v>
      </c>
      <c r="I88">
        <v>1</v>
      </c>
      <c r="J88">
        <v>17759</v>
      </c>
      <c r="K88">
        <v>63.3583</v>
      </c>
      <c r="L88" t="s">
        <v>86</v>
      </c>
      <c r="M88" t="s">
        <v>14</v>
      </c>
    </row>
    <row r="89" spans="1:13" x14ac:dyDescent="0.25">
      <c r="A89">
        <v>1247</v>
      </c>
      <c r="B89">
        <v>0</v>
      </c>
      <c r="C89">
        <v>1</v>
      </c>
      <c r="D89" t="s">
        <v>455</v>
      </c>
      <c r="E89" t="s">
        <v>10</v>
      </c>
      <c r="F89">
        <v>50</v>
      </c>
      <c r="G89" t="s">
        <v>521</v>
      </c>
      <c r="H89">
        <v>0</v>
      </c>
      <c r="I89">
        <v>0</v>
      </c>
      <c r="J89">
        <v>113044</v>
      </c>
      <c r="K89">
        <v>26</v>
      </c>
      <c r="L89" t="s">
        <v>87</v>
      </c>
      <c r="M89" t="s">
        <v>13</v>
      </c>
    </row>
    <row r="90" spans="1:13" x14ac:dyDescent="0.25">
      <c r="A90">
        <v>1248</v>
      </c>
      <c r="B90">
        <v>1</v>
      </c>
      <c r="C90">
        <v>1</v>
      </c>
      <c r="D90" t="s">
        <v>456</v>
      </c>
      <c r="E90" t="s">
        <v>12</v>
      </c>
      <c r="F90">
        <v>59</v>
      </c>
      <c r="G90" t="s">
        <v>521</v>
      </c>
      <c r="H90">
        <v>2</v>
      </c>
      <c r="I90">
        <v>0</v>
      </c>
      <c r="J90">
        <v>11769</v>
      </c>
      <c r="K90">
        <v>51.479199999999999</v>
      </c>
      <c r="L90" t="s">
        <v>33</v>
      </c>
      <c r="M90" t="s">
        <v>13</v>
      </c>
    </row>
    <row r="91" spans="1:13" x14ac:dyDescent="0.25">
      <c r="A91">
        <v>1256</v>
      </c>
      <c r="B91">
        <v>1</v>
      </c>
      <c r="C91">
        <v>1</v>
      </c>
      <c r="D91" t="s">
        <v>464</v>
      </c>
      <c r="E91" t="s">
        <v>12</v>
      </c>
      <c r="F91">
        <v>25</v>
      </c>
      <c r="G91" t="s">
        <v>522</v>
      </c>
      <c r="H91">
        <v>1</v>
      </c>
      <c r="I91">
        <v>0</v>
      </c>
      <c r="J91">
        <v>11765</v>
      </c>
      <c r="K91">
        <v>55.441699999999997</v>
      </c>
      <c r="L91" t="s">
        <v>88</v>
      </c>
      <c r="M91" t="s">
        <v>14</v>
      </c>
    </row>
    <row r="92" spans="1:13" x14ac:dyDescent="0.25">
      <c r="A92">
        <v>1260</v>
      </c>
      <c r="B92">
        <v>1</v>
      </c>
      <c r="C92">
        <v>1</v>
      </c>
      <c r="D92" t="s">
        <v>468</v>
      </c>
      <c r="E92" t="s">
        <v>12</v>
      </c>
      <c r="F92">
        <v>45</v>
      </c>
      <c r="G92" t="s">
        <v>521</v>
      </c>
      <c r="H92">
        <v>0</v>
      </c>
      <c r="I92">
        <v>1</v>
      </c>
      <c r="J92">
        <v>112378</v>
      </c>
      <c r="K92">
        <v>59.4</v>
      </c>
      <c r="M92" t="s">
        <v>14</v>
      </c>
    </row>
    <row r="93" spans="1:13" x14ac:dyDescent="0.25">
      <c r="A93">
        <v>1263</v>
      </c>
      <c r="B93">
        <v>1</v>
      </c>
      <c r="C93">
        <v>1</v>
      </c>
      <c r="D93" t="s">
        <v>471</v>
      </c>
      <c r="E93" t="s">
        <v>12</v>
      </c>
      <c r="F93">
        <v>31</v>
      </c>
      <c r="G93" t="s">
        <v>522</v>
      </c>
      <c r="H93">
        <v>0</v>
      </c>
      <c r="I93">
        <v>0</v>
      </c>
      <c r="J93">
        <v>16966</v>
      </c>
      <c r="K93">
        <v>134.5</v>
      </c>
      <c r="L93" t="s">
        <v>89</v>
      </c>
      <c r="M93" t="s">
        <v>14</v>
      </c>
    </row>
    <row r="94" spans="1:13" x14ac:dyDescent="0.25">
      <c r="A94">
        <v>1264</v>
      </c>
      <c r="B94">
        <v>0</v>
      </c>
      <c r="C94">
        <v>1</v>
      </c>
      <c r="D94" t="s">
        <v>472</v>
      </c>
      <c r="E94" t="s">
        <v>10</v>
      </c>
      <c r="F94">
        <v>49</v>
      </c>
      <c r="G94" t="s">
        <v>521</v>
      </c>
      <c r="H94">
        <v>0</v>
      </c>
      <c r="I94">
        <v>0</v>
      </c>
      <c r="J94">
        <v>112058</v>
      </c>
      <c r="K94">
        <v>0</v>
      </c>
      <c r="L94" t="s">
        <v>90</v>
      </c>
      <c r="M94" t="s">
        <v>13</v>
      </c>
    </row>
    <row r="95" spans="1:13" x14ac:dyDescent="0.25">
      <c r="A95">
        <v>1266</v>
      </c>
      <c r="B95">
        <v>1</v>
      </c>
      <c r="C95">
        <v>1</v>
      </c>
      <c r="D95" t="s">
        <v>474</v>
      </c>
      <c r="E95" t="s">
        <v>12</v>
      </c>
      <c r="F95">
        <v>54</v>
      </c>
      <c r="G95" t="s">
        <v>521</v>
      </c>
      <c r="H95">
        <v>1</v>
      </c>
      <c r="I95">
        <v>1</v>
      </c>
      <c r="J95">
        <v>33638</v>
      </c>
      <c r="K95">
        <v>81.8583</v>
      </c>
      <c r="L95" t="s">
        <v>74</v>
      </c>
      <c r="M95" t="s">
        <v>13</v>
      </c>
    </row>
    <row r="96" spans="1:13" x14ac:dyDescent="0.25">
      <c r="A96">
        <v>1267</v>
      </c>
      <c r="B96">
        <v>1</v>
      </c>
      <c r="C96">
        <v>1</v>
      </c>
      <c r="D96" t="s">
        <v>475</v>
      </c>
      <c r="E96" t="s">
        <v>12</v>
      </c>
      <c r="F96">
        <v>45</v>
      </c>
      <c r="G96" t="s">
        <v>521</v>
      </c>
      <c r="H96">
        <v>0</v>
      </c>
      <c r="I96">
        <v>0</v>
      </c>
      <c r="J96">
        <v>17608</v>
      </c>
      <c r="K96">
        <v>262.375</v>
      </c>
      <c r="M96" t="s">
        <v>14</v>
      </c>
    </row>
    <row r="97" spans="1:13" x14ac:dyDescent="0.25">
      <c r="A97">
        <v>1270</v>
      </c>
      <c r="B97">
        <v>0</v>
      </c>
      <c r="C97">
        <v>1</v>
      </c>
      <c r="D97" t="s">
        <v>478</v>
      </c>
      <c r="E97" t="s">
        <v>10</v>
      </c>
      <c r="F97">
        <v>55</v>
      </c>
      <c r="G97" t="s">
        <v>521</v>
      </c>
      <c r="H97">
        <v>0</v>
      </c>
      <c r="I97">
        <v>0</v>
      </c>
      <c r="J97">
        <v>680</v>
      </c>
      <c r="K97">
        <v>50</v>
      </c>
      <c r="L97" t="s">
        <v>91</v>
      </c>
      <c r="M97" t="s">
        <v>13</v>
      </c>
    </row>
    <row r="98" spans="1:13" x14ac:dyDescent="0.25">
      <c r="A98">
        <v>1282</v>
      </c>
      <c r="B98">
        <v>0</v>
      </c>
      <c r="C98">
        <v>1</v>
      </c>
      <c r="D98" t="s">
        <v>490</v>
      </c>
      <c r="E98" t="s">
        <v>10</v>
      </c>
      <c r="F98">
        <v>23</v>
      </c>
      <c r="G98" t="s">
        <v>522</v>
      </c>
      <c r="H98">
        <v>0</v>
      </c>
      <c r="I98">
        <v>0</v>
      </c>
      <c r="J98">
        <v>12749</v>
      </c>
      <c r="K98">
        <v>93.5</v>
      </c>
      <c r="L98" t="s">
        <v>92</v>
      </c>
      <c r="M98" t="s">
        <v>13</v>
      </c>
    </row>
    <row r="99" spans="1:13" x14ac:dyDescent="0.25">
      <c r="A99">
        <v>1283</v>
      </c>
      <c r="B99">
        <v>1</v>
      </c>
      <c r="C99">
        <v>1</v>
      </c>
      <c r="D99" t="s">
        <v>491</v>
      </c>
      <c r="E99" t="s">
        <v>12</v>
      </c>
      <c r="F99">
        <v>51</v>
      </c>
      <c r="G99" t="s">
        <v>521</v>
      </c>
      <c r="H99">
        <v>0</v>
      </c>
      <c r="I99">
        <v>1</v>
      </c>
      <c r="J99">
        <v>17592</v>
      </c>
      <c r="K99">
        <v>39.4</v>
      </c>
      <c r="L99" t="s">
        <v>93</v>
      </c>
      <c r="M99" t="s">
        <v>13</v>
      </c>
    </row>
    <row r="100" spans="1:13" x14ac:dyDescent="0.25">
      <c r="A100">
        <v>1287</v>
      </c>
      <c r="B100">
        <v>1</v>
      </c>
      <c r="C100">
        <v>1</v>
      </c>
      <c r="D100" t="s">
        <v>495</v>
      </c>
      <c r="E100" t="s">
        <v>12</v>
      </c>
      <c r="F100">
        <v>18</v>
      </c>
      <c r="G100" t="s">
        <v>523</v>
      </c>
      <c r="H100">
        <v>1</v>
      </c>
      <c r="I100">
        <v>0</v>
      </c>
      <c r="J100">
        <v>13695</v>
      </c>
      <c r="K100">
        <v>60</v>
      </c>
      <c r="L100" t="s">
        <v>25</v>
      </c>
      <c r="M100" t="s">
        <v>13</v>
      </c>
    </row>
    <row r="101" spans="1:13" x14ac:dyDescent="0.25">
      <c r="A101">
        <v>1289</v>
      </c>
      <c r="B101">
        <v>1</v>
      </c>
      <c r="C101">
        <v>1</v>
      </c>
      <c r="D101" t="s">
        <v>497</v>
      </c>
      <c r="E101" t="s">
        <v>12</v>
      </c>
      <c r="F101">
        <v>48</v>
      </c>
      <c r="G101" t="s">
        <v>521</v>
      </c>
      <c r="H101">
        <v>1</v>
      </c>
      <c r="I101">
        <v>1</v>
      </c>
      <c r="J101">
        <v>13567</v>
      </c>
      <c r="K101">
        <v>79.2</v>
      </c>
      <c r="L101" t="s">
        <v>94</v>
      </c>
      <c r="M101" t="s">
        <v>14</v>
      </c>
    </row>
    <row r="102" spans="1:13" x14ac:dyDescent="0.25">
      <c r="A102">
        <v>1292</v>
      </c>
      <c r="B102">
        <v>1</v>
      </c>
      <c r="C102">
        <v>1</v>
      </c>
      <c r="D102" t="s">
        <v>500</v>
      </c>
      <c r="E102" t="s">
        <v>12</v>
      </c>
      <c r="F102">
        <v>30</v>
      </c>
      <c r="G102" t="s">
        <v>522</v>
      </c>
      <c r="H102">
        <v>0</v>
      </c>
      <c r="I102">
        <v>0</v>
      </c>
      <c r="J102">
        <v>36928</v>
      </c>
      <c r="K102">
        <v>164.86670000000001</v>
      </c>
      <c r="L102" t="s">
        <v>95</v>
      </c>
      <c r="M102" t="s">
        <v>13</v>
      </c>
    </row>
    <row r="103" spans="1:13" x14ac:dyDescent="0.25">
      <c r="A103">
        <v>1294</v>
      </c>
      <c r="B103">
        <v>1</v>
      </c>
      <c r="C103">
        <v>1</v>
      </c>
      <c r="D103" t="s">
        <v>502</v>
      </c>
      <c r="E103" t="s">
        <v>12</v>
      </c>
      <c r="F103">
        <v>22</v>
      </c>
      <c r="G103" t="s">
        <v>522</v>
      </c>
      <c r="H103">
        <v>0</v>
      </c>
      <c r="I103">
        <v>1</v>
      </c>
      <c r="J103">
        <v>112378</v>
      </c>
      <c r="K103">
        <v>59.4</v>
      </c>
      <c r="M103" t="s">
        <v>14</v>
      </c>
    </row>
    <row r="104" spans="1:13" x14ac:dyDescent="0.25">
      <c r="A104">
        <v>1295</v>
      </c>
      <c r="B104">
        <v>0</v>
      </c>
      <c r="C104">
        <v>1</v>
      </c>
      <c r="D104" t="s">
        <v>503</v>
      </c>
      <c r="E104" t="s">
        <v>10</v>
      </c>
      <c r="F104">
        <v>17</v>
      </c>
      <c r="G104" t="s">
        <v>523</v>
      </c>
      <c r="H104">
        <v>0</v>
      </c>
      <c r="I104">
        <v>0</v>
      </c>
      <c r="J104">
        <v>113059</v>
      </c>
      <c r="K104">
        <v>47.1</v>
      </c>
      <c r="M104" t="s">
        <v>13</v>
      </c>
    </row>
    <row r="105" spans="1:13" x14ac:dyDescent="0.25">
      <c r="A105">
        <v>1296</v>
      </c>
      <c r="B105">
        <v>0</v>
      </c>
      <c r="C105">
        <v>1</v>
      </c>
      <c r="D105" t="s">
        <v>504</v>
      </c>
      <c r="E105" t="s">
        <v>10</v>
      </c>
      <c r="F105">
        <v>43</v>
      </c>
      <c r="G105" t="s">
        <v>521</v>
      </c>
      <c r="H105">
        <v>1</v>
      </c>
      <c r="I105">
        <v>0</v>
      </c>
      <c r="J105">
        <v>17765</v>
      </c>
      <c r="K105">
        <v>27.720800000000001</v>
      </c>
      <c r="L105" t="s">
        <v>96</v>
      </c>
      <c r="M105" t="s">
        <v>14</v>
      </c>
    </row>
    <row r="106" spans="1:13" x14ac:dyDescent="0.25">
      <c r="A106">
        <v>1299</v>
      </c>
      <c r="B106">
        <v>0</v>
      </c>
      <c r="C106">
        <v>1</v>
      </c>
      <c r="D106" t="s">
        <v>507</v>
      </c>
      <c r="E106" t="s">
        <v>10</v>
      </c>
      <c r="F106">
        <v>50</v>
      </c>
      <c r="G106" t="s">
        <v>521</v>
      </c>
      <c r="H106">
        <v>1</v>
      </c>
      <c r="I106">
        <v>1</v>
      </c>
      <c r="J106">
        <v>113503</v>
      </c>
      <c r="K106">
        <v>211.5</v>
      </c>
      <c r="L106" t="s">
        <v>65</v>
      </c>
      <c r="M106" t="s">
        <v>14</v>
      </c>
    </row>
    <row r="107" spans="1:13" x14ac:dyDescent="0.25">
      <c r="A107">
        <v>1303</v>
      </c>
      <c r="B107">
        <v>1</v>
      </c>
      <c r="C107">
        <v>1</v>
      </c>
      <c r="D107" t="s">
        <v>511</v>
      </c>
      <c r="E107" t="s">
        <v>12</v>
      </c>
      <c r="F107">
        <v>37</v>
      </c>
      <c r="G107" t="s">
        <v>522</v>
      </c>
      <c r="H107">
        <v>1</v>
      </c>
      <c r="I107">
        <v>0</v>
      </c>
      <c r="J107">
        <v>19928</v>
      </c>
      <c r="K107">
        <v>90</v>
      </c>
      <c r="L107" t="s">
        <v>20</v>
      </c>
      <c r="M107" t="s">
        <v>11</v>
      </c>
    </row>
    <row r="108" spans="1:13" x14ac:dyDescent="0.25">
      <c r="A108">
        <v>1306</v>
      </c>
      <c r="B108">
        <v>1</v>
      </c>
      <c r="C108">
        <v>1</v>
      </c>
      <c r="D108" t="s">
        <v>514</v>
      </c>
      <c r="E108" t="s">
        <v>12</v>
      </c>
      <c r="F108">
        <v>39</v>
      </c>
      <c r="G108" t="s">
        <v>522</v>
      </c>
      <c r="H108">
        <v>0</v>
      </c>
      <c r="I108">
        <v>0</v>
      </c>
      <c r="J108">
        <v>17758</v>
      </c>
      <c r="K108">
        <v>108.9</v>
      </c>
      <c r="L108" t="s">
        <v>98</v>
      </c>
      <c r="M108" t="s">
        <v>14</v>
      </c>
    </row>
    <row r="109" spans="1:13" x14ac:dyDescent="0.25">
      <c r="C109" s="40">
        <f>COUNT(C2:C108)</f>
        <v>107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86886-CCD9-41D9-A0C2-29539795352B}">
  <dimension ref="A1:M95"/>
  <sheetViews>
    <sheetView topLeftCell="A81" workbookViewId="0">
      <selection activeCell="F98" sqref="F98"/>
    </sheetView>
  </sheetViews>
  <sheetFormatPr defaultRowHeight="15" x14ac:dyDescent="0.25"/>
  <cols>
    <col min="13" max="13" width="27.42578125" bestFit="1" customWidth="1"/>
  </cols>
  <sheetData>
    <row r="1" spans="1:13" x14ac:dyDescent="0.25">
      <c r="A1" t="s">
        <v>0</v>
      </c>
      <c r="B1" s="1" t="s">
        <v>1</v>
      </c>
      <c r="C1" s="1" t="s">
        <v>2</v>
      </c>
      <c r="D1" s="1" t="s">
        <v>99</v>
      </c>
      <c r="E1" s="1" t="s">
        <v>3</v>
      </c>
      <c r="F1" s="1" t="s">
        <v>4</v>
      </c>
      <c r="G1" s="1" t="s">
        <v>518</v>
      </c>
      <c r="H1" s="1" t="s">
        <v>5</v>
      </c>
      <c r="I1" s="1" t="s">
        <v>6</v>
      </c>
      <c r="J1" s="1" t="s">
        <v>520</v>
      </c>
      <c r="K1" s="1" t="s">
        <v>7</v>
      </c>
      <c r="L1" s="1" t="s">
        <v>8</v>
      </c>
      <c r="M1" s="1" t="s">
        <v>9</v>
      </c>
    </row>
    <row r="2" spans="1:13" x14ac:dyDescent="0.25">
      <c r="A2">
        <v>894</v>
      </c>
      <c r="B2">
        <v>0</v>
      </c>
      <c r="C2">
        <v>2</v>
      </c>
      <c r="D2" t="s">
        <v>102</v>
      </c>
      <c r="E2" t="s">
        <v>10</v>
      </c>
      <c r="F2">
        <v>62</v>
      </c>
      <c r="G2" t="s">
        <v>524</v>
      </c>
      <c r="H2">
        <v>0</v>
      </c>
      <c r="I2">
        <v>0</v>
      </c>
      <c r="J2">
        <v>240276</v>
      </c>
      <c r="K2">
        <v>9.6875</v>
      </c>
      <c r="M2" t="s">
        <v>565</v>
      </c>
    </row>
    <row r="3" spans="1:13" x14ac:dyDescent="0.25">
      <c r="A3">
        <v>899</v>
      </c>
      <c r="B3">
        <v>0</v>
      </c>
      <c r="C3">
        <v>2</v>
      </c>
      <c r="D3" t="s">
        <v>107</v>
      </c>
      <c r="E3" t="s">
        <v>10</v>
      </c>
      <c r="F3">
        <v>26</v>
      </c>
      <c r="G3" t="s">
        <v>522</v>
      </c>
      <c r="H3">
        <v>1</v>
      </c>
      <c r="I3">
        <v>1</v>
      </c>
      <c r="J3">
        <v>248738</v>
      </c>
      <c r="K3">
        <v>29</v>
      </c>
      <c r="M3" t="s">
        <v>563</v>
      </c>
    </row>
    <row r="4" spans="1:13" x14ac:dyDescent="0.25">
      <c r="A4">
        <v>905</v>
      </c>
      <c r="B4">
        <v>0</v>
      </c>
      <c r="C4">
        <v>2</v>
      </c>
      <c r="D4" t="s">
        <v>113</v>
      </c>
      <c r="E4" t="s">
        <v>10</v>
      </c>
      <c r="F4">
        <v>63</v>
      </c>
      <c r="G4" t="s">
        <v>524</v>
      </c>
      <c r="H4">
        <v>1</v>
      </c>
      <c r="I4">
        <v>0</v>
      </c>
      <c r="J4">
        <v>24065</v>
      </c>
      <c r="K4">
        <v>26</v>
      </c>
      <c r="M4" t="s">
        <v>563</v>
      </c>
    </row>
    <row r="5" spans="1:13" x14ac:dyDescent="0.25">
      <c r="A5">
        <v>907</v>
      </c>
      <c r="B5">
        <v>1</v>
      </c>
      <c r="C5">
        <v>2</v>
      </c>
      <c r="D5" t="s">
        <v>115</v>
      </c>
      <c r="E5" t="s">
        <v>12</v>
      </c>
      <c r="F5">
        <v>24</v>
      </c>
      <c r="G5" t="s">
        <v>522</v>
      </c>
      <c r="H5">
        <v>1</v>
      </c>
      <c r="I5">
        <v>0</v>
      </c>
      <c r="J5">
        <v>2167</v>
      </c>
      <c r="K5">
        <v>27.720800000000001</v>
      </c>
      <c r="M5" t="s">
        <v>564</v>
      </c>
    </row>
    <row r="6" spans="1:13" x14ac:dyDescent="0.25">
      <c r="A6">
        <v>908</v>
      </c>
      <c r="B6">
        <v>0</v>
      </c>
      <c r="C6">
        <v>2</v>
      </c>
      <c r="D6" t="s">
        <v>116</v>
      </c>
      <c r="E6" t="s">
        <v>10</v>
      </c>
      <c r="F6">
        <v>35</v>
      </c>
      <c r="G6" t="s">
        <v>522</v>
      </c>
      <c r="H6">
        <v>0</v>
      </c>
      <c r="I6">
        <v>0</v>
      </c>
      <c r="J6">
        <v>233734</v>
      </c>
      <c r="K6">
        <v>12.35</v>
      </c>
      <c r="M6" t="s">
        <v>565</v>
      </c>
    </row>
    <row r="7" spans="1:13" x14ac:dyDescent="0.25">
      <c r="A7">
        <v>922</v>
      </c>
      <c r="B7">
        <v>0</v>
      </c>
      <c r="C7">
        <v>2</v>
      </c>
      <c r="D7" t="s">
        <v>130</v>
      </c>
      <c r="E7" t="s">
        <v>10</v>
      </c>
      <c r="F7">
        <v>50</v>
      </c>
      <c r="G7" t="s">
        <v>521</v>
      </c>
      <c r="H7">
        <v>1</v>
      </c>
      <c r="I7">
        <v>0</v>
      </c>
      <c r="J7">
        <v>3085</v>
      </c>
      <c r="K7">
        <v>26</v>
      </c>
      <c r="M7" t="s">
        <v>563</v>
      </c>
    </row>
    <row r="8" spans="1:13" x14ac:dyDescent="0.25">
      <c r="A8">
        <v>923</v>
      </c>
      <c r="B8">
        <v>0</v>
      </c>
      <c r="C8">
        <v>2</v>
      </c>
      <c r="D8" t="s">
        <v>131</v>
      </c>
      <c r="E8" t="s">
        <v>10</v>
      </c>
      <c r="F8">
        <v>24</v>
      </c>
      <c r="G8" t="s">
        <v>522</v>
      </c>
      <c r="H8">
        <v>2</v>
      </c>
      <c r="I8">
        <v>0</v>
      </c>
      <c r="J8">
        <v>31029</v>
      </c>
      <c r="K8">
        <v>31.5</v>
      </c>
      <c r="M8" t="s">
        <v>563</v>
      </c>
    </row>
    <row r="9" spans="1:13" x14ac:dyDescent="0.25">
      <c r="A9">
        <v>935</v>
      </c>
      <c r="B9">
        <v>1</v>
      </c>
      <c r="C9">
        <v>2</v>
      </c>
      <c r="D9" t="s">
        <v>143</v>
      </c>
      <c r="E9" t="s">
        <v>12</v>
      </c>
      <c r="F9">
        <v>30</v>
      </c>
      <c r="G9" t="s">
        <v>522</v>
      </c>
      <c r="H9">
        <v>0</v>
      </c>
      <c r="I9">
        <v>0</v>
      </c>
      <c r="J9">
        <v>237249</v>
      </c>
      <c r="K9">
        <v>13</v>
      </c>
      <c r="M9" t="s">
        <v>563</v>
      </c>
    </row>
    <row r="10" spans="1:13" x14ac:dyDescent="0.25">
      <c r="A10">
        <v>943</v>
      </c>
      <c r="B10">
        <v>0</v>
      </c>
      <c r="C10">
        <v>2</v>
      </c>
      <c r="D10" t="s">
        <v>151</v>
      </c>
      <c r="E10" t="s">
        <v>10</v>
      </c>
      <c r="F10">
        <v>27</v>
      </c>
      <c r="G10" t="s">
        <v>522</v>
      </c>
      <c r="H10">
        <v>0</v>
      </c>
      <c r="I10">
        <v>0</v>
      </c>
      <c r="J10">
        <v>2168</v>
      </c>
      <c r="K10">
        <v>15.033300000000001</v>
      </c>
      <c r="M10" t="s">
        <v>564</v>
      </c>
    </row>
    <row r="11" spans="1:13" x14ac:dyDescent="0.25">
      <c r="A11">
        <v>944</v>
      </c>
      <c r="B11">
        <v>1</v>
      </c>
      <c r="C11">
        <v>2</v>
      </c>
      <c r="D11" t="s">
        <v>152</v>
      </c>
      <c r="E11" t="s">
        <v>12</v>
      </c>
      <c r="F11">
        <v>20</v>
      </c>
      <c r="G11" t="s">
        <v>522</v>
      </c>
      <c r="H11">
        <v>2</v>
      </c>
      <c r="I11">
        <v>1</v>
      </c>
      <c r="J11">
        <v>29105</v>
      </c>
      <c r="K11">
        <v>23</v>
      </c>
      <c r="M11" t="s">
        <v>563</v>
      </c>
    </row>
    <row r="12" spans="1:13" x14ac:dyDescent="0.25">
      <c r="A12">
        <v>946</v>
      </c>
      <c r="B12">
        <v>0</v>
      </c>
      <c r="C12">
        <v>2</v>
      </c>
      <c r="D12" t="s">
        <v>154</v>
      </c>
      <c r="E12" t="s">
        <v>10</v>
      </c>
      <c r="G12" t="s">
        <v>523</v>
      </c>
      <c r="H12">
        <v>0</v>
      </c>
      <c r="I12">
        <v>0</v>
      </c>
      <c r="J12">
        <v>2861</v>
      </c>
      <c r="K12">
        <v>15.5792</v>
      </c>
      <c r="M12" t="s">
        <v>564</v>
      </c>
    </row>
    <row r="13" spans="1:13" x14ac:dyDescent="0.25">
      <c r="A13">
        <v>953</v>
      </c>
      <c r="B13">
        <v>0</v>
      </c>
      <c r="C13">
        <v>2</v>
      </c>
      <c r="D13" t="s">
        <v>161</v>
      </c>
      <c r="E13" t="s">
        <v>10</v>
      </c>
      <c r="F13">
        <v>32</v>
      </c>
      <c r="G13" t="s">
        <v>522</v>
      </c>
      <c r="H13">
        <v>0</v>
      </c>
      <c r="I13">
        <v>0</v>
      </c>
      <c r="J13">
        <v>237216</v>
      </c>
      <c r="K13">
        <v>13.5</v>
      </c>
      <c r="M13" t="s">
        <v>563</v>
      </c>
    </row>
    <row r="14" spans="1:13" x14ac:dyDescent="0.25">
      <c r="A14">
        <v>957</v>
      </c>
      <c r="B14">
        <v>1</v>
      </c>
      <c r="C14">
        <v>2</v>
      </c>
      <c r="D14" t="s">
        <v>165</v>
      </c>
      <c r="E14" t="s">
        <v>12</v>
      </c>
      <c r="G14" t="s">
        <v>523</v>
      </c>
      <c r="H14">
        <v>0</v>
      </c>
      <c r="I14">
        <v>0</v>
      </c>
      <c r="J14">
        <v>13534</v>
      </c>
      <c r="K14">
        <v>21</v>
      </c>
      <c r="M14" t="s">
        <v>563</v>
      </c>
    </row>
    <row r="15" spans="1:13" x14ac:dyDescent="0.25">
      <c r="A15">
        <v>970</v>
      </c>
      <c r="B15">
        <v>0</v>
      </c>
      <c r="C15">
        <v>2</v>
      </c>
      <c r="D15" t="s">
        <v>178</v>
      </c>
      <c r="E15" t="s">
        <v>10</v>
      </c>
      <c r="F15">
        <v>30</v>
      </c>
      <c r="G15" t="s">
        <v>522</v>
      </c>
      <c r="H15">
        <v>0</v>
      </c>
      <c r="I15">
        <v>0</v>
      </c>
      <c r="J15">
        <v>248744</v>
      </c>
      <c r="K15">
        <v>13</v>
      </c>
      <c r="M15" t="s">
        <v>563</v>
      </c>
    </row>
    <row r="16" spans="1:13" x14ac:dyDescent="0.25">
      <c r="A16">
        <v>976</v>
      </c>
      <c r="B16">
        <v>0</v>
      </c>
      <c r="C16">
        <v>2</v>
      </c>
      <c r="D16" t="s">
        <v>184</v>
      </c>
      <c r="E16" t="s">
        <v>10</v>
      </c>
      <c r="G16" t="s">
        <v>523</v>
      </c>
      <c r="H16">
        <v>0</v>
      </c>
      <c r="I16">
        <v>0</v>
      </c>
      <c r="J16">
        <v>240261</v>
      </c>
      <c r="K16">
        <v>10.708299999999999</v>
      </c>
      <c r="M16" t="s">
        <v>565</v>
      </c>
    </row>
    <row r="17" spans="1:13" x14ac:dyDescent="0.25">
      <c r="A17">
        <v>981</v>
      </c>
      <c r="B17">
        <v>0</v>
      </c>
      <c r="C17">
        <v>2</v>
      </c>
      <c r="D17" t="s">
        <v>189</v>
      </c>
      <c r="E17" t="s">
        <v>10</v>
      </c>
      <c r="F17">
        <v>2</v>
      </c>
      <c r="G17" t="s">
        <v>523</v>
      </c>
      <c r="H17">
        <v>1</v>
      </c>
      <c r="I17">
        <v>1</v>
      </c>
      <c r="J17">
        <v>29103</v>
      </c>
      <c r="K17">
        <v>23</v>
      </c>
      <c r="M17" t="s">
        <v>563</v>
      </c>
    </row>
    <row r="18" spans="1:13" x14ac:dyDescent="0.25">
      <c r="A18">
        <v>993</v>
      </c>
      <c r="B18">
        <v>0</v>
      </c>
      <c r="C18">
        <v>2</v>
      </c>
      <c r="D18" t="s">
        <v>201</v>
      </c>
      <c r="E18" t="s">
        <v>10</v>
      </c>
      <c r="F18">
        <v>27</v>
      </c>
      <c r="G18" t="s">
        <v>522</v>
      </c>
      <c r="H18">
        <v>1</v>
      </c>
      <c r="I18">
        <v>0</v>
      </c>
      <c r="J18">
        <v>228414</v>
      </c>
      <c r="K18">
        <v>26</v>
      </c>
      <c r="M18" t="s">
        <v>563</v>
      </c>
    </row>
    <row r="19" spans="1:13" x14ac:dyDescent="0.25">
      <c r="A19">
        <v>1001</v>
      </c>
      <c r="B19">
        <v>0</v>
      </c>
      <c r="C19">
        <v>2</v>
      </c>
      <c r="D19" t="s">
        <v>209</v>
      </c>
      <c r="E19" t="s">
        <v>10</v>
      </c>
      <c r="F19">
        <v>18</v>
      </c>
      <c r="G19" t="s">
        <v>523</v>
      </c>
      <c r="H19">
        <v>0</v>
      </c>
      <c r="I19">
        <v>0</v>
      </c>
      <c r="J19">
        <v>248734</v>
      </c>
      <c r="K19">
        <v>13</v>
      </c>
      <c r="L19" t="s">
        <v>39</v>
      </c>
      <c r="M19" t="s">
        <v>563</v>
      </c>
    </row>
    <row r="20" spans="1:13" x14ac:dyDescent="0.25">
      <c r="A20">
        <v>1002</v>
      </c>
      <c r="B20">
        <v>0</v>
      </c>
      <c r="C20">
        <v>2</v>
      </c>
      <c r="D20" t="s">
        <v>210</v>
      </c>
      <c r="E20" t="s">
        <v>10</v>
      </c>
      <c r="F20">
        <v>41</v>
      </c>
      <c r="G20" t="s">
        <v>521</v>
      </c>
      <c r="H20">
        <v>0</v>
      </c>
      <c r="I20">
        <v>0</v>
      </c>
      <c r="J20">
        <v>237734</v>
      </c>
      <c r="K20">
        <v>15.0458</v>
      </c>
      <c r="M20" t="s">
        <v>564</v>
      </c>
    </row>
    <row r="21" spans="1:13" x14ac:dyDescent="0.25">
      <c r="A21">
        <v>1011</v>
      </c>
      <c r="B21">
        <v>1</v>
      </c>
      <c r="C21">
        <v>2</v>
      </c>
      <c r="D21" t="s">
        <v>219</v>
      </c>
      <c r="E21" t="s">
        <v>12</v>
      </c>
      <c r="F21">
        <v>29</v>
      </c>
      <c r="G21" t="s">
        <v>522</v>
      </c>
      <c r="H21">
        <v>1</v>
      </c>
      <c r="I21">
        <v>0</v>
      </c>
      <c r="J21">
        <v>29037</v>
      </c>
      <c r="K21">
        <v>26</v>
      </c>
      <c r="M21" t="s">
        <v>563</v>
      </c>
    </row>
    <row r="22" spans="1:13" x14ac:dyDescent="0.25">
      <c r="A22">
        <v>1012</v>
      </c>
      <c r="B22">
        <v>1</v>
      </c>
      <c r="C22">
        <v>2</v>
      </c>
      <c r="D22" t="s">
        <v>220</v>
      </c>
      <c r="E22" t="s">
        <v>12</v>
      </c>
      <c r="F22">
        <v>12</v>
      </c>
      <c r="G22" t="s">
        <v>523</v>
      </c>
      <c r="H22">
        <v>0</v>
      </c>
      <c r="I22">
        <v>0</v>
      </c>
      <c r="J22">
        <v>33595</v>
      </c>
      <c r="K22">
        <v>15.75</v>
      </c>
      <c r="M22" t="s">
        <v>563</v>
      </c>
    </row>
    <row r="23" spans="1:13" x14ac:dyDescent="0.25">
      <c r="A23">
        <v>1020</v>
      </c>
      <c r="B23">
        <v>0</v>
      </c>
      <c r="C23">
        <v>2</v>
      </c>
      <c r="D23" t="s">
        <v>228</v>
      </c>
      <c r="E23" t="s">
        <v>10</v>
      </c>
      <c r="F23">
        <v>42</v>
      </c>
      <c r="G23" t="s">
        <v>521</v>
      </c>
      <c r="H23">
        <v>0</v>
      </c>
      <c r="I23">
        <v>0</v>
      </c>
      <c r="J23">
        <v>211535</v>
      </c>
      <c r="K23">
        <v>13</v>
      </c>
      <c r="M23" t="s">
        <v>563</v>
      </c>
    </row>
    <row r="24" spans="1:13" x14ac:dyDescent="0.25">
      <c r="A24">
        <v>1029</v>
      </c>
      <c r="B24">
        <v>0</v>
      </c>
      <c r="C24">
        <v>2</v>
      </c>
      <c r="D24" t="s">
        <v>237</v>
      </c>
      <c r="E24" t="s">
        <v>10</v>
      </c>
      <c r="F24">
        <v>26</v>
      </c>
      <c r="G24" t="s">
        <v>522</v>
      </c>
      <c r="H24">
        <v>0</v>
      </c>
      <c r="I24">
        <v>0</v>
      </c>
      <c r="J24">
        <v>248659</v>
      </c>
      <c r="K24">
        <v>13</v>
      </c>
      <c r="M24" t="s">
        <v>563</v>
      </c>
    </row>
    <row r="25" spans="1:13" x14ac:dyDescent="0.25">
      <c r="A25">
        <v>1035</v>
      </c>
      <c r="B25">
        <v>0</v>
      </c>
      <c r="C25">
        <v>2</v>
      </c>
      <c r="D25" t="s">
        <v>243</v>
      </c>
      <c r="E25" t="s">
        <v>10</v>
      </c>
      <c r="F25">
        <v>28</v>
      </c>
      <c r="G25" t="s">
        <v>522</v>
      </c>
      <c r="H25">
        <v>0</v>
      </c>
      <c r="I25">
        <v>0</v>
      </c>
      <c r="J25">
        <v>244358</v>
      </c>
      <c r="K25">
        <v>26</v>
      </c>
      <c r="M25" t="s">
        <v>563</v>
      </c>
    </row>
    <row r="26" spans="1:13" x14ac:dyDescent="0.25">
      <c r="A26">
        <v>1041</v>
      </c>
      <c r="B26">
        <v>0</v>
      </c>
      <c r="C26">
        <v>2</v>
      </c>
      <c r="D26" t="s">
        <v>249</v>
      </c>
      <c r="E26" t="s">
        <v>10</v>
      </c>
      <c r="F26">
        <v>30</v>
      </c>
      <c r="G26" t="s">
        <v>522</v>
      </c>
      <c r="H26">
        <v>1</v>
      </c>
      <c r="I26">
        <v>1</v>
      </c>
      <c r="J26">
        <v>250651</v>
      </c>
      <c r="K26">
        <v>26</v>
      </c>
      <c r="M26" t="s">
        <v>563</v>
      </c>
    </row>
    <row r="27" spans="1:13" x14ac:dyDescent="0.25">
      <c r="A27">
        <v>1054</v>
      </c>
      <c r="B27">
        <v>1</v>
      </c>
      <c r="C27">
        <v>2</v>
      </c>
      <c r="D27" t="s">
        <v>262</v>
      </c>
      <c r="E27" t="s">
        <v>12</v>
      </c>
      <c r="F27">
        <v>26</v>
      </c>
      <c r="G27" t="s">
        <v>522</v>
      </c>
      <c r="H27">
        <v>0</v>
      </c>
      <c r="I27">
        <v>0</v>
      </c>
      <c r="J27">
        <v>220844</v>
      </c>
      <c r="K27">
        <v>13.5</v>
      </c>
      <c r="M27" t="s">
        <v>563</v>
      </c>
    </row>
    <row r="28" spans="1:13" x14ac:dyDescent="0.25">
      <c r="A28">
        <v>1056</v>
      </c>
      <c r="B28">
        <v>0</v>
      </c>
      <c r="C28">
        <v>2</v>
      </c>
      <c r="D28" t="s">
        <v>264</v>
      </c>
      <c r="E28" t="s">
        <v>10</v>
      </c>
      <c r="F28">
        <v>41</v>
      </c>
      <c r="G28" t="s">
        <v>521</v>
      </c>
      <c r="H28">
        <v>0</v>
      </c>
      <c r="I28">
        <v>0</v>
      </c>
      <c r="J28">
        <v>237393</v>
      </c>
      <c r="K28">
        <v>13</v>
      </c>
      <c r="M28" t="s">
        <v>563</v>
      </c>
    </row>
    <row r="29" spans="1:13" x14ac:dyDescent="0.25">
      <c r="A29">
        <v>1067</v>
      </c>
      <c r="B29">
        <v>1</v>
      </c>
      <c r="C29">
        <v>2</v>
      </c>
      <c r="D29" t="s">
        <v>275</v>
      </c>
      <c r="E29" t="s">
        <v>12</v>
      </c>
      <c r="F29">
        <v>15</v>
      </c>
      <c r="G29" t="s">
        <v>523</v>
      </c>
      <c r="H29">
        <v>0</v>
      </c>
      <c r="I29">
        <v>2</v>
      </c>
      <c r="J29">
        <v>29750</v>
      </c>
      <c r="K29">
        <v>39</v>
      </c>
      <c r="M29" t="s">
        <v>563</v>
      </c>
    </row>
    <row r="30" spans="1:13" x14ac:dyDescent="0.25">
      <c r="A30">
        <v>1068</v>
      </c>
      <c r="B30">
        <v>1</v>
      </c>
      <c r="C30">
        <v>2</v>
      </c>
      <c r="D30" t="s">
        <v>276</v>
      </c>
      <c r="E30" t="s">
        <v>12</v>
      </c>
      <c r="F30">
        <v>20</v>
      </c>
      <c r="G30" t="s">
        <v>522</v>
      </c>
      <c r="H30">
        <v>0</v>
      </c>
      <c r="I30">
        <v>0</v>
      </c>
      <c r="J30">
        <v>33112</v>
      </c>
      <c r="K30">
        <v>36.75</v>
      </c>
      <c r="M30" t="s">
        <v>563</v>
      </c>
    </row>
    <row r="31" spans="1:13" x14ac:dyDescent="0.25">
      <c r="A31">
        <v>1070</v>
      </c>
      <c r="B31">
        <v>1</v>
      </c>
      <c r="C31">
        <v>2</v>
      </c>
      <c r="D31" t="s">
        <v>278</v>
      </c>
      <c r="E31" t="s">
        <v>12</v>
      </c>
      <c r="F31">
        <v>36</v>
      </c>
      <c r="G31" t="s">
        <v>522</v>
      </c>
      <c r="H31">
        <v>0</v>
      </c>
      <c r="I31">
        <v>3</v>
      </c>
      <c r="J31">
        <v>230136</v>
      </c>
      <c r="K31">
        <v>39</v>
      </c>
      <c r="L31" t="s">
        <v>50</v>
      </c>
      <c r="M31" t="s">
        <v>563</v>
      </c>
    </row>
    <row r="32" spans="1:13" x14ac:dyDescent="0.25">
      <c r="A32">
        <v>1072</v>
      </c>
      <c r="B32">
        <v>0</v>
      </c>
      <c r="C32">
        <v>2</v>
      </c>
      <c r="D32" t="s">
        <v>280</v>
      </c>
      <c r="E32" t="s">
        <v>10</v>
      </c>
      <c r="F32">
        <v>30</v>
      </c>
      <c r="G32" t="s">
        <v>522</v>
      </c>
      <c r="H32">
        <v>0</v>
      </c>
      <c r="I32">
        <v>0</v>
      </c>
      <c r="J32">
        <v>233478</v>
      </c>
      <c r="K32">
        <v>13</v>
      </c>
      <c r="M32" t="s">
        <v>563</v>
      </c>
    </row>
    <row r="33" spans="1:13" x14ac:dyDescent="0.25">
      <c r="A33">
        <v>1077</v>
      </c>
      <c r="B33">
        <v>0</v>
      </c>
      <c r="C33">
        <v>2</v>
      </c>
      <c r="D33" t="s">
        <v>285</v>
      </c>
      <c r="E33" t="s">
        <v>10</v>
      </c>
      <c r="F33">
        <v>40</v>
      </c>
      <c r="G33" t="s">
        <v>521</v>
      </c>
      <c r="H33">
        <v>0</v>
      </c>
      <c r="I33">
        <v>0</v>
      </c>
      <c r="J33">
        <v>239059</v>
      </c>
      <c r="K33">
        <v>16</v>
      </c>
      <c r="M33" t="s">
        <v>563</v>
      </c>
    </row>
    <row r="34" spans="1:13" x14ac:dyDescent="0.25">
      <c r="A34">
        <v>1078</v>
      </c>
      <c r="B34">
        <v>1</v>
      </c>
      <c r="C34">
        <v>2</v>
      </c>
      <c r="D34" t="s">
        <v>286</v>
      </c>
      <c r="E34" t="s">
        <v>12</v>
      </c>
      <c r="F34">
        <v>21</v>
      </c>
      <c r="G34" t="s">
        <v>522</v>
      </c>
      <c r="H34">
        <v>0</v>
      </c>
      <c r="I34">
        <v>1</v>
      </c>
      <c r="K34">
        <v>21</v>
      </c>
      <c r="M34" t="s">
        <v>563</v>
      </c>
    </row>
    <row r="35" spans="1:13" x14ac:dyDescent="0.25">
      <c r="A35">
        <v>1081</v>
      </c>
      <c r="B35">
        <v>0</v>
      </c>
      <c r="C35">
        <v>2</v>
      </c>
      <c r="D35" t="s">
        <v>289</v>
      </c>
      <c r="E35" t="s">
        <v>10</v>
      </c>
      <c r="F35">
        <v>40</v>
      </c>
      <c r="G35" t="s">
        <v>521</v>
      </c>
      <c r="H35">
        <v>0</v>
      </c>
      <c r="I35">
        <v>0</v>
      </c>
      <c r="J35">
        <v>28221</v>
      </c>
      <c r="K35">
        <v>13</v>
      </c>
      <c r="M35" t="s">
        <v>563</v>
      </c>
    </row>
    <row r="36" spans="1:13" x14ac:dyDescent="0.25">
      <c r="A36">
        <v>1082</v>
      </c>
      <c r="B36">
        <v>0</v>
      </c>
      <c r="C36">
        <v>2</v>
      </c>
      <c r="D36" t="s">
        <v>290</v>
      </c>
      <c r="E36" t="s">
        <v>10</v>
      </c>
      <c r="F36">
        <v>34</v>
      </c>
      <c r="G36" t="s">
        <v>522</v>
      </c>
      <c r="H36">
        <v>1</v>
      </c>
      <c r="I36">
        <v>0</v>
      </c>
      <c r="J36">
        <v>226875</v>
      </c>
      <c r="K36">
        <v>26</v>
      </c>
      <c r="M36" t="s">
        <v>563</v>
      </c>
    </row>
    <row r="37" spans="1:13" x14ac:dyDescent="0.25">
      <c r="A37">
        <v>1085</v>
      </c>
      <c r="B37">
        <v>0</v>
      </c>
      <c r="C37">
        <v>2</v>
      </c>
      <c r="D37" t="s">
        <v>293</v>
      </c>
      <c r="E37" t="s">
        <v>10</v>
      </c>
      <c r="F37">
        <v>61</v>
      </c>
      <c r="G37" t="s">
        <v>524</v>
      </c>
      <c r="H37">
        <v>0</v>
      </c>
      <c r="I37">
        <v>0</v>
      </c>
      <c r="J37">
        <v>235509</v>
      </c>
      <c r="K37">
        <v>12.35</v>
      </c>
      <c r="M37" t="s">
        <v>565</v>
      </c>
    </row>
    <row r="38" spans="1:13" x14ac:dyDescent="0.25">
      <c r="A38">
        <v>1086</v>
      </c>
      <c r="B38">
        <v>0</v>
      </c>
      <c r="C38">
        <v>2</v>
      </c>
      <c r="D38" t="s">
        <v>294</v>
      </c>
      <c r="E38" t="s">
        <v>10</v>
      </c>
      <c r="F38">
        <v>8</v>
      </c>
      <c r="G38" t="s">
        <v>523</v>
      </c>
      <c r="H38">
        <v>0</v>
      </c>
      <c r="I38">
        <v>2</v>
      </c>
      <c r="J38">
        <v>28220</v>
      </c>
      <c r="K38">
        <v>32.5</v>
      </c>
      <c r="M38" t="s">
        <v>563</v>
      </c>
    </row>
    <row r="39" spans="1:13" x14ac:dyDescent="0.25">
      <c r="A39">
        <v>1090</v>
      </c>
      <c r="B39">
        <v>0</v>
      </c>
      <c r="C39">
        <v>2</v>
      </c>
      <c r="D39" t="s">
        <v>298</v>
      </c>
      <c r="E39" t="s">
        <v>10</v>
      </c>
      <c r="F39">
        <v>23</v>
      </c>
      <c r="G39" t="s">
        <v>522</v>
      </c>
      <c r="H39">
        <v>0</v>
      </c>
      <c r="I39">
        <v>0</v>
      </c>
      <c r="J39" t="s">
        <v>56</v>
      </c>
      <c r="K39">
        <v>10.5</v>
      </c>
      <c r="M39" t="s">
        <v>563</v>
      </c>
    </row>
    <row r="40" spans="1:13" x14ac:dyDescent="0.25">
      <c r="A40">
        <v>1095</v>
      </c>
      <c r="B40">
        <v>1</v>
      </c>
      <c r="C40">
        <v>2</v>
      </c>
      <c r="D40" t="s">
        <v>303</v>
      </c>
      <c r="E40" t="s">
        <v>12</v>
      </c>
      <c r="F40">
        <v>8</v>
      </c>
      <c r="G40" t="s">
        <v>523</v>
      </c>
      <c r="H40">
        <v>1</v>
      </c>
      <c r="I40">
        <v>1</v>
      </c>
      <c r="J40">
        <v>26360</v>
      </c>
      <c r="K40">
        <v>26</v>
      </c>
      <c r="M40" t="s">
        <v>563</v>
      </c>
    </row>
    <row r="41" spans="1:13" x14ac:dyDescent="0.25">
      <c r="A41">
        <v>1096</v>
      </c>
      <c r="B41">
        <v>0</v>
      </c>
      <c r="C41">
        <v>2</v>
      </c>
      <c r="D41" t="s">
        <v>304</v>
      </c>
      <c r="E41" t="s">
        <v>10</v>
      </c>
      <c r="F41">
        <v>25</v>
      </c>
      <c r="G41" t="s">
        <v>522</v>
      </c>
      <c r="H41">
        <v>0</v>
      </c>
      <c r="I41">
        <v>0</v>
      </c>
      <c r="J41" t="s">
        <v>59</v>
      </c>
      <c r="K41">
        <v>10.5</v>
      </c>
      <c r="M41" t="s">
        <v>563</v>
      </c>
    </row>
    <row r="42" spans="1:13" x14ac:dyDescent="0.25">
      <c r="A42">
        <v>1099</v>
      </c>
      <c r="B42">
        <v>0</v>
      </c>
      <c r="C42">
        <v>2</v>
      </c>
      <c r="D42" t="s">
        <v>307</v>
      </c>
      <c r="E42" t="s">
        <v>10</v>
      </c>
      <c r="F42">
        <v>24</v>
      </c>
      <c r="G42" t="s">
        <v>522</v>
      </c>
      <c r="H42">
        <v>0</v>
      </c>
      <c r="I42">
        <v>0</v>
      </c>
      <c r="J42">
        <v>28034</v>
      </c>
      <c r="K42">
        <v>10.5</v>
      </c>
      <c r="M42" t="s">
        <v>563</v>
      </c>
    </row>
    <row r="43" spans="1:13" x14ac:dyDescent="0.25">
      <c r="A43">
        <v>1104</v>
      </c>
      <c r="B43">
        <v>0</v>
      </c>
      <c r="C43">
        <v>2</v>
      </c>
      <c r="D43" t="s">
        <v>312</v>
      </c>
      <c r="E43" t="s">
        <v>10</v>
      </c>
      <c r="F43">
        <v>17</v>
      </c>
      <c r="G43" t="s">
        <v>523</v>
      </c>
      <c r="H43">
        <v>0</v>
      </c>
      <c r="I43">
        <v>0</v>
      </c>
      <c r="J43" t="s">
        <v>63</v>
      </c>
      <c r="K43">
        <v>73.5</v>
      </c>
      <c r="M43" t="s">
        <v>563</v>
      </c>
    </row>
    <row r="44" spans="1:13" x14ac:dyDescent="0.25">
      <c r="A44">
        <v>1105</v>
      </c>
      <c r="B44">
        <v>1</v>
      </c>
      <c r="C44">
        <v>2</v>
      </c>
      <c r="D44" t="s">
        <v>313</v>
      </c>
      <c r="E44" t="s">
        <v>12</v>
      </c>
      <c r="F44">
        <v>60</v>
      </c>
      <c r="G44" t="s">
        <v>524</v>
      </c>
      <c r="H44">
        <v>1</v>
      </c>
      <c r="I44">
        <v>0</v>
      </c>
      <c r="J44">
        <v>24065</v>
      </c>
      <c r="K44">
        <v>26</v>
      </c>
      <c r="M44" t="s">
        <v>563</v>
      </c>
    </row>
    <row r="45" spans="1:13" x14ac:dyDescent="0.25">
      <c r="A45">
        <v>1112</v>
      </c>
      <c r="B45">
        <v>1</v>
      </c>
      <c r="C45">
        <v>2</v>
      </c>
      <c r="D45" t="s">
        <v>320</v>
      </c>
      <c r="E45" t="s">
        <v>12</v>
      </c>
      <c r="F45">
        <v>30</v>
      </c>
      <c r="G45" t="s">
        <v>522</v>
      </c>
      <c r="H45">
        <v>1</v>
      </c>
      <c r="I45">
        <v>0</v>
      </c>
      <c r="J45">
        <v>2148</v>
      </c>
      <c r="K45">
        <v>13.8583</v>
      </c>
      <c r="M45" t="s">
        <v>564</v>
      </c>
    </row>
    <row r="46" spans="1:13" x14ac:dyDescent="0.25">
      <c r="A46">
        <v>1114</v>
      </c>
      <c r="B46">
        <v>1</v>
      </c>
      <c r="C46">
        <v>2</v>
      </c>
      <c r="D46" t="s">
        <v>322</v>
      </c>
      <c r="E46" t="s">
        <v>12</v>
      </c>
      <c r="F46">
        <v>22</v>
      </c>
      <c r="G46" t="s">
        <v>522</v>
      </c>
      <c r="H46">
        <v>0</v>
      </c>
      <c r="I46">
        <v>0</v>
      </c>
      <c r="J46">
        <v>14266</v>
      </c>
      <c r="K46">
        <v>10.5</v>
      </c>
      <c r="L46" t="s">
        <v>66</v>
      </c>
      <c r="M46" t="s">
        <v>563</v>
      </c>
    </row>
    <row r="47" spans="1:13" x14ac:dyDescent="0.25">
      <c r="A47">
        <v>1121</v>
      </c>
      <c r="B47">
        <v>0</v>
      </c>
      <c r="C47">
        <v>2</v>
      </c>
      <c r="D47" t="s">
        <v>329</v>
      </c>
      <c r="E47" t="s">
        <v>10</v>
      </c>
      <c r="F47">
        <v>36</v>
      </c>
      <c r="G47" t="s">
        <v>522</v>
      </c>
      <c r="H47">
        <v>0</v>
      </c>
      <c r="I47">
        <v>0</v>
      </c>
      <c r="J47">
        <v>242963</v>
      </c>
      <c r="K47">
        <v>13</v>
      </c>
      <c r="M47" t="s">
        <v>563</v>
      </c>
    </row>
    <row r="48" spans="1:13" x14ac:dyDescent="0.25">
      <c r="A48">
        <v>1122</v>
      </c>
      <c r="B48">
        <v>0</v>
      </c>
      <c r="C48">
        <v>2</v>
      </c>
      <c r="D48" t="s">
        <v>330</v>
      </c>
      <c r="E48" t="s">
        <v>10</v>
      </c>
      <c r="F48">
        <v>14</v>
      </c>
      <c r="G48" t="s">
        <v>523</v>
      </c>
      <c r="H48">
        <v>0</v>
      </c>
      <c r="I48">
        <v>0</v>
      </c>
      <c r="J48">
        <v>220845</v>
      </c>
      <c r="K48">
        <v>65</v>
      </c>
      <c r="M48" t="s">
        <v>563</v>
      </c>
    </row>
    <row r="49" spans="1:13" x14ac:dyDescent="0.25">
      <c r="A49">
        <v>1130</v>
      </c>
      <c r="B49">
        <v>1</v>
      </c>
      <c r="C49">
        <v>2</v>
      </c>
      <c r="D49" t="s">
        <v>338</v>
      </c>
      <c r="E49" t="s">
        <v>12</v>
      </c>
      <c r="F49">
        <v>18</v>
      </c>
      <c r="G49" t="s">
        <v>523</v>
      </c>
      <c r="H49">
        <v>1</v>
      </c>
      <c r="I49">
        <v>1</v>
      </c>
      <c r="J49">
        <v>250650</v>
      </c>
      <c r="K49">
        <v>13</v>
      </c>
      <c r="M49" t="s">
        <v>563</v>
      </c>
    </row>
    <row r="50" spans="1:13" x14ac:dyDescent="0.25">
      <c r="A50">
        <v>1133</v>
      </c>
      <c r="B50">
        <v>1</v>
      </c>
      <c r="C50">
        <v>2</v>
      </c>
      <c r="D50" t="s">
        <v>341</v>
      </c>
      <c r="E50" t="s">
        <v>12</v>
      </c>
      <c r="F50">
        <v>45</v>
      </c>
      <c r="G50" t="s">
        <v>521</v>
      </c>
      <c r="H50">
        <v>0</v>
      </c>
      <c r="I50">
        <v>2</v>
      </c>
      <c r="J50">
        <v>237789</v>
      </c>
      <c r="K50">
        <v>30</v>
      </c>
      <c r="M50" t="s">
        <v>563</v>
      </c>
    </row>
    <row r="51" spans="1:13" x14ac:dyDescent="0.25">
      <c r="A51">
        <v>1138</v>
      </c>
      <c r="B51">
        <v>1</v>
      </c>
      <c r="C51">
        <v>2</v>
      </c>
      <c r="D51" t="s">
        <v>346</v>
      </c>
      <c r="E51" t="s">
        <v>12</v>
      </c>
      <c r="F51">
        <v>22</v>
      </c>
      <c r="G51" t="s">
        <v>522</v>
      </c>
      <c r="H51">
        <v>0</v>
      </c>
      <c r="I51">
        <v>0</v>
      </c>
      <c r="J51">
        <v>13534</v>
      </c>
      <c r="K51">
        <v>21</v>
      </c>
      <c r="M51" t="s">
        <v>563</v>
      </c>
    </row>
    <row r="52" spans="1:13" x14ac:dyDescent="0.25">
      <c r="A52">
        <v>1139</v>
      </c>
      <c r="B52">
        <v>0</v>
      </c>
      <c r="C52">
        <v>2</v>
      </c>
      <c r="D52" t="s">
        <v>347</v>
      </c>
      <c r="E52" t="s">
        <v>10</v>
      </c>
      <c r="F52">
        <v>42</v>
      </c>
      <c r="G52" t="s">
        <v>521</v>
      </c>
      <c r="H52">
        <v>1</v>
      </c>
      <c r="I52">
        <v>1</v>
      </c>
      <c r="J52">
        <v>28220</v>
      </c>
      <c r="K52">
        <v>32.5</v>
      </c>
      <c r="M52" t="s">
        <v>563</v>
      </c>
    </row>
    <row r="53" spans="1:13" x14ac:dyDescent="0.25">
      <c r="A53">
        <v>1140</v>
      </c>
      <c r="B53">
        <v>1</v>
      </c>
      <c r="C53">
        <v>2</v>
      </c>
      <c r="D53" t="s">
        <v>348</v>
      </c>
      <c r="E53" t="s">
        <v>12</v>
      </c>
      <c r="F53">
        <v>29</v>
      </c>
      <c r="G53" t="s">
        <v>522</v>
      </c>
      <c r="H53">
        <v>1</v>
      </c>
      <c r="I53">
        <v>0</v>
      </c>
      <c r="J53">
        <v>26707</v>
      </c>
      <c r="K53">
        <v>26</v>
      </c>
      <c r="M53" t="s">
        <v>563</v>
      </c>
    </row>
    <row r="54" spans="1:13" x14ac:dyDescent="0.25">
      <c r="A54">
        <v>1142</v>
      </c>
      <c r="B54">
        <v>1</v>
      </c>
      <c r="C54">
        <v>2</v>
      </c>
      <c r="D54" t="s">
        <v>350</v>
      </c>
      <c r="E54" t="s">
        <v>12</v>
      </c>
      <c r="F54">
        <v>92</v>
      </c>
      <c r="G54" t="s">
        <v>524</v>
      </c>
      <c r="H54">
        <v>1</v>
      </c>
      <c r="I54">
        <v>2</v>
      </c>
      <c r="J54">
        <v>34651</v>
      </c>
      <c r="K54">
        <v>27.75</v>
      </c>
      <c r="M54" t="s">
        <v>563</v>
      </c>
    </row>
    <row r="55" spans="1:13" x14ac:dyDescent="0.25">
      <c r="A55">
        <v>1150</v>
      </c>
      <c r="B55">
        <v>1</v>
      </c>
      <c r="C55">
        <v>2</v>
      </c>
      <c r="D55" t="s">
        <v>358</v>
      </c>
      <c r="E55" t="s">
        <v>12</v>
      </c>
      <c r="F55">
        <v>19</v>
      </c>
      <c r="G55" t="s">
        <v>523</v>
      </c>
      <c r="H55">
        <v>0</v>
      </c>
      <c r="I55">
        <v>0</v>
      </c>
      <c r="J55">
        <v>28404</v>
      </c>
      <c r="K55">
        <v>13</v>
      </c>
      <c r="M55" t="s">
        <v>563</v>
      </c>
    </row>
    <row r="56" spans="1:13" x14ac:dyDescent="0.25">
      <c r="A56">
        <v>1154</v>
      </c>
      <c r="B56">
        <v>1</v>
      </c>
      <c r="C56">
        <v>2</v>
      </c>
      <c r="D56" t="s">
        <v>362</v>
      </c>
      <c r="E56" t="s">
        <v>12</v>
      </c>
      <c r="F56">
        <v>29</v>
      </c>
      <c r="G56" t="s">
        <v>522</v>
      </c>
      <c r="H56">
        <v>0</v>
      </c>
      <c r="I56">
        <v>2</v>
      </c>
      <c r="J56">
        <v>29103</v>
      </c>
      <c r="K56">
        <v>23</v>
      </c>
      <c r="M56" t="s">
        <v>563</v>
      </c>
    </row>
    <row r="57" spans="1:13" x14ac:dyDescent="0.25">
      <c r="A57">
        <v>1156</v>
      </c>
      <c r="B57">
        <v>0</v>
      </c>
      <c r="C57">
        <v>2</v>
      </c>
      <c r="D57" t="s">
        <v>364</v>
      </c>
      <c r="E57" t="s">
        <v>10</v>
      </c>
      <c r="F57">
        <v>30</v>
      </c>
      <c r="G57" t="s">
        <v>522</v>
      </c>
      <c r="H57">
        <v>0</v>
      </c>
      <c r="I57">
        <v>0</v>
      </c>
      <c r="J57">
        <v>34644</v>
      </c>
      <c r="K57">
        <v>12.737500000000001</v>
      </c>
      <c r="M57" t="s">
        <v>564</v>
      </c>
    </row>
    <row r="58" spans="1:13" x14ac:dyDescent="0.25">
      <c r="A58">
        <v>1167</v>
      </c>
      <c r="B58">
        <v>1</v>
      </c>
      <c r="C58">
        <v>2</v>
      </c>
      <c r="D58" t="s">
        <v>375</v>
      </c>
      <c r="E58" t="s">
        <v>12</v>
      </c>
      <c r="F58">
        <v>20</v>
      </c>
      <c r="G58" t="s">
        <v>522</v>
      </c>
      <c r="H58">
        <v>1</v>
      </c>
      <c r="I58">
        <v>0</v>
      </c>
      <c r="J58">
        <v>236853</v>
      </c>
      <c r="K58">
        <v>26</v>
      </c>
      <c r="M58" t="s">
        <v>563</v>
      </c>
    </row>
    <row r="59" spans="1:13" x14ac:dyDescent="0.25">
      <c r="A59">
        <v>1168</v>
      </c>
      <c r="B59">
        <v>0</v>
      </c>
      <c r="C59">
        <v>2</v>
      </c>
      <c r="D59" t="s">
        <v>376</v>
      </c>
      <c r="E59" t="s">
        <v>10</v>
      </c>
      <c r="F59">
        <v>28</v>
      </c>
      <c r="G59" t="s">
        <v>522</v>
      </c>
      <c r="H59">
        <v>0</v>
      </c>
      <c r="I59">
        <v>0</v>
      </c>
      <c r="J59">
        <v>14888</v>
      </c>
      <c r="K59">
        <v>10.5</v>
      </c>
      <c r="M59" t="s">
        <v>563</v>
      </c>
    </row>
    <row r="60" spans="1:13" x14ac:dyDescent="0.25">
      <c r="A60">
        <v>1169</v>
      </c>
      <c r="B60">
        <v>0</v>
      </c>
      <c r="C60">
        <v>2</v>
      </c>
      <c r="D60" t="s">
        <v>377</v>
      </c>
      <c r="E60" t="s">
        <v>10</v>
      </c>
      <c r="F60">
        <v>40</v>
      </c>
      <c r="G60" t="s">
        <v>521</v>
      </c>
      <c r="H60">
        <v>1</v>
      </c>
      <c r="I60">
        <v>0</v>
      </c>
      <c r="J60">
        <v>2926</v>
      </c>
      <c r="K60">
        <v>26</v>
      </c>
      <c r="M60" t="s">
        <v>563</v>
      </c>
    </row>
    <row r="61" spans="1:13" x14ac:dyDescent="0.25">
      <c r="A61">
        <v>1170</v>
      </c>
      <c r="B61">
        <v>0</v>
      </c>
      <c r="C61">
        <v>2</v>
      </c>
      <c r="D61" t="s">
        <v>378</v>
      </c>
      <c r="E61" t="s">
        <v>10</v>
      </c>
      <c r="F61">
        <v>30</v>
      </c>
      <c r="G61" t="s">
        <v>522</v>
      </c>
      <c r="H61">
        <v>1</v>
      </c>
      <c r="I61">
        <v>0</v>
      </c>
      <c r="J61">
        <v>31352</v>
      </c>
      <c r="K61">
        <v>21</v>
      </c>
      <c r="M61" t="s">
        <v>563</v>
      </c>
    </row>
    <row r="62" spans="1:13" x14ac:dyDescent="0.25">
      <c r="A62">
        <v>1171</v>
      </c>
      <c r="B62">
        <v>0</v>
      </c>
      <c r="C62">
        <v>2</v>
      </c>
      <c r="D62" t="s">
        <v>379</v>
      </c>
      <c r="E62" t="s">
        <v>10</v>
      </c>
      <c r="F62">
        <v>22</v>
      </c>
      <c r="G62" t="s">
        <v>522</v>
      </c>
      <c r="H62">
        <v>0</v>
      </c>
      <c r="I62">
        <v>0</v>
      </c>
      <c r="J62">
        <v>14260</v>
      </c>
      <c r="K62">
        <v>10.5</v>
      </c>
      <c r="M62" t="s">
        <v>563</v>
      </c>
    </row>
    <row r="63" spans="1:13" x14ac:dyDescent="0.25">
      <c r="A63">
        <v>1188</v>
      </c>
      <c r="B63">
        <v>1</v>
      </c>
      <c r="C63">
        <v>2</v>
      </c>
      <c r="D63" t="s">
        <v>396</v>
      </c>
      <c r="E63" t="s">
        <v>12</v>
      </c>
      <c r="F63">
        <v>1</v>
      </c>
      <c r="G63" t="s">
        <v>523</v>
      </c>
      <c r="H63">
        <v>1</v>
      </c>
      <c r="I63">
        <v>2</v>
      </c>
      <c r="J63">
        <v>2123</v>
      </c>
      <c r="K63">
        <v>41.5792</v>
      </c>
      <c r="M63" t="s">
        <v>564</v>
      </c>
    </row>
    <row r="64" spans="1:13" x14ac:dyDescent="0.25">
      <c r="A64">
        <v>1193</v>
      </c>
      <c r="B64">
        <v>0</v>
      </c>
      <c r="C64">
        <v>2</v>
      </c>
      <c r="D64" t="s">
        <v>401</v>
      </c>
      <c r="E64" t="s">
        <v>10</v>
      </c>
      <c r="G64" t="s">
        <v>523</v>
      </c>
      <c r="H64">
        <v>0</v>
      </c>
      <c r="I64">
        <v>0</v>
      </c>
      <c r="J64">
        <v>237735</v>
      </c>
      <c r="K64">
        <v>15.0458</v>
      </c>
      <c r="L64" t="s">
        <v>75</v>
      </c>
      <c r="M64" t="s">
        <v>564</v>
      </c>
    </row>
    <row r="65" spans="1:13" x14ac:dyDescent="0.25">
      <c r="A65">
        <v>1194</v>
      </c>
      <c r="B65">
        <v>0</v>
      </c>
      <c r="C65">
        <v>2</v>
      </c>
      <c r="D65" t="s">
        <v>402</v>
      </c>
      <c r="E65" t="s">
        <v>10</v>
      </c>
      <c r="F65">
        <v>43</v>
      </c>
      <c r="G65" t="s">
        <v>521</v>
      </c>
      <c r="H65">
        <v>0</v>
      </c>
      <c r="I65">
        <v>1</v>
      </c>
      <c r="J65">
        <v>2</v>
      </c>
      <c r="K65">
        <v>21</v>
      </c>
      <c r="M65" t="s">
        <v>563</v>
      </c>
    </row>
    <row r="66" spans="1:13" x14ac:dyDescent="0.25">
      <c r="A66">
        <v>1209</v>
      </c>
      <c r="B66">
        <v>0</v>
      </c>
      <c r="C66">
        <v>2</v>
      </c>
      <c r="D66" t="s">
        <v>417</v>
      </c>
      <c r="E66" t="s">
        <v>10</v>
      </c>
      <c r="F66">
        <v>19</v>
      </c>
      <c r="G66" t="s">
        <v>523</v>
      </c>
      <c r="H66">
        <v>0</v>
      </c>
      <c r="I66">
        <v>0</v>
      </c>
      <c r="J66">
        <v>28004</v>
      </c>
      <c r="K66">
        <v>10.5</v>
      </c>
      <c r="M66" t="s">
        <v>563</v>
      </c>
    </row>
    <row r="67" spans="1:13" x14ac:dyDescent="0.25">
      <c r="A67">
        <v>1211</v>
      </c>
      <c r="B67">
        <v>0</v>
      </c>
      <c r="C67">
        <v>2</v>
      </c>
      <c r="D67" t="s">
        <v>419</v>
      </c>
      <c r="E67" t="s">
        <v>10</v>
      </c>
      <c r="F67">
        <v>22</v>
      </c>
      <c r="G67" t="s">
        <v>522</v>
      </c>
      <c r="H67">
        <v>2</v>
      </c>
      <c r="I67">
        <v>0</v>
      </c>
      <c r="J67">
        <v>31029</v>
      </c>
      <c r="K67">
        <v>31.5</v>
      </c>
      <c r="M67" t="s">
        <v>563</v>
      </c>
    </row>
    <row r="68" spans="1:13" x14ac:dyDescent="0.25">
      <c r="A68">
        <v>1214</v>
      </c>
      <c r="B68">
        <v>0</v>
      </c>
      <c r="C68">
        <v>2</v>
      </c>
      <c r="D68" t="s">
        <v>422</v>
      </c>
      <c r="E68" t="s">
        <v>10</v>
      </c>
      <c r="F68">
        <v>26</v>
      </c>
      <c r="G68" t="s">
        <v>522</v>
      </c>
      <c r="H68">
        <v>0</v>
      </c>
      <c r="I68">
        <v>0</v>
      </c>
      <c r="J68">
        <v>244368</v>
      </c>
      <c r="K68">
        <v>13</v>
      </c>
      <c r="L68" t="s">
        <v>82</v>
      </c>
      <c r="M68" t="s">
        <v>563</v>
      </c>
    </row>
    <row r="69" spans="1:13" x14ac:dyDescent="0.25">
      <c r="A69">
        <v>1218</v>
      </c>
      <c r="B69">
        <v>1</v>
      </c>
      <c r="C69">
        <v>2</v>
      </c>
      <c r="D69" t="s">
        <v>426</v>
      </c>
      <c r="E69" t="s">
        <v>12</v>
      </c>
      <c r="F69">
        <v>12</v>
      </c>
      <c r="G69" t="s">
        <v>523</v>
      </c>
      <c r="H69">
        <v>2</v>
      </c>
      <c r="I69">
        <v>1</v>
      </c>
      <c r="J69">
        <v>230136</v>
      </c>
      <c r="K69">
        <v>39</v>
      </c>
      <c r="L69" t="s">
        <v>50</v>
      </c>
      <c r="M69" t="s">
        <v>563</v>
      </c>
    </row>
    <row r="70" spans="1:13" x14ac:dyDescent="0.25">
      <c r="A70">
        <v>1220</v>
      </c>
      <c r="B70">
        <v>0</v>
      </c>
      <c r="C70">
        <v>2</v>
      </c>
      <c r="D70" t="s">
        <v>428</v>
      </c>
      <c r="E70" t="s">
        <v>10</v>
      </c>
      <c r="F70">
        <v>29</v>
      </c>
      <c r="G70" t="s">
        <v>522</v>
      </c>
      <c r="H70">
        <v>1</v>
      </c>
      <c r="I70">
        <v>0</v>
      </c>
      <c r="J70">
        <v>2003</v>
      </c>
      <c r="K70">
        <v>26</v>
      </c>
      <c r="M70" t="s">
        <v>563</v>
      </c>
    </row>
    <row r="71" spans="1:13" x14ac:dyDescent="0.25">
      <c r="A71">
        <v>1221</v>
      </c>
      <c r="B71">
        <v>0</v>
      </c>
      <c r="C71">
        <v>2</v>
      </c>
      <c r="D71" t="s">
        <v>429</v>
      </c>
      <c r="E71" t="s">
        <v>10</v>
      </c>
      <c r="F71">
        <v>21</v>
      </c>
      <c r="G71" t="s">
        <v>522</v>
      </c>
      <c r="H71">
        <v>0</v>
      </c>
      <c r="I71">
        <v>0</v>
      </c>
      <c r="J71">
        <v>236854</v>
      </c>
      <c r="K71">
        <v>13</v>
      </c>
      <c r="M71" t="s">
        <v>563</v>
      </c>
    </row>
    <row r="72" spans="1:13" x14ac:dyDescent="0.25">
      <c r="A72">
        <v>1222</v>
      </c>
      <c r="B72">
        <v>1</v>
      </c>
      <c r="C72">
        <v>2</v>
      </c>
      <c r="D72" t="s">
        <v>430</v>
      </c>
      <c r="E72" t="s">
        <v>12</v>
      </c>
      <c r="F72">
        <v>48</v>
      </c>
      <c r="G72" t="s">
        <v>521</v>
      </c>
      <c r="H72">
        <v>0</v>
      </c>
      <c r="I72">
        <v>2</v>
      </c>
      <c r="J72">
        <v>33112</v>
      </c>
      <c r="K72">
        <v>36.75</v>
      </c>
      <c r="M72" t="s">
        <v>563</v>
      </c>
    </row>
    <row r="73" spans="1:13" x14ac:dyDescent="0.25">
      <c r="A73">
        <v>1228</v>
      </c>
      <c r="B73">
        <v>0</v>
      </c>
      <c r="C73">
        <v>2</v>
      </c>
      <c r="D73" t="s">
        <v>436</v>
      </c>
      <c r="E73" t="s">
        <v>10</v>
      </c>
      <c r="F73">
        <v>32</v>
      </c>
      <c r="G73" t="s">
        <v>522</v>
      </c>
      <c r="H73">
        <v>0</v>
      </c>
      <c r="I73">
        <v>0</v>
      </c>
      <c r="J73">
        <v>244360</v>
      </c>
      <c r="K73">
        <v>13</v>
      </c>
      <c r="M73" t="s">
        <v>563</v>
      </c>
    </row>
    <row r="74" spans="1:13" x14ac:dyDescent="0.25">
      <c r="A74">
        <v>1230</v>
      </c>
      <c r="B74">
        <v>0</v>
      </c>
      <c r="C74">
        <v>2</v>
      </c>
      <c r="D74" t="s">
        <v>438</v>
      </c>
      <c r="E74" t="s">
        <v>10</v>
      </c>
      <c r="F74">
        <v>25</v>
      </c>
      <c r="G74" t="s">
        <v>522</v>
      </c>
      <c r="H74">
        <v>0</v>
      </c>
      <c r="I74">
        <v>0</v>
      </c>
      <c r="J74">
        <v>31029</v>
      </c>
      <c r="K74">
        <v>31.5</v>
      </c>
      <c r="M74" t="s">
        <v>563</v>
      </c>
    </row>
    <row r="75" spans="1:13" x14ac:dyDescent="0.25">
      <c r="A75">
        <v>1232</v>
      </c>
      <c r="B75">
        <v>0</v>
      </c>
      <c r="C75">
        <v>2</v>
      </c>
      <c r="D75" t="s">
        <v>440</v>
      </c>
      <c r="E75" t="s">
        <v>10</v>
      </c>
      <c r="F75">
        <v>18</v>
      </c>
      <c r="G75" t="s">
        <v>523</v>
      </c>
      <c r="H75">
        <v>0</v>
      </c>
      <c r="I75">
        <v>0</v>
      </c>
      <c r="J75">
        <v>15185</v>
      </c>
      <c r="K75">
        <v>10.5</v>
      </c>
      <c r="M75" t="s">
        <v>563</v>
      </c>
    </row>
    <row r="76" spans="1:13" x14ac:dyDescent="0.25">
      <c r="A76">
        <v>1238</v>
      </c>
      <c r="B76">
        <v>0</v>
      </c>
      <c r="C76">
        <v>2</v>
      </c>
      <c r="D76" t="s">
        <v>446</v>
      </c>
      <c r="E76" t="s">
        <v>10</v>
      </c>
      <c r="F76">
        <v>26</v>
      </c>
      <c r="G76" t="s">
        <v>522</v>
      </c>
      <c r="H76">
        <v>0</v>
      </c>
      <c r="I76">
        <v>0</v>
      </c>
      <c r="J76">
        <v>237670</v>
      </c>
      <c r="K76">
        <v>13</v>
      </c>
      <c r="M76" t="s">
        <v>563</v>
      </c>
    </row>
    <row r="77" spans="1:13" x14ac:dyDescent="0.25">
      <c r="A77">
        <v>1240</v>
      </c>
      <c r="B77">
        <v>0</v>
      </c>
      <c r="C77">
        <v>2</v>
      </c>
      <c r="D77" t="s">
        <v>448</v>
      </c>
      <c r="E77" t="s">
        <v>10</v>
      </c>
      <c r="F77">
        <v>24</v>
      </c>
      <c r="G77" t="s">
        <v>522</v>
      </c>
      <c r="H77">
        <v>0</v>
      </c>
      <c r="I77">
        <v>0</v>
      </c>
      <c r="J77">
        <v>248726</v>
      </c>
      <c r="K77">
        <v>13.5</v>
      </c>
      <c r="M77" t="s">
        <v>563</v>
      </c>
    </row>
    <row r="78" spans="1:13" x14ac:dyDescent="0.25">
      <c r="A78">
        <v>1241</v>
      </c>
      <c r="B78">
        <v>1</v>
      </c>
      <c r="C78">
        <v>2</v>
      </c>
      <c r="D78" t="s">
        <v>449</v>
      </c>
      <c r="E78" t="s">
        <v>12</v>
      </c>
      <c r="F78">
        <v>31</v>
      </c>
      <c r="G78" t="s">
        <v>522</v>
      </c>
      <c r="H78">
        <v>0</v>
      </c>
      <c r="I78">
        <v>0</v>
      </c>
      <c r="J78">
        <v>13528</v>
      </c>
      <c r="K78">
        <v>21</v>
      </c>
      <c r="M78" t="s">
        <v>563</v>
      </c>
    </row>
    <row r="79" spans="1:13" x14ac:dyDescent="0.25">
      <c r="A79">
        <v>1243</v>
      </c>
      <c r="B79">
        <v>0</v>
      </c>
      <c r="C79">
        <v>2</v>
      </c>
      <c r="D79" t="s">
        <v>451</v>
      </c>
      <c r="E79" t="s">
        <v>10</v>
      </c>
      <c r="F79">
        <v>25</v>
      </c>
      <c r="G79" t="s">
        <v>522</v>
      </c>
      <c r="H79">
        <v>0</v>
      </c>
      <c r="I79">
        <v>0</v>
      </c>
      <c r="J79">
        <v>13540</v>
      </c>
      <c r="K79">
        <v>10.5</v>
      </c>
      <c r="M79" t="s">
        <v>563</v>
      </c>
    </row>
    <row r="80" spans="1:13" x14ac:dyDescent="0.25">
      <c r="A80">
        <v>1244</v>
      </c>
      <c r="B80">
        <v>0</v>
      </c>
      <c r="C80">
        <v>2</v>
      </c>
      <c r="D80" t="s">
        <v>452</v>
      </c>
      <c r="E80" t="s">
        <v>10</v>
      </c>
      <c r="F80">
        <v>18</v>
      </c>
      <c r="G80" t="s">
        <v>523</v>
      </c>
      <c r="H80">
        <v>0</v>
      </c>
      <c r="I80">
        <v>0</v>
      </c>
      <c r="J80">
        <v>14879</v>
      </c>
      <c r="K80">
        <v>73.5</v>
      </c>
      <c r="M80" t="s">
        <v>563</v>
      </c>
    </row>
    <row r="81" spans="1:13" x14ac:dyDescent="0.25">
      <c r="A81">
        <v>1245</v>
      </c>
      <c r="B81">
        <v>0</v>
      </c>
      <c r="C81">
        <v>2</v>
      </c>
      <c r="D81" t="s">
        <v>453</v>
      </c>
      <c r="E81" t="s">
        <v>10</v>
      </c>
      <c r="F81">
        <v>49</v>
      </c>
      <c r="G81" t="s">
        <v>521</v>
      </c>
      <c r="H81">
        <v>1</v>
      </c>
      <c r="I81">
        <v>2</v>
      </c>
      <c r="J81">
        <v>220845</v>
      </c>
      <c r="K81">
        <v>65</v>
      </c>
      <c r="M81" t="s">
        <v>563</v>
      </c>
    </row>
    <row r="82" spans="1:13" x14ac:dyDescent="0.25">
      <c r="A82">
        <v>1253</v>
      </c>
      <c r="B82">
        <v>1</v>
      </c>
      <c r="C82">
        <v>2</v>
      </c>
      <c r="D82" t="s">
        <v>461</v>
      </c>
      <c r="E82" t="s">
        <v>12</v>
      </c>
      <c r="F82">
        <v>24</v>
      </c>
      <c r="G82" t="s">
        <v>522</v>
      </c>
      <c r="H82">
        <v>1</v>
      </c>
      <c r="I82">
        <v>1</v>
      </c>
      <c r="J82">
        <v>2079</v>
      </c>
      <c r="K82">
        <v>37.004199999999997</v>
      </c>
      <c r="M82" t="s">
        <v>564</v>
      </c>
    </row>
    <row r="83" spans="1:13" x14ac:dyDescent="0.25">
      <c r="A83">
        <v>1254</v>
      </c>
      <c r="B83">
        <v>1</v>
      </c>
      <c r="C83">
        <v>2</v>
      </c>
      <c r="D83" t="s">
        <v>462</v>
      </c>
      <c r="E83" t="s">
        <v>12</v>
      </c>
      <c r="F83">
        <v>31</v>
      </c>
      <c r="G83" t="s">
        <v>522</v>
      </c>
      <c r="H83">
        <v>0</v>
      </c>
      <c r="I83">
        <v>0</v>
      </c>
      <c r="J83">
        <v>31352</v>
      </c>
      <c r="K83">
        <v>21</v>
      </c>
      <c r="M83" t="s">
        <v>563</v>
      </c>
    </row>
    <row r="84" spans="1:13" x14ac:dyDescent="0.25">
      <c r="A84">
        <v>1261</v>
      </c>
      <c r="B84">
        <v>0</v>
      </c>
      <c r="C84">
        <v>2</v>
      </c>
      <c r="D84" t="s">
        <v>469</v>
      </c>
      <c r="E84" t="s">
        <v>10</v>
      </c>
      <c r="F84">
        <v>29</v>
      </c>
      <c r="G84" t="s">
        <v>522</v>
      </c>
      <c r="H84">
        <v>0</v>
      </c>
      <c r="I84">
        <v>0</v>
      </c>
      <c r="J84">
        <v>2147</v>
      </c>
      <c r="K84">
        <v>13.8583</v>
      </c>
      <c r="M84" t="s">
        <v>564</v>
      </c>
    </row>
    <row r="85" spans="1:13" x14ac:dyDescent="0.25">
      <c r="A85">
        <v>1262</v>
      </c>
      <c r="B85">
        <v>0</v>
      </c>
      <c r="C85">
        <v>2</v>
      </c>
      <c r="D85" t="s">
        <v>470</v>
      </c>
      <c r="E85" t="s">
        <v>10</v>
      </c>
      <c r="F85">
        <v>21</v>
      </c>
      <c r="G85" t="s">
        <v>522</v>
      </c>
      <c r="H85">
        <v>1</v>
      </c>
      <c r="I85">
        <v>0</v>
      </c>
      <c r="J85">
        <v>28133</v>
      </c>
      <c r="K85">
        <v>11.5</v>
      </c>
      <c r="M85" t="s">
        <v>563</v>
      </c>
    </row>
    <row r="86" spans="1:13" x14ac:dyDescent="0.25">
      <c r="A86">
        <v>1265</v>
      </c>
      <c r="B86">
        <v>0</v>
      </c>
      <c r="C86">
        <v>2</v>
      </c>
      <c r="D86" t="s">
        <v>473</v>
      </c>
      <c r="E86" t="s">
        <v>10</v>
      </c>
      <c r="F86">
        <v>44</v>
      </c>
      <c r="G86" t="s">
        <v>521</v>
      </c>
      <c r="H86">
        <v>0</v>
      </c>
      <c r="I86">
        <v>0</v>
      </c>
      <c r="J86">
        <v>248746</v>
      </c>
      <c r="K86">
        <v>13</v>
      </c>
      <c r="M86" t="s">
        <v>563</v>
      </c>
    </row>
    <row r="87" spans="1:13" x14ac:dyDescent="0.25">
      <c r="A87">
        <v>1269</v>
      </c>
      <c r="B87">
        <v>0</v>
      </c>
      <c r="C87">
        <v>2</v>
      </c>
      <c r="D87" t="s">
        <v>477</v>
      </c>
      <c r="E87" t="s">
        <v>10</v>
      </c>
      <c r="F87">
        <v>21</v>
      </c>
      <c r="G87" t="s">
        <v>522</v>
      </c>
      <c r="H87">
        <v>0</v>
      </c>
      <c r="I87">
        <v>0</v>
      </c>
      <c r="J87">
        <v>29107</v>
      </c>
      <c r="K87">
        <v>11.5</v>
      </c>
      <c r="M87" t="s">
        <v>563</v>
      </c>
    </row>
    <row r="88" spans="1:13" x14ac:dyDescent="0.25">
      <c r="A88">
        <v>1276</v>
      </c>
      <c r="B88">
        <v>0</v>
      </c>
      <c r="C88">
        <v>2</v>
      </c>
      <c r="D88" t="s">
        <v>484</v>
      </c>
      <c r="E88" t="s">
        <v>10</v>
      </c>
      <c r="G88" t="s">
        <v>523</v>
      </c>
      <c r="H88">
        <v>0</v>
      </c>
      <c r="I88">
        <v>0</v>
      </c>
      <c r="J88">
        <v>2159</v>
      </c>
      <c r="K88">
        <v>12.875</v>
      </c>
      <c r="M88" t="s">
        <v>563</v>
      </c>
    </row>
    <row r="89" spans="1:13" x14ac:dyDescent="0.25">
      <c r="A89">
        <v>1277</v>
      </c>
      <c r="B89">
        <v>1</v>
      </c>
      <c r="C89">
        <v>2</v>
      </c>
      <c r="D89" t="s">
        <v>485</v>
      </c>
      <c r="E89" t="s">
        <v>12</v>
      </c>
      <c r="F89">
        <v>24</v>
      </c>
      <c r="G89" t="s">
        <v>522</v>
      </c>
      <c r="H89">
        <v>1</v>
      </c>
      <c r="I89">
        <v>2</v>
      </c>
      <c r="J89">
        <v>220845</v>
      </c>
      <c r="K89">
        <v>65</v>
      </c>
      <c r="M89" t="s">
        <v>563</v>
      </c>
    </row>
    <row r="90" spans="1:13" x14ac:dyDescent="0.25">
      <c r="A90">
        <v>1279</v>
      </c>
      <c r="B90">
        <v>0</v>
      </c>
      <c r="C90">
        <v>2</v>
      </c>
      <c r="D90" t="s">
        <v>487</v>
      </c>
      <c r="E90" t="s">
        <v>10</v>
      </c>
      <c r="F90">
        <v>57</v>
      </c>
      <c r="G90" t="s">
        <v>521</v>
      </c>
      <c r="H90">
        <v>0</v>
      </c>
      <c r="I90">
        <v>0</v>
      </c>
      <c r="J90">
        <v>244346</v>
      </c>
      <c r="K90">
        <v>13</v>
      </c>
      <c r="M90" t="s">
        <v>563</v>
      </c>
    </row>
    <row r="91" spans="1:13" x14ac:dyDescent="0.25">
      <c r="A91">
        <v>1285</v>
      </c>
      <c r="B91">
        <v>0</v>
      </c>
      <c r="C91">
        <v>2</v>
      </c>
      <c r="D91" t="s">
        <v>493</v>
      </c>
      <c r="E91" t="s">
        <v>10</v>
      </c>
      <c r="F91">
        <v>47</v>
      </c>
      <c r="G91" t="s">
        <v>521</v>
      </c>
      <c r="H91">
        <v>0</v>
      </c>
      <c r="I91">
        <v>0</v>
      </c>
      <c r="J91">
        <v>30769</v>
      </c>
      <c r="K91">
        <v>10.5</v>
      </c>
      <c r="M91" t="s">
        <v>563</v>
      </c>
    </row>
    <row r="92" spans="1:13" x14ac:dyDescent="0.25">
      <c r="A92">
        <v>1293</v>
      </c>
      <c r="B92">
        <v>0</v>
      </c>
      <c r="C92">
        <v>2</v>
      </c>
      <c r="D92" t="s">
        <v>501</v>
      </c>
      <c r="E92" t="s">
        <v>10</v>
      </c>
      <c r="F92">
        <v>38</v>
      </c>
      <c r="G92" t="s">
        <v>522</v>
      </c>
      <c r="H92">
        <v>1</v>
      </c>
      <c r="I92">
        <v>0</v>
      </c>
      <c r="J92">
        <v>28664</v>
      </c>
      <c r="K92">
        <v>21</v>
      </c>
      <c r="M92" t="s">
        <v>563</v>
      </c>
    </row>
    <row r="93" spans="1:13" x14ac:dyDescent="0.25">
      <c r="A93">
        <v>1297</v>
      </c>
      <c r="B93">
        <v>0</v>
      </c>
      <c r="C93">
        <v>2</v>
      </c>
      <c r="D93" t="s">
        <v>505</v>
      </c>
      <c r="E93" t="s">
        <v>10</v>
      </c>
      <c r="F93">
        <v>20</v>
      </c>
      <c r="G93" t="s">
        <v>522</v>
      </c>
      <c r="H93">
        <v>0</v>
      </c>
      <c r="I93">
        <v>0</v>
      </c>
      <c r="J93">
        <v>2166</v>
      </c>
      <c r="K93">
        <v>13.862500000000001</v>
      </c>
      <c r="L93" t="s">
        <v>97</v>
      </c>
      <c r="M93" t="s">
        <v>564</v>
      </c>
    </row>
    <row r="94" spans="1:13" x14ac:dyDescent="0.25">
      <c r="A94">
        <v>1298</v>
      </c>
      <c r="B94">
        <v>0</v>
      </c>
      <c r="C94">
        <v>2</v>
      </c>
      <c r="D94" t="s">
        <v>506</v>
      </c>
      <c r="E94" t="s">
        <v>10</v>
      </c>
      <c r="F94">
        <v>23</v>
      </c>
      <c r="G94" t="s">
        <v>522</v>
      </c>
      <c r="H94">
        <v>1</v>
      </c>
      <c r="I94">
        <v>0</v>
      </c>
      <c r="J94">
        <v>28666</v>
      </c>
      <c r="K94">
        <v>10.5</v>
      </c>
      <c r="M94" t="s">
        <v>563</v>
      </c>
    </row>
    <row r="95" spans="1:13" x14ac:dyDescent="0.25">
      <c r="C95" s="40">
        <f>COUNT(C2:C94)</f>
        <v>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85C0-5A56-4ECD-9E8A-92FAF1BD5CAD}">
  <dimension ref="A1:C221"/>
  <sheetViews>
    <sheetView topLeftCell="A200" workbookViewId="0">
      <selection activeCell="A220" sqref="A220"/>
    </sheetView>
  </sheetViews>
  <sheetFormatPr defaultRowHeight="15" x14ac:dyDescent="0.25"/>
  <cols>
    <col min="2" max="2" width="41.5703125" bestFit="1" customWidth="1"/>
  </cols>
  <sheetData>
    <row r="1" spans="1:3" x14ac:dyDescent="0.25">
      <c r="A1" s="1" t="s">
        <v>2</v>
      </c>
      <c r="B1" s="1" t="s">
        <v>99</v>
      </c>
      <c r="C1" s="1" t="s">
        <v>3</v>
      </c>
    </row>
    <row r="2" spans="1:3" x14ac:dyDescent="0.25">
      <c r="A2">
        <v>3</v>
      </c>
      <c r="B2" t="s">
        <v>100</v>
      </c>
      <c r="C2" t="s">
        <v>10</v>
      </c>
    </row>
    <row r="3" spans="1:3" x14ac:dyDescent="0.25">
      <c r="A3">
        <v>3</v>
      </c>
      <c r="B3" t="s">
        <v>101</v>
      </c>
      <c r="C3" t="s">
        <v>12</v>
      </c>
    </row>
    <row r="4" spans="1:3" x14ac:dyDescent="0.25">
      <c r="A4">
        <v>3</v>
      </c>
      <c r="B4" t="s">
        <v>103</v>
      </c>
      <c r="C4" t="s">
        <v>10</v>
      </c>
    </row>
    <row r="5" spans="1:3" x14ac:dyDescent="0.25">
      <c r="A5">
        <v>3</v>
      </c>
      <c r="B5" t="s">
        <v>104</v>
      </c>
      <c r="C5" t="s">
        <v>12</v>
      </c>
    </row>
    <row r="6" spans="1:3" x14ac:dyDescent="0.25">
      <c r="A6">
        <v>3</v>
      </c>
      <c r="B6" t="s">
        <v>105</v>
      </c>
      <c r="C6" t="s">
        <v>10</v>
      </c>
    </row>
    <row r="7" spans="1:3" x14ac:dyDescent="0.25">
      <c r="A7">
        <v>3</v>
      </c>
      <c r="B7" t="s">
        <v>106</v>
      </c>
      <c r="C7" t="s">
        <v>12</v>
      </c>
    </row>
    <row r="8" spans="1:3" x14ac:dyDescent="0.25">
      <c r="A8">
        <v>3</v>
      </c>
      <c r="B8" t="s">
        <v>108</v>
      </c>
      <c r="C8" t="s">
        <v>12</v>
      </c>
    </row>
    <row r="9" spans="1:3" x14ac:dyDescent="0.25">
      <c r="A9">
        <v>3</v>
      </c>
      <c r="B9" t="s">
        <v>109</v>
      </c>
      <c r="C9" t="s">
        <v>10</v>
      </c>
    </row>
    <row r="10" spans="1:3" x14ac:dyDescent="0.25">
      <c r="A10">
        <v>3</v>
      </c>
      <c r="B10" t="s">
        <v>110</v>
      </c>
      <c r="C10" t="s">
        <v>10</v>
      </c>
    </row>
    <row r="11" spans="1:3" x14ac:dyDescent="0.25">
      <c r="A11">
        <v>3</v>
      </c>
      <c r="B11" t="s">
        <v>117</v>
      </c>
      <c r="C11" t="s">
        <v>10</v>
      </c>
    </row>
    <row r="12" spans="1:3" x14ac:dyDescent="0.25">
      <c r="A12">
        <v>3</v>
      </c>
      <c r="B12" t="s">
        <v>118</v>
      </c>
      <c r="C12" t="s">
        <v>12</v>
      </c>
    </row>
    <row r="13" spans="1:3" x14ac:dyDescent="0.25">
      <c r="A13">
        <v>3</v>
      </c>
      <c r="B13" t="s">
        <v>119</v>
      </c>
      <c r="C13" t="s">
        <v>12</v>
      </c>
    </row>
    <row r="14" spans="1:3" x14ac:dyDescent="0.25">
      <c r="A14">
        <v>3</v>
      </c>
      <c r="B14" t="s">
        <v>121</v>
      </c>
      <c r="C14" t="s">
        <v>10</v>
      </c>
    </row>
    <row r="15" spans="1:3" x14ac:dyDescent="0.25">
      <c r="A15">
        <v>3</v>
      </c>
      <c r="B15" t="s">
        <v>125</v>
      </c>
      <c r="C15" t="s">
        <v>10</v>
      </c>
    </row>
    <row r="16" spans="1:3" x14ac:dyDescent="0.25">
      <c r="A16">
        <v>3</v>
      </c>
      <c r="B16" t="s">
        <v>127</v>
      </c>
      <c r="C16" t="s">
        <v>10</v>
      </c>
    </row>
    <row r="17" spans="1:3" x14ac:dyDescent="0.25">
      <c r="A17">
        <v>3</v>
      </c>
      <c r="B17" t="s">
        <v>129</v>
      </c>
      <c r="C17" t="s">
        <v>10</v>
      </c>
    </row>
    <row r="18" spans="1:3" x14ac:dyDescent="0.25">
      <c r="A18">
        <v>3</v>
      </c>
      <c r="B18" t="s">
        <v>132</v>
      </c>
      <c r="C18" t="s">
        <v>12</v>
      </c>
    </row>
    <row r="19" spans="1:3" x14ac:dyDescent="0.25">
      <c r="A19">
        <v>3</v>
      </c>
      <c r="B19" t="s">
        <v>133</v>
      </c>
      <c r="C19" t="s">
        <v>12</v>
      </c>
    </row>
    <row r="20" spans="1:3" x14ac:dyDescent="0.25">
      <c r="A20">
        <v>3</v>
      </c>
      <c r="B20" t="s">
        <v>135</v>
      </c>
      <c r="C20" t="s">
        <v>10</v>
      </c>
    </row>
    <row r="21" spans="1:3" x14ac:dyDescent="0.25">
      <c r="A21">
        <v>3</v>
      </c>
      <c r="B21" t="s">
        <v>136</v>
      </c>
      <c r="C21" t="s">
        <v>12</v>
      </c>
    </row>
    <row r="22" spans="1:3" x14ac:dyDescent="0.25">
      <c r="A22">
        <v>3</v>
      </c>
      <c r="B22" t="s">
        <v>137</v>
      </c>
      <c r="C22" t="s">
        <v>12</v>
      </c>
    </row>
    <row r="23" spans="1:3" x14ac:dyDescent="0.25">
      <c r="A23">
        <v>3</v>
      </c>
      <c r="B23" t="s">
        <v>138</v>
      </c>
      <c r="C23" t="s">
        <v>10</v>
      </c>
    </row>
    <row r="24" spans="1:3" x14ac:dyDescent="0.25">
      <c r="A24">
        <v>3</v>
      </c>
      <c r="B24" t="s">
        <v>139</v>
      </c>
      <c r="C24" t="s">
        <v>10</v>
      </c>
    </row>
    <row r="25" spans="1:3" x14ac:dyDescent="0.25">
      <c r="A25">
        <v>3</v>
      </c>
      <c r="B25" t="s">
        <v>140</v>
      </c>
      <c r="C25" t="s">
        <v>10</v>
      </c>
    </row>
    <row r="26" spans="1:3" x14ac:dyDescent="0.25">
      <c r="A26">
        <v>3</v>
      </c>
      <c r="B26" t="s">
        <v>142</v>
      </c>
      <c r="C26" t="s">
        <v>10</v>
      </c>
    </row>
    <row r="27" spans="1:3" x14ac:dyDescent="0.25">
      <c r="A27">
        <v>3</v>
      </c>
      <c r="B27" t="s">
        <v>145</v>
      </c>
      <c r="C27" t="s">
        <v>10</v>
      </c>
    </row>
    <row r="28" spans="1:3" x14ac:dyDescent="0.25">
      <c r="A28">
        <v>3</v>
      </c>
      <c r="B28" t="s">
        <v>147</v>
      </c>
      <c r="C28" t="s">
        <v>10</v>
      </c>
    </row>
    <row r="29" spans="1:3" x14ac:dyDescent="0.25">
      <c r="A29">
        <v>3</v>
      </c>
      <c r="B29" t="s">
        <v>149</v>
      </c>
      <c r="C29" t="s">
        <v>12</v>
      </c>
    </row>
    <row r="30" spans="1:3" x14ac:dyDescent="0.25">
      <c r="A30">
        <v>3</v>
      </c>
      <c r="B30" t="s">
        <v>155</v>
      </c>
      <c r="C30" t="s">
        <v>10</v>
      </c>
    </row>
    <row r="31" spans="1:3" x14ac:dyDescent="0.25">
      <c r="A31">
        <v>3</v>
      </c>
      <c r="B31" t="s">
        <v>156</v>
      </c>
      <c r="C31" t="s">
        <v>10</v>
      </c>
    </row>
    <row r="32" spans="1:3" x14ac:dyDescent="0.25">
      <c r="A32">
        <v>3</v>
      </c>
      <c r="B32" t="s">
        <v>157</v>
      </c>
      <c r="C32" t="s">
        <v>10</v>
      </c>
    </row>
    <row r="33" spans="1:3" x14ac:dyDescent="0.25">
      <c r="A33">
        <v>3</v>
      </c>
      <c r="B33" t="s">
        <v>158</v>
      </c>
      <c r="C33" t="s">
        <v>10</v>
      </c>
    </row>
    <row r="34" spans="1:3" x14ac:dyDescent="0.25">
      <c r="A34">
        <v>3</v>
      </c>
      <c r="B34" t="s">
        <v>160</v>
      </c>
      <c r="C34" t="s">
        <v>10</v>
      </c>
    </row>
    <row r="35" spans="1:3" x14ac:dyDescent="0.25">
      <c r="A35">
        <v>3</v>
      </c>
      <c r="B35" t="s">
        <v>162</v>
      </c>
      <c r="C35" t="s">
        <v>10</v>
      </c>
    </row>
    <row r="36" spans="1:3" x14ac:dyDescent="0.25">
      <c r="A36">
        <v>3</v>
      </c>
      <c r="B36" t="s">
        <v>163</v>
      </c>
      <c r="C36" t="s">
        <v>12</v>
      </c>
    </row>
    <row r="37" spans="1:3" x14ac:dyDescent="0.25">
      <c r="A37">
        <v>3</v>
      </c>
      <c r="B37" t="s">
        <v>166</v>
      </c>
      <c r="C37" t="s">
        <v>12</v>
      </c>
    </row>
    <row r="38" spans="1:3" x14ac:dyDescent="0.25">
      <c r="A38">
        <v>3</v>
      </c>
      <c r="B38" t="s">
        <v>170</v>
      </c>
      <c r="C38" t="s">
        <v>12</v>
      </c>
    </row>
    <row r="39" spans="1:3" x14ac:dyDescent="0.25">
      <c r="A39">
        <v>3</v>
      </c>
      <c r="B39" t="s">
        <v>171</v>
      </c>
      <c r="C39" t="s">
        <v>10</v>
      </c>
    </row>
    <row r="40" spans="1:3" x14ac:dyDescent="0.25">
      <c r="A40">
        <v>3</v>
      </c>
      <c r="B40" t="s">
        <v>172</v>
      </c>
      <c r="C40" t="s">
        <v>12</v>
      </c>
    </row>
    <row r="41" spans="1:3" x14ac:dyDescent="0.25">
      <c r="A41">
        <v>3</v>
      </c>
      <c r="B41" t="s">
        <v>176</v>
      </c>
      <c r="C41" t="s">
        <v>10</v>
      </c>
    </row>
    <row r="42" spans="1:3" x14ac:dyDescent="0.25">
      <c r="A42">
        <v>3</v>
      </c>
      <c r="B42" t="s">
        <v>179</v>
      </c>
      <c r="C42" t="s">
        <v>12</v>
      </c>
    </row>
    <row r="43" spans="1:3" x14ac:dyDescent="0.25">
      <c r="A43">
        <v>3</v>
      </c>
      <c r="B43" t="s">
        <v>180</v>
      </c>
      <c r="C43" t="s">
        <v>10</v>
      </c>
    </row>
    <row r="44" spans="1:3" x14ac:dyDescent="0.25">
      <c r="A44">
        <v>3</v>
      </c>
      <c r="B44" t="s">
        <v>183</v>
      </c>
      <c r="C44" t="s">
        <v>10</v>
      </c>
    </row>
    <row r="45" spans="1:3" x14ac:dyDescent="0.25">
      <c r="A45">
        <v>3</v>
      </c>
      <c r="B45" t="s">
        <v>185</v>
      </c>
      <c r="C45" t="s">
        <v>10</v>
      </c>
    </row>
    <row r="46" spans="1:3" x14ac:dyDescent="0.25">
      <c r="A46">
        <v>3</v>
      </c>
      <c r="B46" t="s">
        <v>186</v>
      </c>
      <c r="C46" t="s">
        <v>12</v>
      </c>
    </row>
    <row r="47" spans="1:3" x14ac:dyDescent="0.25">
      <c r="A47">
        <v>3</v>
      </c>
      <c r="B47" t="s">
        <v>187</v>
      </c>
      <c r="C47" t="s">
        <v>12</v>
      </c>
    </row>
    <row r="48" spans="1:3" x14ac:dyDescent="0.25">
      <c r="A48">
        <v>3</v>
      </c>
      <c r="B48" t="s">
        <v>188</v>
      </c>
      <c r="C48" t="s">
        <v>12</v>
      </c>
    </row>
    <row r="49" spans="1:3" x14ac:dyDescent="0.25">
      <c r="A49">
        <v>3</v>
      </c>
      <c r="B49" t="s">
        <v>190</v>
      </c>
      <c r="C49" t="s">
        <v>12</v>
      </c>
    </row>
    <row r="50" spans="1:3" x14ac:dyDescent="0.25">
      <c r="A50">
        <v>3</v>
      </c>
      <c r="B50" t="s">
        <v>191</v>
      </c>
      <c r="C50" t="s">
        <v>10</v>
      </c>
    </row>
    <row r="51" spans="1:3" x14ac:dyDescent="0.25">
      <c r="A51">
        <v>3</v>
      </c>
      <c r="B51" t="s">
        <v>193</v>
      </c>
      <c r="C51" t="s">
        <v>10</v>
      </c>
    </row>
    <row r="52" spans="1:3" x14ac:dyDescent="0.25">
      <c r="A52">
        <v>3</v>
      </c>
      <c r="B52" t="s">
        <v>195</v>
      </c>
      <c r="C52" t="s">
        <v>10</v>
      </c>
    </row>
    <row r="53" spans="1:3" x14ac:dyDescent="0.25">
      <c r="A53">
        <v>3</v>
      </c>
      <c r="B53" t="s">
        <v>197</v>
      </c>
      <c r="C53" t="s">
        <v>10</v>
      </c>
    </row>
    <row r="54" spans="1:3" x14ac:dyDescent="0.25">
      <c r="A54">
        <v>3</v>
      </c>
      <c r="B54" t="s">
        <v>198</v>
      </c>
      <c r="C54" t="s">
        <v>12</v>
      </c>
    </row>
    <row r="55" spans="1:3" x14ac:dyDescent="0.25">
      <c r="A55">
        <v>3</v>
      </c>
      <c r="B55" t="s">
        <v>199</v>
      </c>
      <c r="C55" t="s">
        <v>10</v>
      </c>
    </row>
    <row r="56" spans="1:3" x14ac:dyDescent="0.25">
      <c r="A56">
        <v>3</v>
      </c>
      <c r="B56" t="s">
        <v>202</v>
      </c>
      <c r="C56" t="s">
        <v>10</v>
      </c>
    </row>
    <row r="57" spans="1:3" x14ac:dyDescent="0.25">
      <c r="A57">
        <v>3</v>
      </c>
      <c r="B57" t="s">
        <v>203</v>
      </c>
      <c r="C57" t="s">
        <v>10</v>
      </c>
    </row>
    <row r="58" spans="1:3" x14ac:dyDescent="0.25">
      <c r="A58">
        <v>3</v>
      </c>
      <c r="B58" t="s">
        <v>204</v>
      </c>
      <c r="C58" t="s">
        <v>12</v>
      </c>
    </row>
    <row r="59" spans="1:3" x14ac:dyDescent="0.25">
      <c r="A59">
        <v>3</v>
      </c>
      <c r="B59" t="s">
        <v>205</v>
      </c>
      <c r="C59" t="s">
        <v>10</v>
      </c>
    </row>
    <row r="60" spans="1:3" x14ac:dyDescent="0.25">
      <c r="A60">
        <v>3</v>
      </c>
      <c r="B60" t="s">
        <v>206</v>
      </c>
      <c r="C60" t="s">
        <v>10</v>
      </c>
    </row>
    <row r="61" spans="1:3" x14ac:dyDescent="0.25">
      <c r="A61">
        <v>3</v>
      </c>
      <c r="B61" t="s">
        <v>207</v>
      </c>
      <c r="C61" t="s">
        <v>10</v>
      </c>
    </row>
    <row r="62" spans="1:3" x14ac:dyDescent="0.25">
      <c r="A62">
        <v>3</v>
      </c>
      <c r="B62" t="s">
        <v>208</v>
      </c>
      <c r="C62" t="s">
        <v>10</v>
      </c>
    </row>
    <row r="63" spans="1:3" x14ac:dyDescent="0.25">
      <c r="A63">
        <v>3</v>
      </c>
      <c r="B63" t="s">
        <v>211</v>
      </c>
      <c r="C63" t="s">
        <v>12</v>
      </c>
    </row>
    <row r="64" spans="1:3" x14ac:dyDescent="0.25">
      <c r="A64">
        <v>3</v>
      </c>
      <c r="B64" t="s">
        <v>213</v>
      </c>
      <c r="C64" t="s">
        <v>12</v>
      </c>
    </row>
    <row r="65" spans="1:3" x14ac:dyDescent="0.25">
      <c r="A65">
        <v>3</v>
      </c>
      <c r="B65" t="s">
        <v>215</v>
      </c>
      <c r="C65" t="s">
        <v>10</v>
      </c>
    </row>
    <row r="66" spans="1:3" x14ac:dyDescent="0.25">
      <c r="A66">
        <v>3</v>
      </c>
      <c r="B66" t="s">
        <v>216</v>
      </c>
      <c r="C66" t="s">
        <v>10</v>
      </c>
    </row>
    <row r="67" spans="1:3" x14ac:dyDescent="0.25">
      <c r="A67">
        <v>3</v>
      </c>
      <c r="B67" t="s">
        <v>217</v>
      </c>
      <c r="C67" t="s">
        <v>12</v>
      </c>
    </row>
    <row r="68" spans="1:3" x14ac:dyDescent="0.25">
      <c r="A68">
        <v>3</v>
      </c>
      <c r="B68" t="s">
        <v>221</v>
      </c>
      <c r="C68" t="s">
        <v>10</v>
      </c>
    </row>
    <row r="69" spans="1:3" x14ac:dyDescent="0.25">
      <c r="A69">
        <v>3</v>
      </c>
      <c r="B69" t="s">
        <v>223</v>
      </c>
      <c r="C69" t="s">
        <v>10</v>
      </c>
    </row>
    <row r="70" spans="1:3" x14ac:dyDescent="0.25">
      <c r="A70">
        <v>3</v>
      </c>
      <c r="B70" t="s">
        <v>224</v>
      </c>
      <c r="C70" t="s">
        <v>10</v>
      </c>
    </row>
    <row r="71" spans="1:3" x14ac:dyDescent="0.25">
      <c r="A71">
        <v>3</v>
      </c>
      <c r="B71" t="s">
        <v>225</v>
      </c>
      <c r="C71" t="s">
        <v>12</v>
      </c>
    </row>
    <row r="72" spans="1:3" x14ac:dyDescent="0.25">
      <c r="A72">
        <v>3</v>
      </c>
      <c r="B72" t="s">
        <v>226</v>
      </c>
      <c r="C72" t="s">
        <v>10</v>
      </c>
    </row>
    <row r="73" spans="1:3" x14ac:dyDescent="0.25">
      <c r="A73">
        <v>3</v>
      </c>
      <c r="B73" t="s">
        <v>227</v>
      </c>
      <c r="C73" t="s">
        <v>12</v>
      </c>
    </row>
    <row r="74" spans="1:3" x14ac:dyDescent="0.25">
      <c r="A74">
        <v>3</v>
      </c>
      <c r="B74" t="s">
        <v>229</v>
      </c>
      <c r="C74" t="s">
        <v>10</v>
      </c>
    </row>
    <row r="75" spans="1:3" x14ac:dyDescent="0.25">
      <c r="A75">
        <v>3</v>
      </c>
      <c r="B75" t="s">
        <v>230</v>
      </c>
      <c r="C75" t="s">
        <v>10</v>
      </c>
    </row>
    <row r="76" spans="1:3" x14ac:dyDescent="0.25">
      <c r="A76">
        <v>3</v>
      </c>
      <c r="B76" t="s">
        <v>232</v>
      </c>
      <c r="C76" t="s">
        <v>12</v>
      </c>
    </row>
    <row r="77" spans="1:3" x14ac:dyDescent="0.25">
      <c r="A77">
        <v>3</v>
      </c>
      <c r="B77" t="s">
        <v>233</v>
      </c>
      <c r="C77" t="s">
        <v>10</v>
      </c>
    </row>
    <row r="78" spans="1:3" x14ac:dyDescent="0.25">
      <c r="A78">
        <v>3</v>
      </c>
      <c r="B78" t="s">
        <v>234</v>
      </c>
      <c r="C78" t="s">
        <v>10</v>
      </c>
    </row>
    <row r="79" spans="1:3" x14ac:dyDescent="0.25">
      <c r="A79">
        <v>3</v>
      </c>
      <c r="B79" t="s">
        <v>235</v>
      </c>
      <c r="C79" t="s">
        <v>10</v>
      </c>
    </row>
    <row r="80" spans="1:3" x14ac:dyDescent="0.25">
      <c r="A80">
        <v>3</v>
      </c>
      <c r="B80" t="s">
        <v>236</v>
      </c>
      <c r="C80" t="s">
        <v>10</v>
      </c>
    </row>
    <row r="81" spans="1:3" x14ac:dyDescent="0.25">
      <c r="A81">
        <v>3</v>
      </c>
      <c r="B81" t="s">
        <v>238</v>
      </c>
      <c r="C81" t="s">
        <v>12</v>
      </c>
    </row>
    <row r="82" spans="1:3" x14ac:dyDescent="0.25">
      <c r="A82">
        <v>3</v>
      </c>
      <c r="B82" t="s">
        <v>239</v>
      </c>
      <c r="C82" t="s">
        <v>10</v>
      </c>
    </row>
    <row r="83" spans="1:3" x14ac:dyDescent="0.25">
      <c r="A83">
        <v>3</v>
      </c>
      <c r="B83" t="s">
        <v>240</v>
      </c>
      <c r="C83" t="s">
        <v>12</v>
      </c>
    </row>
    <row r="84" spans="1:3" x14ac:dyDescent="0.25">
      <c r="A84">
        <v>3</v>
      </c>
      <c r="B84" t="s">
        <v>245</v>
      </c>
      <c r="C84" t="s">
        <v>10</v>
      </c>
    </row>
    <row r="85" spans="1:3" x14ac:dyDescent="0.25">
      <c r="A85">
        <v>3</v>
      </c>
      <c r="B85" t="s">
        <v>247</v>
      </c>
      <c r="C85" t="s">
        <v>10</v>
      </c>
    </row>
    <row r="86" spans="1:3" x14ac:dyDescent="0.25">
      <c r="A86">
        <v>3</v>
      </c>
      <c r="B86" t="s">
        <v>251</v>
      </c>
      <c r="C86" t="s">
        <v>10</v>
      </c>
    </row>
    <row r="87" spans="1:3" x14ac:dyDescent="0.25">
      <c r="A87">
        <v>3</v>
      </c>
      <c r="B87" t="s">
        <v>252</v>
      </c>
      <c r="C87" t="s">
        <v>10</v>
      </c>
    </row>
    <row r="88" spans="1:3" x14ac:dyDescent="0.25">
      <c r="A88">
        <v>3</v>
      </c>
      <c r="B88" t="s">
        <v>253</v>
      </c>
      <c r="C88" t="s">
        <v>12</v>
      </c>
    </row>
    <row r="89" spans="1:3" x14ac:dyDescent="0.25">
      <c r="A89">
        <v>3</v>
      </c>
      <c r="B89" t="s">
        <v>254</v>
      </c>
      <c r="C89" t="s">
        <v>10</v>
      </c>
    </row>
    <row r="90" spans="1:3" x14ac:dyDescent="0.25">
      <c r="A90">
        <v>3</v>
      </c>
      <c r="B90" t="s">
        <v>255</v>
      </c>
      <c r="C90" t="s">
        <v>10</v>
      </c>
    </row>
    <row r="91" spans="1:3" x14ac:dyDescent="0.25">
      <c r="A91">
        <v>3</v>
      </c>
      <c r="B91" t="s">
        <v>257</v>
      </c>
      <c r="C91" t="s">
        <v>12</v>
      </c>
    </row>
    <row r="92" spans="1:3" x14ac:dyDescent="0.25">
      <c r="A92">
        <v>3</v>
      </c>
      <c r="B92" t="s">
        <v>259</v>
      </c>
      <c r="C92" t="s">
        <v>12</v>
      </c>
    </row>
    <row r="93" spans="1:3" x14ac:dyDescent="0.25">
      <c r="A93">
        <v>3</v>
      </c>
      <c r="B93" t="s">
        <v>260</v>
      </c>
      <c r="C93" t="s">
        <v>12</v>
      </c>
    </row>
    <row r="94" spans="1:3" x14ac:dyDescent="0.25">
      <c r="A94">
        <v>3</v>
      </c>
      <c r="B94" t="s">
        <v>261</v>
      </c>
      <c r="C94" t="s">
        <v>10</v>
      </c>
    </row>
    <row r="95" spans="1:3" x14ac:dyDescent="0.25">
      <c r="A95">
        <v>3</v>
      </c>
      <c r="B95" t="s">
        <v>263</v>
      </c>
      <c r="C95" t="s">
        <v>10</v>
      </c>
    </row>
    <row r="96" spans="1:3" x14ac:dyDescent="0.25">
      <c r="A96">
        <v>3</v>
      </c>
      <c r="B96" t="s">
        <v>265</v>
      </c>
      <c r="C96" t="s">
        <v>12</v>
      </c>
    </row>
    <row r="97" spans="1:3" x14ac:dyDescent="0.25">
      <c r="A97">
        <v>3</v>
      </c>
      <c r="B97" t="s">
        <v>267</v>
      </c>
      <c r="C97" t="s">
        <v>10</v>
      </c>
    </row>
    <row r="98" spans="1:3" x14ac:dyDescent="0.25">
      <c r="A98">
        <v>3</v>
      </c>
      <c r="B98" t="s">
        <v>269</v>
      </c>
      <c r="C98" t="s">
        <v>12</v>
      </c>
    </row>
    <row r="99" spans="1:3" x14ac:dyDescent="0.25">
      <c r="A99">
        <v>3</v>
      </c>
      <c r="B99" t="s">
        <v>270</v>
      </c>
      <c r="C99" t="s">
        <v>10</v>
      </c>
    </row>
    <row r="100" spans="1:3" x14ac:dyDescent="0.25">
      <c r="A100">
        <v>3</v>
      </c>
      <c r="B100" t="s">
        <v>271</v>
      </c>
      <c r="C100" t="s">
        <v>10</v>
      </c>
    </row>
    <row r="101" spans="1:3" x14ac:dyDescent="0.25">
      <c r="A101">
        <v>3</v>
      </c>
      <c r="B101" t="s">
        <v>272</v>
      </c>
      <c r="C101" t="s">
        <v>10</v>
      </c>
    </row>
    <row r="102" spans="1:3" x14ac:dyDescent="0.25">
      <c r="A102">
        <v>3</v>
      </c>
      <c r="B102" t="s">
        <v>273</v>
      </c>
      <c r="C102" t="s">
        <v>10</v>
      </c>
    </row>
    <row r="103" spans="1:3" x14ac:dyDescent="0.25">
      <c r="A103">
        <v>3</v>
      </c>
      <c r="B103" t="s">
        <v>274</v>
      </c>
      <c r="C103" t="s">
        <v>10</v>
      </c>
    </row>
    <row r="104" spans="1:3" x14ac:dyDescent="0.25">
      <c r="A104">
        <v>3</v>
      </c>
      <c r="B104" t="s">
        <v>283</v>
      </c>
      <c r="C104" t="s">
        <v>10</v>
      </c>
    </row>
    <row r="105" spans="1:3" x14ac:dyDescent="0.25">
      <c r="A105">
        <v>3</v>
      </c>
      <c r="B105" t="s">
        <v>287</v>
      </c>
      <c r="C105" t="s">
        <v>10</v>
      </c>
    </row>
    <row r="106" spans="1:3" x14ac:dyDescent="0.25">
      <c r="A106">
        <v>3</v>
      </c>
      <c r="B106" t="s">
        <v>288</v>
      </c>
      <c r="C106" t="s">
        <v>12</v>
      </c>
    </row>
    <row r="107" spans="1:3" x14ac:dyDescent="0.25">
      <c r="A107">
        <v>3</v>
      </c>
      <c r="B107" t="s">
        <v>292</v>
      </c>
      <c r="C107" t="s">
        <v>10</v>
      </c>
    </row>
    <row r="108" spans="1:3" x14ac:dyDescent="0.25">
      <c r="A108">
        <v>3</v>
      </c>
      <c r="B108" t="s">
        <v>295</v>
      </c>
      <c r="C108" t="s">
        <v>10</v>
      </c>
    </row>
    <row r="109" spans="1:3" x14ac:dyDescent="0.25">
      <c r="A109">
        <v>3</v>
      </c>
      <c r="B109" t="s">
        <v>297</v>
      </c>
      <c r="C109" t="s">
        <v>12</v>
      </c>
    </row>
    <row r="110" spans="1:3" x14ac:dyDescent="0.25">
      <c r="A110">
        <v>3</v>
      </c>
      <c r="B110" t="s">
        <v>299</v>
      </c>
      <c r="C110" t="s">
        <v>12</v>
      </c>
    </row>
    <row r="111" spans="1:3" x14ac:dyDescent="0.25">
      <c r="A111">
        <v>3</v>
      </c>
      <c r="B111" t="s">
        <v>300</v>
      </c>
      <c r="C111" t="s">
        <v>12</v>
      </c>
    </row>
    <row r="112" spans="1:3" x14ac:dyDescent="0.25">
      <c r="A112">
        <v>3</v>
      </c>
      <c r="B112" t="s">
        <v>301</v>
      </c>
      <c r="C112" t="s">
        <v>10</v>
      </c>
    </row>
    <row r="113" spans="1:3" x14ac:dyDescent="0.25">
      <c r="A113">
        <v>3</v>
      </c>
      <c r="B113" t="s">
        <v>306</v>
      </c>
      <c r="C113" t="s">
        <v>12</v>
      </c>
    </row>
    <row r="114" spans="1:3" x14ac:dyDescent="0.25">
      <c r="A114">
        <v>3</v>
      </c>
      <c r="B114" t="s">
        <v>309</v>
      </c>
      <c r="C114" t="s">
        <v>10</v>
      </c>
    </row>
    <row r="115" spans="1:3" x14ac:dyDescent="0.25">
      <c r="A115">
        <v>3</v>
      </c>
      <c r="B115" t="s">
        <v>310</v>
      </c>
      <c r="C115" t="s">
        <v>10</v>
      </c>
    </row>
    <row r="116" spans="1:3" x14ac:dyDescent="0.25">
      <c r="A116">
        <v>3</v>
      </c>
      <c r="B116" t="s">
        <v>311</v>
      </c>
      <c r="C116" t="s">
        <v>10</v>
      </c>
    </row>
    <row r="117" spans="1:3" x14ac:dyDescent="0.25">
      <c r="A117">
        <v>3</v>
      </c>
      <c r="B117" t="s">
        <v>314</v>
      </c>
      <c r="C117" t="s">
        <v>12</v>
      </c>
    </row>
    <row r="118" spans="1:3" x14ac:dyDescent="0.25">
      <c r="A118">
        <v>3</v>
      </c>
      <c r="B118" t="s">
        <v>316</v>
      </c>
      <c r="C118" t="s">
        <v>12</v>
      </c>
    </row>
    <row r="119" spans="1:3" x14ac:dyDescent="0.25">
      <c r="A119">
        <v>3</v>
      </c>
      <c r="B119" t="s">
        <v>319</v>
      </c>
      <c r="C119" t="s">
        <v>10</v>
      </c>
    </row>
    <row r="120" spans="1:3" x14ac:dyDescent="0.25">
      <c r="A120">
        <v>3</v>
      </c>
      <c r="B120" t="s">
        <v>321</v>
      </c>
      <c r="C120" t="s">
        <v>10</v>
      </c>
    </row>
    <row r="121" spans="1:3" x14ac:dyDescent="0.25">
      <c r="A121">
        <v>3</v>
      </c>
      <c r="B121" t="s">
        <v>323</v>
      </c>
      <c r="C121" t="s">
        <v>10</v>
      </c>
    </row>
    <row r="122" spans="1:3" x14ac:dyDescent="0.25">
      <c r="A122">
        <v>3</v>
      </c>
      <c r="B122" t="s">
        <v>325</v>
      </c>
      <c r="C122" t="s">
        <v>12</v>
      </c>
    </row>
    <row r="123" spans="1:3" x14ac:dyDescent="0.25">
      <c r="A123">
        <v>3</v>
      </c>
      <c r="B123" t="s">
        <v>326</v>
      </c>
      <c r="C123" t="s">
        <v>10</v>
      </c>
    </row>
    <row r="124" spans="1:3" x14ac:dyDescent="0.25">
      <c r="A124">
        <v>3</v>
      </c>
      <c r="B124" t="s">
        <v>327</v>
      </c>
      <c r="C124" t="s">
        <v>12</v>
      </c>
    </row>
    <row r="125" spans="1:3" x14ac:dyDescent="0.25">
      <c r="A125">
        <v>3</v>
      </c>
      <c r="B125" t="s">
        <v>328</v>
      </c>
      <c r="C125" t="s">
        <v>10</v>
      </c>
    </row>
    <row r="126" spans="1:3" x14ac:dyDescent="0.25">
      <c r="A126">
        <v>3</v>
      </c>
      <c r="B126" t="s">
        <v>332</v>
      </c>
      <c r="C126" t="s">
        <v>10</v>
      </c>
    </row>
    <row r="127" spans="1:3" x14ac:dyDescent="0.25">
      <c r="A127">
        <v>3</v>
      </c>
      <c r="B127" t="s">
        <v>333</v>
      </c>
      <c r="C127" t="s">
        <v>10</v>
      </c>
    </row>
    <row r="128" spans="1:3" x14ac:dyDescent="0.25">
      <c r="A128">
        <v>3</v>
      </c>
      <c r="B128" t="s">
        <v>335</v>
      </c>
      <c r="C128" t="s">
        <v>10</v>
      </c>
    </row>
    <row r="129" spans="1:3" x14ac:dyDescent="0.25">
      <c r="A129">
        <v>3</v>
      </c>
      <c r="B129" t="s">
        <v>337</v>
      </c>
      <c r="C129" t="s">
        <v>10</v>
      </c>
    </row>
    <row r="130" spans="1:3" x14ac:dyDescent="0.25">
      <c r="A130">
        <v>3</v>
      </c>
      <c r="B130" t="s">
        <v>343</v>
      </c>
      <c r="C130" t="s">
        <v>10</v>
      </c>
    </row>
    <row r="131" spans="1:3" x14ac:dyDescent="0.25">
      <c r="A131">
        <v>3</v>
      </c>
      <c r="B131" t="s">
        <v>344</v>
      </c>
      <c r="C131" t="s">
        <v>10</v>
      </c>
    </row>
    <row r="132" spans="1:3" x14ac:dyDescent="0.25">
      <c r="A132">
        <v>3</v>
      </c>
      <c r="B132" t="s">
        <v>349</v>
      </c>
      <c r="C132" t="s">
        <v>12</v>
      </c>
    </row>
    <row r="133" spans="1:3" x14ac:dyDescent="0.25">
      <c r="A133">
        <v>3</v>
      </c>
      <c r="B133" t="s">
        <v>351</v>
      </c>
      <c r="C133" t="s">
        <v>10</v>
      </c>
    </row>
    <row r="134" spans="1:3" x14ac:dyDescent="0.25">
      <c r="A134">
        <v>3</v>
      </c>
      <c r="B134" t="s">
        <v>353</v>
      </c>
      <c r="C134" t="s">
        <v>10</v>
      </c>
    </row>
    <row r="135" spans="1:3" x14ac:dyDescent="0.25">
      <c r="A135">
        <v>3</v>
      </c>
      <c r="B135" t="s">
        <v>354</v>
      </c>
      <c r="C135" t="s">
        <v>10</v>
      </c>
    </row>
    <row r="136" spans="1:3" x14ac:dyDescent="0.25">
      <c r="A136">
        <v>3</v>
      </c>
      <c r="B136" t="s">
        <v>355</v>
      </c>
      <c r="C136" t="s">
        <v>10</v>
      </c>
    </row>
    <row r="137" spans="1:3" x14ac:dyDescent="0.25">
      <c r="A137">
        <v>3</v>
      </c>
      <c r="B137" t="s">
        <v>356</v>
      </c>
      <c r="C137" t="s">
        <v>10</v>
      </c>
    </row>
    <row r="138" spans="1:3" x14ac:dyDescent="0.25">
      <c r="A138">
        <v>3</v>
      </c>
      <c r="B138" t="s">
        <v>357</v>
      </c>
      <c r="C138" t="s">
        <v>10</v>
      </c>
    </row>
    <row r="139" spans="1:3" x14ac:dyDescent="0.25">
      <c r="A139">
        <v>3</v>
      </c>
      <c r="B139" t="s">
        <v>359</v>
      </c>
      <c r="C139" t="s">
        <v>10</v>
      </c>
    </row>
    <row r="140" spans="1:3" x14ac:dyDescent="0.25">
      <c r="A140">
        <v>3</v>
      </c>
      <c r="B140" t="s">
        <v>360</v>
      </c>
      <c r="C140" t="s">
        <v>10</v>
      </c>
    </row>
    <row r="141" spans="1:3" x14ac:dyDescent="0.25">
      <c r="A141">
        <v>3</v>
      </c>
      <c r="B141" t="s">
        <v>361</v>
      </c>
      <c r="C141" t="s">
        <v>10</v>
      </c>
    </row>
    <row r="142" spans="1:3" x14ac:dyDescent="0.25">
      <c r="A142">
        <v>3</v>
      </c>
      <c r="B142" t="s">
        <v>363</v>
      </c>
      <c r="C142" t="s">
        <v>12</v>
      </c>
    </row>
    <row r="143" spans="1:3" x14ac:dyDescent="0.25">
      <c r="A143">
        <v>3</v>
      </c>
      <c r="B143" t="s">
        <v>365</v>
      </c>
      <c r="C143" t="s">
        <v>10</v>
      </c>
    </row>
    <row r="144" spans="1:3" x14ac:dyDescent="0.25">
      <c r="A144">
        <v>3</v>
      </c>
      <c r="B144" t="s">
        <v>367</v>
      </c>
      <c r="C144" t="s">
        <v>10</v>
      </c>
    </row>
    <row r="145" spans="1:3" x14ac:dyDescent="0.25">
      <c r="A145">
        <v>3</v>
      </c>
      <c r="B145" t="s">
        <v>368</v>
      </c>
      <c r="C145" t="s">
        <v>12</v>
      </c>
    </row>
    <row r="146" spans="1:3" x14ac:dyDescent="0.25">
      <c r="A146">
        <v>3</v>
      </c>
      <c r="B146" t="s">
        <v>369</v>
      </c>
      <c r="C146" t="s">
        <v>10</v>
      </c>
    </row>
    <row r="147" spans="1:3" x14ac:dyDescent="0.25">
      <c r="A147">
        <v>3</v>
      </c>
      <c r="B147" t="s">
        <v>371</v>
      </c>
      <c r="C147" t="s">
        <v>10</v>
      </c>
    </row>
    <row r="148" spans="1:3" x14ac:dyDescent="0.25">
      <c r="A148">
        <v>3</v>
      </c>
      <c r="B148" t="s">
        <v>373</v>
      </c>
      <c r="C148" t="s">
        <v>12</v>
      </c>
    </row>
    <row r="149" spans="1:3" x14ac:dyDescent="0.25">
      <c r="A149">
        <v>3</v>
      </c>
      <c r="B149" t="s">
        <v>374</v>
      </c>
      <c r="C149" t="s">
        <v>10</v>
      </c>
    </row>
    <row r="150" spans="1:3" x14ac:dyDescent="0.25">
      <c r="A150">
        <v>3</v>
      </c>
      <c r="B150" t="s">
        <v>380</v>
      </c>
      <c r="C150" t="s">
        <v>12</v>
      </c>
    </row>
    <row r="151" spans="1:3" x14ac:dyDescent="0.25">
      <c r="A151">
        <v>3</v>
      </c>
      <c r="B151" t="s">
        <v>381</v>
      </c>
      <c r="C151" t="s">
        <v>10</v>
      </c>
    </row>
    <row r="152" spans="1:3" x14ac:dyDescent="0.25">
      <c r="A152">
        <v>3</v>
      </c>
      <c r="B152" t="s">
        <v>382</v>
      </c>
      <c r="C152" t="s">
        <v>12</v>
      </c>
    </row>
    <row r="153" spans="1:3" x14ac:dyDescent="0.25">
      <c r="A153">
        <v>3</v>
      </c>
      <c r="B153" t="s">
        <v>383</v>
      </c>
      <c r="C153" t="s">
        <v>12</v>
      </c>
    </row>
    <row r="154" spans="1:3" x14ac:dyDescent="0.25">
      <c r="A154">
        <v>3</v>
      </c>
      <c r="B154" t="s">
        <v>384</v>
      </c>
      <c r="C154" t="s">
        <v>12</v>
      </c>
    </row>
    <row r="155" spans="1:3" x14ac:dyDescent="0.25">
      <c r="A155">
        <v>3</v>
      </c>
      <c r="B155" t="s">
        <v>385</v>
      </c>
      <c r="C155" t="s">
        <v>10</v>
      </c>
    </row>
    <row r="156" spans="1:3" x14ac:dyDescent="0.25">
      <c r="A156">
        <v>3</v>
      </c>
      <c r="B156" t="s">
        <v>386</v>
      </c>
      <c r="C156" t="s">
        <v>10</v>
      </c>
    </row>
    <row r="157" spans="1:3" x14ac:dyDescent="0.25">
      <c r="A157">
        <v>3</v>
      </c>
      <c r="B157" t="s">
        <v>388</v>
      </c>
      <c r="C157" t="s">
        <v>10</v>
      </c>
    </row>
    <row r="158" spans="1:3" x14ac:dyDescent="0.25">
      <c r="A158">
        <v>3</v>
      </c>
      <c r="B158" t="s">
        <v>389</v>
      </c>
      <c r="C158" t="s">
        <v>10</v>
      </c>
    </row>
    <row r="159" spans="1:3" x14ac:dyDescent="0.25">
      <c r="A159">
        <v>3</v>
      </c>
      <c r="B159" t="s">
        <v>391</v>
      </c>
      <c r="C159" t="s">
        <v>12</v>
      </c>
    </row>
    <row r="160" spans="1:3" x14ac:dyDescent="0.25">
      <c r="A160">
        <v>3</v>
      </c>
      <c r="B160" t="s">
        <v>392</v>
      </c>
      <c r="C160" t="s">
        <v>10</v>
      </c>
    </row>
    <row r="161" spans="1:3" x14ac:dyDescent="0.25">
      <c r="A161">
        <v>3</v>
      </c>
      <c r="B161" t="s">
        <v>394</v>
      </c>
      <c r="C161" t="s">
        <v>10</v>
      </c>
    </row>
    <row r="162" spans="1:3" x14ac:dyDescent="0.25">
      <c r="A162">
        <v>3</v>
      </c>
      <c r="B162" t="s">
        <v>395</v>
      </c>
      <c r="C162" t="s">
        <v>10</v>
      </c>
    </row>
    <row r="163" spans="1:3" x14ac:dyDescent="0.25">
      <c r="A163">
        <v>3</v>
      </c>
      <c r="B163" t="s">
        <v>397</v>
      </c>
      <c r="C163" t="s">
        <v>10</v>
      </c>
    </row>
    <row r="164" spans="1:3" x14ac:dyDescent="0.25">
      <c r="A164">
        <v>3</v>
      </c>
      <c r="B164" t="s">
        <v>399</v>
      </c>
      <c r="C164" t="s">
        <v>10</v>
      </c>
    </row>
    <row r="165" spans="1:3" x14ac:dyDescent="0.25">
      <c r="A165">
        <v>3</v>
      </c>
      <c r="B165" t="s">
        <v>400</v>
      </c>
      <c r="C165" t="s">
        <v>10</v>
      </c>
    </row>
    <row r="166" spans="1:3" x14ac:dyDescent="0.25">
      <c r="A166">
        <v>3</v>
      </c>
      <c r="B166" t="s">
        <v>403</v>
      </c>
      <c r="C166" t="s">
        <v>10</v>
      </c>
    </row>
    <row r="167" spans="1:3" x14ac:dyDescent="0.25">
      <c r="A167">
        <v>3</v>
      </c>
      <c r="B167" t="s">
        <v>404</v>
      </c>
      <c r="C167" t="s">
        <v>12</v>
      </c>
    </row>
    <row r="168" spans="1:3" x14ac:dyDescent="0.25">
      <c r="A168">
        <v>3</v>
      </c>
      <c r="B168" t="s">
        <v>407</v>
      </c>
      <c r="C168" t="s">
        <v>10</v>
      </c>
    </row>
    <row r="169" spans="1:3" x14ac:dyDescent="0.25">
      <c r="A169">
        <v>3</v>
      </c>
      <c r="B169" t="s">
        <v>409</v>
      </c>
      <c r="C169" t="s">
        <v>12</v>
      </c>
    </row>
    <row r="170" spans="1:3" x14ac:dyDescent="0.25">
      <c r="A170">
        <v>3</v>
      </c>
      <c r="B170" t="s">
        <v>410</v>
      </c>
      <c r="C170" t="s">
        <v>10</v>
      </c>
    </row>
    <row r="171" spans="1:3" x14ac:dyDescent="0.25">
      <c r="A171">
        <v>3</v>
      </c>
      <c r="B171" t="s">
        <v>411</v>
      </c>
      <c r="C171" t="s">
        <v>10</v>
      </c>
    </row>
    <row r="172" spans="1:3" x14ac:dyDescent="0.25">
      <c r="A172">
        <v>3</v>
      </c>
      <c r="B172" t="s">
        <v>412</v>
      </c>
      <c r="C172" t="s">
        <v>10</v>
      </c>
    </row>
    <row r="173" spans="1:3" x14ac:dyDescent="0.25">
      <c r="A173">
        <v>3</v>
      </c>
      <c r="B173" t="s">
        <v>413</v>
      </c>
      <c r="C173" t="s">
        <v>12</v>
      </c>
    </row>
    <row r="174" spans="1:3" x14ac:dyDescent="0.25">
      <c r="A174">
        <v>3</v>
      </c>
      <c r="B174" t="s">
        <v>415</v>
      </c>
      <c r="C174" t="s">
        <v>12</v>
      </c>
    </row>
    <row r="175" spans="1:3" x14ac:dyDescent="0.25">
      <c r="A175">
        <v>3</v>
      </c>
      <c r="B175" t="s">
        <v>418</v>
      </c>
      <c r="C175" t="s">
        <v>10</v>
      </c>
    </row>
    <row r="176" spans="1:3" x14ac:dyDescent="0.25">
      <c r="A176">
        <v>3</v>
      </c>
      <c r="B176" t="s">
        <v>420</v>
      </c>
      <c r="C176" t="s">
        <v>10</v>
      </c>
    </row>
    <row r="177" spans="1:3" x14ac:dyDescent="0.25">
      <c r="A177">
        <v>3</v>
      </c>
      <c r="B177" t="s">
        <v>421</v>
      </c>
      <c r="C177" t="s">
        <v>10</v>
      </c>
    </row>
    <row r="178" spans="1:3" x14ac:dyDescent="0.25">
      <c r="A178">
        <v>3</v>
      </c>
      <c r="B178" t="s">
        <v>425</v>
      </c>
      <c r="C178" t="s">
        <v>10</v>
      </c>
    </row>
    <row r="179" spans="1:3" x14ac:dyDescent="0.25">
      <c r="A179">
        <v>3</v>
      </c>
      <c r="B179" t="s">
        <v>432</v>
      </c>
      <c r="C179" t="s">
        <v>10</v>
      </c>
    </row>
    <row r="180" spans="1:3" x14ac:dyDescent="0.25">
      <c r="A180">
        <v>3</v>
      </c>
      <c r="B180" t="s">
        <v>433</v>
      </c>
      <c r="C180" t="s">
        <v>12</v>
      </c>
    </row>
    <row r="181" spans="1:3" x14ac:dyDescent="0.25">
      <c r="A181">
        <v>3</v>
      </c>
      <c r="B181" t="s">
        <v>434</v>
      </c>
      <c r="C181" t="s">
        <v>10</v>
      </c>
    </row>
    <row r="182" spans="1:3" x14ac:dyDescent="0.25">
      <c r="A182">
        <v>3</v>
      </c>
      <c r="B182" t="s">
        <v>437</v>
      </c>
      <c r="C182" t="s">
        <v>10</v>
      </c>
    </row>
    <row r="183" spans="1:3" x14ac:dyDescent="0.25">
      <c r="A183">
        <v>3</v>
      </c>
      <c r="B183" t="s">
        <v>439</v>
      </c>
      <c r="C183" t="s">
        <v>10</v>
      </c>
    </row>
    <row r="184" spans="1:3" x14ac:dyDescent="0.25">
      <c r="A184">
        <v>3</v>
      </c>
      <c r="B184" t="s">
        <v>441</v>
      </c>
      <c r="C184" t="s">
        <v>10</v>
      </c>
    </row>
    <row r="185" spans="1:3" x14ac:dyDescent="0.25">
      <c r="A185">
        <v>3</v>
      </c>
      <c r="B185" t="s">
        <v>442</v>
      </c>
      <c r="C185" t="s">
        <v>10</v>
      </c>
    </row>
    <row r="186" spans="1:3" x14ac:dyDescent="0.25">
      <c r="A186">
        <v>3</v>
      </c>
      <c r="B186" t="s">
        <v>444</v>
      </c>
      <c r="C186" t="s">
        <v>10</v>
      </c>
    </row>
    <row r="187" spans="1:3" x14ac:dyDescent="0.25">
      <c r="A187">
        <v>3</v>
      </c>
      <c r="B187" t="s">
        <v>445</v>
      </c>
      <c r="C187" t="s">
        <v>12</v>
      </c>
    </row>
    <row r="188" spans="1:3" x14ac:dyDescent="0.25">
      <c r="A188">
        <v>3</v>
      </c>
      <c r="B188" t="s">
        <v>447</v>
      </c>
      <c r="C188" t="s">
        <v>12</v>
      </c>
    </row>
    <row r="189" spans="1:3" x14ac:dyDescent="0.25">
      <c r="A189">
        <v>3</v>
      </c>
      <c r="B189" t="s">
        <v>454</v>
      </c>
      <c r="C189" t="s">
        <v>12</v>
      </c>
    </row>
    <row r="190" spans="1:3" x14ac:dyDescent="0.25">
      <c r="A190">
        <v>3</v>
      </c>
      <c r="B190" t="s">
        <v>457</v>
      </c>
      <c r="C190" t="s">
        <v>10</v>
      </c>
    </row>
    <row r="191" spans="1:3" x14ac:dyDescent="0.25">
      <c r="A191">
        <v>3</v>
      </c>
      <c r="B191" t="s">
        <v>458</v>
      </c>
      <c r="C191" t="s">
        <v>10</v>
      </c>
    </row>
    <row r="192" spans="1:3" x14ac:dyDescent="0.25">
      <c r="A192">
        <v>3</v>
      </c>
      <c r="B192" t="s">
        <v>459</v>
      </c>
      <c r="C192" t="s">
        <v>12</v>
      </c>
    </row>
    <row r="193" spans="1:3" x14ac:dyDescent="0.25">
      <c r="A193">
        <v>3</v>
      </c>
      <c r="B193" t="s">
        <v>460</v>
      </c>
      <c r="C193" t="s">
        <v>10</v>
      </c>
    </row>
    <row r="194" spans="1:3" x14ac:dyDescent="0.25">
      <c r="A194">
        <v>3</v>
      </c>
      <c r="B194" t="s">
        <v>463</v>
      </c>
      <c r="C194" t="s">
        <v>10</v>
      </c>
    </row>
    <row r="195" spans="1:3" x14ac:dyDescent="0.25">
      <c r="A195">
        <v>3</v>
      </c>
      <c r="B195" t="s">
        <v>465</v>
      </c>
      <c r="C195" t="s">
        <v>12</v>
      </c>
    </row>
    <row r="196" spans="1:3" x14ac:dyDescent="0.25">
      <c r="A196">
        <v>3</v>
      </c>
      <c r="B196" t="s">
        <v>466</v>
      </c>
      <c r="C196" t="s">
        <v>10</v>
      </c>
    </row>
    <row r="197" spans="1:3" x14ac:dyDescent="0.25">
      <c r="A197">
        <v>3</v>
      </c>
      <c r="B197" t="s">
        <v>467</v>
      </c>
      <c r="C197" t="s">
        <v>12</v>
      </c>
    </row>
    <row r="198" spans="1:3" x14ac:dyDescent="0.25">
      <c r="A198">
        <v>3</v>
      </c>
      <c r="B198" t="s">
        <v>476</v>
      </c>
      <c r="C198" t="s">
        <v>12</v>
      </c>
    </row>
    <row r="199" spans="1:3" x14ac:dyDescent="0.25">
      <c r="A199">
        <v>3</v>
      </c>
      <c r="B199" t="s">
        <v>479</v>
      </c>
      <c r="C199" t="s">
        <v>10</v>
      </c>
    </row>
    <row r="200" spans="1:3" x14ac:dyDescent="0.25">
      <c r="A200">
        <v>3</v>
      </c>
      <c r="B200" t="s">
        <v>480</v>
      </c>
      <c r="C200" t="s">
        <v>10</v>
      </c>
    </row>
    <row r="201" spans="1:3" x14ac:dyDescent="0.25">
      <c r="A201">
        <v>3</v>
      </c>
      <c r="B201" t="s">
        <v>481</v>
      </c>
      <c r="C201" t="s">
        <v>10</v>
      </c>
    </row>
    <row r="202" spans="1:3" x14ac:dyDescent="0.25">
      <c r="A202">
        <v>3</v>
      </c>
      <c r="B202" t="s">
        <v>482</v>
      </c>
      <c r="C202" t="s">
        <v>12</v>
      </c>
    </row>
    <row r="203" spans="1:3" x14ac:dyDescent="0.25">
      <c r="A203">
        <v>3</v>
      </c>
      <c r="B203" t="s">
        <v>483</v>
      </c>
      <c r="C203" t="s">
        <v>12</v>
      </c>
    </row>
    <row r="204" spans="1:3" x14ac:dyDescent="0.25">
      <c r="A204">
        <v>3</v>
      </c>
      <c r="B204" t="s">
        <v>486</v>
      </c>
      <c r="C204" t="s">
        <v>10</v>
      </c>
    </row>
    <row r="205" spans="1:3" x14ac:dyDescent="0.25">
      <c r="A205">
        <v>3</v>
      </c>
      <c r="B205" t="s">
        <v>488</v>
      </c>
      <c r="C205" t="s">
        <v>10</v>
      </c>
    </row>
    <row r="206" spans="1:3" x14ac:dyDescent="0.25">
      <c r="A206">
        <v>3</v>
      </c>
      <c r="B206" t="s">
        <v>489</v>
      </c>
      <c r="C206" t="s">
        <v>10</v>
      </c>
    </row>
    <row r="207" spans="1:3" x14ac:dyDescent="0.25">
      <c r="A207">
        <v>3</v>
      </c>
      <c r="B207" t="s">
        <v>492</v>
      </c>
      <c r="C207" t="s">
        <v>10</v>
      </c>
    </row>
    <row r="208" spans="1:3" x14ac:dyDescent="0.25">
      <c r="A208">
        <v>3</v>
      </c>
      <c r="B208" t="s">
        <v>494</v>
      </c>
      <c r="C208" t="s">
        <v>10</v>
      </c>
    </row>
    <row r="209" spans="1:3" x14ac:dyDescent="0.25">
      <c r="A209">
        <v>3</v>
      </c>
      <c r="B209" t="s">
        <v>496</v>
      </c>
      <c r="C209" t="s">
        <v>10</v>
      </c>
    </row>
    <row r="210" spans="1:3" x14ac:dyDescent="0.25">
      <c r="A210">
        <v>3</v>
      </c>
      <c r="B210" t="s">
        <v>498</v>
      </c>
      <c r="C210" t="s">
        <v>10</v>
      </c>
    </row>
    <row r="211" spans="1:3" x14ac:dyDescent="0.25">
      <c r="A211">
        <v>3</v>
      </c>
      <c r="B211" t="s">
        <v>499</v>
      </c>
      <c r="C211" t="s">
        <v>10</v>
      </c>
    </row>
    <row r="212" spans="1:3" x14ac:dyDescent="0.25">
      <c r="A212">
        <v>3</v>
      </c>
      <c r="B212" t="s">
        <v>508</v>
      </c>
      <c r="C212" t="s">
        <v>12</v>
      </c>
    </row>
    <row r="213" spans="1:3" x14ac:dyDescent="0.25">
      <c r="A213">
        <v>3</v>
      </c>
      <c r="B213" t="s">
        <v>509</v>
      </c>
      <c r="C213" t="s">
        <v>12</v>
      </c>
    </row>
    <row r="214" spans="1:3" x14ac:dyDescent="0.25">
      <c r="A214">
        <v>3</v>
      </c>
      <c r="B214" t="s">
        <v>510</v>
      </c>
      <c r="C214" t="s">
        <v>12</v>
      </c>
    </row>
    <row r="215" spans="1:3" x14ac:dyDescent="0.25">
      <c r="A215">
        <v>3</v>
      </c>
      <c r="B215" t="s">
        <v>512</v>
      </c>
      <c r="C215" t="s">
        <v>12</v>
      </c>
    </row>
    <row r="216" spans="1:3" x14ac:dyDescent="0.25">
      <c r="A216">
        <v>3</v>
      </c>
      <c r="B216" t="s">
        <v>513</v>
      </c>
      <c r="C216" t="s">
        <v>10</v>
      </c>
    </row>
    <row r="217" spans="1:3" x14ac:dyDescent="0.25">
      <c r="A217">
        <v>3</v>
      </c>
      <c r="B217" t="s">
        <v>515</v>
      </c>
      <c r="C217" t="s">
        <v>10</v>
      </c>
    </row>
    <row r="218" spans="1:3" x14ac:dyDescent="0.25">
      <c r="A218">
        <v>3</v>
      </c>
      <c r="B218" t="s">
        <v>516</v>
      </c>
      <c r="C218" t="s">
        <v>10</v>
      </c>
    </row>
    <row r="219" spans="1:3" x14ac:dyDescent="0.25">
      <c r="A219">
        <v>3</v>
      </c>
      <c r="B219" t="s">
        <v>517</v>
      </c>
      <c r="C219" t="s">
        <v>10</v>
      </c>
    </row>
    <row r="220" spans="1:3" x14ac:dyDescent="0.25">
      <c r="A220" s="40">
        <f>COUNT(A2:A219)</f>
        <v>218</v>
      </c>
    </row>
    <row r="221" spans="1:3" x14ac:dyDescent="0.25">
      <c r="A221" t="s">
        <v>542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2E7F6-B4DC-4FF2-B0CF-70148A4C55F8}">
  <dimension ref="A1:N268"/>
  <sheetViews>
    <sheetView tabSelected="1" topLeftCell="A258" workbookViewId="0">
      <selection activeCell="F270" sqref="F270"/>
    </sheetView>
  </sheetViews>
  <sheetFormatPr defaultRowHeight="15" x14ac:dyDescent="0.25"/>
  <cols>
    <col min="4" max="4" width="41.5703125" bestFit="1" customWidth="1"/>
  </cols>
  <sheetData>
    <row r="1" spans="1:14" x14ac:dyDescent="0.25">
      <c r="A1" t="s">
        <v>0</v>
      </c>
      <c r="B1" s="1" t="s">
        <v>1</v>
      </c>
      <c r="C1" s="1" t="s">
        <v>2</v>
      </c>
      <c r="D1" s="1" t="s">
        <v>99</v>
      </c>
      <c r="E1" s="1" t="s">
        <v>3</v>
      </c>
      <c r="F1" s="1" t="s">
        <v>4</v>
      </c>
      <c r="G1" s="1" t="s">
        <v>518</v>
      </c>
      <c r="H1" s="1" t="s">
        <v>5</v>
      </c>
      <c r="I1" s="1" t="s">
        <v>6</v>
      </c>
      <c r="J1" s="1" t="s">
        <v>520</v>
      </c>
      <c r="K1" s="1" t="s">
        <v>7</v>
      </c>
      <c r="L1" s="1" t="s">
        <v>8</v>
      </c>
      <c r="M1" s="1" t="s">
        <v>9</v>
      </c>
    </row>
    <row r="2" spans="1:14" x14ac:dyDescent="0.25">
      <c r="A2">
        <v>892</v>
      </c>
      <c r="B2">
        <v>0</v>
      </c>
      <c r="C2">
        <v>3</v>
      </c>
      <c r="D2" t="s">
        <v>100</v>
      </c>
      <c r="E2" t="s">
        <v>10</v>
      </c>
      <c r="F2">
        <v>34</v>
      </c>
      <c r="G2" t="s">
        <v>522</v>
      </c>
      <c r="H2">
        <v>0</v>
      </c>
      <c r="I2">
        <v>0</v>
      </c>
      <c r="J2">
        <v>330911</v>
      </c>
      <c r="K2">
        <v>7.8292000000000002</v>
      </c>
      <c r="M2" t="s">
        <v>11</v>
      </c>
    </row>
    <row r="3" spans="1:14" x14ac:dyDescent="0.25">
      <c r="A3">
        <v>894</v>
      </c>
      <c r="B3">
        <v>0</v>
      </c>
      <c r="C3">
        <v>2</v>
      </c>
      <c r="D3" t="s">
        <v>102</v>
      </c>
      <c r="E3" t="s">
        <v>10</v>
      </c>
      <c r="F3">
        <v>62</v>
      </c>
      <c r="G3" t="s">
        <v>524</v>
      </c>
      <c r="H3">
        <v>0</v>
      </c>
      <c r="I3">
        <v>0</v>
      </c>
      <c r="J3">
        <v>240276</v>
      </c>
      <c r="K3">
        <v>9.6875</v>
      </c>
      <c r="M3" t="s">
        <v>11</v>
      </c>
    </row>
    <row r="4" spans="1:14" x14ac:dyDescent="0.25">
      <c r="A4">
        <v>895</v>
      </c>
      <c r="B4">
        <v>0</v>
      </c>
      <c r="C4">
        <v>3</v>
      </c>
      <c r="D4" t="s">
        <v>103</v>
      </c>
      <c r="E4" t="s">
        <v>10</v>
      </c>
      <c r="F4">
        <v>27</v>
      </c>
      <c r="G4" t="s">
        <v>522</v>
      </c>
      <c r="H4">
        <v>0</v>
      </c>
      <c r="I4">
        <v>0</v>
      </c>
      <c r="J4">
        <v>315154</v>
      </c>
      <c r="K4">
        <v>8.6624999999999996</v>
      </c>
      <c r="M4" t="s">
        <v>13</v>
      </c>
    </row>
    <row r="5" spans="1:14" x14ac:dyDescent="0.25">
      <c r="A5">
        <v>897</v>
      </c>
      <c r="B5">
        <v>0</v>
      </c>
      <c r="C5">
        <v>3</v>
      </c>
      <c r="D5" t="s">
        <v>105</v>
      </c>
      <c r="E5" t="s">
        <v>10</v>
      </c>
      <c r="F5">
        <v>14</v>
      </c>
      <c r="G5" t="s">
        <v>523</v>
      </c>
      <c r="H5">
        <v>0</v>
      </c>
      <c r="I5">
        <v>0</v>
      </c>
      <c r="J5">
        <v>7538</v>
      </c>
      <c r="K5">
        <v>9.2249999999999996</v>
      </c>
      <c r="M5" t="s">
        <v>13</v>
      </c>
      <c r="N5">
        <v>419</v>
      </c>
    </row>
    <row r="6" spans="1:14" x14ac:dyDescent="0.25">
      <c r="A6">
        <v>899</v>
      </c>
      <c r="B6">
        <v>0</v>
      </c>
      <c r="C6">
        <v>2</v>
      </c>
      <c r="D6" t="s">
        <v>107</v>
      </c>
      <c r="E6" t="s">
        <v>10</v>
      </c>
      <c r="F6">
        <v>26</v>
      </c>
      <c r="G6" t="s">
        <v>522</v>
      </c>
      <c r="H6">
        <v>1</v>
      </c>
      <c r="I6">
        <v>1</v>
      </c>
      <c r="J6">
        <v>248738</v>
      </c>
      <c r="K6">
        <v>29</v>
      </c>
      <c r="M6" t="s">
        <v>13</v>
      </c>
    </row>
    <row r="7" spans="1:14" x14ac:dyDescent="0.25">
      <c r="A7">
        <v>901</v>
      </c>
      <c r="B7">
        <v>0</v>
      </c>
      <c r="C7">
        <v>3</v>
      </c>
      <c r="D7" t="s">
        <v>109</v>
      </c>
      <c r="E7" t="s">
        <v>10</v>
      </c>
      <c r="F7">
        <v>21</v>
      </c>
      <c r="G7" t="s">
        <v>522</v>
      </c>
      <c r="H7">
        <v>2</v>
      </c>
      <c r="I7">
        <v>0</v>
      </c>
      <c r="J7">
        <v>48871</v>
      </c>
      <c r="K7">
        <v>24.15</v>
      </c>
      <c r="M7" t="s">
        <v>13</v>
      </c>
    </row>
    <row r="8" spans="1:14" x14ac:dyDescent="0.25">
      <c r="A8">
        <v>902</v>
      </c>
      <c r="B8">
        <v>0</v>
      </c>
      <c r="C8">
        <v>3</v>
      </c>
      <c r="D8" t="s">
        <v>110</v>
      </c>
      <c r="E8" t="s">
        <v>10</v>
      </c>
      <c r="G8" t="s">
        <v>523</v>
      </c>
      <c r="H8">
        <v>0</v>
      </c>
      <c r="I8">
        <v>0</v>
      </c>
      <c r="J8">
        <v>349220</v>
      </c>
      <c r="K8">
        <v>7.8958000000000004</v>
      </c>
      <c r="M8" t="s">
        <v>13</v>
      </c>
    </row>
    <row r="9" spans="1:14" x14ac:dyDescent="0.25">
      <c r="A9">
        <v>903</v>
      </c>
      <c r="B9">
        <v>0</v>
      </c>
      <c r="C9">
        <v>1</v>
      </c>
      <c r="D9" t="s">
        <v>111</v>
      </c>
      <c r="E9" t="s">
        <v>10</v>
      </c>
      <c r="F9">
        <v>46</v>
      </c>
      <c r="G9" t="s">
        <v>521</v>
      </c>
      <c r="H9">
        <v>0</v>
      </c>
      <c r="I9">
        <v>0</v>
      </c>
      <c r="J9">
        <v>694</v>
      </c>
      <c r="K9">
        <v>26</v>
      </c>
      <c r="M9" t="s">
        <v>13</v>
      </c>
    </row>
    <row r="10" spans="1:14" x14ac:dyDescent="0.25">
      <c r="A10">
        <v>905</v>
      </c>
      <c r="B10">
        <v>0</v>
      </c>
      <c r="C10">
        <v>2</v>
      </c>
      <c r="D10" t="s">
        <v>113</v>
      </c>
      <c r="E10" t="s">
        <v>10</v>
      </c>
      <c r="F10">
        <v>63</v>
      </c>
      <c r="G10" t="s">
        <v>524</v>
      </c>
      <c r="H10">
        <v>1</v>
      </c>
      <c r="I10">
        <v>0</v>
      </c>
      <c r="J10">
        <v>24065</v>
      </c>
      <c r="K10">
        <v>26</v>
      </c>
      <c r="M10" t="s">
        <v>13</v>
      </c>
    </row>
    <row r="11" spans="1:14" x14ac:dyDescent="0.25">
      <c r="A11">
        <v>908</v>
      </c>
      <c r="B11">
        <v>0</v>
      </c>
      <c r="C11">
        <v>2</v>
      </c>
      <c r="D11" t="s">
        <v>116</v>
      </c>
      <c r="E11" t="s">
        <v>10</v>
      </c>
      <c r="F11">
        <v>35</v>
      </c>
      <c r="G11" t="s">
        <v>522</v>
      </c>
      <c r="H11">
        <v>0</v>
      </c>
      <c r="I11">
        <v>0</v>
      </c>
      <c r="J11">
        <v>233734</v>
      </c>
      <c r="K11">
        <v>12.35</v>
      </c>
      <c r="M11" t="s">
        <v>11</v>
      </c>
    </row>
    <row r="12" spans="1:14" x14ac:dyDescent="0.25">
      <c r="A12">
        <v>909</v>
      </c>
      <c r="B12">
        <v>0</v>
      </c>
      <c r="C12">
        <v>3</v>
      </c>
      <c r="D12" t="s">
        <v>117</v>
      </c>
      <c r="E12" t="s">
        <v>10</v>
      </c>
      <c r="F12">
        <v>21</v>
      </c>
      <c r="G12" t="s">
        <v>522</v>
      </c>
      <c r="H12">
        <v>0</v>
      </c>
      <c r="I12">
        <v>0</v>
      </c>
      <c r="J12">
        <v>2692</v>
      </c>
      <c r="K12">
        <v>7.2249999999999996</v>
      </c>
      <c r="M12" t="s">
        <v>14</v>
      </c>
    </row>
    <row r="13" spans="1:14" x14ac:dyDescent="0.25">
      <c r="A13">
        <v>912</v>
      </c>
      <c r="B13">
        <v>0</v>
      </c>
      <c r="C13">
        <v>1</v>
      </c>
      <c r="D13" t="s">
        <v>120</v>
      </c>
      <c r="E13" t="s">
        <v>10</v>
      </c>
      <c r="F13">
        <v>55</v>
      </c>
      <c r="G13" t="s">
        <v>521</v>
      </c>
      <c r="H13">
        <v>1</v>
      </c>
      <c r="I13">
        <v>0</v>
      </c>
      <c r="J13">
        <v>17603</v>
      </c>
      <c r="K13">
        <v>59.4</v>
      </c>
      <c r="M13" t="s">
        <v>14</v>
      </c>
    </row>
    <row r="14" spans="1:14" x14ac:dyDescent="0.25">
      <c r="A14">
        <v>913</v>
      </c>
      <c r="B14">
        <v>0</v>
      </c>
      <c r="C14">
        <v>3</v>
      </c>
      <c r="D14" t="s">
        <v>121</v>
      </c>
      <c r="E14" t="s">
        <v>10</v>
      </c>
      <c r="F14">
        <v>9</v>
      </c>
      <c r="G14" t="s">
        <v>523</v>
      </c>
      <c r="H14">
        <v>0</v>
      </c>
      <c r="I14">
        <v>1</v>
      </c>
      <c r="J14">
        <v>17368</v>
      </c>
      <c r="K14">
        <v>3.1707999999999998</v>
      </c>
      <c r="M14" t="s">
        <v>13</v>
      </c>
    </row>
    <row r="15" spans="1:14" x14ac:dyDescent="0.25">
      <c r="A15">
        <v>915</v>
      </c>
      <c r="B15">
        <v>0</v>
      </c>
      <c r="C15">
        <v>1</v>
      </c>
      <c r="D15" t="s">
        <v>123</v>
      </c>
      <c r="E15" t="s">
        <v>10</v>
      </c>
      <c r="F15">
        <v>21</v>
      </c>
      <c r="G15" t="s">
        <v>522</v>
      </c>
      <c r="H15">
        <v>0</v>
      </c>
      <c r="I15">
        <v>1</v>
      </c>
      <c r="J15">
        <v>17597</v>
      </c>
      <c r="K15">
        <v>61.379199999999997</v>
      </c>
      <c r="M15" t="s">
        <v>14</v>
      </c>
    </row>
    <row r="16" spans="1:14" x14ac:dyDescent="0.25">
      <c r="A16">
        <v>917</v>
      </c>
      <c r="B16">
        <v>0</v>
      </c>
      <c r="C16">
        <v>3</v>
      </c>
      <c r="D16" t="s">
        <v>125</v>
      </c>
      <c r="E16" t="s">
        <v>10</v>
      </c>
      <c r="F16">
        <v>50</v>
      </c>
      <c r="G16" t="s">
        <v>521</v>
      </c>
      <c r="H16">
        <v>1</v>
      </c>
      <c r="I16">
        <v>0</v>
      </c>
      <c r="J16">
        <v>3337</v>
      </c>
      <c r="K16">
        <v>14.5</v>
      </c>
      <c r="M16" t="s">
        <v>13</v>
      </c>
    </row>
    <row r="17" spans="1:13" x14ac:dyDescent="0.25">
      <c r="A17">
        <v>919</v>
      </c>
      <c r="B17">
        <v>0</v>
      </c>
      <c r="C17">
        <v>3</v>
      </c>
      <c r="D17" t="s">
        <v>127</v>
      </c>
      <c r="E17" t="s">
        <v>10</v>
      </c>
      <c r="F17">
        <v>22</v>
      </c>
      <c r="G17" t="s">
        <v>522</v>
      </c>
      <c r="H17">
        <v>0</v>
      </c>
      <c r="I17">
        <v>0</v>
      </c>
      <c r="J17">
        <v>2698</v>
      </c>
      <c r="K17">
        <v>7.2249999999999996</v>
      </c>
      <c r="M17" t="s">
        <v>14</v>
      </c>
    </row>
    <row r="18" spans="1:13" x14ac:dyDescent="0.25">
      <c r="A18">
        <v>920</v>
      </c>
      <c r="B18">
        <v>0</v>
      </c>
      <c r="C18">
        <v>1</v>
      </c>
      <c r="D18" t="s">
        <v>128</v>
      </c>
      <c r="E18" t="s">
        <v>10</v>
      </c>
      <c r="F18">
        <v>41</v>
      </c>
      <c r="G18" t="s">
        <v>521</v>
      </c>
      <c r="H18">
        <v>0</v>
      </c>
      <c r="I18">
        <v>0</v>
      </c>
      <c r="J18">
        <v>113054</v>
      </c>
      <c r="K18">
        <v>30.5</v>
      </c>
      <c r="L18" t="s">
        <v>19</v>
      </c>
      <c r="M18" t="s">
        <v>13</v>
      </c>
    </row>
    <row r="19" spans="1:13" x14ac:dyDescent="0.25">
      <c r="A19">
        <v>921</v>
      </c>
      <c r="B19">
        <v>0</v>
      </c>
      <c r="C19">
        <v>3</v>
      </c>
      <c r="D19" t="s">
        <v>129</v>
      </c>
      <c r="E19" t="s">
        <v>10</v>
      </c>
      <c r="G19" t="s">
        <v>523</v>
      </c>
      <c r="H19">
        <v>2</v>
      </c>
      <c r="I19">
        <v>0</v>
      </c>
      <c r="J19">
        <v>2662</v>
      </c>
      <c r="K19">
        <v>21.679200000000002</v>
      </c>
      <c r="M19" t="s">
        <v>14</v>
      </c>
    </row>
    <row r="20" spans="1:13" x14ac:dyDescent="0.25">
      <c r="A20">
        <v>922</v>
      </c>
      <c r="B20">
        <v>0</v>
      </c>
      <c r="C20">
        <v>2</v>
      </c>
      <c r="D20" t="s">
        <v>130</v>
      </c>
      <c r="E20" t="s">
        <v>10</v>
      </c>
      <c r="F20">
        <v>50</v>
      </c>
      <c r="G20" t="s">
        <v>521</v>
      </c>
      <c r="H20">
        <v>1</v>
      </c>
      <c r="I20">
        <v>0</v>
      </c>
      <c r="J20">
        <v>3085</v>
      </c>
      <c r="K20">
        <v>26</v>
      </c>
      <c r="M20" t="s">
        <v>13</v>
      </c>
    </row>
    <row r="21" spans="1:13" x14ac:dyDescent="0.25">
      <c r="A21">
        <v>923</v>
      </c>
      <c r="B21">
        <v>0</v>
      </c>
      <c r="C21">
        <v>2</v>
      </c>
      <c r="D21" t="s">
        <v>131</v>
      </c>
      <c r="E21" t="s">
        <v>10</v>
      </c>
      <c r="F21">
        <v>24</v>
      </c>
      <c r="G21" t="s">
        <v>522</v>
      </c>
      <c r="H21">
        <v>2</v>
      </c>
      <c r="I21">
        <v>0</v>
      </c>
      <c r="J21">
        <v>31029</v>
      </c>
      <c r="K21">
        <v>31.5</v>
      </c>
      <c r="M21" t="s">
        <v>13</v>
      </c>
    </row>
    <row r="22" spans="1:13" x14ac:dyDescent="0.25">
      <c r="A22">
        <v>926</v>
      </c>
      <c r="B22">
        <v>0</v>
      </c>
      <c r="C22">
        <v>1</v>
      </c>
      <c r="D22" t="s">
        <v>134</v>
      </c>
      <c r="E22" t="s">
        <v>10</v>
      </c>
      <c r="F22">
        <v>30</v>
      </c>
      <c r="G22" t="s">
        <v>522</v>
      </c>
      <c r="H22">
        <v>1</v>
      </c>
      <c r="I22">
        <v>0</v>
      </c>
      <c r="J22">
        <v>13236</v>
      </c>
      <c r="K22">
        <v>57.75</v>
      </c>
      <c r="L22" t="s">
        <v>20</v>
      </c>
      <c r="M22" t="s">
        <v>14</v>
      </c>
    </row>
    <row r="23" spans="1:13" x14ac:dyDescent="0.25">
      <c r="A23">
        <v>927</v>
      </c>
      <c r="B23">
        <v>0</v>
      </c>
      <c r="C23">
        <v>3</v>
      </c>
      <c r="D23" t="s">
        <v>135</v>
      </c>
      <c r="E23" t="s">
        <v>10</v>
      </c>
      <c r="F23">
        <v>18</v>
      </c>
      <c r="G23" t="s">
        <v>523</v>
      </c>
      <c r="H23">
        <v>0</v>
      </c>
      <c r="I23">
        <v>0</v>
      </c>
      <c r="J23">
        <v>2682</v>
      </c>
      <c r="K23">
        <v>7.2291999999999996</v>
      </c>
      <c r="M23" t="s">
        <v>14</v>
      </c>
    </row>
    <row r="24" spans="1:13" x14ac:dyDescent="0.25">
      <c r="A24">
        <v>930</v>
      </c>
      <c r="B24">
        <v>0</v>
      </c>
      <c r="C24">
        <v>3</v>
      </c>
      <c r="D24" t="s">
        <v>138</v>
      </c>
      <c r="E24" t="s">
        <v>10</v>
      </c>
      <c r="F24">
        <v>25</v>
      </c>
      <c r="G24" t="s">
        <v>522</v>
      </c>
      <c r="H24">
        <v>0</v>
      </c>
      <c r="I24">
        <v>0</v>
      </c>
      <c r="J24">
        <v>345768</v>
      </c>
      <c r="K24">
        <v>9.5</v>
      </c>
      <c r="M24" t="s">
        <v>13</v>
      </c>
    </row>
    <row r="25" spans="1:13" x14ac:dyDescent="0.25">
      <c r="A25">
        <v>931</v>
      </c>
      <c r="B25">
        <v>0</v>
      </c>
      <c r="C25">
        <v>3</v>
      </c>
      <c r="D25" t="s">
        <v>139</v>
      </c>
      <c r="E25" t="s">
        <v>10</v>
      </c>
      <c r="G25" t="s">
        <v>523</v>
      </c>
      <c r="H25">
        <v>0</v>
      </c>
      <c r="I25">
        <v>0</v>
      </c>
      <c r="J25">
        <v>1601</v>
      </c>
      <c r="K25">
        <v>56.495800000000003</v>
      </c>
      <c r="M25" t="s">
        <v>13</v>
      </c>
    </row>
    <row r="26" spans="1:13" x14ac:dyDescent="0.25">
      <c r="A26">
        <v>932</v>
      </c>
      <c r="B26">
        <v>0</v>
      </c>
      <c r="C26">
        <v>3</v>
      </c>
      <c r="D26" t="s">
        <v>140</v>
      </c>
      <c r="E26" t="s">
        <v>10</v>
      </c>
      <c r="F26">
        <v>39</v>
      </c>
      <c r="G26" t="s">
        <v>522</v>
      </c>
      <c r="H26">
        <v>0</v>
      </c>
      <c r="I26">
        <v>1</v>
      </c>
      <c r="J26">
        <v>349256</v>
      </c>
      <c r="K26">
        <v>13.416700000000001</v>
      </c>
      <c r="M26" t="s">
        <v>14</v>
      </c>
    </row>
    <row r="27" spans="1:13" x14ac:dyDescent="0.25">
      <c r="A27">
        <v>933</v>
      </c>
      <c r="B27">
        <v>0</v>
      </c>
      <c r="C27">
        <v>1</v>
      </c>
      <c r="D27" t="s">
        <v>141</v>
      </c>
      <c r="E27" t="s">
        <v>10</v>
      </c>
      <c r="G27" t="s">
        <v>523</v>
      </c>
      <c r="H27">
        <v>0</v>
      </c>
      <c r="I27">
        <v>0</v>
      </c>
      <c r="J27">
        <v>113778</v>
      </c>
      <c r="K27">
        <v>26.55</v>
      </c>
      <c r="L27" t="s">
        <v>21</v>
      </c>
      <c r="M27" t="s">
        <v>13</v>
      </c>
    </row>
    <row r="28" spans="1:13" x14ac:dyDescent="0.25">
      <c r="A28">
        <v>934</v>
      </c>
      <c r="B28">
        <v>0</v>
      </c>
      <c r="C28">
        <v>3</v>
      </c>
      <c r="D28" t="s">
        <v>142</v>
      </c>
      <c r="E28" t="s">
        <v>10</v>
      </c>
      <c r="F28">
        <v>41</v>
      </c>
      <c r="G28" t="s">
        <v>521</v>
      </c>
      <c r="H28">
        <v>0</v>
      </c>
      <c r="I28">
        <v>0</v>
      </c>
      <c r="J28">
        <v>3101263</v>
      </c>
      <c r="K28">
        <v>7.85</v>
      </c>
      <c r="M28" t="s">
        <v>13</v>
      </c>
    </row>
    <row r="29" spans="1:13" x14ac:dyDescent="0.25">
      <c r="A29">
        <v>937</v>
      </c>
      <c r="B29">
        <v>0</v>
      </c>
      <c r="C29">
        <v>3</v>
      </c>
      <c r="D29" t="s">
        <v>145</v>
      </c>
      <c r="E29" t="s">
        <v>10</v>
      </c>
      <c r="F29">
        <v>25</v>
      </c>
      <c r="G29" t="s">
        <v>522</v>
      </c>
      <c r="H29">
        <v>0</v>
      </c>
      <c r="I29">
        <v>0</v>
      </c>
      <c r="J29">
        <v>3101291</v>
      </c>
      <c r="K29">
        <v>7.9249999999999998</v>
      </c>
      <c r="M29" t="s">
        <v>13</v>
      </c>
    </row>
    <row r="30" spans="1:13" x14ac:dyDescent="0.25">
      <c r="A30">
        <v>938</v>
      </c>
      <c r="B30">
        <v>0</v>
      </c>
      <c r="C30">
        <v>1</v>
      </c>
      <c r="D30" t="s">
        <v>146</v>
      </c>
      <c r="E30" t="s">
        <v>10</v>
      </c>
      <c r="F30">
        <v>45</v>
      </c>
      <c r="G30" t="s">
        <v>521</v>
      </c>
      <c r="H30">
        <v>0</v>
      </c>
      <c r="I30">
        <v>0</v>
      </c>
      <c r="J30">
        <v>17594</v>
      </c>
      <c r="K30">
        <v>29.7</v>
      </c>
      <c r="L30" t="s">
        <v>23</v>
      </c>
      <c r="M30" t="s">
        <v>14</v>
      </c>
    </row>
    <row r="31" spans="1:13" x14ac:dyDescent="0.25">
      <c r="A31">
        <v>939</v>
      </c>
      <c r="B31">
        <v>0</v>
      </c>
      <c r="C31">
        <v>3</v>
      </c>
      <c r="D31" t="s">
        <v>147</v>
      </c>
      <c r="E31" t="s">
        <v>10</v>
      </c>
      <c r="G31" t="s">
        <v>523</v>
      </c>
      <c r="H31">
        <v>0</v>
      </c>
      <c r="I31">
        <v>0</v>
      </c>
      <c r="J31">
        <v>370374</v>
      </c>
      <c r="K31">
        <v>7.75</v>
      </c>
      <c r="M31" t="s">
        <v>11</v>
      </c>
    </row>
    <row r="32" spans="1:13" x14ac:dyDescent="0.25">
      <c r="A32">
        <v>942</v>
      </c>
      <c r="B32">
        <v>0</v>
      </c>
      <c r="C32">
        <v>1</v>
      </c>
      <c r="D32" t="s">
        <v>150</v>
      </c>
      <c r="E32" t="s">
        <v>10</v>
      </c>
      <c r="F32">
        <v>24</v>
      </c>
      <c r="G32" t="s">
        <v>522</v>
      </c>
      <c r="H32">
        <v>1</v>
      </c>
      <c r="I32">
        <v>0</v>
      </c>
      <c r="J32">
        <v>13695</v>
      </c>
      <c r="K32">
        <v>60</v>
      </c>
      <c r="L32" t="s">
        <v>25</v>
      </c>
      <c r="M32" t="s">
        <v>13</v>
      </c>
    </row>
    <row r="33" spans="1:13" x14ac:dyDescent="0.25">
      <c r="A33">
        <v>943</v>
      </c>
      <c r="B33">
        <v>0</v>
      </c>
      <c r="C33">
        <v>2</v>
      </c>
      <c r="D33" t="s">
        <v>151</v>
      </c>
      <c r="E33" t="s">
        <v>10</v>
      </c>
      <c r="F33">
        <v>27</v>
      </c>
      <c r="G33" t="s">
        <v>522</v>
      </c>
      <c r="H33">
        <v>0</v>
      </c>
      <c r="I33">
        <v>0</v>
      </c>
      <c r="J33">
        <v>2168</v>
      </c>
      <c r="K33">
        <v>15.033300000000001</v>
      </c>
      <c r="M33" t="s">
        <v>14</v>
      </c>
    </row>
    <row r="34" spans="1:13" x14ac:dyDescent="0.25">
      <c r="A34">
        <v>946</v>
      </c>
      <c r="B34">
        <v>0</v>
      </c>
      <c r="C34">
        <v>2</v>
      </c>
      <c r="D34" t="s">
        <v>154</v>
      </c>
      <c r="E34" t="s">
        <v>10</v>
      </c>
      <c r="G34" t="s">
        <v>523</v>
      </c>
      <c r="H34">
        <v>0</v>
      </c>
      <c r="I34">
        <v>0</v>
      </c>
      <c r="J34">
        <v>2861</v>
      </c>
      <c r="K34">
        <v>15.5792</v>
      </c>
      <c r="M34" t="s">
        <v>14</v>
      </c>
    </row>
    <row r="35" spans="1:13" x14ac:dyDescent="0.25">
      <c r="A35">
        <v>947</v>
      </c>
      <c r="B35">
        <v>0</v>
      </c>
      <c r="C35">
        <v>3</v>
      </c>
      <c r="D35" t="s">
        <v>155</v>
      </c>
      <c r="E35" t="s">
        <v>10</v>
      </c>
      <c r="F35">
        <v>10</v>
      </c>
      <c r="G35" t="s">
        <v>523</v>
      </c>
      <c r="H35">
        <v>4</v>
      </c>
      <c r="I35">
        <v>1</v>
      </c>
      <c r="J35">
        <v>382652</v>
      </c>
      <c r="K35">
        <v>29.125</v>
      </c>
      <c r="M35" t="s">
        <v>11</v>
      </c>
    </row>
    <row r="36" spans="1:13" x14ac:dyDescent="0.25">
      <c r="A36">
        <v>948</v>
      </c>
      <c r="B36">
        <v>0</v>
      </c>
      <c r="C36">
        <v>3</v>
      </c>
      <c r="D36" t="s">
        <v>156</v>
      </c>
      <c r="E36" t="s">
        <v>10</v>
      </c>
      <c r="F36">
        <v>35</v>
      </c>
      <c r="G36" t="s">
        <v>522</v>
      </c>
      <c r="H36">
        <v>0</v>
      </c>
      <c r="I36">
        <v>0</v>
      </c>
      <c r="J36">
        <v>349230</v>
      </c>
      <c r="K36">
        <v>7.8958000000000004</v>
      </c>
      <c r="M36" t="s">
        <v>13</v>
      </c>
    </row>
    <row r="37" spans="1:13" x14ac:dyDescent="0.25">
      <c r="A37">
        <v>949</v>
      </c>
      <c r="B37">
        <v>0</v>
      </c>
      <c r="C37">
        <v>3</v>
      </c>
      <c r="D37" t="s">
        <v>157</v>
      </c>
      <c r="E37" t="s">
        <v>10</v>
      </c>
      <c r="F37">
        <v>25</v>
      </c>
      <c r="G37" t="s">
        <v>522</v>
      </c>
      <c r="H37">
        <v>0</v>
      </c>
      <c r="I37">
        <v>0</v>
      </c>
      <c r="J37">
        <v>348122</v>
      </c>
      <c r="K37">
        <v>7.65</v>
      </c>
      <c r="L37" t="s">
        <v>27</v>
      </c>
      <c r="M37" t="s">
        <v>13</v>
      </c>
    </row>
    <row r="38" spans="1:13" x14ac:dyDescent="0.25">
      <c r="A38">
        <v>950</v>
      </c>
      <c r="B38">
        <v>0</v>
      </c>
      <c r="C38">
        <v>3</v>
      </c>
      <c r="D38" t="s">
        <v>158</v>
      </c>
      <c r="E38" t="s">
        <v>10</v>
      </c>
      <c r="G38" t="s">
        <v>523</v>
      </c>
      <c r="H38">
        <v>1</v>
      </c>
      <c r="I38">
        <v>0</v>
      </c>
      <c r="J38">
        <v>386525</v>
      </c>
      <c r="K38">
        <v>16.100000000000001</v>
      </c>
      <c r="M38" t="s">
        <v>13</v>
      </c>
    </row>
    <row r="39" spans="1:13" x14ac:dyDescent="0.25">
      <c r="A39">
        <v>952</v>
      </c>
      <c r="B39">
        <v>0</v>
      </c>
      <c r="C39">
        <v>3</v>
      </c>
      <c r="D39" t="s">
        <v>160</v>
      </c>
      <c r="E39" t="s">
        <v>10</v>
      </c>
      <c r="F39">
        <v>17</v>
      </c>
      <c r="G39" t="s">
        <v>523</v>
      </c>
      <c r="H39">
        <v>0</v>
      </c>
      <c r="I39">
        <v>0</v>
      </c>
      <c r="J39">
        <v>349232</v>
      </c>
      <c r="K39">
        <v>7.8958000000000004</v>
      </c>
      <c r="M39" t="s">
        <v>13</v>
      </c>
    </row>
    <row r="40" spans="1:13" x14ac:dyDescent="0.25">
      <c r="A40">
        <v>953</v>
      </c>
      <c r="B40">
        <v>0</v>
      </c>
      <c r="C40">
        <v>2</v>
      </c>
      <c r="D40" t="s">
        <v>161</v>
      </c>
      <c r="E40" t="s">
        <v>10</v>
      </c>
      <c r="F40">
        <v>32</v>
      </c>
      <c r="G40" t="s">
        <v>522</v>
      </c>
      <c r="H40">
        <v>0</v>
      </c>
      <c r="I40">
        <v>0</v>
      </c>
      <c r="J40">
        <v>237216</v>
      </c>
      <c r="K40">
        <v>13.5</v>
      </c>
      <c r="M40" t="s">
        <v>13</v>
      </c>
    </row>
    <row r="41" spans="1:13" x14ac:dyDescent="0.25">
      <c r="A41">
        <v>954</v>
      </c>
      <c r="B41">
        <v>0</v>
      </c>
      <c r="C41">
        <v>3</v>
      </c>
      <c r="D41" t="s">
        <v>162</v>
      </c>
      <c r="E41" t="s">
        <v>10</v>
      </c>
      <c r="F41">
        <v>18</v>
      </c>
      <c r="G41" t="s">
        <v>523</v>
      </c>
      <c r="H41">
        <v>0</v>
      </c>
      <c r="I41">
        <v>0</v>
      </c>
      <c r="J41">
        <v>347090</v>
      </c>
      <c r="K41">
        <v>7.75</v>
      </c>
      <c r="M41" t="s">
        <v>13</v>
      </c>
    </row>
    <row r="42" spans="1:13" x14ac:dyDescent="0.25">
      <c r="A42">
        <v>956</v>
      </c>
      <c r="B42">
        <v>0</v>
      </c>
      <c r="C42">
        <v>1</v>
      </c>
      <c r="D42" t="s">
        <v>164</v>
      </c>
      <c r="E42" t="s">
        <v>10</v>
      </c>
      <c r="F42">
        <v>13</v>
      </c>
      <c r="G42" t="s">
        <v>523</v>
      </c>
      <c r="H42">
        <v>2</v>
      </c>
      <c r="I42">
        <v>2</v>
      </c>
      <c r="J42">
        <v>17608</v>
      </c>
      <c r="K42">
        <v>262.375</v>
      </c>
      <c r="L42" t="s">
        <v>17</v>
      </c>
      <c r="M42" t="s">
        <v>14</v>
      </c>
    </row>
    <row r="43" spans="1:13" x14ac:dyDescent="0.25">
      <c r="A43">
        <v>959</v>
      </c>
      <c r="B43">
        <v>0</v>
      </c>
      <c r="C43">
        <v>1</v>
      </c>
      <c r="D43" t="s">
        <v>167</v>
      </c>
      <c r="E43" t="s">
        <v>10</v>
      </c>
      <c r="F43">
        <v>47</v>
      </c>
      <c r="G43" t="s">
        <v>521</v>
      </c>
      <c r="H43">
        <v>0</v>
      </c>
      <c r="I43">
        <v>0</v>
      </c>
      <c r="J43">
        <v>113796</v>
      </c>
      <c r="K43">
        <v>42.4</v>
      </c>
      <c r="M43" t="s">
        <v>13</v>
      </c>
    </row>
    <row r="44" spans="1:13" x14ac:dyDescent="0.25">
      <c r="A44">
        <v>960</v>
      </c>
      <c r="B44">
        <v>0</v>
      </c>
      <c r="C44">
        <v>1</v>
      </c>
      <c r="D44" t="s">
        <v>168</v>
      </c>
      <c r="E44" t="s">
        <v>10</v>
      </c>
      <c r="F44">
        <v>31</v>
      </c>
      <c r="G44" t="s">
        <v>522</v>
      </c>
      <c r="H44">
        <v>0</v>
      </c>
      <c r="I44">
        <v>0</v>
      </c>
      <c r="J44">
        <v>2543</v>
      </c>
      <c r="K44">
        <v>28.537500000000001</v>
      </c>
      <c r="L44" t="s">
        <v>29</v>
      </c>
      <c r="M44" t="s">
        <v>14</v>
      </c>
    </row>
    <row r="45" spans="1:13" x14ac:dyDescent="0.25">
      <c r="A45">
        <v>963</v>
      </c>
      <c r="B45">
        <v>0</v>
      </c>
      <c r="C45">
        <v>3</v>
      </c>
      <c r="D45" t="s">
        <v>171</v>
      </c>
      <c r="E45" t="s">
        <v>10</v>
      </c>
      <c r="F45">
        <v>21</v>
      </c>
      <c r="G45" t="s">
        <v>522</v>
      </c>
      <c r="H45">
        <v>0</v>
      </c>
      <c r="I45">
        <v>0</v>
      </c>
      <c r="J45">
        <v>349211</v>
      </c>
      <c r="K45">
        <v>7.8958000000000004</v>
      </c>
      <c r="M45" t="s">
        <v>13</v>
      </c>
    </row>
    <row r="46" spans="1:13" x14ac:dyDescent="0.25">
      <c r="A46">
        <v>965</v>
      </c>
      <c r="B46">
        <v>0</v>
      </c>
      <c r="C46">
        <v>1</v>
      </c>
      <c r="D46" t="s">
        <v>173</v>
      </c>
      <c r="E46" t="s">
        <v>10</v>
      </c>
      <c r="F46">
        <v>28</v>
      </c>
      <c r="G46" t="s">
        <v>522</v>
      </c>
      <c r="H46">
        <v>0</v>
      </c>
      <c r="I46">
        <v>0</v>
      </c>
      <c r="J46">
        <v>17562</v>
      </c>
      <c r="K46">
        <v>27.720800000000001</v>
      </c>
      <c r="L46" t="s">
        <v>30</v>
      </c>
      <c r="M46" t="s">
        <v>14</v>
      </c>
    </row>
    <row r="47" spans="1:13" x14ac:dyDescent="0.25">
      <c r="A47">
        <v>967</v>
      </c>
      <c r="B47">
        <v>0</v>
      </c>
      <c r="C47">
        <v>1</v>
      </c>
      <c r="D47" t="s">
        <v>175</v>
      </c>
      <c r="E47" t="s">
        <v>10</v>
      </c>
      <c r="F47">
        <v>32</v>
      </c>
      <c r="G47" t="s">
        <v>522</v>
      </c>
      <c r="H47">
        <v>0</v>
      </c>
      <c r="I47">
        <v>0</v>
      </c>
      <c r="J47">
        <v>113503</v>
      </c>
      <c r="K47">
        <v>211.5</v>
      </c>
      <c r="L47" t="s">
        <v>32</v>
      </c>
      <c r="M47" t="s">
        <v>14</v>
      </c>
    </row>
    <row r="48" spans="1:13" x14ac:dyDescent="0.25">
      <c r="A48">
        <v>968</v>
      </c>
      <c r="B48">
        <v>0</v>
      </c>
      <c r="C48">
        <v>3</v>
      </c>
      <c r="D48" t="s">
        <v>176</v>
      </c>
      <c r="E48" t="s">
        <v>10</v>
      </c>
      <c r="G48" t="s">
        <v>523</v>
      </c>
      <c r="H48">
        <v>0</v>
      </c>
      <c r="I48">
        <v>0</v>
      </c>
      <c r="J48">
        <v>359306</v>
      </c>
      <c r="K48">
        <v>8.0500000000000007</v>
      </c>
      <c r="M48" t="s">
        <v>13</v>
      </c>
    </row>
    <row r="49" spans="1:13" x14ac:dyDescent="0.25">
      <c r="A49">
        <v>970</v>
      </c>
      <c r="B49">
        <v>0</v>
      </c>
      <c r="C49">
        <v>2</v>
      </c>
      <c r="D49" t="s">
        <v>178</v>
      </c>
      <c r="E49" t="s">
        <v>10</v>
      </c>
      <c r="F49">
        <v>30</v>
      </c>
      <c r="G49" t="s">
        <v>522</v>
      </c>
      <c r="H49">
        <v>0</v>
      </c>
      <c r="I49">
        <v>0</v>
      </c>
      <c r="J49">
        <v>248744</v>
      </c>
      <c r="K49">
        <v>13</v>
      </c>
      <c r="M49" t="s">
        <v>13</v>
      </c>
    </row>
    <row r="50" spans="1:13" x14ac:dyDescent="0.25">
      <c r="A50">
        <v>972</v>
      </c>
      <c r="B50">
        <v>0</v>
      </c>
      <c r="C50">
        <v>3</v>
      </c>
      <c r="D50" t="s">
        <v>180</v>
      </c>
      <c r="E50" t="s">
        <v>10</v>
      </c>
      <c r="F50">
        <v>6</v>
      </c>
      <c r="G50" t="s">
        <v>523</v>
      </c>
      <c r="H50">
        <v>1</v>
      </c>
      <c r="I50">
        <v>1</v>
      </c>
      <c r="J50">
        <v>2678</v>
      </c>
      <c r="K50">
        <v>15.245799999999999</v>
      </c>
      <c r="M50" t="s">
        <v>14</v>
      </c>
    </row>
    <row r="51" spans="1:13" x14ac:dyDescent="0.25">
      <c r="A51">
        <v>973</v>
      </c>
      <c r="B51">
        <v>0</v>
      </c>
      <c r="C51">
        <v>1</v>
      </c>
      <c r="D51" t="s">
        <v>181</v>
      </c>
      <c r="E51" t="s">
        <v>10</v>
      </c>
      <c r="F51">
        <v>67</v>
      </c>
      <c r="G51" t="s">
        <v>524</v>
      </c>
      <c r="H51">
        <v>1</v>
      </c>
      <c r="I51">
        <v>0</v>
      </c>
      <c r="J51">
        <v>17483</v>
      </c>
      <c r="K51">
        <v>221.7792</v>
      </c>
      <c r="L51" t="s">
        <v>34</v>
      </c>
      <c r="M51" t="s">
        <v>13</v>
      </c>
    </row>
    <row r="52" spans="1:13" x14ac:dyDescent="0.25">
      <c r="A52">
        <v>974</v>
      </c>
      <c r="B52">
        <v>0</v>
      </c>
      <c r="C52">
        <v>1</v>
      </c>
      <c r="D52" t="s">
        <v>182</v>
      </c>
      <c r="E52" t="s">
        <v>10</v>
      </c>
      <c r="F52">
        <v>49</v>
      </c>
      <c r="G52" t="s">
        <v>521</v>
      </c>
      <c r="H52">
        <v>0</v>
      </c>
      <c r="I52">
        <v>0</v>
      </c>
      <c r="J52">
        <v>19924</v>
      </c>
      <c r="K52">
        <v>26</v>
      </c>
      <c r="M52" t="s">
        <v>13</v>
      </c>
    </row>
    <row r="53" spans="1:13" x14ac:dyDescent="0.25">
      <c r="A53">
        <v>975</v>
      </c>
      <c r="B53">
        <v>0</v>
      </c>
      <c r="C53">
        <v>3</v>
      </c>
      <c r="D53" t="s">
        <v>183</v>
      </c>
      <c r="E53" t="s">
        <v>10</v>
      </c>
      <c r="G53" t="s">
        <v>523</v>
      </c>
      <c r="H53">
        <v>0</v>
      </c>
      <c r="I53">
        <v>0</v>
      </c>
      <c r="J53">
        <v>349238</v>
      </c>
      <c r="K53">
        <v>7.8958000000000004</v>
      </c>
      <c r="M53" t="s">
        <v>13</v>
      </c>
    </row>
    <row r="54" spans="1:13" x14ac:dyDescent="0.25">
      <c r="A54">
        <v>976</v>
      </c>
      <c r="B54">
        <v>0</v>
      </c>
      <c r="C54">
        <v>2</v>
      </c>
      <c r="D54" t="s">
        <v>184</v>
      </c>
      <c r="E54" t="s">
        <v>10</v>
      </c>
      <c r="G54" t="s">
        <v>523</v>
      </c>
      <c r="H54">
        <v>0</v>
      </c>
      <c r="I54">
        <v>0</v>
      </c>
      <c r="J54">
        <v>240261</v>
      </c>
      <c r="K54">
        <v>10.708299999999999</v>
      </c>
      <c r="M54" t="s">
        <v>11</v>
      </c>
    </row>
    <row r="55" spans="1:13" x14ac:dyDescent="0.25">
      <c r="A55">
        <v>977</v>
      </c>
      <c r="B55">
        <v>0</v>
      </c>
      <c r="C55">
        <v>3</v>
      </c>
      <c r="D55" t="s">
        <v>185</v>
      </c>
      <c r="E55" t="s">
        <v>10</v>
      </c>
      <c r="G55" t="s">
        <v>523</v>
      </c>
      <c r="H55">
        <v>1</v>
      </c>
      <c r="I55">
        <v>0</v>
      </c>
      <c r="J55">
        <v>2660</v>
      </c>
      <c r="K55">
        <v>14.4542</v>
      </c>
      <c r="M55" t="s">
        <v>14</v>
      </c>
    </row>
    <row r="56" spans="1:13" x14ac:dyDescent="0.25">
      <c r="A56">
        <v>981</v>
      </c>
      <c r="B56">
        <v>0</v>
      </c>
      <c r="C56">
        <v>2</v>
      </c>
      <c r="D56" t="s">
        <v>189</v>
      </c>
      <c r="E56" t="s">
        <v>10</v>
      </c>
      <c r="F56">
        <v>2</v>
      </c>
      <c r="G56" t="s">
        <v>523</v>
      </c>
      <c r="H56">
        <v>1</v>
      </c>
      <c r="I56">
        <v>1</v>
      </c>
      <c r="J56">
        <v>29103</v>
      </c>
      <c r="K56">
        <v>23</v>
      </c>
      <c r="M56" t="s">
        <v>13</v>
      </c>
    </row>
    <row r="57" spans="1:13" x14ac:dyDescent="0.25">
      <c r="A57">
        <v>983</v>
      </c>
      <c r="B57">
        <v>0</v>
      </c>
      <c r="C57">
        <v>3</v>
      </c>
      <c r="D57" t="s">
        <v>191</v>
      </c>
      <c r="E57" t="s">
        <v>10</v>
      </c>
      <c r="G57" t="s">
        <v>523</v>
      </c>
      <c r="H57">
        <v>0</v>
      </c>
      <c r="I57">
        <v>0</v>
      </c>
      <c r="J57">
        <v>345498</v>
      </c>
      <c r="K57">
        <v>7.7750000000000004</v>
      </c>
      <c r="M57" t="s">
        <v>13</v>
      </c>
    </row>
    <row r="58" spans="1:13" x14ac:dyDescent="0.25">
      <c r="A58">
        <v>985</v>
      </c>
      <c r="B58">
        <v>0</v>
      </c>
      <c r="C58">
        <v>3</v>
      </c>
      <c r="D58" t="s">
        <v>193</v>
      </c>
      <c r="E58" t="s">
        <v>10</v>
      </c>
      <c r="G58" t="s">
        <v>523</v>
      </c>
      <c r="H58">
        <v>0</v>
      </c>
      <c r="I58">
        <v>0</v>
      </c>
      <c r="J58">
        <v>376563</v>
      </c>
      <c r="K58">
        <v>8.0500000000000007</v>
      </c>
      <c r="M58" t="s">
        <v>13</v>
      </c>
    </row>
    <row r="59" spans="1:13" x14ac:dyDescent="0.25">
      <c r="A59">
        <v>986</v>
      </c>
      <c r="B59">
        <v>0</v>
      </c>
      <c r="C59">
        <v>1</v>
      </c>
      <c r="D59" t="s">
        <v>194</v>
      </c>
      <c r="E59" t="s">
        <v>10</v>
      </c>
      <c r="F59">
        <v>25</v>
      </c>
      <c r="G59" t="s">
        <v>522</v>
      </c>
      <c r="H59">
        <v>0</v>
      </c>
      <c r="I59">
        <v>0</v>
      </c>
      <c r="J59">
        <v>13905</v>
      </c>
      <c r="K59">
        <v>26</v>
      </c>
      <c r="M59" t="s">
        <v>14</v>
      </c>
    </row>
    <row r="60" spans="1:13" x14ac:dyDescent="0.25">
      <c r="A60">
        <v>987</v>
      </c>
      <c r="B60">
        <v>0</v>
      </c>
      <c r="C60">
        <v>3</v>
      </c>
      <c r="D60" t="s">
        <v>195</v>
      </c>
      <c r="E60" t="s">
        <v>10</v>
      </c>
      <c r="F60">
        <v>25</v>
      </c>
      <c r="G60" t="s">
        <v>522</v>
      </c>
      <c r="H60">
        <v>0</v>
      </c>
      <c r="I60">
        <v>0</v>
      </c>
      <c r="J60">
        <v>350033</v>
      </c>
      <c r="K60">
        <v>7.7957999999999998</v>
      </c>
      <c r="M60" t="s">
        <v>13</v>
      </c>
    </row>
    <row r="61" spans="1:13" x14ac:dyDescent="0.25">
      <c r="A61">
        <v>989</v>
      </c>
      <c r="B61">
        <v>0</v>
      </c>
      <c r="C61">
        <v>3</v>
      </c>
      <c r="D61" t="s">
        <v>197</v>
      </c>
      <c r="E61" t="s">
        <v>10</v>
      </c>
      <c r="F61">
        <v>29</v>
      </c>
      <c r="G61" t="s">
        <v>522</v>
      </c>
      <c r="H61">
        <v>0</v>
      </c>
      <c r="I61">
        <v>0</v>
      </c>
      <c r="J61">
        <v>3101268</v>
      </c>
      <c r="K61">
        <v>7.9249999999999998</v>
      </c>
      <c r="M61" t="s">
        <v>13</v>
      </c>
    </row>
    <row r="62" spans="1:13" x14ac:dyDescent="0.25">
      <c r="A62">
        <v>991</v>
      </c>
      <c r="B62">
        <v>0</v>
      </c>
      <c r="C62">
        <v>3</v>
      </c>
      <c r="D62" t="s">
        <v>199</v>
      </c>
      <c r="E62" t="s">
        <v>10</v>
      </c>
      <c r="F62">
        <v>33</v>
      </c>
      <c r="G62" t="s">
        <v>522</v>
      </c>
      <c r="H62">
        <v>0</v>
      </c>
      <c r="I62">
        <v>0</v>
      </c>
      <c r="J62">
        <v>3338</v>
      </c>
      <c r="K62">
        <v>8.0500000000000007</v>
      </c>
      <c r="M62" t="s">
        <v>13</v>
      </c>
    </row>
    <row r="63" spans="1:13" x14ac:dyDescent="0.25">
      <c r="A63">
        <v>993</v>
      </c>
      <c r="B63">
        <v>0</v>
      </c>
      <c r="C63">
        <v>2</v>
      </c>
      <c r="D63" t="s">
        <v>201</v>
      </c>
      <c r="E63" t="s">
        <v>10</v>
      </c>
      <c r="F63">
        <v>27</v>
      </c>
      <c r="G63" t="s">
        <v>522</v>
      </c>
      <c r="H63">
        <v>1</v>
      </c>
      <c r="I63">
        <v>0</v>
      </c>
      <c r="J63">
        <v>228414</v>
      </c>
      <c r="K63">
        <v>26</v>
      </c>
      <c r="M63" t="s">
        <v>13</v>
      </c>
    </row>
    <row r="64" spans="1:13" x14ac:dyDescent="0.25">
      <c r="A64">
        <v>994</v>
      </c>
      <c r="B64">
        <v>0</v>
      </c>
      <c r="C64">
        <v>3</v>
      </c>
      <c r="D64" t="s">
        <v>202</v>
      </c>
      <c r="E64" t="s">
        <v>10</v>
      </c>
      <c r="G64" t="s">
        <v>523</v>
      </c>
      <c r="H64">
        <v>0</v>
      </c>
      <c r="I64">
        <v>0</v>
      </c>
      <c r="J64">
        <v>365235</v>
      </c>
      <c r="K64">
        <v>7.75</v>
      </c>
      <c r="M64" t="s">
        <v>11</v>
      </c>
    </row>
    <row r="65" spans="1:13" x14ac:dyDescent="0.25">
      <c r="A65">
        <v>995</v>
      </c>
      <c r="B65">
        <v>0</v>
      </c>
      <c r="C65">
        <v>3</v>
      </c>
      <c r="D65" t="s">
        <v>203</v>
      </c>
      <c r="E65" t="s">
        <v>10</v>
      </c>
      <c r="F65">
        <v>26</v>
      </c>
      <c r="G65" t="s">
        <v>522</v>
      </c>
      <c r="H65">
        <v>0</v>
      </c>
      <c r="I65">
        <v>0</v>
      </c>
      <c r="J65">
        <v>347070</v>
      </c>
      <c r="K65">
        <v>7.7750000000000004</v>
      </c>
      <c r="M65" t="s">
        <v>13</v>
      </c>
    </row>
    <row r="66" spans="1:13" x14ac:dyDescent="0.25">
      <c r="A66">
        <v>997</v>
      </c>
      <c r="B66">
        <v>0</v>
      </c>
      <c r="C66">
        <v>3</v>
      </c>
      <c r="D66" t="s">
        <v>205</v>
      </c>
      <c r="E66" t="s">
        <v>10</v>
      </c>
      <c r="F66">
        <v>28</v>
      </c>
      <c r="G66" t="s">
        <v>522</v>
      </c>
      <c r="H66">
        <v>0</v>
      </c>
      <c r="I66">
        <v>0</v>
      </c>
      <c r="J66">
        <v>4001</v>
      </c>
      <c r="K66">
        <v>22.524999999999999</v>
      </c>
      <c r="M66" t="s">
        <v>13</v>
      </c>
    </row>
    <row r="67" spans="1:13" x14ac:dyDescent="0.25">
      <c r="A67">
        <v>998</v>
      </c>
      <c r="B67">
        <v>0</v>
      </c>
      <c r="C67">
        <v>3</v>
      </c>
      <c r="D67" t="s">
        <v>206</v>
      </c>
      <c r="E67" t="s">
        <v>10</v>
      </c>
      <c r="F67">
        <v>21</v>
      </c>
      <c r="G67" t="s">
        <v>522</v>
      </c>
      <c r="H67">
        <v>0</v>
      </c>
      <c r="I67">
        <v>0</v>
      </c>
      <c r="J67">
        <v>330920</v>
      </c>
      <c r="K67">
        <v>7.8208000000000002</v>
      </c>
      <c r="M67" t="s">
        <v>11</v>
      </c>
    </row>
    <row r="68" spans="1:13" x14ac:dyDescent="0.25">
      <c r="A68">
        <v>999</v>
      </c>
      <c r="B68">
        <v>0</v>
      </c>
      <c r="C68">
        <v>3</v>
      </c>
      <c r="D68" t="s">
        <v>207</v>
      </c>
      <c r="E68" t="s">
        <v>10</v>
      </c>
      <c r="G68" t="s">
        <v>523</v>
      </c>
      <c r="H68">
        <v>0</v>
      </c>
      <c r="I68">
        <v>0</v>
      </c>
      <c r="J68">
        <v>383162</v>
      </c>
      <c r="K68">
        <v>7.75</v>
      </c>
      <c r="M68" t="s">
        <v>11</v>
      </c>
    </row>
    <row r="69" spans="1:13" x14ac:dyDescent="0.25">
      <c r="A69">
        <v>1000</v>
      </c>
      <c r="B69">
        <v>0</v>
      </c>
      <c r="C69">
        <v>3</v>
      </c>
      <c r="D69" t="s">
        <v>208</v>
      </c>
      <c r="E69" t="s">
        <v>10</v>
      </c>
      <c r="G69" t="s">
        <v>523</v>
      </c>
      <c r="H69">
        <v>0</v>
      </c>
      <c r="I69">
        <v>0</v>
      </c>
      <c r="J69">
        <v>3410</v>
      </c>
      <c r="K69">
        <v>8.7125000000000004</v>
      </c>
      <c r="M69" t="s">
        <v>13</v>
      </c>
    </row>
    <row r="70" spans="1:13" x14ac:dyDescent="0.25">
      <c r="A70">
        <v>1001</v>
      </c>
      <c r="B70">
        <v>0</v>
      </c>
      <c r="C70">
        <v>2</v>
      </c>
      <c r="D70" t="s">
        <v>209</v>
      </c>
      <c r="E70" t="s">
        <v>10</v>
      </c>
      <c r="F70">
        <v>18</v>
      </c>
      <c r="G70" t="s">
        <v>523</v>
      </c>
      <c r="H70">
        <v>0</v>
      </c>
      <c r="I70">
        <v>0</v>
      </c>
      <c r="J70">
        <v>248734</v>
      </c>
      <c r="K70">
        <v>13</v>
      </c>
      <c r="L70" t="s">
        <v>39</v>
      </c>
      <c r="M70" t="s">
        <v>13</v>
      </c>
    </row>
    <row r="71" spans="1:13" x14ac:dyDescent="0.25">
      <c r="A71">
        <v>1002</v>
      </c>
      <c r="B71">
        <v>0</v>
      </c>
      <c r="C71">
        <v>2</v>
      </c>
      <c r="D71" t="s">
        <v>210</v>
      </c>
      <c r="E71" t="s">
        <v>10</v>
      </c>
      <c r="F71">
        <v>41</v>
      </c>
      <c r="G71" t="s">
        <v>521</v>
      </c>
      <c r="H71">
        <v>0</v>
      </c>
      <c r="I71">
        <v>0</v>
      </c>
      <c r="J71">
        <v>237734</v>
      </c>
      <c r="K71">
        <v>15.0458</v>
      </c>
      <c r="M71" t="s">
        <v>14</v>
      </c>
    </row>
    <row r="72" spans="1:13" x14ac:dyDescent="0.25">
      <c r="A72">
        <v>1007</v>
      </c>
      <c r="B72">
        <v>0</v>
      </c>
      <c r="C72">
        <v>3</v>
      </c>
      <c r="D72" t="s">
        <v>215</v>
      </c>
      <c r="E72" t="s">
        <v>10</v>
      </c>
      <c r="F72">
        <v>18</v>
      </c>
      <c r="G72" t="s">
        <v>523</v>
      </c>
      <c r="H72">
        <v>1</v>
      </c>
      <c r="I72">
        <v>0</v>
      </c>
      <c r="J72">
        <v>2680</v>
      </c>
      <c r="K72">
        <v>14.4542</v>
      </c>
      <c r="M72" t="s">
        <v>14</v>
      </c>
    </row>
    <row r="73" spans="1:13" x14ac:dyDescent="0.25">
      <c r="A73">
        <v>1008</v>
      </c>
      <c r="B73">
        <v>0</v>
      </c>
      <c r="C73">
        <v>3</v>
      </c>
      <c r="D73" t="s">
        <v>216</v>
      </c>
      <c r="E73" t="s">
        <v>10</v>
      </c>
      <c r="G73" t="s">
        <v>523</v>
      </c>
      <c r="H73">
        <v>0</v>
      </c>
      <c r="I73">
        <v>0</v>
      </c>
      <c r="J73">
        <v>2681</v>
      </c>
      <c r="K73">
        <v>6.4375</v>
      </c>
      <c r="M73" t="s">
        <v>14</v>
      </c>
    </row>
    <row r="74" spans="1:13" x14ac:dyDescent="0.25">
      <c r="A74">
        <v>1010</v>
      </c>
      <c r="B74">
        <v>0</v>
      </c>
      <c r="C74">
        <v>1</v>
      </c>
      <c r="D74" t="s">
        <v>218</v>
      </c>
      <c r="E74" t="s">
        <v>10</v>
      </c>
      <c r="F74">
        <v>36</v>
      </c>
      <c r="G74" t="s">
        <v>522</v>
      </c>
      <c r="H74">
        <v>0</v>
      </c>
      <c r="I74">
        <v>0</v>
      </c>
      <c r="J74">
        <v>13050</v>
      </c>
      <c r="K74">
        <v>75.241699999999994</v>
      </c>
      <c r="L74" t="s">
        <v>42</v>
      </c>
      <c r="M74" t="s">
        <v>14</v>
      </c>
    </row>
    <row r="75" spans="1:13" x14ac:dyDescent="0.25">
      <c r="A75">
        <v>1013</v>
      </c>
      <c r="B75">
        <v>0</v>
      </c>
      <c r="C75">
        <v>3</v>
      </c>
      <c r="D75" t="s">
        <v>221</v>
      </c>
      <c r="E75" t="s">
        <v>10</v>
      </c>
      <c r="G75" t="s">
        <v>523</v>
      </c>
      <c r="H75">
        <v>1</v>
      </c>
      <c r="I75">
        <v>0</v>
      </c>
      <c r="J75">
        <v>367227</v>
      </c>
      <c r="K75">
        <v>7.75</v>
      </c>
      <c r="M75" t="s">
        <v>11</v>
      </c>
    </row>
    <row r="76" spans="1:13" x14ac:dyDescent="0.25">
      <c r="A76">
        <v>1015</v>
      </c>
      <c r="B76">
        <v>0</v>
      </c>
      <c r="C76">
        <v>3</v>
      </c>
      <c r="D76" t="s">
        <v>223</v>
      </c>
      <c r="E76" t="s">
        <v>10</v>
      </c>
      <c r="F76">
        <v>28</v>
      </c>
      <c r="G76" t="s">
        <v>522</v>
      </c>
      <c r="H76">
        <v>0</v>
      </c>
      <c r="I76">
        <v>0</v>
      </c>
      <c r="J76">
        <v>392095</v>
      </c>
      <c r="K76">
        <v>7.25</v>
      </c>
      <c r="M76" t="s">
        <v>13</v>
      </c>
    </row>
    <row r="77" spans="1:13" x14ac:dyDescent="0.25">
      <c r="A77">
        <v>1016</v>
      </c>
      <c r="B77">
        <v>0</v>
      </c>
      <c r="C77">
        <v>3</v>
      </c>
      <c r="D77" t="s">
        <v>224</v>
      </c>
      <c r="E77" t="s">
        <v>10</v>
      </c>
      <c r="G77" t="s">
        <v>523</v>
      </c>
      <c r="H77">
        <v>0</v>
      </c>
      <c r="I77">
        <v>0</v>
      </c>
      <c r="J77">
        <v>368783</v>
      </c>
      <c r="K77">
        <v>7.75</v>
      </c>
      <c r="M77" t="s">
        <v>11</v>
      </c>
    </row>
    <row r="78" spans="1:13" x14ac:dyDescent="0.25">
      <c r="A78">
        <v>1018</v>
      </c>
      <c r="B78">
        <v>0</v>
      </c>
      <c r="C78">
        <v>3</v>
      </c>
      <c r="D78" t="s">
        <v>226</v>
      </c>
      <c r="E78" t="s">
        <v>10</v>
      </c>
      <c r="F78">
        <v>22</v>
      </c>
      <c r="G78" t="s">
        <v>522</v>
      </c>
      <c r="H78">
        <v>0</v>
      </c>
      <c r="I78">
        <v>0</v>
      </c>
      <c r="J78">
        <v>350045</v>
      </c>
      <c r="K78">
        <v>7.7957999999999998</v>
      </c>
      <c r="M78" t="s">
        <v>13</v>
      </c>
    </row>
    <row r="79" spans="1:13" x14ac:dyDescent="0.25">
      <c r="A79">
        <v>1020</v>
      </c>
      <c r="B79">
        <v>0</v>
      </c>
      <c r="C79">
        <v>2</v>
      </c>
      <c r="D79" t="s">
        <v>228</v>
      </c>
      <c r="E79" t="s">
        <v>10</v>
      </c>
      <c r="F79">
        <v>42</v>
      </c>
      <c r="G79" t="s">
        <v>521</v>
      </c>
      <c r="H79">
        <v>0</v>
      </c>
      <c r="I79">
        <v>0</v>
      </c>
      <c r="J79">
        <v>211535</v>
      </c>
      <c r="K79">
        <v>13</v>
      </c>
      <c r="M79" t="s">
        <v>13</v>
      </c>
    </row>
    <row r="80" spans="1:13" x14ac:dyDescent="0.25">
      <c r="A80">
        <v>1021</v>
      </c>
      <c r="B80">
        <v>0</v>
      </c>
      <c r="C80">
        <v>3</v>
      </c>
      <c r="D80" t="s">
        <v>229</v>
      </c>
      <c r="E80" t="s">
        <v>10</v>
      </c>
      <c r="F80">
        <v>24</v>
      </c>
      <c r="G80" t="s">
        <v>522</v>
      </c>
      <c r="H80">
        <v>0</v>
      </c>
      <c r="I80">
        <v>0</v>
      </c>
      <c r="J80">
        <v>342441</v>
      </c>
      <c r="K80">
        <v>8.0500000000000007</v>
      </c>
      <c r="M80" t="s">
        <v>13</v>
      </c>
    </row>
    <row r="81" spans="1:13" x14ac:dyDescent="0.25">
      <c r="A81">
        <v>1022</v>
      </c>
      <c r="B81">
        <v>0</v>
      </c>
      <c r="C81">
        <v>3</v>
      </c>
      <c r="D81" t="s">
        <v>230</v>
      </c>
      <c r="E81" t="s">
        <v>10</v>
      </c>
      <c r="F81">
        <v>32</v>
      </c>
      <c r="G81" t="s">
        <v>522</v>
      </c>
      <c r="H81">
        <v>0</v>
      </c>
      <c r="I81">
        <v>0</v>
      </c>
      <c r="J81">
        <v>369943</v>
      </c>
      <c r="K81">
        <v>8.0500000000000007</v>
      </c>
      <c r="M81" t="s">
        <v>13</v>
      </c>
    </row>
    <row r="82" spans="1:13" x14ac:dyDescent="0.25">
      <c r="A82">
        <v>1023</v>
      </c>
      <c r="B82">
        <v>0</v>
      </c>
      <c r="C82">
        <v>1</v>
      </c>
      <c r="D82" t="s">
        <v>231</v>
      </c>
      <c r="E82" t="s">
        <v>10</v>
      </c>
      <c r="F82">
        <v>53</v>
      </c>
      <c r="G82" t="s">
        <v>521</v>
      </c>
      <c r="H82">
        <v>0</v>
      </c>
      <c r="I82">
        <v>0</v>
      </c>
      <c r="J82">
        <v>113780</v>
      </c>
      <c r="K82">
        <v>28.5</v>
      </c>
      <c r="L82" t="s">
        <v>44</v>
      </c>
      <c r="M82" t="s">
        <v>14</v>
      </c>
    </row>
    <row r="83" spans="1:13" x14ac:dyDescent="0.25">
      <c r="A83">
        <v>1025</v>
      </c>
      <c r="B83">
        <v>0</v>
      </c>
      <c r="C83">
        <v>3</v>
      </c>
      <c r="D83" t="s">
        <v>233</v>
      </c>
      <c r="E83" t="s">
        <v>10</v>
      </c>
      <c r="G83" t="s">
        <v>523</v>
      </c>
      <c r="H83">
        <v>1</v>
      </c>
      <c r="I83">
        <v>0</v>
      </c>
      <c r="J83">
        <v>2621</v>
      </c>
      <c r="K83">
        <v>6.4375</v>
      </c>
      <c r="M83" t="s">
        <v>14</v>
      </c>
    </row>
    <row r="84" spans="1:13" x14ac:dyDescent="0.25">
      <c r="A84">
        <v>1026</v>
      </c>
      <c r="B84">
        <v>0</v>
      </c>
      <c r="C84">
        <v>3</v>
      </c>
      <c r="D84" t="s">
        <v>234</v>
      </c>
      <c r="E84" t="s">
        <v>10</v>
      </c>
      <c r="F84">
        <v>43</v>
      </c>
      <c r="G84" t="s">
        <v>521</v>
      </c>
      <c r="H84">
        <v>0</v>
      </c>
      <c r="I84">
        <v>0</v>
      </c>
      <c r="J84">
        <v>349226</v>
      </c>
      <c r="K84">
        <v>7.8958000000000004</v>
      </c>
      <c r="M84" t="s">
        <v>13</v>
      </c>
    </row>
    <row r="85" spans="1:13" x14ac:dyDescent="0.25">
      <c r="A85">
        <v>1027</v>
      </c>
      <c r="B85">
        <v>0</v>
      </c>
      <c r="C85">
        <v>3</v>
      </c>
      <c r="D85" t="s">
        <v>235</v>
      </c>
      <c r="E85" t="s">
        <v>10</v>
      </c>
      <c r="F85">
        <v>24</v>
      </c>
      <c r="G85" t="s">
        <v>522</v>
      </c>
      <c r="H85">
        <v>0</v>
      </c>
      <c r="I85">
        <v>0</v>
      </c>
      <c r="J85">
        <v>350409</v>
      </c>
      <c r="K85">
        <v>7.8541999999999996</v>
      </c>
      <c r="M85" t="s">
        <v>13</v>
      </c>
    </row>
    <row r="86" spans="1:13" x14ac:dyDescent="0.25">
      <c r="A86">
        <v>1028</v>
      </c>
      <c r="B86">
        <v>0</v>
      </c>
      <c r="C86">
        <v>3</v>
      </c>
      <c r="D86" t="s">
        <v>236</v>
      </c>
      <c r="E86" t="s">
        <v>10</v>
      </c>
      <c r="F86">
        <v>26</v>
      </c>
      <c r="G86" t="s">
        <v>522</v>
      </c>
      <c r="H86">
        <v>0</v>
      </c>
      <c r="I86">
        <v>0</v>
      </c>
      <c r="J86">
        <v>2656</v>
      </c>
      <c r="K86">
        <v>7.2249999999999996</v>
      </c>
      <c r="M86" t="s">
        <v>14</v>
      </c>
    </row>
    <row r="87" spans="1:13" x14ac:dyDescent="0.25">
      <c r="A87">
        <v>1029</v>
      </c>
      <c r="B87">
        <v>0</v>
      </c>
      <c r="C87">
        <v>2</v>
      </c>
      <c r="D87" t="s">
        <v>237</v>
      </c>
      <c r="E87" t="s">
        <v>10</v>
      </c>
      <c r="F87">
        <v>26</v>
      </c>
      <c r="G87" t="s">
        <v>522</v>
      </c>
      <c r="H87">
        <v>0</v>
      </c>
      <c r="I87">
        <v>0</v>
      </c>
      <c r="J87">
        <v>248659</v>
      </c>
      <c r="K87">
        <v>13</v>
      </c>
      <c r="M87" t="s">
        <v>13</v>
      </c>
    </row>
    <row r="88" spans="1:13" x14ac:dyDescent="0.25">
      <c r="A88">
        <v>1031</v>
      </c>
      <c r="B88">
        <v>0</v>
      </c>
      <c r="C88">
        <v>3</v>
      </c>
      <c r="D88" t="s">
        <v>239</v>
      </c>
      <c r="E88" t="s">
        <v>10</v>
      </c>
      <c r="F88">
        <v>40</v>
      </c>
      <c r="G88" t="s">
        <v>521</v>
      </c>
      <c r="H88">
        <v>1</v>
      </c>
      <c r="I88">
        <v>6</v>
      </c>
      <c r="J88">
        <v>2144</v>
      </c>
      <c r="K88">
        <v>46.9</v>
      </c>
      <c r="M88" t="s">
        <v>13</v>
      </c>
    </row>
    <row r="89" spans="1:13" x14ac:dyDescent="0.25">
      <c r="A89">
        <v>1034</v>
      </c>
      <c r="B89">
        <v>0</v>
      </c>
      <c r="C89">
        <v>1</v>
      </c>
      <c r="D89" t="s">
        <v>242</v>
      </c>
      <c r="E89" t="s">
        <v>10</v>
      </c>
      <c r="F89">
        <v>61</v>
      </c>
      <c r="G89" t="s">
        <v>524</v>
      </c>
      <c r="H89">
        <v>1</v>
      </c>
      <c r="I89">
        <v>3</v>
      </c>
      <c r="J89">
        <v>17608</v>
      </c>
      <c r="K89">
        <v>262.375</v>
      </c>
      <c r="L89" t="s">
        <v>17</v>
      </c>
      <c r="M89" t="s">
        <v>14</v>
      </c>
    </row>
    <row r="90" spans="1:13" x14ac:dyDescent="0.25">
      <c r="A90">
        <v>1035</v>
      </c>
      <c r="B90">
        <v>0</v>
      </c>
      <c r="C90">
        <v>2</v>
      </c>
      <c r="D90" t="s">
        <v>243</v>
      </c>
      <c r="E90" t="s">
        <v>10</v>
      </c>
      <c r="F90">
        <v>28</v>
      </c>
      <c r="G90" t="s">
        <v>522</v>
      </c>
      <c r="H90">
        <v>0</v>
      </c>
      <c r="I90">
        <v>0</v>
      </c>
      <c r="J90">
        <v>244358</v>
      </c>
      <c r="K90">
        <v>26</v>
      </c>
      <c r="M90" t="s">
        <v>13</v>
      </c>
    </row>
    <row r="91" spans="1:13" x14ac:dyDescent="0.25">
      <c r="A91">
        <v>1036</v>
      </c>
      <c r="B91">
        <v>0</v>
      </c>
      <c r="C91">
        <v>1</v>
      </c>
      <c r="D91" t="s">
        <v>244</v>
      </c>
      <c r="E91" t="s">
        <v>10</v>
      </c>
      <c r="F91">
        <v>42</v>
      </c>
      <c r="G91" t="s">
        <v>521</v>
      </c>
      <c r="H91">
        <v>0</v>
      </c>
      <c r="I91">
        <v>0</v>
      </c>
      <c r="J91">
        <v>17475</v>
      </c>
      <c r="K91">
        <v>26.55</v>
      </c>
      <c r="M91" t="s">
        <v>13</v>
      </c>
    </row>
    <row r="92" spans="1:13" x14ac:dyDescent="0.25">
      <c r="A92">
        <v>1037</v>
      </c>
      <c r="B92">
        <v>0</v>
      </c>
      <c r="C92">
        <v>3</v>
      </c>
      <c r="D92" t="s">
        <v>245</v>
      </c>
      <c r="E92" t="s">
        <v>10</v>
      </c>
      <c r="F92">
        <v>31</v>
      </c>
      <c r="G92" t="s">
        <v>522</v>
      </c>
      <c r="H92">
        <v>3</v>
      </c>
      <c r="I92">
        <v>0</v>
      </c>
      <c r="J92">
        <v>345763</v>
      </c>
      <c r="K92">
        <v>18</v>
      </c>
      <c r="M92" t="s">
        <v>13</v>
      </c>
    </row>
    <row r="93" spans="1:13" x14ac:dyDescent="0.25">
      <c r="A93">
        <v>1038</v>
      </c>
      <c r="B93">
        <v>0</v>
      </c>
      <c r="C93">
        <v>1</v>
      </c>
      <c r="D93" t="s">
        <v>246</v>
      </c>
      <c r="E93" t="s">
        <v>10</v>
      </c>
      <c r="G93" t="s">
        <v>523</v>
      </c>
      <c r="H93">
        <v>0</v>
      </c>
      <c r="I93">
        <v>0</v>
      </c>
      <c r="J93">
        <v>17463</v>
      </c>
      <c r="K93">
        <v>51.862499999999997</v>
      </c>
      <c r="L93" t="s">
        <v>45</v>
      </c>
      <c r="M93" t="s">
        <v>13</v>
      </c>
    </row>
    <row r="94" spans="1:13" x14ac:dyDescent="0.25">
      <c r="A94">
        <v>1039</v>
      </c>
      <c r="B94">
        <v>0</v>
      </c>
      <c r="C94">
        <v>3</v>
      </c>
      <c r="D94" t="s">
        <v>247</v>
      </c>
      <c r="E94" t="s">
        <v>10</v>
      </c>
      <c r="F94">
        <v>22</v>
      </c>
      <c r="G94" t="s">
        <v>522</v>
      </c>
      <c r="H94">
        <v>0</v>
      </c>
      <c r="I94">
        <v>0</v>
      </c>
      <c r="J94">
        <v>23568</v>
      </c>
      <c r="K94">
        <v>8.0500000000000007</v>
      </c>
      <c r="M94" t="s">
        <v>13</v>
      </c>
    </row>
    <row r="95" spans="1:13" x14ac:dyDescent="0.25">
      <c r="A95">
        <v>1040</v>
      </c>
      <c r="B95">
        <v>0</v>
      </c>
      <c r="C95">
        <v>1</v>
      </c>
      <c r="D95" t="s">
        <v>248</v>
      </c>
      <c r="E95" t="s">
        <v>10</v>
      </c>
      <c r="G95" t="s">
        <v>523</v>
      </c>
      <c r="H95">
        <v>0</v>
      </c>
      <c r="I95">
        <v>0</v>
      </c>
      <c r="J95">
        <v>113791</v>
      </c>
      <c r="K95">
        <v>26.55</v>
      </c>
      <c r="M95" t="s">
        <v>13</v>
      </c>
    </row>
    <row r="96" spans="1:13" x14ac:dyDescent="0.25">
      <c r="A96">
        <v>1041</v>
      </c>
      <c r="B96">
        <v>0</v>
      </c>
      <c r="C96">
        <v>2</v>
      </c>
      <c r="D96" t="s">
        <v>249</v>
      </c>
      <c r="E96" t="s">
        <v>10</v>
      </c>
      <c r="F96">
        <v>30</v>
      </c>
      <c r="G96" t="s">
        <v>522</v>
      </c>
      <c r="H96">
        <v>1</v>
      </c>
      <c r="I96">
        <v>1</v>
      </c>
      <c r="J96">
        <v>250651</v>
      </c>
      <c r="K96">
        <v>26</v>
      </c>
      <c r="M96" t="s">
        <v>13</v>
      </c>
    </row>
    <row r="97" spans="1:13" x14ac:dyDescent="0.25">
      <c r="A97">
        <v>1043</v>
      </c>
      <c r="B97">
        <v>0</v>
      </c>
      <c r="C97">
        <v>3</v>
      </c>
      <c r="D97" t="s">
        <v>251</v>
      </c>
      <c r="E97" t="s">
        <v>10</v>
      </c>
      <c r="G97" t="s">
        <v>523</v>
      </c>
      <c r="H97">
        <v>0</v>
      </c>
      <c r="I97">
        <v>0</v>
      </c>
      <c r="J97">
        <v>349255</v>
      </c>
      <c r="K97">
        <v>7.8958000000000004</v>
      </c>
      <c r="M97" t="s">
        <v>14</v>
      </c>
    </row>
    <row r="98" spans="1:13" x14ac:dyDescent="0.25">
      <c r="A98">
        <v>1044</v>
      </c>
      <c r="B98">
        <v>0</v>
      </c>
      <c r="C98">
        <v>3</v>
      </c>
      <c r="D98" t="s">
        <v>252</v>
      </c>
      <c r="E98" t="s">
        <v>10</v>
      </c>
      <c r="F98">
        <v>60</v>
      </c>
      <c r="G98" t="s">
        <v>524</v>
      </c>
      <c r="H98">
        <v>0</v>
      </c>
      <c r="I98">
        <v>0</v>
      </c>
      <c r="J98">
        <v>3701</v>
      </c>
      <c r="M98" t="s">
        <v>13</v>
      </c>
    </row>
    <row r="99" spans="1:13" x14ac:dyDescent="0.25">
      <c r="A99">
        <v>1046</v>
      </c>
      <c r="B99">
        <v>0</v>
      </c>
      <c r="C99">
        <v>3</v>
      </c>
      <c r="D99" t="s">
        <v>254</v>
      </c>
      <c r="E99" t="s">
        <v>10</v>
      </c>
      <c r="F99">
        <v>13</v>
      </c>
      <c r="G99" t="s">
        <v>523</v>
      </c>
      <c r="H99">
        <v>4</v>
      </c>
      <c r="I99">
        <v>2</v>
      </c>
      <c r="J99">
        <v>347077</v>
      </c>
      <c r="K99">
        <v>31.387499999999999</v>
      </c>
      <c r="M99" t="s">
        <v>13</v>
      </c>
    </row>
    <row r="100" spans="1:13" x14ac:dyDescent="0.25">
      <c r="A100">
        <v>1047</v>
      </c>
      <c r="B100">
        <v>0</v>
      </c>
      <c r="C100">
        <v>3</v>
      </c>
      <c r="D100" t="s">
        <v>255</v>
      </c>
      <c r="E100" t="s">
        <v>10</v>
      </c>
      <c r="F100">
        <v>24</v>
      </c>
      <c r="G100" t="s">
        <v>522</v>
      </c>
      <c r="H100">
        <v>0</v>
      </c>
      <c r="I100">
        <v>0</v>
      </c>
      <c r="J100">
        <v>752</v>
      </c>
      <c r="K100">
        <v>7.55</v>
      </c>
      <c r="M100" t="s">
        <v>13</v>
      </c>
    </row>
    <row r="101" spans="1:13" x14ac:dyDescent="0.25">
      <c r="A101">
        <v>1050</v>
      </c>
      <c r="B101">
        <v>0</v>
      </c>
      <c r="C101">
        <v>1</v>
      </c>
      <c r="D101" t="s">
        <v>258</v>
      </c>
      <c r="E101" t="s">
        <v>10</v>
      </c>
      <c r="F101">
        <v>42</v>
      </c>
      <c r="G101" t="s">
        <v>521</v>
      </c>
      <c r="H101">
        <v>0</v>
      </c>
      <c r="I101">
        <v>0</v>
      </c>
      <c r="J101">
        <v>110489</v>
      </c>
      <c r="K101">
        <v>26.55</v>
      </c>
      <c r="L101" t="s">
        <v>48</v>
      </c>
      <c r="M101" t="s">
        <v>13</v>
      </c>
    </row>
    <row r="102" spans="1:13" x14ac:dyDescent="0.25">
      <c r="A102">
        <v>1053</v>
      </c>
      <c r="B102">
        <v>0</v>
      </c>
      <c r="C102">
        <v>3</v>
      </c>
      <c r="D102" t="s">
        <v>261</v>
      </c>
      <c r="E102" t="s">
        <v>10</v>
      </c>
      <c r="F102">
        <v>7</v>
      </c>
      <c r="G102" t="s">
        <v>523</v>
      </c>
      <c r="H102">
        <v>1</v>
      </c>
      <c r="I102">
        <v>1</v>
      </c>
      <c r="J102">
        <v>2650</v>
      </c>
      <c r="K102">
        <v>15.245799999999999</v>
      </c>
      <c r="M102" t="s">
        <v>14</v>
      </c>
    </row>
    <row r="103" spans="1:13" x14ac:dyDescent="0.25">
      <c r="A103">
        <v>1055</v>
      </c>
      <c r="B103">
        <v>0</v>
      </c>
      <c r="C103">
        <v>3</v>
      </c>
      <c r="D103" t="s">
        <v>263</v>
      </c>
      <c r="E103" t="s">
        <v>10</v>
      </c>
      <c r="G103" t="s">
        <v>523</v>
      </c>
      <c r="H103">
        <v>0</v>
      </c>
      <c r="I103">
        <v>0</v>
      </c>
      <c r="J103">
        <v>343271</v>
      </c>
      <c r="K103">
        <v>7</v>
      </c>
      <c r="M103" t="s">
        <v>13</v>
      </c>
    </row>
    <row r="104" spans="1:13" x14ac:dyDescent="0.25">
      <c r="A104">
        <v>1056</v>
      </c>
      <c r="B104">
        <v>0</v>
      </c>
      <c r="C104">
        <v>2</v>
      </c>
      <c r="D104" t="s">
        <v>264</v>
      </c>
      <c r="E104" t="s">
        <v>10</v>
      </c>
      <c r="F104">
        <v>41</v>
      </c>
      <c r="G104" t="s">
        <v>521</v>
      </c>
      <c r="H104">
        <v>0</v>
      </c>
      <c r="I104">
        <v>0</v>
      </c>
      <c r="J104">
        <v>237393</v>
      </c>
      <c r="K104">
        <v>13</v>
      </c>
      <c r="M104" t="s">
        <v>13</v>
      </c>
    </row>
    <row r="105" spans="1:13" x14ac:dyDescent="0.25">
      <c r="A105">
        <v>1058</v>
      </c>
      <c r="B105">
        <v>0</v>
      </c>
      <c r="C105">
        <v>1</v>
      </c>
      <c r="D105" t="s">
        <v>266</v>
      </c>
      <c r="E105" t="s">
        <v>10</v>
      </c>
      <c r="F105">
        <v>48</v>
      </c>
      <c r="G105" t="s">
        <v>521</v>
      </c>
      <c r="H105">
        <v>0</v>
      </c>
      <c r="I105">
        <v>0</v>
      </c>
      <c r="J105">
        <v>17591</v>
      </c>
      <c r="K105">
        <v>50.495800000000003</v>
      </c>
      <c r="L105" t="s">
        <v>49</v>
      </c>
      <c r="M105" t="s">
        <v>14</v>
      </c>
    </row>
    <row r="106" spans="1:13" x14ac:dyDescent="0.25">
      <c r="A106">
        <v>1059</v>
      </c>
      <c r="B106">
        <v>0</v>
      </c>
      <c r="C106">
        <v>3</v>
      </c>
      <c r="D106" t="s">
        <v>267</v>
      </c>
      <c r="E106" t="s">
        <v>10</v>
      </c>
      <c r="F106">
        <v>18</v>
      </c>
      <c r="G106" t="s">
        <v>523</v>
      </c>
      <c r="H106">
        <v>2</v>
      </c>
      <c r="I106">
        <v>2</v>
      </c>
      <c r="J106">
        <v>6608</v>
      </c>
      <c r="K106">
        <v>34.375</v>
      </c>
      <c r="M106" t="s">
        <v>13</v>
      </c>
    </row>
    <row r="107" spans="1:13" x14ac:dyDescent="0.25">
      <c r="A107">
        <v>1062</v>
      </c>
      <c r="B107">
        <v>0</v>
      </c>
      <c r="C107">
        <v>3</v>
      </c>
      <c r="D107" t="s">
        <v>270</v>
      </c>
      <c r="E107" t="s">
        <v>10</v>
      </c>
      <c r="G107" t="s">
        <v>523</v>
      </c>
      <c r="H107">
        <v>0</v>
      </c>
      <c r="I107">
        <v>0</v>
      </c>
      <c r="J107">
        <v>251</v>
      </c>
      <c r="K107">
        <v>7.55</v>
      </c>
      <c r="M107" t="s">
        <v>13</v>
      </c>
    </row>
    <row r="108" spans="1:13" x14ac:dyDescent="0.25">
      <c r="A108">
        <v>1063</v>
      </c>
      <c r="B108">
        <v>0</v>
      </c>
      <c r="C108">
        <v>3</v>
      </c>
      <c r="D108" t="s">
        <v>271</v>
      </c>
      <c r="E108" t="s">
        <v>10</v>
      </c>
      <c r="F108">
        <v>27</v>
      </c>
      <c r="G108" t="s">
        <v>522</v>
      </c>
      <c r="H108">
        <v>0</v>
      </c>
      <c r="I108">
        <v>0</v>
      </c>
      <c r="J108">
        <v>2670</v>
      </c>
      <c r="K108">
        <v>7.2249999999999996</v>
      </c>
      <c r="M108" t="s">
        <v>14</v>
      </c>
    </row>
    <row r="109" spans="1:13" x14ac:dyDescent="0.25">
      <c r="A109">
        <v>1064</v>
      </c>
      <c r="B109">
        <v>0</v>
      </c>
      <c r="C109">
        <v>3</v>
      </c>
      <c r="D109" t="s">
        <v>272</v>
      </c>
      <c r="E109" t="s">
        <v>10</v>
      </c>
      <c r="F109">
        <v>23</v>
      </c>
      <c r="G109" t="s">
        <v>522</v>
      </c>
      <c r="H109">
        <v>1</v>
      </c>
      <c r="I109">
        <v>0</v>
      </c>
      <c r="J109">
        <v>347072</v>
      </c>
      <c r="K109">
        <v>13.9</v>
      </c>
      <c r="M109" t="s">
        <v>13</v>
      </c>
    </row>
    <row r="110" spans="1:13" x14ac:dyDescent="0.25">
      <c r="A110">
        <v>1065</v>
      </c>
      <c r="B110">
        <v>0</v>
      </c>
      <c r="C110">
        <v>3</v>
      </c>
      <c r="D110" t="s">
        <v>273</v>
      </c>
      <c r="E110" t="s">
        <v>10</v>
      </c>
      <c r="G110" t="s">
        <v>523</v>
      </c>
      <c r="H110">
        <v>0</v>
      </c>
      <c r="I110">
        <v>0</v>
      </c>
      <c r="J110">
        <v>2673</v>
      </c>
      <c r="K110">
        <v>7.2291999999999996</v>
      </c>
      <c r="M110" t="s">
        <v>14</v>
      </c>
    </row>
    <row r="111" spans="1:13" x14ac:dyDescent="0.25">
      <c r="A111">
        <v>1066</v>
      </c>
      <c r="B111">
        <v>0</v>
      </c>
      <c r="C111">
        <v>3</v>
      </c>
      <c r="D111" t="s">
        <v>274</v>
      </c>
      <c r="E111" t="s">
        <v>10</v>
      </c>
      <c r="F111">
        <v>40</v>
      </c>
      <c r="G111" t="s">
        <v>521</v>
      </c>
      <c r="H111">
        <v>1</v>
      </c>
      <c r="I111">
        <v>5</v>
      </c>
      <c r="J111">
        <v>347077</v>
      </c>
      <c r="K111">
        <v>31.387499999999999</v>
      </c>
      <c r="M111" t="s">
        <v>13</v>
      </c>
    </row>
    <row r="112" spans="1:13" x14ac:dyDescent="0.25">
      <c r="A112">
        <v>1069</v>
      </c>
      <c r="B112">
        <v>0</v>
      </c>
      <c r="C112">
        <v>1</v>
      </c>
      <c r="D112" t="s">
        <v>277</v>
      </c>
      <c r="E112" t="s">
        <v>10</v>
      </c>
      <c r="F112">
        <v>54</v>
      </c>
      <c r="G112" t="s">
        <v>521</v>
      </c>
      <c r="H112">
        <v>1</v>
      </c>
      <c r="I112">
        <v>0</v>
      </c>
      <c r="J112">
        <v>11778</v>
      </c>
      <c r="K112">
        <v>55.441699999999997</v>
      </c>
      <c r="L112" t="s">
        <v>37</v>
      </c>
      <c r="M112" t="s">
        <v>14</v>
      </c>
    </row>
    <row r="113" spans="1:13" x14ac:dyDescent="0.25">
      <c r="A113">
        <v>1072</v>
      </c>
      <c r="B113">
        <v>0</v>
      </c>
      <c r="C113">
        <v>2</v>
      </c>
      <c r="D113" t="s">
        <v>280</v>
      </c>
      <c r="E113" t="s">
        <v>10</v>
      </c>
      <c r="F113">
        <v>30</v>
      </c>
      <c r="G113" t="s">
        <v>522</v>
      </c>
      <c r="H113">
        <v>0</v>
      </c>
      <c r="I113">
        <v>0</v>
      </c>
      <c r="J113">
        <v>233478</v>
      </c>
      <c r="K113">
        <v>13</v>
      </c>
      <c r="M113" t="s">
        <v>13</v>
      </c>
    </row>
    <row r="114" spans="1:13" x14ac:dyDescent="0.25">
      <c r="A114">
        <v>1073</v>
      </c>
      <c r="B114">
        <v>0</v>
      </c>
      <c r="C114">
        <v>1</v>
      </c>
      <c r="D114" t="s">
        <v>281</v>
      </c>
      <c r="E114" t="s">
        <v>10</v>
      </c>
      <c r="F114">
        <v>37</v>
      </c>
      <c r="G114" t="s">
        <v>522</v>
      </c>
      <c r="H114">
        <v>1</v>
      </c>
      <c r="I114">
        <v>1</v>
      </c>
      <c r="J114">
        <v>17756</v>
      </c>
      <c r="K114">
        <v>83.158299999999997</v>
      </c>
      <c r="L114" t="s">
        <v>52</v>
      </c>
      <c r="M114" t="s">
        <v>14</v>
      </c>
    </row>
    <row r="115" spans="1:13" x14ac:dyDescent="0.25">
      <c r="A115">
        <v>1075</v>
      </c>
      <c r="B115">
        <v>0</v>
      </c>
      <c r="C115">
        <v>3</v>
      </c>
      <c r="D115" t="s">
        <v>283</v>
      </c>
      <c r="E115" t="s">
        <v>10</v>
      </c>
      <c r="G115" t="s">
        <v>523</v>
      </c>
      <c r="H115">
        <v>0</v>
      </c>
      <c r="I115">
        <v>0</v>
      </c>
      <c r="J115">
        <v>7935</v>
      </c>
      <c r="K115">
        <v>7.75</v>
      </c>
      <c r="M115" t="s">
        <v>11</v>
      </c>
    </row>
    <row r="116" spans="1:13" x14ac:dyDescent="0.25">
      <c r="A116">
        <v>1077</v>
      </c>
      <c r="B116">
        <v>0</v>
      </c>
      <c r="C116">
        <v>2</v>
      </c>
      <c r="D116" t="s">
        <v>285</v>
      </c>
      <c r="E116" t="s">
        <v>10</v>
      </c>
      <c r="F116">
        <v>40</v>
      </c>
      <c r="G116" t="s">
        <v>521</v>
      </c>
      <c r="H116">
        <v>0</v>
      </c>
      <c r="I116">
        <v>0</v>
      </c>
      <c r="J116">
        <v>239059</v>
      </c>
      <c r="K116">
        <v>16</v>
      </c>
      <c r="M116" t="s">
        <v>13</v>
      </c>
    </row>
    <row r="117" spans="1:13" x14ac:dyDescent="0.25">
      <c r="A117">
        <v>1079</v>
      </c>
      <c r="B117">
        <v>0</v>
      </c>
      <c r="C117">
        <v>3</v>
      </c>
      <c r="D117" t="s">
        <v>287</v>
      </c>
      <c r="E117" t="s">
        <v>10</v>
      </c>
      <c r="F117">
        <v>17</v>
      </c>
      <c r="G117" t="s">
        <v>523</v>
      </c>
      <c r="H117">
        <v>2</v>
      </c>
      <c r="I117">
        <v>0</v>
      </c>
      <c r="J117">
        <v>48873</v>
      </c>
      <c r="K117">
        <v>8.0500000000000007</v>
      </c>
      <c r="M117" t="s">
        <v>13</v>
      </c>
    </row>
    <row r="118" spans="1:13" x14ac:dyDescent="0.25">
      <c r="A118">
        <v>1081</v>
      </c>
      <c r="B118">
        <v>0</v>
      </c>
      <c r="C118">
        <v>2</v>
      </c>
      <c r="D118" t="s">
        <v>289</v>
      </c>
      <c r="E118" t="s">
        <v>10</v>
      </c>
      <c r="F118">
        <v>40</v>
      </c>
      <c r="G118" t="s">
        <v>521</v>
      </c>
      <c r="H118">
        <v>0</v>
      </c>
      <c r="I118">
        <v>0</v>
      </c>
      <c r="J118">
        <v>28221</v>
      </c>
      <c r="K118">
        <v>13</v>
      </c>
      <c r="M118" t="s">
        <v>13</v>
      </c>
    </row>
    <row r="119" spans="1:13" x14ac:dyDescent="0.25">
      <c r="A119">
        <v>1082</v>
      </c>
      <c r="B119">
        <v>0</v>
      </c>
      <c r="C119">
        <v>2</v>
      </c>
      <c r="D119" t="s">
        <v>290</v>
      </c>
      <c r="E119" t="s">
        <v>10</v>
      </c>
      <c r="F119">
        <v>34</v>
      </c>
      <c r="G119" t="s">
        <v>522</v>
      </c>
      <c r="H119">
        <v>1</v>
      </c>
      <c r="I119">
        <v>0</v>
      </c>
      <c r="J119">
        <v>226875</v>
      </c>
      <c r="K119">
        <v>26</v>
      </c>
      <c r="M119" t="s">
        <v>13</v>
      </c>
    </row>
    <row r="120" spans="1:13" x14ac:dyDescent="0.25">
      <c r="A120">
        <v>1083</v>
      </c>
      <c r="B120">
        <v>0</v>
      </c>
      <c r="C120">
        <v>1</v>
      </c>
      <c r="D120" t="s">
        <v>291</v>
      </c>
      <c r="E120" t="s">
        <v>10</v>
      </c>
      <c r="G120" t="s">
        <v>523</v>
      </c>
      <c r="H120">
        <v>0</v>
      </c>
      <c r="I120">
        <v>0</v>
      </c>
      <c r="J120">
        <v>111163</v>
      </c>
      <c r="K120">
        <v>26</v>
      </c>
      <c r="M120" t="s">
        <v>13</v>
      </c>
    </row>
    <row r="121" spans="1:13" x14ac:dyDescent="0.25">
      <c r="A121">
        <v>1084</v>
      </c>
      <c r="B121">
        <v>0</v>
      </c>
      <c r="C121">
        <v>3</v>
      </c>
      <c r="D121" t="s">
        <v>292</v>
      </c>
      <c r="E121" t="s">
        <v>10</v>
      </c>
      <c r="F121">
        <v>11</v>
      </c>
      <c r="G121" t="s">
        <v>523</v>
      </c>
      <c r="H121">
        <v>1</v>
      </c>
      <c r="I121">
        <v>1</v>
      </c>
      <c r="J121">
        <v>851</v>
      </c>
      <c r="K121">
        <v>14.5</v>
      </c>
      <c r="M121" t="s">
        <v>13</v>
      </c>
    </row>
    <row r="122" spans="1:13" x14ac:dyDescent="0.25">
      <c r="A122">
        <v>1085</v>
      </c>
      <c r="B122">
        <v>0</v>
      </c>
      <c r="C122">
        <v>2</v>
      </c>
      <c r="D122" t="s">
        <v>293</v>
      </c>
      <c r="E122" t="s">
        <v>10</v>
      </c>
      <c r="F122">
        <v>61</v>
      </c>
      <c r="G122" t="s">
        <v>524</v>
      </c>
      <c r="H122">
        <v>0</v>
      </c>
      <c r="I122">
        <v>0</v>
      </c>
      <c r="J122">
        <v>235509</v>
      </c>
      <c r="K122">
        <v>12.35</v>
      </c>
      <c r="M122" t="s">
        <v>11</v>
      </c>
    </row>
    <row r="123" spans="1:13" x14ac:dyDescent="0.25">
      <c r="A123">
        <v>1086</v>
      </c>
      <c r="B123">
        <v>0</v>
      </c>
      <c r="C123">
        <v>2</v>
      </c>
      <c r="D123" t="s">
        <v>294</v>
      </c>
      <c r="E123" t="s">
        <v>10</v>
      </c>
      <c r="F123">
        <v>8</v>
      </c>
      <c r="G123" t="s">
        <v>523</v>
      </c>
      <c r="H123">
        <v>0</v>
      </c>
      <c r="I123">
        <v>2</v>
      </c>
      <c r="J123">
        <v>28220</v>
      </c>
      <c r="K123">
        <v>32.5</v>
      </c>
      <c r="M123" t="s">
        <v>13</v>
      </c>
    </row>
    <row r="124" spans="1:13" x14ac:dyDescent="0.25">
      <c r="A124">
        <v>1087</v>
      </c>
      <c r="B124">
        <v>0</v>
      </c>
      <c r="C124">
        <v>3</v>
      </c>
      <c r="D124" t="s">
        <v>295</v>
      </c>
      <c r="E124" t="s">
        <v>10</v>
      </c>
      <c r="F124">
        <v>33</v>
      </c>
      <c r="G124" t="s">
        <v>522</v>
      </c>
      <c r="H124">
        <v>0</v>
      </c>
      <c r="I124">
        <v>0</v>
      </c>
      <c r="J124">
        <v>347465</v>
      </c>
      <c r="K124">
        <v>7.8541999999999996</v>
      </c>
      <c r="M124" t="s">
        <v>13</v>
      </c>
    </row>
    <row r="125" spans="1:13" x14ac:dyDescent="0.25">
      <c r="A125">
        <v>1088</v>
      </c>
      <c r="B125">
        <v>0</v>
      </c>
      <c r="C125">
        <v>1</v>
      </c>
      <c r="D125" t="s">
        <v>296</v>
      </c>
      <c r="E125" t="s">
        <v>10</v>
      </c>
      <c r="F125">
        <v>6</v>
      </c>
      <c r="G125" t="s">
        <v>523</v>
      </c>
      <c r="H125">
        <v>0</v>
      </c>
      <c r="I125">
        <v>2</v>
      </c>
      <c r="J125">
        <v>16966</v>
      </c>
      <c r="K125">
        <v>134.5</v>
      </c>
      <c r="L125" t="s">
        <v>55</v>
      </c>
      <c r="M125" t="s">
        <v>14</v>
      </c>
    </row>
    <row r="126" spans="1:13" x14ac:dyDescent="0.25">
      <c r="A126">
        <v>1090</v>
      </c>
      <c r="B126">
        <v>0</v>
      </c>
      <c r="C126">
        <v>2</v>
      </c>
      <c r="D126" t="s">
        <v>298</v>
      </c>
      <c r="E126" t="s">
        <v>10</v>
      </c>
      <c r="F126">
        <v>23</v>
      </c>
      <c r="G126" t="s">
        <v>522</v>
      </c>
      <c r="H126">
        <v>0</v>
      </c>
      <c r="I126">
        <v>0</v>
      </c>
      <c r="J126" t="s">
        <v>56</v>
      </c>
      <c r="K126">
        <v>10.5</v>
      </c>
      <c r="M126" t="s">
        <v>13</v>
      </c>
    </row>
    <row r="127" spans="1:13" x14ac:dyDescent="0.25">
      <c r="A127">
        <v>1093</v>
      </c>
      <c r="B127">
        <v>0</v>
      </c>
      <c r="C127">
        <v>3</v>
      </c>
      <c r="D127" t="s">
        <v>301</v>
      </c>
      <c r="E127" t="s">
        <v>10</v>
      </c>
      <c r="F127">
        <v>33</v>
      </c>
      <c r="G127" t="s">
        <v>522</v>
      </c>
      <c r="H127">
        <v>0</v>
      </c>
      <c r="I127">
        <v>2</v>
      </c>
      <c r="J127">
        <v>347080</v>
      </c>
      <c r="K127">
        <v>14.4</v>
      </c>
      <c r="M127" t="s">
        <v>13</v>
      </c>
    </row>
    <row r="128" spans="1:13" x14ac:dyDescent="0.25">
      <c r="A128">
        <v>1094</v>
      </c>
      <c r="B128">
        <v>0</v>
      </c>
      <c r="C128">
        <v>1</v>
      </c>
      <c r="D128" t="s">
        <v>302</v>
      </c>
      <c r="E128" t="s">
        <v>10</v>
      </c>
      <c r="F128">
        <v>47</v>
      </c>
      <c r="G128" t="s">
        <v>521</v>
      </c>
      <c r="H128">
        <v>1</v>
      </c>
      <c r="I128">
        <v>0</v>
      </c>
      <c r="J128" t="s">
        <v>57</v>
      </c>
      <c r="K128">
        <v>227.52500000000001</v>
      </c>
      <c r="L128" t="s">
        <v>58</v>
      </c>
      <c r="M128" t="s">
        <v>14</v>
      </c>
    </row>
    <row r="129" spans="1:13" x14ac:dyDescent="0.25">
      <c r="A129">
        <v>1096</v>
      </c>
      <c r="B129">
        <v>0</v>
      </c>
      <c r="C129">
        <v>2</v>
      </c>
      <c r="D129" t="s">
        <v>304</v>
      </c>
      <c r="E129" t="s">
        <v>10</v>
      </c>
      <c r="F129">
        <v>25</v>
      </c>
      <c r="G129" t="s">
        <v>522</v>
      </c>
      <c r="H129">
        <v>0</v>
      </c>
      <c r="I129">
        <v>0</v>
      </c>
      <c r="J129" t="s">
        <v>59</v>
      </c>
      <c r="K129">
        <v>10.5</v>
      </c>
      <c r="M129" t="s">
        <v>13</v>
      </c>
    </row>
    <row r="130" spans="1:13" x14ac:dyDescent="0.25">
      <c r="A130">
        <v>1097</v>
      </c>
      <c r="B130">
        <v>0</v>
      </c>
      <c r="C130">
        <v>1</v>
      </c>
      <c r="D130" t="s">
        <v>305</v>
      </c>
      <c r="E130" t="s">
        <v>10</v>
      </c>
      <c r="G130" t="s">
        <v>523</v>
      </c>
      <c r="H130">
        <v>0</v>
      </c>
      <c r="I130">
        <v>0</v>
      </c>
      <c r="J130" t="s">
        <v>60</v>
      </c>
      <c r="K130">
        <v>25.741700000000002</v>
      </c>
      <c r="M130" t="s">
        <v>14</v>
      </c>
    </row>
    <row r="131" spans="1:13" x14ac:dyDescent="0.25">
      <c r="A131">
        <v>1099</v>
      </c>
      <c r="B131">
        <v>0</v>
      </c>
      <c r="C131">
        <v>2</v>
      </c>
      <c r="D131" t="s">
        <v>307</v>
      </c>
      <c r="E131" t="s">
        <v>10</v>
      </c>
      <c r="F131">
        <v>24</v>
      </c>
      <c r="G131" t="s">
        <v>522</v>
      </c>
      <c r="H131">
        <v>0</v>
      </c>
      <c r="I131">
        <v>0</v>
      </c>
      <c r="J131">
        <v>28034</v>
      </c>
      <c r="K131">
        <v>10.5</v>
      </c>
      <c r="M131" t="s">
        <v>13</v>
      </c>
    </row>
    <row r="132" spans="1:13" x14ac:dyDescent="0.25">
      <c r="A132">
        <v>1101</v>
      </c>
      <c r="B132">
        <v>0</v>
      </c>
      <c r="C132">
        <v>3</v>
      </c>
      <c r="D132" t="s">
        <v>309</v>
      </c>
      <c r="E132" t="s">
        <v>10</v>
      </c>
      <c r="F132">
        <v>25</v>
      </c>
      <c r="G132" t="s">
        <v>522</v>
      </c>
      <c r="H132">
        <v>0</v>
      </c>
      <c r="I132">
        <v>0</v>
      </c>
      <c r="J132">
        <v>349250</v>
      </c>
      <c r="K132">
        <v>7.8958000000000004</v>
      </c>
      <c r="M132" t="s">
        <v>13</v>
      </c>
    </row>
    <row r="133" spans="1:13" x14ac:dyDescent="0.25">
      <c r="A133">
        <v>1102</v>
      </c>
      <c r="B133">
        <v>0</v>
      </c>
      <c r="C133">
        <v>3</v>
      </c>
      <c r="D133" t="s">
        <v>310</v>
      </c>
      <c r="E133" t="s">
        <v>10</v>
      </c>
      <c r="F133">
        <v>32</v>
      </c>
      <c r="G133" t="s">
        <v>522</v>
      </c>
      <c r="H133">
        <v>0</v>
      </c>
      <c r="I133">
        <v>0</v>
      </c>
      <c r="J133" t="s">
        <v>38</v>
      </c>
      <c r="K133">
        <v>22.524999999999999</v>
      </c>
      <c r="M133" t="s">
        <v>13</v>
      </c>
    </row>
    <row r="134" spans="1:13" x14ac:dyDescent="0.25">
      <c r="A134">
        <v>1103</v>
      </c>
      <c r="B134">
        <v>0</v>
      </c>
      <c r="C134">
        <v>3</v>
      </c>
      <c r="D134" t="s">
        <v>311</v>
      </c>
      <c r="E134" t="s">
        <v>10</v>
      </c>
      <c r="G134" t="s">
        <v>523</v>
      </c>
      <c r="H134">
        <v>0</v>
      </c>
      <c r="I134">
        <v>0</v>
      </c>
      <c r="J134" t="s">
        <v>62</v>
      </c>
      <c r="K134">
        <v>7.05</v>
      </c>
      <c r="M134" t="s">
        <v>13</v>
      </c>
    </row>
    <row r="135" spans="1:13" x14ac:dyDescent="0.25">
      <c r="A135">
        <v>1104</v>
      </c>
      <c r="B135">
        <v>0</v>
      </c>
      <c r="C135">
        <v>2</v>
      </c>
      <c r="D135" t="s">
        <v>312</v>
      </c>
      <c r="E135" t="s">
        <v>10</v>
      </c>
      <c r="F135">
        <v>17</v>
      </c>
      <c r="G135" t="s">
        <v>523</v>
      </c>
      <c r="H135">
        <v>0</v>
      </c>
      <c r="I135">
        <v>0</v>
      </c>
      <c r="J135" t="s">
        <v>63</v>
      </c>
      <c r="K135">
        <v>73.5</v>
      </c>
      <c r="M135" t="s">
        <v>13</v>
      </c>
    </row>
    <row r="136" spans="1:13" x14ac:dyDescent="0.25">
      <c r="A136">
        <v>1107</v>
      </c>
      <c r="B136">
        <v>0</v>
      </c>
      <c r="C136">
        <v>1</v>
      </c>
      <c r="D136" t="s">
        <v>315</v>
      </c>
      <c r="E136" t="s">
        <v>10</v>
      </c>
      <c r="F136">
        <v>42</v>
      </c>
      <c r="G136" t="s">
        <v>521</v>
      </c>
      <c r="H136">
        <v>0</v>
      </c>
      <c r="I136">
        <v>0</v>
      </c>
      <c r="J136">
        <v>113038</v>
      </c>
      <c r="K136">
        <v>42.5</v>
      </c>
      <c r="L136" t="s">
        <v>64</v>
      </c>
      <c r="M136" t="s">
        <v>13</v>
      </c>
    </row>
    <row r="137" spans="1:13" x14ac:dyDescent="0.25">
      <c r="A137">
        <v>1109</v>
      </c>
      <c r="B137">
        <v>0</v>
      </c>
      <c r="C137">
        <v>1</v>
      </c>
      <c r="D137" t="s">
        <v>317</v>
      </c>
      <c r="E137" t="s">
        <v>10</v>
      </c>
      <c r="F137">
        <v>57</v>
      </c>
      <c r="G137" t="s">
        <v>521</v>
      </c>
      <c r="H137">
        <v>1</v>
      </c>
      <c r="I137">
        <v>1</v>
      </c>
      <c r="J137">
        <v>36928</v>
      </c>
      <c r="K137">
        <v>164.86670000000001</v>
      </c>
      <c r="M137" t="s">
        <v>13</v>
      </c>
    </row>
    <row r="138" spans="1:13" x14ac:dyDescent="0.25">
      <c r="A138">
        <v>1111</v>
      </c>
      <c r="B138">
        <v>0</v>
      </c>
      <c r="C138">
        <v>3</v>
      </c>
      <c r="D138" t="s">
        <v>319</v>
      </c>
      <c r="E138" t="s">
        <v>10</v>
      </c>
      <c r="G138" t="s">
        <v>523</v>
      </c>
      <c r="H138">
        <v>0</v>
      </c>
      <c r="I138">
        <v>0</v>
      </c>
      <c r="J138">
        <v>32302</v>
      </c>
      <c r="K138">
        <v>8.0500000000000007</v>
      </c>
      <c r="M138" t="s">
        <v>13</v>
      </c>
    </row>
    <row r="139" spans="1:13" x14ac:dyDescent="0.25">
      <c r="A139">
        <v>1113</v>
      </c>
      <c r="B139">
        <v>0</v>
      </c>
      <c r="C139">
        <v>3</v>
      </c>
      <c r="D139" t="s">
        <v>321</v>
      </c>
      <c r="E139" t="s">
        <v>10</v>
      </c>
      <c r="F139">
        <v>21</v>
      </c>
      <c r="G139" t="s">
        <v>522</v>
      </c>
      <c r="H139">
        <v>0</v>
      </c>
      <c r="I139">
        <v>0</v>
      </c>
      <c r="J139">
        <v>342684</v>
      </c>
      <c r="K139">
        <v>8.0500000000000007</v>
      </c>
      <c r="M139" t="s">
        <v>13</v>
      </c>
    </row>
    <row r="140" spans="1:13" x14ac:dyDescent="0.25">
      <c r="A140">
        <v>1115</v>
      </c>
      <c r="B140">
        <v>0</v>
      </c>
      <c r="C140">
        <v>3</v>
      </c>
      <c r="D140" t="s">
        <v>323</v>
      </c>
      <c r="E140" t="s">
        <v>10</v>
      </c>
      <c r="F140">
        <v>21</v>
      </c>
      <c r="G140" t="s">
        <v>522</v>
      </c>
      <c r="H140">
        <v>0</v>
      </c>
      <c r="I140">
        <v>0</v>
      </c>
      <c r="J140">
        <v>350053</v>
      </c>
      <c r="K140">
        <v>7.7957999999999998</v>
      </c>
      <c r="M140" t="s">
        <v>13</v>
      </c>
    </row>
    <row r="141" spans="1:13" x14ac:dyDescent="0.25">
      <c r="A141">
        <v>1118</v>
      </c>
      <c r="B141">
        <v>0</v>
      </c>
      <c r="C141">
        <v>3</v>
      </c>
      <c r="D141" t="s">
        <v>326</v>
      </c>
      <c r="E141" t="s">
        <v>10</v>
      </c>
      <c r="F141">
        <v>23</v>
      </c>
      <c r="G141" t="s">
        <v>522</v>
      </c>
      <c r="H141">
        <v>0</v>
      </c>
      <c r="I141">
        <v>0</v>
      </c>
      <c r="J141">
        <v>350054</v>
      </c>
      <c r="K141">
        <v>7.7957999999999998</v>
      </c>
      <c r="M141" t="s">
        <v>13</v>
      </c>
    </row>
    <row r="142" spans="1:13" x14ac:dyDescent="0.25">
      <c r="A142">
        <v>1120</v>
      </c>
      <c r="B142">
        <v>0</v>
      </c>
      <c r="C142">
        <v>3</v>
      </c>
      <c r="D142" t="s">
        <v>328</v>
      </c>
      <c r="E142" t="s">
        <v>10</v>
      </c>
      <c r="F142">
        <v>40</v>
      </c>
      <c r="G142" t="s">
        <v>521</v>
      </c>
      <c r="H142">
        <v>0</v>
      </c>
      <c r="I142">
        <v>0</v>
      </c>
      <c r="J142" t="s">
        <v>67</v>
      </c>
      <c r="K142">
        <v>15.1</v>
      </c>
      <c r="M142" t="s">
        <v>13</v>
      </c>
    </row>
    <row r="143" spans="1:13" x14ac:dyDescent="0.25">
      <c r="A143">
        <v>1121</v>
      </c>
      <c r="B143">
        <v>0</v>
      </c>
      <c r="C143">
        <v>2</v>
      </c>
      <c r="D143" t="s">
        <v>329</v>
      </c>
      <c r="E143" t="s">
        <v>10</v>
      </c>
      <c r="F143">
        <v>36</v>
      </c>
      <c r="G143" t="s">
        <v>522</v>
      </c>
      <c r="H143">
        <v>0</v>
      </c>
      <c r="I143">
        <v>0</v>
      </c>
      <c r="J143">
        <v>242963</v>
      </c>
      <c r="K143">
        <v>13</v>
      </c>
      <c r="M143" t="s">
        <v>13</v>
      </c>
    </row>
    <row r="144" spans="1:13" x14ac:dyDescent="0.25">
      <c r="A144">
        <v>1122</v>
      </c>
      <c r="B144">
        <v>0</v>
      </c>
      <c r="C144">
        <v>2</v>
      </c>
      <c r="D144" t="s">
        <v>330</v>
      </c>
      <c r="E144" t="s">
        <v>10</v>
      </c>
      <c r="F144">
        <v>14</v>
      </c>
      <c r="G144" t="s">
        <v>523</v>
      </c>
      <c r="H144">
        <v>0</v>
      </c>
      <c r="I144">
        <v>0</v>
      </c>
      <c r="J144">
        <v>220845</v>
      </c>
      <c r="K144">
        <v>65</v>
      </c>
      <c r="M144" t="s">
        <v>13</v>
      </c>
    </row>
    <row r="145" spans="1:13" x14ac:dyDescent="0.25">
      <c r="A145">
        <v>1124</v>
      </c>
      <c r="B145">
        <v>0</v>
      </c>
      <c r="C145">
        <v>3</v>
      </c>
      <c r="D145" t="s">
        <v>332</v>
      </c>
      <c r="E145" t="s">
        <v>10</v>
      </c>
      <c r="F145">
        <v>21</v>
      </c>
      <c r="G145" t="s">
        <v>522</v>
      </c>
      <c r="H145">
        <v>1</v>
      </c>
      <c r="I145">
        <v>0</v>
      </c>
      <c r="J145">
        <v>3101266</v>
      </c>
      <c r="K145">
        <v>6.4958</v>
      </c>
      <c r="M145" t="s">
        <v>13</v>
      </c>
    </row>
    <row r="146" spans="1:13" x14ac:dyDescent="0.25">
      <c r="A146">
        <v>1125</v>
      </c>
      <c r="B146">
        <v>0</v>
      </c>
      <c r="C146">
        <v>3</v>
      </c>
      <c r="D146" t="s">
        <v>333</v>
      </c>
      <c r="E146" t="s">
        <v>10</v>
      </c>
      <c r="G146" t="s">
        <v>523</v>
      </c>
      <c r="H146">
        <v>0</v>
      </c>
      <c r="I146">
        <v>0</v>
      </c>
      <c r="J146">
        <v>330971</v>
      </c>
      <c r="K146">
        <v>7.8792</v>
      </c>
      <c r="M146" t="s">
        <v>11</v>
      </c>
    </row>
    <row r="147" spans="1:13" x14ac:dyDescent="0.25">
      <c r="A147">
        <v>1126</v>
      </c>
      <c r="B147">
        <v>0</v>
      </c>
      <c r="C147">
        <v>1</v>
      </c>
      <c r="D147" t="s">
        <v>334</v>
      </c>
      <c r="E147" t="s">
        <v>10</v>
      </c>
      <c r="F147">
        <v>39</v>
      </c>
      <c r="G147" t="s">
        <v>522</v>
      </c>
      <c r="H147">
        <v>1</v>
      </c>
      <c r="I147">
        <v>0</v>
      </c>
      <c r="J147">
        <v>17599</v>
      </c>
      <c r="K147">
        <v>71.283299999999997</v>
      </c>
      <c r="L147" t="s">
        <v>68</v>
      </c>
      <c r="M147" t="s">
        <v>14</v>
      </c>
    </row>
    <row r="148" spans="1:13" x14ac:dyDescent="0.25">
      <c r="A148">
        <v>1127</v>
      </c>
      <c r="B148">
        <v>0</v>
      </c>
      <c r="C148">
        <v>3</v>
      </c>
      <c r="D148" t="s">
        <v>335</v>
      </c>
      <c r="E148" t="s">
        <v>10</v>
      </c>
      <c r="F148">
        <v>20</v>
      </c>
      <c r="G148" t="s">
        <v>522</v>
      </c>
      <c r="H148">
        <v>0</v>
      </c>
      <c r="I148">
        <v>0</v>
      </c>
      <c r="J148">
        <v>350416</v>
      </c>
      <c r="K148">
        <v>7.8541999999999996</v>
      </c>
      <c r="M148" t="s">
        <v>13</v>
      </c>
    </row>
    <row r="149" spans="1:13" x14ac:dyDescent="0.25">
      <c r="A149">
        <v>1128</v>
      </c>
      <c r="B149">
        <v>0</v>
      </c>
      <c r="C149">
        <v>1</v>
      </c>
      <c r="D149" t="s">
        <v>336</v>
      </c>
      <c r="E149" t="s">
        <v>10</v>
      </c>
      <c r="F149">
        <v>64</v>
      </c>
      <c r="G149" t="s">
        <v>524</v>
      </c>
      <c r="H149">
        <v>1</v>
      </c>
      <c r="I149">
        <v>0</v>
      </c>
      <c r="J149">
        <v>110813</v>
      </c>
      <c r="K149">
        <v>75.25</v>
      </c>
      <c r="L149" t="s">
        <v>69</v>
      </c>
      <c r="M149" t="s">
        <v>14</v>
      </c>
    </row>
    <row r="150" spans="1:13" x14ac:dyDescent="0.25">
      <c r="A150">
        <v>1129</v>
      </c>
      <c r="B150">
        <v>0</v>
      </c>
      <c r="C150">
        <v>3</v>
      </c>
      <c r="D150" t="s">
        <v>337</v>
      </c>
      <c r="E150" t="s">
        <v>10</v>
      </c>
      <c r="F150">
        <v>20</v>
      </c>
      <c r="G150" t="s">
        <v>522</v>
      </c>
      <c r="H150">
        <v>0</v>
      </c>
      <c r="I150">
        <v>0</v>
      </c>
      <c r="J150">
        <v>2679</v>
      </c>
      <c r="K150">
        <v>7.2249999999999996</v>
      </c>
      <c r="M150" t="s">
        <v>14</v>
      </c>
    </row>
    <row r="151" spans="1:13" x14ac:dyDescent="0.25">
      <c r="A151">
        <v>1134</v>
      </c>
      <c r="B151">
        <v>0</v>
      </c>
      <c r="C151">
        <v>1</v>
      </c>
      <c r="D151" t="s">
        <v>342</v>
      </c>
      <c r="E151" t="s">
        <v>10</v>
      </c>
      <c r="F151">
        <v>45</v>
      </c>
      <c r="G151" t="s">
        <v>521</v>
      </c>
      <c r="H151">
        <v>1</v>
      </c>
      <c r="I151">
        <v>1</v>
      </c>
      <c r="J151">
        <v>16966</v>
      </c>
      <c r="K151">
        <v>134.5</v>
      </c>
      <c r="L151" t="s">
        <v>55</v>
      </c>
      <c r="M151" t="s">
        <v>14</v>
      </c>
    </row>
    <row r="152" spans="1:13" x14ac:dyDescent="0.25">
      <c r="A152">
        <v>1135</v>
      </c>
      <c r="B152">
        <v>0</v>
      </c>
      <c r="C152">
        <v>3</v>
      </c>
      <c r="D152" t="s">
        <v>343</v>
      </c>
      <c r="E152" t="s">
        <v>10</v>
      </c>
      <c r="G152" t="s">
        <v>523</v>
      </c>
      <c r="H152">
        <v>0</v>
      </c>
      <c r="I152">
        <v>0</v>
      </c>
      <c r="J152">
        <v>3470</v>
      </c>
      <c r="K152">
        <v>7.8875000000000002</v>
      </c>
      <c r="M152" t="s">
        <v>13</v>
      </c>
    </row>
    <row r="153" spans="1:13" x14ac:dyDescent="0.25">
      <c r="A153">
        <v>1136</v>
      </c>
      <c r="B153">
        <v>0</v>
      </c>
      <c r="C153">
        <v>3</v>
      </c>
      <c r="D153" t="s">
        <v>344</v>
      </c>
      <c r="E153" t="s">
        <v>10</v>
      </c>
      <c r="G153" t="s">
        <v>523</v>
      </c>
      <c r="H153">
        <v>1</v>
      </c>
      <c r="I153">
        <v>2</v>
      </c>
      <c r="J153">
        <v>6607</v>
      </c>
      <c r="K153">
        <v>23.45</v>
      </c>
      <c r="M153" t="s">
        <v>13</v>
      </c>
    </row>
    <row r="154" spans="1:13" x14ac:dyDescent="0.25">
      <c r="A154">
        <v>1137</v>
      </c>
      <c r="B154">
        <v>0</v>
      </c>
      <c r="C154">
        <v>1</v>
      </c>
      <c r="D154" t="s">
        <v>345</v>
      </c>
      <c r="E154" t="s">
        <v>10</v>
      </c>
      <c r="F154">
        <v>41</v>
      </c>
      <c r="G154" t="s">
        <v>521</v>
      </c>
      <c r="H154">
        <v>1</v>
      </c>
      <c r="I154">
        <v>0</v>
      </c>
      <c r="J154">
        <v>17464</v>
      </c>
      <c r="K154">
        <v>51.862499999999997</v>
      </c>
      <c r="L154" t="s">
        <v>71</v>
      </c>
      <c r="M154" t="s">
        <v>13</v>
      </c>
    </row>
    <row r="155" spans="1:13" x14ac:dyDescent="0.25">
      <c r="A155">
        <v>1139</v>
      </c>
      <c r="B155">
        <v>0</v>
      </c>
      <c r="C155">
        <v>2</v>
      </c>
      <c r="D155" t="s">
        <v>347</v>
      </c>
      <c r="E155" t="s">
        <v>10</v>
      </c>
      <c r="F155">
        <v>42</v>
      </c>
      <c r="G155" t="s">
        <v>521</v>
      </c>
      <c r="H155">
        <v>1</v>
      </c>
      <c r="I155">
        <v>1</v>
      </c>
      <c r="J155">
        <v>28220</v>
      </c>
      <c r="K155">
        <v>32.5</v>
      </c>
      <c r="M155" t="s">
        <v>13</v>
      </c>
    </row>
    <row r="156" spans="1:13" x14ac:dyDescent="0.25">
      <c r="A156">
        <v>1143</v>
      </c>
      <c r="B156">
        <v>0</v>
      </c>
      <c r="C156">
        <v>3</v>
      </c>
      <c r="D156" t="s">
        <v>351</v>
      </c>
      <c r="E156" t="s">
        <v>10</v>
      </c>
      <c r="F156">
        <v>20</v>
      </c>
      <c r="G156" t="s">
        <v>522</v>
      </c>
      <c r="H156">
        <v>0</v>
      </c>
      <c r="I156">
        <v>0</v>
      </c>
      <c r="J156">
        <v>3101284</v>
      </c>
      <c r="K156">
        <v>7.9249999999999998</v>
      </c>
      <c r="M156" t="s">
        <v>13</v>
      </c>
    </row>
    <row r="157" spans="1:13" x14ac:dyDescent="0.25">
      <c r="A157">
        <v>1144</v>
      </c>
      <c r="B157">
        <v>0</v>
      </c>
      <c r="C157">
        <v>1</v>
      </c>
      <c r="D157" t="s">
        <v>352</v>
      </c>
      <c r="E157" t="s">
        <v>10</v>
      </c>
      <c r="F157">
        <v>27</v>
      </c>
      <c r="G157" t="s">
        <v>522</v>
      </c>
      <c r="H157">
        <v>1</v>
      </c>
      <c r="I157">
        <v>0</v>
      </c>
      <c r="J157">
        <v>13508</v>
      </c>
      <c r="K157">
        <v>136.7792</v>
      </c>
      <c r="L157" t="s">
        <v>72</v>
      </c>
      <c r="M157" t="s">
        <v>14</v>
      </c>
    </row>
    <row r="158" spans="1:13" x14ac:dyDescent="0.25">
      <c r="A158">
        <v>1145</v>
      </c>
      <c r="B158">
        <v>0</v>
      </c>
      <c r="C158">
        <v>3</v>
      </c>
      <c r="D158" t="s">
        <v>353</v>
      </c>
      <c r="E158" t="s">
        <v>10</v>
      </c>
      <c r="F158">
        <v>24</v>
      </c>
      <c r="G158" t="s">
        <v>522</v>
      </c>
      <c r="H158">
        <v>0</v>
      </c>
      <c r="I158">
        <v>0</v>
      </c>
      <c r="J158">
        <v>7266</v>
      </c>
      <c r="K158">
        <v>9.3249999999999993</v>
      </c>
      <c r="M158" t="s">
        <v>13</v>
      </c>
    </row>
    <row r="159" spans="1:13" x14ac:dyDescent="0.25">
      <c r="A159">
        <v>1146</v>
      </c>
      <c r="B159">
        <v>0</v>
      </c>
      <c r="C159">
        <v>3</v>
      </c>
      <c r="D159" t="s">
        <v>354</v>
      </c>
      <c r="E159" t="s">
        <v>10</v>
      </c>
      <c r="F159">
        <v>32</v>
      </c>
      <c r="G159" t="s">
        <v>522</v>
      </c>
      <c r="H159">
        <v>0</v>
      </c>
      <c r="I159">
        <v>0</v>
      </c>
      <c r="J159">
        <v>345775</v>
      </c>
      <c r="K159">
        <v>9.5</v>
      </c>
      <c r="M159" t="s">
        <v>13</v>
      </c>
    </row>
    <row r="160" spans="1:13" x14ac:dyDescent="0.25">
      <c r="A160">
        <v>1147</v>
      </c>
      <c r="B160">
        <v>0</v>
      </c>
      <c r="C160">
        <v>3</v>
      </c>
      <c r="D160" t="s">
        <v>355</v>
      </c>
      <c r="E160" t="s">
        <v>10</v>
      </c>
      <c r="G160" t="s">
        <v>523</v>
      </c>
      <c r="H160">
        <v>0</v>
      </c>
      <c r="I160">
        <v>0</v>
      </c>
      <c r="J160">
        <v>42795</v>
      </c>
      <c r="K160">
        <v>7.55</v>
      </c>
      <c r="M160" t="s">
        <v>13</v>
      </c>
    </row>
    <row r="161" spans="1:13" x14ac:dyDescent="0.25">
      <c r="A161">
        <v>1148</v>
      </c>
      <c r="B161">
        <v>0</v>
      </c>
      <c r="C161">
        <v>3</v>
      </c>
      <c r="D161" t="s">
        <v>356</v>
      </c>
      <c r="E161" t="s">
        <v>10</v>
      </c>
      <c r="G161" t="s">
        <v>523</v>
      </c>
      <c r="H161">
        <v>0</v>
      </c>
      <c r="I161">
        <v>0</v>
      </c>
      <c r="J161">
        <v>43130</v>
      </c>
      <c r="K161">
        <v>7.75</v>
      </c>
      <c r="M161" t="s">
        <v>11</v>
      </c>
    </row>
    <row r="162" spans="1:13" x14ac:dyDescent="0.25">
      <c r="A162">
        <v>1149</v>
      </c>
      <c r="B162">
        <v>0</v>
      </c>
      <c r="C162">
        <v>3</v>
      </c>
      <c r="D162" t="s">
        <v>357</v>
      </c>
      <c r="E162" t="s">
        <v>10</v>
      </c>
      <c r="F162">
        <v>28</v>
      </c>
      <c r="G162" t="s">
        <v>522</v>
      </c>
      <c r="H162">
        <v>0</v>
      </c>
      <c r="I162">
        <v>0</v>
      </c>
      <c r="J162">
        <v>363611</v>
      </c>
      <c r="K162">
        <v>8.0500000000000007</v>
      </c>
      <c r="M162" t="s">
        <v>13</v>
      </c>
    </row>
    <row r="163" spans="1:13" x14ac:dyDescent="0.25">
      <c r="A163">
        <v>1151</v>
      </c>
      <c r="B163">
        <v>0</v>
      </c>
      <c r="C163">
        <v>3</v>
      </c>
      <c r="D163" t="s">
        <v>359</v>
      </c>
      <c r="E163" t="s">
        <v>10</v>
      </c>
      <c r="F163">
        <v>21</v>
      </c>
      <c r="G163" t="s">
        <v>522</v>
      </c>
      <c r="H163">
        <v>0</v>
      </c>
      <c r="I163">
        <v>0</v>
      </c>
      <c r="J163">
        <v>345501</v>
      </c>
      <c r="K163">
        <v>7.7750000000000004</v>
      </c>
      <c r="M163" t="s">
        <v>13</v>
      </c>
    </row>
    <row r="164" spans="1:13" x14ac:dyDescent="0.25">
      <c r="A164">
        <v>1152</v>
      </c>
      <c r="B164">
        <v>0</v>
      </c>
      <c r="C164">
        <v>3</v>
      </c>
      <c r="D164" t="s">
        <v>360</v>
      </c>
      <c r="E164" t="s">
        <v>10</v>
      </c>
      <c r="F164">
        <v>36</v>
      </c>
      <c r="G164" t="s">
        <v>522</v>
      </c>
      <c r="H164">
        <v>1</v>
      </c>
      <c r="I164">
        <v>0</v>
      </c>
      <c r="J164">
        <v>345572</v>
      </c>
      <c r="K164">
        <v>17.399999999999999</v>
      </c>
      <c r="M164" t="s">
        <v>13</v>
      </c>
    </row>
    <row r="165" spans="1:13" x14ac:dyDescent="0.25">
      <c r="A165">
        <v>1153</v>
      </c>
      <c r="B165">
        <v>0</v>
      </c>
      <c r="C165">
        <v>3</v>
      </c>
      <c r="D165" t="s">
        <v>361</v>
      </c>
      <c r="E165" t="s">
        <v>10</v>
      </c>
      <c r="F165">
        <v>21</v>
      </c>
      <c r="G165" t="s">
        <v>522</v>
      </c>
      <c r="H165">
        <v>0</v>
      </c>
      <c r="I165">
        <v>0</v>
      </c>
      <c r="J165">
        <v>350410</v>
      </c>
      <c r="K165">
        <v>7.8541999999999996</v>
      </c>
      <c r="M165" t="s">
        <v>13</v>
      </c>
    </row>
    <row r="166" spans="1:13" x14ac:dyDescent="0.25">
      <c r="A166">
        <v>1156</v>
      </c>
      <c r="B166">
        <v>0</v>
      </c>
      <c r="C166">
        <v>2</v>
      </c>
      <c r="D166" t="s">
        <v>364</v>
      </c>
      <c r="E166" t="s">
        <v>10</v>
      </c>
      <c r="F166">
        <v>30</v>
      </c>
      <c r="G166" t="s">
        <v>522</v>
      </c>
      <c r="H166">
        <v>0</v>
      </c>
      <c r="I166">
        <v>0</v>
      </c>
      <c r="J166">
        <v>34644</v>
      </c>
      <c r="K166">
        <v>12.737500000000001</v>
      </c>
      <c r="M166" t="s">
        <v>14</v>
      </c>
    </row>
    <row r="167" spans="1:13" x14ac:dyDescent="0.25">
      <c r="A167">
        <v>1157</v>
      </c>
      <c r="B167">
        <v>0</v>
      </c>
      <c r="C167">
        <v>3</v>
      </c>
      <c r="D167" t="s">
        <v>365</v>
      </c>
      <c r="E167" t="s">
        <v>10</v>
      </c>
      <c r="G167" t="s">
        <v>523</v>
      </c>
      <c r="H167">
        <v>0</v>
      </c>
      <c r="I167">
        <v>0</v>
      </c>
      <c r="J167">
        <v>349235</v>
      </c>
      <c r="K167">
        <v>7.8958000000000004</v>
      </c>
      <c r="M167" t="s">
        <v>13</v>
      </c>
    </row>
    <row r="168" spans="1:13" x14ac:dyDescent="0.25">
      <c r="A168">
        <v>1158</v>
      </c>
      <c r="B168">
        <v>0</v>
      </c>
      <c r="C168">
        <v>1</v>
      </c>
      <c r="D168" t="s">
        <v>366</v>
      </c>
      <c r="E168" t="s">
        <v>10</v>
      </c>
      <c r="G168" t="s">
        <v>523</v>
      </c>
      <c r="H168">
        <v>0</v>
      </c>
      <c r="I168">
        <v>0</v>
      </c>
      <c r="J168">
        <v>112051</v>
      </c>
      <c r="K168">
        <v>0</v>
      </c>
      <c r="M168" t="s">
        <v>13</v>
      </c>
    </row>
    <row r="169" spans="1:13" x14ac:dyDescent="0.25">
      <c r="A169">
        <v>1159</v>
      </c>
      <c r="B169">
        <v>0</v>
      </c>
      <c r="C169">
        <v>3</v>
      </c>
      <c r="D169" t="s">
        <v>367</v>
      </c>
      <c r="E169" t="s">
        <v>10</v>
      </c>
      <c r="G169" t="s">
        <v>523</v>
      </c>
      <c r="H169">
        <v>0</v>
      </c>
      <c r="I169">
        <v>0</v>
      </c>
      <c r="J169">
        <v>49867</v>
      </c>
      <c r="K169">
        <v>7.55</v>
      </c>
      <c r="M169" t="s">
        <v>13</v>
      </c>
    </row>
    <row r="170" spans="1:13" x14ac:dyDescent="0.25">
      <c r="A170">
        <v>1161</v>
      </c>
      <c r="B170">
        <v>0</v>
      </c>
      <c r="C170">
        <v>3</v>
      </c>
      <c r="D170" t="s">
        <v>369</v>
      </c>
      <c r="E170" t="s">
        <v>10</v>
      </c>
      <c r="F170">
        <v>17</v>
      </c>
      <c r="G170" t="s">
        <v>523</v>
      </c>
      <c r="H170">
        <v>0</v>
      </c>
      <c r="I170">
        <v>0</v>
      </c>
      <c r="J170">
        <v>315095</v>
      </c>
      <c r="K170">
        <v>8.6624999999999996</v>
      </c>
      <c r="M170" t="s">
        <v>13</v>
      </c>
    </row>
    <row r="171" spans="1:13" x14ac:dyDescent="0.25">
      <c r="A171">
        <v>1162</v>
      </c>
      <c r="B171">
        <v>0</v>
      </c>
      <c r="C171">
        <v>1</v>
      </c>
      <c r="D171" t="s">
        <v>370</v>
      </c>
      <c r="E171" t="s">
        <v>10</v>
      </c>
      <c r="F171">
        <v>46</v>
      </c>
      <c r="G171" t="s">
        <v>521</v>
      </c>
      <c r="H171">
        <v>0</v>
      </c>
      <c r="I171">
        <v>0</v>
      </c>
      <c r="J171">
        <v>13050</v>
      </c>
      <c r="K171">
        <v>75.241699999999994</v>
      </c>
      <c r="L171" t="s">
        <v>42</v>
      </c>
      <c r="M171" t="s">
        <v>14</v>
      </c>
    </row>
    <row r="172" spans="1:13" x14ac:dyDescent="0.25">
      <c r="A172">
        <v>1163</v>
      </c>
      <c r="B172">
        <v>0</v>
      </c>
      <c r="C172">
        <v>3</v>
      </c>
      <c r="D172" t="s">
        <v>371</v>
      </c>
      <c r="E172" t="s">
        <v>10</v>
      </c>
      <c r="G172" t="s">
        <v>523</v>
      </c>
      <c r="H172">
        <v>0</v>
      </c>
      <c r="I172">
        <v>0</v>
      </c>
      <c r="J172">
        <v>368573</v>
      </c>
      <c r="K172">
        <v>7.75</v>
      </c>
      <c r="M172" t="s">
        <v>11</v>
      </c>
    </row>
    <row r="173" spans="1:13" x14ac:dyDescent="0.25">
      <c r="A173">
        <v>1166</v>
      </c>
      <c r="B173">
        <v>0</v>
      </c>
      <c r="C173">
        <v>3</v>
      </c>
      <c r="D173" t="s">
        <v>374</v>
      </c>
      <c r="E173" t="s">
        <v>10</v>
      </c>
      <c r="G173" t="s">
        <v>523</v>
      </c>
      <c r="H173">
        <v>0</v>
      </c>
      <c r="I173">
        <v>0</v>
      </c>
      <c r="J173">
        <v>2676</v>
      </c>
      <c r="K173">
        <v>7.2249999999999996</v>
      </c>
      <c r="M173" t="s">
        <v>14</v>
      </c>
    </row>
    <row r="174" spans="1:13" x14ac:dyDescent="0.25">
      <c r="A174">
        <v>1168</v>
      </c>
      <c r="B174">
        <v>0</v>
      </c>
      <c r="C174">
        <v>2</v>
      </c>
      <c r="D174" t="s">
        <v>376</v>
      </c>
      <c r="E174" t="s">
        <v>10</v>
      </c>
      <c r="F174">
        <v>28</v>
      </c>
      <c r="G174" t="s">
        <v>522</v>
      </c>
      <c r="H174">
        <v>0</v>
      </c>
      <c r="I174">
        <v>0</v>
      </c>
      <c r="J174">
        <v>14888</v>
      </c>
      <c r="K174">
        <v>10.5</v>
      </c>
      <c r="M174" t="s">
        <v>13</v>
      </c>
    </row>
    <row r="175" spans="1:13" x14ac:dyDescent="0.25">
      <c r="A175">
        <v>1169</v>
      </c>
      <c r="B175">
        <v>0</v>
      </c>
      <c r="C175">
        <v>2</v>
      </c>
      <c r="D175" t="s">
        <v>377</v>
      </c>
      <c r="E175" t="s">
        <v>10</v>
      </c>
      <c r="F175">
        <v>40</v>
      </c>
      <c r="G175" t="s">
        <v>521</v>
      </c>
      <c r="H175">
        <v>1</v>
      </c>
      <c r="I175">
        <v>0</v>
      </c>
      <c r="J175">
        <v>2926</v>
      </c>
      <c r="K175">
        <v>26</v>
      </c>
      <c r="M175" t="s">
        <v>13</v>
      </c>
    </row>
    <row r="176" spans="1:13" x14ac:dyDescent="0.25">
      <c r="A176">
        <v>1170</v>
      </c>
      <c r="B176">
        <v>0</v>
      </c>
      <c r="C176">
        <v>2</v>
      </c>
      <c r="D176" t="s">
        <v>378</v>
      </c>
      <c r="E176" t="s">
        <v>10</v>
      </c>
      <c r="F176">
        <v>30</v>
      </c>
      <c r="G176" t="s">
        <v>522</v>
      </c>
      <c r="H176">
        <v>1</v>
      </c>
      <c r="I176">
        <v>0</v>
      </c>
      <c r="J176">
        <v>31352</v>
      </c>
      <c r="K176">
        <v>21</v>
      </c>
      <c r="M176" t="s">
        <v>13</v>
      </c>
    </row>
    <row r="177" spans="1:13" x14ac:dyDescent="0.25">
      <c r="A177">
        <v>1171</v>
      </c>
      <c r="B177">
        <v>0</v>
      </c>
      <c r="C177">
        <v>2</v>
      </c>
      <c r="D177" t="s">
        <v>379</v>
      </c>
      <c r="E177" t="s">
        <v>10</v>
      </c>
      <c r="F177">
        <v>22</v>
      </c>
      <c r="G177" t="s">
        <v>522</v>
      </c>
      <c r="H177">
        <v>0</v>
      </c>
      <c r="I177">
        <v>0</v>
      </c>
      <c r="J177">
        <v>14260</v>
      </c>
      <c r="K177">
        <v>10.5</v>
      </c>
      <c r="M177" t="s">
        <v>13</v>
      </c>
    </row>
    <row r="178" spans="1:13" x14ac:dyDescent="0.25">
      <c r="A178">
        <v>1173</v>
      </c>
      <c r="B178">
        <v>0</v>
      </c>
      <c r="C178">
        <v>3</v>
      </c>
      <c r="D178" t="s">
        <v>381</v>
      </c>
      <c r="E178" t="s">
        <v>10</v>
      </c>
      <c r="F178">
        <v>75</v>
      </c>
      <c r="G178" t="s">
        <v>524</v>
      </c>
      <c r="H178">
        <v>1</v>
      </c>
      <c r="I178">
        <v>1</v>
      </c>
      <c r="J178">
        <v>3101315</v>
      </c>
      <c r="K178">
        <v>13.775</v>
      </c>
      <c r="M178" t="s">
        <v>13</v>
      </c>
    </row>
    <row r="179" spans="1:13" x14ac:dyDescent="0.25">
      <c r="A179">
        <v>1177</v>
      </c>
      <c r="B179">
        <v>0</v>
      </c>
      <c r="C179">
        <v>3</v>
      </c>
      <c r="D179" t="s">
        <v>385</v>
      </c>
      <c r="E179" t="s">
        <v>10</v>
      </c>
      <c r="F179">
        <v>36</v>
      </c>
      <c r="G179" t="s">
        <v>522</v>
      </c>
      <c r="H179">
        <v>0</v>
      </c>
      <c r="I179">
        <v>0</v>
      </c>
      <c r="J179">
        <v>21175</v>
      </c>
      <c r="K179">
        <v>7.25</v>
      </c>
      <c r="M179" t="s">
        <v>13</v>
      </c>
    </row>
    <row r="180" spans="1:13" x14ac:dyDescent="0.25">
      <c r="A180">
        <v>1178</v>
      </c>
      <c r="B180">
        <v>0</v>
      </c>
      <c r="C180">
        <v>3</v>
      </c>
      <c r="D180" t="s">
        <v>386</v>
      </c>
      <c r="E180" t="s">
        <v>10</v>
      </c>
      <c r="G180" t="s">
        <v>523</v>
      </c>
      <c r="H180">
        <v>0</v>
      </c>
      <c r="I180">
        <v>0</v>
      </c>
      <c r="J180">
        <v>3101314</v>
      </c>
      <c r="K180">
        <v>7.25</v>
      </c>
      <c r="M180" t="s">
        <v>13</v>
      </c>
    </row>
    <row r="181" spans="1:13" x14ac:dyDescent="0.25">
      <c r="A181">
        <v>1179</v>
      </c>
      <c r="B181">
        <v>0</v>
      </c>
      <c r="C181">
        <v>1</v>
      </c>
      <c r="D181" t="s">
        <v>387</v>
      </c>
      <c r="E181" t="s">
        <v>10</v>
      </c>
      <c r="F181">
        <v>24</v>
      </c>
      <c r="G181" t="s">
        <v>522</v>
      </c>
      <c r="H181">
        <v>1</v>
      </c>
      <c r="I181">
        <v>0</v>
      </c>
      <c r="J181">
        <v>21228</v>
      </c>
      <c r="K181">
        <v>82.2667</v>
      </c>
      <c r="L181" t="s">
        <v>15</v>
      </c>
      <c r="M181" t="s">
        <v>13</v>
      </c>
    </row>
    <row r="182" spans="1:13" x14ac:dyDescent="0.25">
      <c r="A182">
        <v>1180</v>
      </c>
      <c r="B182">
        <v>0</v>
      </c>
      <c r="C182">
        <v>3</v>
      </c>
      <c r="D182" t="s">
        <v>388</v>
      </c>
      <c r="E182" t="s">
        <v>10</v>
      </c>
      <c r="G182" t="s">
        <v>523</v>
      </c>
      <c r="H182">
        <v>0</v>
      </c>
      <c r="I182">
        <v>0</v>
      </c>
      <c r="J182">
        <v>2655</v>
      </c>
      <c r="K182">
        <v>7.2291999999999996</v>
      </c>
      <c r="L182" t="s">
        <v>73</v>
      </c>
      <c r="M182" t="s">
        <v>14</v>
      </c>
    </row>
    <row r="183" spans="1:13" x14ac:dyDescent="0.25">
      <c r="A183">
        <v>1181</v>
      </c>
      <c r="B183">
        <v>0</v>
      </c>
      <c r="C183">
        <v>3</v>
      </c>
      <c r="D183" t="s">
        <v>389</v>
      </c>
      <c r="E183" t="s">
        <v>10</v>
      </c>
      <c r="G183" t="s">
        <v>523</v>
      </c>
      <c r="H183">
        <v>0</v>
      </c>
      <c r="I183">
        <v>0</v>
      </c>
      <c r="J183">
        <v>1478</v>
      </c>
      <c r="K183">
        <v>8.0500000000000007</v>
      </c>
      <c r="M183" t="s">
        <v>13</v>
      </c>
    </row>
    <row r="184" spans="1:13" x14ac:dyDescent="0.25">
      <c r="A184">
        <v>1182</v>
      </c>
      <c r="B184">
        <v>0</v>
      </c>
      <c r="C184">
        <v>1</v>
      </c>
      <c r="D184" t="s">
        <v>390</v>
      </c>
      <c r="E184" t="s">
        <v>10</v>
      </c>
      <c r="G184" t="s">
        <v>523</v>
      </c>
      <c r="H184">
        <v>0</v>
      </c>
      <c r="I184">
        <v>0</v>
      </c>
      <c r="J184">
        <v>17607</v>
      </c>
      <c r="K184">
        <v>39.6</v>
      </c>
      <c r="M184" t="s">
        <v>13</v>
      </c>
    </row>
    <row r="185" spans="1:13" x14ac:dyDescent="0.25">
      <c r="A185">
        <v>1184</v>
      </c>
      <c r="B185">
        <v>0</v>
      </c>
      <c r="C185">
        <v>3</v>
      </c>
      <c r="D185" t="s">
        <v>392</v>
      </c>
      <c r="E185" t="s">
        <v>10</v>
      </c>
      <c r="G185" t="s">
        <v>523</v>
      </c>
      <c r="H185">
        <v>0</v>
      </c>
      <c r="I185">
        <v>0</v>
      </c>
      <c r="J185">
        <v>2652</v>
      </c>
      <c r="K185">
        <v>7.2291999999999996</v>
      </c>
      <c r="M185" t="s">
        <v>14</v>
      </c>
    </row>
    <row r="186" spans="1:13" x14ac:dyDescent="0.25">
      <c r="A186">
        <v>1185</v>
      </c>
      <c r="B186">
        <v>0</v>
      </c>
      <c r="C186">
        <v>1</v>
      </c>
      <c r="D186" t="s">
        <v>393</v>
      </c>
      <c r="E186" t="s">
        <v>10</v>
      </c>
      <c r="F186">
        <v>53</v>
      </c>
      <c r="G186" t="s">
        <v>521</v>
      </c>
      <c r="H186">
        <v>1</v>
      </c>
      <c r="I186">
        <v>1</v>
      </c>
      <c r="J186">
        <v>33638</v>
      </c>
      <c r="K186">
        <v>81.8583</v>
      </c>
      <c r="L186" t="s">
        <v>74</v>
      </c>
      <c r="M186" t="s">
        <v>13</v>
      </c>
    </row>
    <row r="187" spans="1:13" x14ac:dyDescent="0.25">
      <c r="A187">
        <v>1186</v>
      </c>
      <c r="B187">
        <v>0</v>
      </c>
      <c r="C187">
        <v>3</v>
      </c>
      <c r="D187" t="s">
        <v>394</v>
      </c>
      <c r="E187" t="s">
        <v>10</v>
      </c>
      <c r="F187">
        <v>36</v>
      </c>
      <c r="G187" t="s">
        <v>522</v>
      </c>
      <c r="H187">
        <v>0</v>
      </c>
      <c r="I187">
        <v>0</v>
      </c>
      <c r="J187">
        <v>345771</v>
      </c>
      <c r="K187">
        <v>9.5</v>
      </c>
      <c r="M187" t="s">
        <v>13</v>
      </c>
    </row>
    <row r="188" spans="1:13" x14ac:dyDescent="0.25">
      <c r="A188">
        <v>1187</v>
      </c>
      <c r="B188">
        <v>0</v>
      </c>
      <c r="C188">
        <v>3</v>
      </c>
      <c r="D188" t="s">
        <v>395</v>
      </c>
      <c r="E188" t="s">
        <v>10</v>
      </c>
      <c r="F188">
        <v>26</v>
      </c>
      <c r="G188" t="s">
        <v>522</v>
      </c>
      <c r="H188">
        <v>0</v>
      </c>
      <c r="I188">
        <v>0</v>
      </c>
      <c r="J188">
        <v>349202</v>
      </c>
      <c r="K188">
        <v>7.8958000000000004</v>
      </c>
      <c r="M188" t="s">
        <v>13</v>
      </c>
    </row>
    <row r="189" spans="1:13" x14ac:dyDescent="0.25">
      <c r="A189">
        <v>1189</v>
      </c>
      <c r="B189">
        <v>0</v>
      </c>
      <c r="C189">
        <v>3</v>
      </c>
      <c r="D189" t="s">
        <v>397</v>
      </c>
      <c r="E189" t="s">
        <v>10</v>
      </c>
      <c r="G189" t="s">
        <v>523</v>
      </c>
      <c r="H189">
        <v>2</v>
      </c>
      <c r="I189">
        <v>0</v>
      </c>
      <c r="J189">
        <v>2662</v>
      </c>
      <c r="K189">
        <v>21.679200000000002</v>
      </c>
      <c r="M189" t="s">
        <v>14</v>
      </c>
    </row>
    <row r="190" spans="1:13" x14ac:dyDescent="0.25">
      <c r="A190">
        <v>1190</v>
      </c>
      <c r="B190">
        <v>0</v>
      </c>
      <c r="C190">
        <v>1</v>
      </c>
      <c r="D190" t="s">
        <v>398</v>
      </c>
      <c r="E190" t="s">
        <v>10</v>
      </c>
      <c r="F190">
        <v>30</v>
      </c>
      <c r="G190" t="s">
        <v>522</v>
      </c>
      <c r="H190">
        <v>0</v>
      </c>
      <c r="I190">
        <v>0</v>
      </c>
      <c r="J190">
        <v>113801</v>
      </c>
      <c r="K190">
        <v>45.5</v>
      </c>
      <c r="M190" t="s">
        <v>13</v>
      </c>
    </row>
    <row r="191" spans="1:13" x14ac:dyDescent="0.25">
      <c r="A191">
        <v>1191</v>
      </c>
      <c r="B191">
        <v>0</v>
      </c>
      <c r="C191">
        <v>3</v>
      </c>
      <c r="D191" t="s">
        <v>399</v>
      </c>
      <c r="E191" t="s">
        <v>10</v>
      </c>
      <c r="F191">
        <v>29</v>
      </c>
      <c r="G191" t="s">
        <v>522</v>
      </c>
      <c r="H191">
        <v>0</v>
      </c>
      <c r="I191">
        <v>0</v>
      </c>
      <c r="J191">
        <v>347467</v>
      </c>
      <c r="K191">
        <v>7.8541999999999996</v>
      </c>
      <c r="M191" t="s">
        <v>13</v>
      </c>
    </row>
    <row r="192" spans="1:13" x14ac:dyDescent="0.25">
      <c r="A192">
        <v>1192</v>
      </c>
      <c r="B192">
        <v>0</v>
      </c>
      <c r="C192">
        <v>3</v>
      </c>
      <c r="D192" t="s">
        <v>400</v>
      </c>
      <c r="E192" t="s">
        <v>10</v>
      </c>
      <c r="F192">
        <v>32</v>
      </c>
      <c r="G192" t="s">
        <v>522</v>
      </c>
      <c r="H192">
        <v>0</v>
      </c>
      <c r="I192">
        <v>0</v>
      </c>
      <c r="J192">
        <v>347079</v>
      </c>
      <c r="K192">
        <v>7.7750000000000004</v>
      </c>
      <c r="M192" t="s">
        <v>13</v>
      </c>
    </row>
    <row r="193" spans="1:13" x14ac:dyDescent="0.25">
      <c r="A193">
        <v>1193</v>
      </c>
      <c r="B193">
        <v>0</v>
      </c>
      <c r="C193">
        <v>2</v>
      </c>
      <c r="D193" t="s">
        <v>401</v>
      </c>
      <c r="E193" t="s">
        <v>10</v>
      </c>
      <c r="G193" t="s">
        <v>523</v>
      </c>
      <c r="H193">
        <v>0</v>
      </c>
      <c r="I193">
        <v>0</v>
      </c>
      <c r="J193">
        <v>237735</v>
      </c>
      <c r="K193">
        <v>15.0458</v>
      </c>
      <c r="L193" t="s">
        <v>75</v>
      </c>
      <c r="M193" t="s">
        <v>14</v>
      </c>
    </row>
    <row r="194" spans="1:13" x14ac:dyDescent="0.25">
      <c r="A194">
        <v>1194</v>
      </c>
      <c r="B194">
        <v>0</v>
      </c>
      <c r="C194">
        <v>2</v>
      </c>
      <c r="D194" t="s">
        <v>402</v>
      </c>
      <c r="E194" t="s">
        <v>10</v>
      </c>
      <c r="F194">
        <v>43</v>
      </c>
      <c r="G194" t="s">
        <v>521</v>
      </c>
      <c r="H194">
        <v>0</v>
      </c>
      <c r="I194">
        <v>1</v>
      </c>
      <c r="J194">
        <v>2</v>
      </c>
      <c r="K194">
        <v>21</v>
      </c>
      <c r="M194" t="s">
        <v>13</v>
      </c>
    </row>
    <row r="195" spans="1:13" x14ac:dyDescent="0.25">
      <c r="A195">
        <v>1195</v>
      </c>
      <c r="B195">
        <v>0</v>
      </c>
      <c r="C195">
        <v>3</v>
      </c>
      <c r="D195" t="s">
        <v>403</v>
      </c>
      <c r="E195" t="s">
        <v>10</v>
      </c>
      <c r="F195">
        <v>24</v>
      </c>
      <c r="G195" t="s">
        <v>522</v>
      </c>
      <c r="H195">
        <v>0</v>
      </c>
      <c r="I195">
        <v>0</v>
      </c>
      <c r="J195">
        <v>315092</v>
      </c>
      <c r="K195">
        <v>8.6624999999999996</v>
      </c>
      <c r="M195" t="s">
        <v>13</v>
      </c>
    </row>
    <row r="196" spans="1:13" x14ac:dyDescent="0.25">
      <c r="A196">
        <v>1198</v>
      </c>
      <c r="B196">
        <v>0</v>
      </c>
      <c r="C196">
        <v>1</v>
      </c>
      <c r="D196" t="s">
        <v>406</v>
      </c>
      <c r="E196" t="s">
        <v>10</v>
      </c>
      <c r="F196">
        <v>30</v>
      </c>
      <c r="G196" t="s">
        <v>522</v>
      </c>
      <c r="H196">
        <v>1</v>
      </c>
      <c r="I196">
        <v>2</v>
      </c>
      <c r="J196">
        <v>113781</v>
      </c>
      <c r="K196">
        <v>151.55000000000001</v>
      </c>
      <c r="L196" t="s">
        <v>77</v>
      </c>
      <c r="M196" t="s">
        <v>13</v>
      </c>
    </row>
    <row r="197" spans="1:13" x14ac:dyDescent="0.25">
      <c r="A197">
        <v>1199</v>
      </c>
      <c r="B197">
        <v>0</v>
      </c>
      <c r="C197">
        <v>3</v>
      </c>
      <c r="D197" t="s">
        <v>407</v>
      </c>
      <c r="E197" t="s">
        <v>10</v>
      </c>
      <c r="F197">
        <v>83</v>
      </c>
      <c r="G197" t="s">
        <v>524</v>
      </c>
      <c r="H197">
        <v>0</v>
      </c>
      <c r="I197">
        <v>1</v>
      </c>
      <c r="J197">
        <v>392091</v>
      </c>
      <c r="K197">
        <v>9.35</v>
      </c>
      <c r="M197" t="s">
        <v>13</v>
      </c>
    </row>
    <row r="198" spans="1:13" x14ac:dyDescent="0.25">
      <c r="A198">
        <v>1200</v>
      </c>
      <c r="B198">
        <v>0</v>
      </c>
      <c r="C198">
        <v>1</v>
      </c>
      <c r="D198" t="s">
        <v>408</v>
      </c>
      <c r="E198" t="s">
        <v>10</v>
      </c>
      <c r="F198">
        <v>55</v>
      </c>
      <c r="G198" t="s">
        <v>521</v>
      </c>
      <c r="H198">
        <v>1</v>
      </c>
      <c r="I198">
        <v>1</v>
      </c>
      <c r="J198">
        <v>12749</v>
      </c>
      <c r="K198">
        <v>93.5</v>
      </c>
      <c r="L198" t="s">
        <v>78</v>
      </c>
      <c r="M198" t="s">
        <v>13</v>
      </c>
    </row>
    <row r="199" spans="1:13" x14ac:dyDescent="0.25">
      <c r="A199">
        <v>1202</v>
      </c>
      <c r="B199">
        <v>0</v>
      </c>
      <c r="C199">
        <v>3</v>
      </c>
      <c r="D199" t="s">
        <v>410</v>
      </c>
      <c r="E199" t="s">
        <v>10</v>
      </c>
      <c r="F199">
        <v>18</v>
      </c>
      <c r="G199" t="s">
        <v>523</v>
      </c>
      <c r="H199">
        <v>0</v>
      </c>
      <c r="I199">
        <v>0</v>
      </c>
      <c r="J199">
        <v>315091</v>
      </c>
      <c r="K199">
        <v>8.6624999999999996</v>
      </c>
      <c r="M199" t="s">
        <v>13</v>
      </c>
    </row>
    <row r="200" spans="1:13" x14ac:dyDescent="0.25">
      <c r="A200">
        <v>1203</v>
      </c>
      <c r="B200">
        <v>0</v>
      </c>
      <c r="C200">
        <v>3</v>
      </c>
      <c r="D200" t="s">
        <v>411</v>
      </c>
      <c r="E200" t="s">
        <v>10</v>
      </c>
      <c r="F200">
        <v>22</v>
      </c>
      <c r="G200" t="s">
        <v>522</v>
      </c>
      <c r="H200">
        <v>0</v>
      </c>
      <c r="I200">
        <v>0</v>
      </c>
      <c r="J200">
        <v>2658</v>
      </c>
      <c r="K200">
        <v>7.2249999999999996</v>
      </c>
      <c r="M200" t="s">
        <v>14</v>
      </c>
    </row>
    <row r="201" spans="1:13" x14ac:dyDescent="0.25">
      <c r="A201">
        <v>1204</v>
      </c>
      <c r="B201">
        <v>0</v>
      </c>
      <c r="C201">
        <v>3</v>
      </c>
      <c r="D201" t="s">
        <v>412</v>
      </c>
      <c r="E201" t="s">
        <v>10</v>
      </c>
      <c r="G201" t="s">
        <v>523</v>
      </c>
      <c r="H201">
        <v>0</v>
      </c>
      <c r="I201">
        <v>0</v>
      </c>
      <c r="J201">
        <v>1588</v>
      </c>
      <c r="K201">
        <v>7.5750000000000002</v>
      </c>
      <c r="M201" t="s">
        <v>13</v>
      </c>
    </row>
    <row r="202" spans="1:13" x14ac:dyDescent="0.25">
      <c r="A202">
        <v>1208</v>
      </c>
      <c r="B202">
        <v>0</v>
      </c>
      <c r="C202">
        <v>1</v>
      </c>
      <c r="D202" t="s">
        <v>416</v>
      </c>
      <c r="E202" t="s">
        <v>10</v>
      </c>
      <c r="F202">
        <v>57</v>
      </c>
      <c r="G202" t="s">
        <v>521</v>
      </c>
      <c r="H202">
        <v>1</v>
      </c>
      <c r="I202">
        <v>0</v>
      </c>
      <c r="J202">
        <v>17569</v>
      </c>
      <c r="K202">
        <v>146.52080000000001</v>
      </c>
      <c r="L202" t="s">
        <v>80</v>
      </c>
      <c r="M202" t="s">
        <v>14</v>
      </c>
    </row>
    <row r="203" spans="1:13" x14ac:dyDescent="0.25">
      <c r="A203">
        <v>1209</v>
      </c>
      <c r="B203">
        <v>0</v>
      </c>
      <c r="C203">
        <v>2</v>
      </c>
      <c r="D203" t="s">
        <v>417</v>
      </c>
      <c r="E203" t="s">
        <v>10</v>
      </c>
      <c r="F203">
        <v>19</v>
      </c>
      <c r="G203" t="s">
        <v>523</v>
      </c>
      <c r="H203">
        <v>0</v>
      </c>
      <c r="I203">
        <v>0</v>
      </c>
      <c r="J203">
        <v>28004</v>
      </c>
      <c r="K203">
        <v>10.5</v>
      </c>
      <c r="M203" t="s">
        <v>13</v>
      </c>
    </row>
    <row r="204" spans="1:13" x14ac:dyDescent="0.25">
      <c r="A204">
        <v>1210</v>
      </c>
      <c r="B204">
        <v>0</v>
      </c>
      <c r="C204">
        <v>3</v>
      </c>
      <c r="D204" t="s">
        <v>418</v>
      </c>
      <c r="E204" t="s">
        <v>10</v>
      </c>
      <c r="F204">
        <v>27</v>
      </c>
      <c r="G204" t="s">
        <v>522</v>
      </c>
      <c r="H204">
        <v>0</v>
      </c>
      <c r="I204">
        <v>0</v>
      </c>
      <c r="J204">
        <v>350408</v>
      </c>
      <c r="K204">
        <v>7.8541999999999996</v>
      </c>
      <c r="M204" t="s">
        <v>13</v>
      </c>
    </row>
    <row r="205" spans="1:13" x14ac:dyDescent="0.25">
      <c r="A205">
        <v>1211</v>
      </c>
      <c r="B205">
        <v>0</v>
      </c>
      <c r="C205">
        <v>2</v>
      </c>
      <c r="D205" t="s">
        <v>419</v>
      </c>
      <c r="E205" t="s">
        <v>10</v>
      </c>
      <c r="F205">
        <v>22</v>
      </c>
      <c r="G205" t="s">
        <v>522</v>
      </c>
      <c r="H205">
        <v>2</v>
      </c>
      <c r="I205">
        <v>0</v>
      </c>
      <c r="J205">
        <v>31029</v>
      </c>
      <c r="K205">
        <v>31.5</v>
      </c>
      <c r="M205" t="s">
        <v>13</v>
      </c>
    </row>
    <row r="206" spans="1:13" x14ac:dyDescent="0.25">
      <c r="A206">
        <v>1212</v>
      </c>
      <c r="B206">
        <v>0</v>
      </c>
      <c r="C206">
        <v>3</v>
      </c>
      <c r="D206" t="s">
        <v>420</v>
      </c>
      <c r="E206" t="s">
        <v>10</v>
      </c>
      <c r="F206">
        <v>26</v>
      </c>
      <c r="G206" t="s">
        <v>522</v>
      </c>
      <c r="H206">
        <v>0</v>
      </c>
      <c r="I206">
        <v>0</v>
      </c>
      <c r="J206">
        <v>347075</v>
      </c>
      <c r="K206">
        <v>7.7750000000000004</v>
      </c>
      <c r="M206" t="s">
        <v>13</v>
      </c>
    </row>
    <row r="207" spans="1:13" x14ac:dyDescent="0.25">
      <c r="A207">
        <v>1213</v>
      </c>
      <c r="B207">
        <v>0</v>
      </c>
      <c r="C207">
        <v>3</v>
      </c>
      <c r="D207" t="s">
        <v>421</v>
      </c>
      <c r="E207" t="s">
        <v>10</v>
      </c>
      <c r="F207">
        <v>25</v>
      </c>
      <c r="G207" t="s">
        <v>522</v>
      </c>
      <c r="H207">
        <v>0</v>
      </c>
      <c r="I207">
        <v>0</v>
      </c>
      <c r="J207">
        <v>2654</v>
      </c>
      <c r="K207">
        <v>7.2291999999999996</v>
      </c>
      <c r="L207" t="s">
        <v>81</v>
      </c>
      <c r="M207" t="s">
        <v>14</v>
      </c>
    </row>
    <row r="208" spans="1:13" x14ac:dyDescent="0.25">
      <c r="A208">
        <v>1214</v>
      </c>
      <c r="B208">
        <v>0</v>
      </c>
      <c r="C208">
        <v>2</v>
      </c>
      <c r="D208" t="s">
        <v>422</v>
      </c>
      <c r="E208" t="s">
        <v>10</v>
      </c>
      <c r="F208">
        <v>26</v>
      </c>
      <c r="G208" t="s">
        <v>522</v>
      </c>
      <c r="H208">
        <v>0</v>
      </c>
      <c r="I208">
        <v>0</v>
      </c>
      <c r="J208">
        <v>244368</v>
      </c>
      <c r="K208">
        <v>13</v>
      </c>
      <c r="L208" t="s">
        <v>82</v>
      </c>
      <c r="M208" t="s">
        <v>13</v>
      </c>
    </row>
    <row r="209" spans="1:13" x14ac:dyDescent="0.25">
      <c r="A209">
        <v>1215</v>
      </c>
      <c r="B209">
        <v>0</v>
      </c>
      <c r="C209">
        <v>1</v>
      </c>
      <c r="D209" t="s">
        <v>423</v>
      </c>
      <c r="E209" t="s">
        <v>10</v>
      </c>
      <c r="F209">
        <v>33</v>
      </c>
      <c r="G209" t="s">
        <v>522</v>
      </c>
      <c r="H209">
        <v>0</v>
      </c>
      <c r="I209">
        <v>0</v>
      </c>
      <c r="J209">
        <v>113790</v>
      </c>
      <c r="K209">
        <v>26.55</v>
      </c>
      <c r="M209" t="s">
        <v>13</v>
      </c>
    </row>
    <row r="210" spans="1:13" x14ac:dyDescent="0.25">
      <c r="A210">
        <v>1217</v>
      </c>
      <c r="B210">
        <v>0</v>
      </c>
      <c r="C210">
        <v>3</v>
      </c>
      <c r="D210" t="s">
        <v>425</v>
      </c>
      <c r="E210" t="s">
        <v>10</v>
      </c>
      <c r="F210">
        <v>23</v>
      </c>
      <c r="G210" t="s">
        <v>522</v>
      </c>
      <c r="H210">
        <v>0</v>
      </c>
      <c r="I210">
        <v>0</v>
      </c>
      <c r="J210">
        <v>3101309</v>
      </c>
      <c r="K210">
        <v>7.05</v>
      </c>
      <c r="M210" t="s">
        <v>13</v>
      </c>
    </row>
    <row r="211" spans="1:13" x14ac:dyDescent="0.25">
      <c r="A211">
        <v>1219</v>
      </c>
      <c r="B211">
        <v>0</v>
      </c>
      <c r="C211">
        <v>1</v>
      </c>
      <c r="D211" t="s">
        <v>427</v>
      </c>
      <c r="E211" t="s">
        <v>10</v>
      </c>
      <c r="F211">
        <v>46</v>
      </c>
      <c r="G211" t="s">
        <v>521</v>
      </c>
      <c r="H211">
        <v>0</v>
      </c>
      <c r="I211">
        <v>0</v>
      </c>
      <c r="J211">
        <v>17585</v>
      </c>
      <c r="K211">
        <v>79.2</v>
      </c>
      <c r="M211" t="s">
        <v>14</v>
      </c>
    </row>
    <row r="212" spans="1:13" x14ac:dyDescent="0.25">
      <c r="A212">
        <v>1220</v>
      </c>
      <c r="B212">
        <v>0</v>
      </c>
      <c r="C212">
        <v>2</v>
      </c>
      <c r="D212" t="s">
        <v>428</v>
      </c>
      <c r="E212" t="s">
        <v>10</v>
      </c>
      <c r="F212">
        <v>29</v>
      </c>
      <c r="G212" t="s">
        <v>522</v>
      </c>
      <c r="H212">
        <v>1</v>
      </c>
      <c r="I212">
        <v>0</v>
      </c>
      <c r="J212">
        <v>2003</v>
      </c>
      <c r="K212">
        <v>26</v>
      </c>
      <c r="M212" t="s">
        <v>13</v>
      </c>
    </row>
    <row r="213" spans="1:13" x14ac:dyDescent="0.25">
      <c r="A213">
        <v>1221</v>
      </c>
      <c r="B213">
        <v>0</v>
      </c>
      <c r="C213">
        <v>2</v>
      </c>
      <c r="D213" t="s">
        <v>429</v>
      </c>
      <c r="E213" t="s">
        <v>10</v>
      </c>
      <c r="F213">
        <v>21</v>
      </c>
      <c r="G213" t="s">
        <v>522</v>
      </c>
      <c r="H213">
        <v>0</v>
      </c>
      <c r="I213">
        <v>0</v>
      </c>
      <c r="J213">
        <v>236854</v>
      </c>
      <c r="K213">
        <v>13</v>
      </c>
      <c r="M213" t="s">
        <v>13</v>
      </c>
    </row>
    <row r="214" spans="1:13" x14ac:dyDescent="0.25">
      <c r="A214">
        <v>1223</v>
      </c>
      <c r="B214">
        <v>0</v>
      </c>
      <c r="C214">
        <v>1</v>
      </c>
      <c r="D214" t="s">
        <v>431</v>
      </c>
      <c r="E214" t="s">
        <v>10</v>
      </c>
      <c r="F214">
        <v>39</v>
      </c>
      <c r="G214" t="s">
        <v>522</v>
      </c>
      <c r="H214">
        <v>0</v>
      </c>
      <c r="I214">
        <v>0</v>
      </c>
      <c r="J214">
        <v>17580</v>
      </c>
      <c r="K214">
        <v>29.7</v>
      </c>
      <c r="L214" t="s">
        <v>83</v>
      </c>
      <c r="M214" t="s">
        <v>14</v>
      </c>
    </row>
    <row r="215" spans="1:13" x14ac:dyDescent="0.25">
      <c r="A215">
        <v>1224</v>
      </c>
      <c r="B215">
        <v>0</v>
      </c>
      <c r="C215">
        <v>3</v>
      </c>
      <c r="D215" t="s">
        <v>432</v>
      </c>
      <c r="E215" t="s">
        <v>10</v>
      </c>
      <c r="G215" t="s">
        <v>523</v>
      </c>
      <c r="H215">
        <v>0</v>
      </c>
      <c r="I215">
        <v>0</v>
      </c>
      <c r="J215">
        <v>2684</v>
      </c>
      <c r="K215">
        <v>7.2249999999999996</v>
      </c>
      <c r="M215" t="s">
        <v>14</v>
      </c>
    </row>
    <row r="216" spans="1:13" x14ac:dyDescent="0.25">
      <c r="A216">
        <v>1226</v>
      </c>
      <c r="B216">
        <v>0</v>
      </c>
      <c r="C216">
        <v>3</v>
      </c>
      <c r="D216" t="s">
        <v>434</v>
      </c>
      <c r="E216" t="s">
        <v>10</v>
      </c>
      <c r="F216">
        <v>27</v>
      </c>
      <c r="G216" t="s">
        <v>522</v>
      </c>
      <c r="H216">
        <v>0</v>
      </c>
      <c r="I216">
        <v>0</v>
      </c>
      <c r="J216">
        <v>349229</v>
      </c>
      <c r="K216">
        <v>7.8958000000000004</v>
      </c>
      <c r="M216" t="s">
        <v>13</v>
      </c>
    </row>
    <row r="217" spans="1:13" x14ac:dyDescent="0.25">
      <c r="A217">
        <v>1227</v>
      </c>
      <c r="B217">
        <v>0</v>
      </c>
      <c r="C217">
        <v>1</v>
      </c>
      <c r="D217" t="s">
        <v>435</v>
      </c>
      <c r="E217" t="s">
        <v>10</v>
      </c>
      <c r="F217">
        <v>30</v>
      </c>
      <c r="G217" t="s">
        <v>522</v>
      </c>
      <c r="H217">
        <v>0</v>
      </c>
      <c r="I217">
        <v>0</v>
      </c>
      <c r="J217">
        <v>110469</v>
      </c>
      <c r="K217">
        <v>26</v>
      </c>
      <c r="L217" t="s">
        <v>84</v>
      </c>
      <c r="M217" t="s">
        <v>13</v>
      </c>
    </row>
    <row r="218" spans="1:13" x14ac:dyDescent="0.25">
      <c r="A218">
        <v>1228</v>
      </c>
      <c r="B218">
        <v>0</v>
      </c>
      <c r="C218">
        <v>2</v>
      </c>
      <c r="D218" t="s">
        <v>436</v>
      </c>
      <c r="E218" t="s">
        <v>10</v>
      </c>
      <c r="F218">
        <v>32</v>
      </c>
      <c r="G218" t="s">
        <v>522</v>
      </c>
      <c r="H218">
        <v>0</v>
      </c>
      <c r="I218">
        <v>0</v>
      </c>
      <c r="J218">
        <v>244360</v>
      </c>
      <c r="K218">
        <v>13</v>
      </c>
      <c r="M218" t="s">
        <v>13</v>
      </c>
    </row>
    <row r="219" spans="1:13" x14ac:dyDescent="0.25">
      <c r="A219">
        <v>1229</v>
      </c>
      <c r="B219">
        <v>0</v>
      </c>
      <c r="C219">
        <v>3</v>
      </c>
      <c r="D219" t="s">
        <v>437</v>
      </c>
      <c r="E219" t="s">
        <v>10</v>
      </c>
      <c r="F219">
        <v>39</v>
      </c>
      <c r="G219" t="s">
        <v>522</v>
      </c>
      <c r="H219">
        <v>0</v>
      </c>
      <c r="I219">
        <v>2</v>
      </c>
      <c r="J219">
        <v>2675</v>
      </c>
      <c r="K219">
        <v>7.2291999999999996</v>
      </c>
      <c r="M219" t="s">
        <v>14</v>
      </c>
    </row>
    <row r="220" spans="1:13" x14ac:dyDescent="0.25">
      <c r="A220">
        <v>1230</v>
      </c>
      <c r="B220">
        <v>0</v>
      </c>
      <c r="C220">
        <v>2</v>
      </c>
      <c r="D220" t="s">
        <v>438</v>
      </c>
      <c r="E220" t="s">
        <v>10</v>
      </c>
      <c r="F220">
        <v>25</v>
      </c>
      <c r="G220" t="s">
        <v>522</v>
      </c>
      <c r="H220">
        <v>0</v>
      </c>
      <c r="I220">
        <v>0</v>
      </c>
      <c r="J220">
        <v>31029</v>
      </c>
      <c r="K220">
        <v>31.5</v>
      </c>
      <c r="M220" t="s">
        <v>13</v>
      </c>
    </row>
    <row r="221" spans="1:13" x14ac:dyDescent="0.25">
      <c r="A221">
        <v>1231</v>
      </c>
      <c r="B221">
        <v>0</v>
      </c>
      <c r="C221">
        <v>3</v>
      </c>
      <c r="D221" t="s">
        <v>439</v>
      </c>
      <c r="E221" t="s">
        <v>10</v>
      </c>
      <c r="G221" t="s">
        <v>523</v>
      </c>
      <c r="H221">
        <v>0</v>
      </c>
      <c r="I221">
        <v>0</v>
      </c>
      <c r="J221">
        <v>2622</v>
      </c>
      <c r="K221">
        <v>7.2291999999999996</v>
      </c>
      <c r="M221" t="s">
        <v>14</v>
      </c>
    </row>
    <row r="222" spans="1:13" x14ac:dyDescent="0.25">
      <c r="A222">
        <v>1232</v>
      </c>
      <c r="B222">
        <v>0</v>
      </c>
      <c r="C222">
        <v>2</v>
      </c>
      <c r="D222" t="s">
        <v>440</v>
      </c>
      <c r="E222" t="s">
        <v>10</v>
      </c>
      <c r="F222">
        <v>18</v>
      </c>
      <c r="G222" t="s">
        <v>523</v>
      </c>
      <c r="H222">
        <v>0</v>
      </c>
      <c r="I222">
        <v>0</v>
      </c>
      <c r="J222">
        <v>15185</v>
      </c>
      <c r="K222">
        <v>10.5</v>
      </c>
      <c r="M222" t="s">
        <v>13</v>
      </c>
    </row>
    <row r="223" spans="1:13" x14ac:dyDescent="0.25">
      <c r="A223">
        <v>1233</v>
      </c>
      <c r="B223">
        <v>0</v>
      </c>
      <c r="C223">
        <v>3</v>
      </c>
      <c r="D223" t="s">
        <v>441</v>
      </c>
      <c r="E223" t="s">
        <v>10</v>
      </c>
      <c r="F223">
        <v>32</v>
      </c>
      <c r="G223" t="s">
        <v>522</v>
      </c>
      <c r="H223">
        <v>0</v>
      </c>
      <c r="I223">
        <v>0</v>
      </c>
      <c r="J223">
        <v>350403</v>
      </c>
      <c r="K223">
        <v>7.5792000000000002</v>
      </c>
      <c r="M223" t="s">
        <v>13</v>
      </c>
    </row>
    <row r="224" spans="1:13" x14ac:dyDescent="0.25">
      <c r="A224">
        <v>1234</v>
      </c>
      <c r="B224">
        <v>0</v>
      </c>
      <c r="C224">
        <v>3</v>
      </c>
      <c r="D224" t="s">
        <v>442</v>
      </c>
      <c r="E224" t="s">
        <v>10</v>
      </c>
      <c r="G224" t="s">
        <v>523</v>
      </c>
      <c r="H224">
        <v>1</v>
      </c>
      <c r="I224">
        <v>9</v>
      </c>
      <c r="J224">
        <v>2343</v>
      </c>
      <c r="K224">
        <v>69.55</v>
      </c>
      <c r="M224" t="s">
        <v>13</v>
      </c>
    </row>
    <row r="225" spans="1:13" x14ac:dyDescent="0.25">
      <c r="A225">
        <v>1236</v>
      </c>
      <c r="B225">
        <v>0</v>
      </c>
      <c r="C225">
        <v>3</v>
      </c>
      <c r="D225" t="s">
        <v>444</v>
      </c>
      <c r="E225" t="s">
        <v>10</v>
      </c>
      <c r="G225" t="s">
        <v>523</v>
      </c>
      <c r="H225">
        <v>1</v>
      </c>
      <c r="I225">
        <v>1</v>
      </c>
      <c r="J225">
        <v>851</v>
      </c>
      <c r="K225">
        <v>14.5</v>
      </c>
      <c r="M225" t="s">
        <v>13</v>
      </c>
    </row>
    <row r="226" spans="1:13" x14ac:dyDescent="0.25">
      <c r="A226">
        <v>1238</v>
      </c>
      <c r="B226">
        <v>0</v>
      </c>
      <c r="C226">
        <v>2</v>
      </c>
      <c r="D226" t="s">
        <v>446</v>
      </c>
      <c r="E226" t="s">
        <v>10</v>
      </c>
      <c r="F226">
        <v>26</v>
      </c>
      <c r="G226" t="s">
        <v>522</v>
      </c>
      <c r="H226">
        <v>0</v>
      </c>
      <c r="I226">
        <v>0</v>
      </c>
      <c r="J226">
        <v>237670</v>
      </c>
      <c r="K226">
        <v>13</v>
      </c>
      <c r="M226" t="s">
        <v>13</v>
      </c>
    </row>
    <row r="227" spans="1:13" x14ac:dyDescent="0.25">
      <c r="A227">
        <v>1240</v>
      </c>
      <c r="B227">
        <v>0</v>
      </c>
      <c r="C227">
        <v>2</v>
      </c>
      <c r="D227" t="s">
        <v>448</v>
      </c>
      <c r="E227" t="s">
        <v>10</v>
      </c>
      <c r="F227">
        <v>24</v>
      </c>
      <c r="G227" t="s">
        <v>522</v>
      </c>
      <c r="H227">
        <v>0</v>
      </c>
      <c r="I227">
        <v>0</v>
      </c>
      <c r="J227">
        <v>248726</v>
      </c>
      <c r="K227">
        <v>13.5</v>
      </c>
      <c r="M227" t="s">
        <v>13</v>
      </c>
    </row>
    <row r="228" spans="1:13" x14ac:dyDescent="0.25">
      <c r="A228">
        <v>1243</v>
      </c>
      <c r="B228">
        <v>0</v>
      </c>
      <c r="C228">
        <v>2</v>
      </c>
      <c r="D228" t="s">
        <v>451</v>
      </c>
      <c r="E228" t="s">
        <v>10</v>
      </c>
      <c r="F228">
        <v>25</v>
      </c>
      <c r="G228" t="s">
        <v>522</v>
      </c>
      <c r="H228">
        <v>0</v>
      </c>
      <c r="I228">
        <v>0</v>
      </c>
      <c r="J228">
        <v>13540</v>
      </c>
      <c r="K228">
        <v>10.5</v>
      </c>
      <c r="M228" t="s">
        <v>13</v>
      </c>
    </row>
    <row r="229" spans="1:13" x14ac:dyDescent="0.25">
      <c r="A229">
        <v>1244</v>
      </c>
      <c r="B229">
        <v>0</v>
      </c>
      <c r="C229">
        <v>2</v>
      </c>
      <c r="D229" t="s">
        <v>452</v>
      </c>
      <c r="E229" t="s">
        <v>10</v>
      </c>
      <c r="F229">
        <v>18</v>
      </c>
      <c r="G229" t="s">
        <v>523</v>
      </c>
      <c r="H229">
        <v>0</v>
      </c>
      <c r="I229">
        <v>0</v>
      </c>
      <c r="J229">
        <v>14879</v>
      </c>
      <c r="K229">
        <v>73.5</v>
      </c>
      <c r="M229" t="s">
        <v>13</v>
      </c>
    </row>
    <row r="230" spans="1:13" x14ac:dyDescent="0.25">
      <c r="A230">
        <v>1245</v>
      </c>
      <c r="B230">
        <v>0</v>
      </c>
      <c r="C230">
        <v>2</v>
      </c>
      <c r="D230" t="s">
        <v>453</v>
      </c>
      <c r="E230" t="s">
        <v>10</v>
      </c>
      <c r="F230">
        <v>49</v>
      </c>
      <c r="G230" t="s">
        <v>521</v>
      </c>
      <c r="H230">
        <v>1</v>
      </c>
      <c r="I230">
        <v>2</v>
      </c>
      <c r="J230">
        <v>220845</v>
      </c>
      <c r="K230">
        <v>65</v>
      </c>
      <c r="M230" t="s">
        <v>13</v>
      </c>
    </row>
    <row r="231" spans="1:13" x14ac:dyDescent="0.25">
      <c r="A231">
        <v>1247</v>
      </c>
      <c r="B231">
        <v>0</v>
      </c>
      <c r="C231">
        <v>1</v>
      </c>
      <c r="D231" t="s">
        <v>455</v>
      </c>
      <c r="E231" t="s">
        <v>10</v>
      </c>
      <c r="F231">
        <v>50</v>
      </c>
      <c r="G231" t="s">
        <v>521</v>
      </c>
      <c r="H231">
        <v>0</v>
      </c>
      <c r="I231">
        <v>0</v>
      </c>
      <c r="J231">
        <v>113044</v>
      </c>
      <c r="K231">
        <v>26</v>
      </c>
      <c r="L231" t="s">
        <v>87</v>
      </c>
      <c r="M231" t="s">
        <v>13</v>
      </c>
    </row>
    <row r="232" spans="1:13" x14ac:dyDescent="0.25">
      <c r="A232">
        <v>1249</v>
      </c>
      <c r="B232">
        <v>0</v>
      </c>
      <c r="C232">
        <v>3</v>
      </c>
      <c r="D232" t="s">
        <v>457</v>
      </c>
      <c r="E232" t="s">
        <v>10</v>
      </c>
      <c r="G232" t="s">
        <v>523</v>
      </c>
      <c r="H232">
        <v>0</v>
      </c>
      <c r="I232">
        <v>0</v>
      </c>
      <c r="J232">
        <v>1222</v>
      </c>
      <c r="K232">
        <v>7.8792</v>
      </c>
      <c r="M232" t="s">
        <v>13</v>
      </c>
    </row>
    <row r="233" spans="1:13" x14ac:dyDescent="0.25">
      <c r="A233">
        <v>1250</v>
      </c>
      <c r="B233">
        <v>0</v>
      </c>
      <c r="C233">
        <v>3</v>
      </c>
      <c r="D233" t="s">
        <v>458</v>
      </c>
      <c r="E233" t="s">
        <v>10</v>
      </c>
      <c r="G233" t="s">
        <v>523</v>
      </c>
      <c r="H233">
        <v>0</v>
      </c>
      <c r="I233">
        <v>0</v>
      </c>
      <c r="J233">
        <v>368402</v>
      </c>
      <c r="K233">
        <v>7.75</v>
      </c>
      <c r="M233" t="s">
        <v>11</v>
      </c>
    </row>
    <row r="234" spans="1:13" x14ac:dyDescent="0.25">
      <c r="A234">
        <v>1252</v>
      </c>
      <c r="B234">
        <v>0</v>
      </c>
      <c r="C234">
        <v>3</v>
      </c>
      <c r="D234" t="s">
        <v>460</v>
      </c>
      <c r="E234" t="s">
        <v>10</v>
      </c>
      <c r="F234">
        <v>14</v>
      </c>
      <c r="G234" t="s">
        <v>523</v>
      </c>
      <c r="H234">
        <v>8</v>
      </c>
      <c r="I234">
        <v>2</v>
      </c>
      <c r="J234">
        <v>2343</v>
      </c>
      <c r="K234">
        <v>69.55</v>
      </c>
      <c r="M234" t="s">
        <v>13</v>
      </c>
    </row>
    <row r="235" spans="1:13" x14ac:dyDescent="0.25">
      <c r="A235">
        <v>1255</v>
      </c>
      <c r="B235">
        <v>0</v>
      </c>
      <c r="C235">
        <v>3</v>
      </c>
      <c r="D235" t="s">
        <v>463</v>
      </c>
      <c r="E235" t="s">
        <v>10</v>
      </c>
      <c r="F235">
        <v>27</v>
      </c>
      <c r="G235" t="s">
        <v>522</v>
      </c>
      <c r="H235">
        <v>0</v>
      </c>
      <c r="I235">
        <v>0</v>
      </c>
      <c r="J235">
        <v>315083</v>
      </c>
      <c r="K235">
        <v>8.6624999999999996</v>
      </c>
      <c r="M235" t="s">
        <v>13</v>
      </c>
    </row>
    <row r="236" spans="1:13" x14ac:dyDescent="0.25">
      <c r="A236">
        <v>1258</v>
      </c>
      <c r="B236">
        <v>0</v>
      </c>
      <c r="C236">
        <v>3</v>
      </c>
      <c r="D236" t="s">
        <v>466</v>
      </c>
      <c r="E236" t="s">
        <v>10</v>
      </c>
      <c r="G236" t="s">
        <v>523</v>
      </c>
      <c r="H236">
        <v>1</v>
      </c>
      <c r="I236">
        <v>0</v>
      </c>
      <c r="J236">
        <v>2689</v>
      </c>
      <c r="K236">
        <v>14.458299999999999</v>
      </c>
      <c r="M236" t="s">
        <v>14</v>
      </c>
    </row>
    <row r="237" spans="1:13" x14ac:dyDescent="0.25">
      <c r="A237">
        <v>1261</v>
      </c>
      <c r="B237">
        <v>0</v>
      </c>
      <c r="C237">
        <v>2</v>
      </c>
      <c r="D237" t="s">
        <v>469</v>
      </c>
      <c r="E237" t="s">
        <v>10</v>
      </c>
      <c r="F237">
        <v>29</v>
      </c>
      <c r="G237" t="s">
        <v>522</v>
      </c>
      <c r="H237">
        <v>0</v>
      </c>
      <c r="I237">
        <v>0</v>
      </c>
      <c r="J237">
        <v>2147</v>
      </c>
      <c r="K237">
        <v>13.8583</v>
      </c>
      <c r="M237" t="s">
        <v>14</v>
      </c>
    </row>
    <row r="238" spans="1:13" x14ac:dyDescent="0.25">
      <c r="A238">
        <v>1262</v>
      </c>
      <c r="B238">
        <v>0</v>
      </c>
      <c r="C238">
        <v>2</v>
      </c>
      <c r="D238" t="s">
        <v>470</v>
      </c>
      <c r="E238" t="s">
        <v>10</v>
      </c>
      <c r="F238">
        <v>21</v>
      </c>
      <c r="G238" t="s">
        <v>522</v>
      </c>
      <c r="H238">
        <v>1</v>
      </c>
      <c r="I238">
        <v>0</v>
      </c>
      <c r="J238">
        <v>28133</v>
      </c>
      <c r="K238">
        <v>11.5</v>
      </c>
      <c r="M238" t="s">
        <v>13</v>
      </c>
    </row>
    <row r="239" spans="1:13" x14ac:dyDescent="0.25">
      <c r="A239">
        <v>1264</v>
      </c>
      <c r="B239">
        <v>0</v>
      </c>
      <c r="C239">
        <v>1</v>
      </c>
      <c r="D239" t="s">
        <v>472</v>
      </c>
      <c r="E239" t="s">
        <v>10</v>
      </c>
      <c r="F239">
        <v>49</v>
      </c>
      <c r="G239" t="s">
        <v>521</v>
      </c>
      <c r="H239">
        <v>0</v>
      </c>
      <c r="I239">
        <v>0</v>
      </c>
      <c r="J239">
        <v>112058</v>
      </c>
      <c r="K239">
        <v>0</v>
      </c>
      <c r="L239" t="s">
        <v>90</v>
      </c>
      <c r="M239" t="s">
        <v>13</v>
      </c>
    </row>
    <row r="240" spans="1:13" x14ac:dyDescent="0.25">
      <c r="A240">
        <v>1265</v>
      </c>
      <c r="B240">
        <v>0</v>
      </c>
      <c r="C240">
        <v>2</v>
      </c>
      <c r="D240" t="s">
        <v>473</v>
      </c>
      <c r="E240" t="s">
        <v>10</v>
      </c>
      <c r="F240">
        <v>44</v>
      </c>
      <c r="G240" t="s">
        <v>521</v>
      </c>
      <c r="H240">
        <v>0</v>
      </c>
      <c r="I240">
        <v>0</v>
      </c>
      <c r="J240">
        <v>248746</v>
      </c>
      <c r="K240">
        <v>13</v>
      </c>
      <c r="M240" t="s">
        <v>13</v>
      </c>
    </row>
    <row r="241" spans="1:13" x14ac:dyDescent="0.25">
      <c r="A241">
        <v>1269</v>
      </c>
      <c r="B241">
        <v>0</v>
      </c>
      <c r="C241">
        <v>2</v>
      </c>
      <c r="D241" t="s">
        <v>477</v>
      </c>
      <c r="E241" t="s">
        <v>10</v>
      </c>
      <c r="F241">
        <v>21</v>
      </c>
      <c r="G241" t="s">
        <v>522</v>
      </c>
      <c r="H241">
        <v>0</v>
      </c>
      <c r="I241">
        <v>0</v>
      </c>
      <c r="J241">
        <v>29107</v>
      </c>
      <c r="K241">
        <v>11.5</v>
      </c>
      <c r="M241" t="s">
        <v>13</v>
      </c>
    </row>
    <row r="242" spans="1:13" x14ac:dyDescent="0.25">
      <c r="A242">
        <v>1270</v>
      </c>
      <c r="B242">
        <v>0</v>
      </c>
      <c r="C242">
        <v>1</v>
      </c>
      <c r="D242" t="s">
        <v>478</v>
      </c>
      <c r="E242" t="s">
        <v>10</v>
      </c>
      <c r="F242">
        <v>55</v>
      </c>
      <c r="G242" t="s">
        <v>521</v>
      </c>
      <c r="H242">
        <v>0</v>
      </c>
      <c r="I242">
        <v>0</v>
      </c>
      <c r="J242">
        <v>680</v>
      </c>
      <c r="K242">
        <v>50</v>
      </c>
      <c r="L242" t="s">
        <v>91</v>
      </c>
      <c r="M242" t="s">
        <v>13</v>
      </c>
    </row>
    <row r="243" spans="1:13" x14ac:dyDescent="0.25">
      <c r="A243">
        <v>1271</v>
      </c>
      <c r="B243">
        <v>0</v>
      </c>
      <c r="C243">
        <v>3</v>
      </c>
      <c r="D243" t="s">
        <v>479</v>
      </c>
      <c r="E243" t="s">
        <v>10</v>
      </c>
      <c r="F243">
        <v>5</v>
      </c>
      <c r="G243" t="s">
        <v>523</v>
      </c>
      <c r="H243">
        <v>4</v>
      </c>
      <c r="I243">
        <v>2</v>
      </c>
      <c r="J243">
        <v>347077</v>
      </c>
      <c r="K243">
        <v>31.387499999999999</v>
      </c>
      <c r="M243" t="s">
        <v>13</v>
      </c>
    </row>
    <row r="244" spans="1:13" x14ac:dyDescent="0.25">
      <c r="A244">
        <v>1272</v>
      </c>
      <c r="B244">
        <v>0</v>
      </c>
      <c r="C244">
        <v>3</v>
      </c>
      <c r="D244" t="s">
        <v>480</v>
      </c>
      <c r="E244" t="s">
        <v>10</v>
      </c>
      <c r="G244" t="s">
        <v>523</v>
      </c>
      <c r="H244">
        <v>0</v>
      </c>
      <c r="I244">
        <v>0</v>
      </c>
      <c r="J244">
        <v>366713</v>
      </c>
      <c r="K244">
        <v>7.75</v>
      </c>
      <c r="M244" t="s">
        <v>11</v>
      </c>
    </row>
    <row r="245" spans="1:13" x14ac:dyDescent="0.25">
      <c r="A245">
        <v>1273</v>
      </c>
      <c r="B245">
        <v>0</v>
      </c>
      <c r="C245">
        <v>3</v>
      </c>
      <c r="D245" t="s">
        <v>481</v>
      </c>
      <c r="E245" t="s">
        <v>10</v>
      </c>
      <c r="F245">
        <v>26</v>
      </c>
      <c r="G245" t="s">
        <v>522</v>
      </c>
      <c r="H245">
        <v>0</v>
      </c>
      <c r="I245">
        <v>0</v>
      </c>
      <c r="J245">
        <v>330910</v>
      </c>
      <c r="K245">
        <v>7.8792</v>
      </c>
      <c r="M245" t="s">
        <v>11</v>
      </c>
    </row>
    <row r="246" spans="1:13" x14ac:dyDescent="0.25">
      <c r="A246">
        <v>1276</v>
      </c>
      <c r="B246">
        <v>0</v>
      </c>
      <c r="C246">
        <v>2</v>
      </c>
      <c r="D246" t="s">
        <v>484</v>
      </c>
      <c r="E246" t="s">
        <v>10</v>
      </c>
      <c r="G246" t="s">
        <v>523</v>
      </c>
      <c r="H246">
        <v>0</v>
      </c>
      <c r="I246">
        <v>0</v>
      </c>
      <c r="J246">
        <v>2159</v>
      </c>
      <c r="K246">
        <v>12.875</v>
      </c>
      <c r="M246" t="s">
        <v>13</v>
      </c>
    </row>
    <row r="247" spans="1:13" x14ac:dyDescent="0.25">
      <c r="A247">
        <v>1278</v>
      </c>
      <c r="B247">
        <v>0</v>
      </c>
      <c r="C247">
        <v>3</v>
      </c>
      <c r="D247" t="s">
        <v>486</v>
      </c>
      <c r="E247" t="s">
        <v>10</v>
      </c>
      <c r="F247">
        <v>24</v>
      </c>
      <c r="G247" t="s">
        <v>522</v>
      </c>
      <c r="H247">
        <v>0</v>
      </c>
      <c r="I247">
        <v>0</v>
      </c>
      <c r="J247">
        <v>349911</v>
      </c>
      <c r="K247">
        <v>7.7750000000000004</v>
      </c>
      <c r="M247" t="s">
        <v>13</v>
      </c>
    </row>
    <row r="248" spans="1:13" x14ac:dyDescent="0.25">
      <c r="A248">
        <v>1279</v>
      </c>
      <c r="B248">
        <v>0</v>
      </c>
      <c r="C248">
        <v>2</v>
      </c>
      <c r="D248" t="s">
        <v>487</v>
      </c>
      <c r="E248" t="s">
        <v>10</v>
      </c>
      <c r="F248">
        <v>57</v>
      </c>
      <c r="G248" t="s">
        <v>521</v>
      </c>
      <c r="H248">
        <v>0</v>
      </c>
      <c r="I248">
        <v>0</v>
      </c>
      <c r="J248">
        <v>244346</v>
      </c>
      <c r="K248">
        <v>13</v>
      </c>
      <c r="M248" t="s">
        <v>13</v>
      </c>
    </row>
    <row r="249" spans="1:13" x14ac:dyDescent="0.25">
      <c r="A249">
        <v>1280</v>
      </c>
      <c r="B249">
        <v>0</v>
      </c>
      <c r="C249">
        <v>3</v>
      </c>
      <c r="D249" t="s">
        <v>488</v>
      </c>
      <c r="E249" t="s">
        <v>10</v>
      </c>
      <c r="F249">
        <v>21</v>
      </c>
      <c r="G249" t="s">
        <v>522</v>
      </c>
      <c r="H249">
        <v>0</v>
      </c>
      <c r="I249">
        <v>0</v>
      </c>
      <c r="J249">
        <v>364858</v>
      </c>
      <c r="K249">
        <v>7.75</v>
      </c>
      <c r="M249" t="s">
        <v>11</v>
      </c>
    </row>
    <row r="250" spans="1:13" x14ac:dyDescent="0.25">
      <c r="A250">
        <v>1281</v>
      </c>
      <c r="B250">
        <v>0</v>
      </c>
      <c r="C250">
        <v>3</v>
      </c>
      <c r="D250" t="s">
        <v>489</v>
      </c>
      <c r="E250" t="s">
        <v>10</v>
      </c>
      <c r="F250">
        <v>6</v>
      </c>
      <c r="G250" t="s">
        <v>523</v>
      </c>
      <c r="H250">
        <v>3</v>
      </c>
      <c r="I250">
        <v>1</v>
      </c>
      <c r="J250">
        <v>349909</v>
      </c>
      <c r="K250">
        <v>21.074999999999999</v>
      </c>
      <c r="M250" t="s">
        <v>13</v>
      </c>
    </row>
    <row r="251" spans="1:13" x14ac:dyDescent="0.25">
      <c r="A251">
        <v>1282</v>
      </c>
      <c r="B251">
        <v>0</v>
      </c>
      <c r="C251">
        <v>1</v>
      </c>
      <c r="D251" t="s">
        <v>490</v>
      </c>
      <c r="E251" t="s">
        <v>10</v>
      </c>
      <c r="F251">
        <v>23</v>
      </c>
      <c r="G251" t="s">
        <v>522</v>
      </c>
      <c r="H251">
        <v>0</v>
      </c>
      <c r="I251">
        <v>0</v>
      </c>
      <c r="J251">
        <v>12749</v>
      </c>
      <c r="K251">
        <v>93.5</v>
      </c>
      <c r="L251" t="s">
        <v>92</v>
      </c>
      <c r="M251" t="s">
        <v>13</v>
      </c>
    </row>
    <row r="252" spans="1:13" x14ac:dyDescent="0.25">
      <c r="A252">
        <v>1284</v>
      </c>
      <c r="B252">
        <v>0</v>
      </c>
      <c r="C252">
        <v>3</v>
      </c>
      <c r="D252" t="s">
        <v>492</v>
      </c>
      <c r="E252" t="s">
        <v>10</v>
      </c>
      <c r="F252">
        <v>13</v>
      </c>
      <c r="G252" t="s">
        <v>523</v>
      </c>
      <c r="H252">
        <v>0</v>
      </c>
      <c r="I252">
        <v>2</v>
      </c>
      <c r="J252">
        <v>2673</v>
      </c>
      <c r="K252">
        <v>20.25</v>
      </c>
      <c r="M252" t="s">
        <v>13</v>
      </c>
    </row>
    <row r="253" spans="1:13" x14ac:dyDescent="0.25">
      <c r="A253">
        <v>1285</v>
      </c>
      <c r="B253">
        <v>0</v>
      </c>
      <c r="C253">
        <v>2</v>
      </c>
      <c r="D253" t="s">
        <v>493</v>
      </c>
      <c r="E253" t="s">
        <v>10</v>
      </c>
      <c r="F253">
        <v>47</v>
      </c>
      <c r="G253" t="s">
        <v>521</v>
      </c>
      <c r="H253">
        <v>0</v>
      </c>
      <c r="I253">
        <v>0</v>
      </c>
      <c r="J253">
        <v>30769</v>
      </c>
      <c r="K253">
        <v>10.5</v>
      </c>
      <c r="M253" t="s">
        <v>13</v>
      </c>
    </row>
    <row r="254" spans="1:13" x14ac:dyDescent="0.25">
      <c r="A254">
        <v>1286</v>
      </c>
      <c r="B254">
        <v>0</v>
      </c>
      <c r="C254">
        <v>3</v>
      </c>
      <c r="D254" t="s">
        <v>494</v>
      </c>
      <c r="E254" t="s">
        <v>10</v>
      </c>
      <c r="F254">
        <v>29</v>
      </c>
      <c r="G254" t="s">
        <v>522</v>
      </c>
      <c r="H254">
        <v>3</v>
      </c>
      <c r="I254">
        <v>1</v>
      </c>
      <c r="J254">
        <v>315153</v>
      </c>
      <c r="K254">
        <v>22.024999999999999</v>
      </c>
      <c r="M254" t="s">
        <v>13</v>
      </c>
    </row>
    <row r="255" spans="1:13" x14ac:dyDescent="0.25">
      <c r="A255">
        <v>1288</v>
      </c>
      <c r="B255">
        <v>0</v>
      </c>
      <c r="C255">
        <v>3</v>
      </c>
      <c r="D255" t="s">
        <v>496</v>
      </c>
      <c r="E255" t="s">
        <v>10</v>
      </c>
      <c r="F255">
        <v>24</v>
      </c>
      <c r="G255" t="s">
        <v>522</v>
      </c>
      <c r="H255">
        <v>0</v>
      </c>
      <c r="I255">
        <v>0</v>
      </c>
      <c r="J255">
        <v>371109</v>
      </c>
      <c r="K255">
        <v>7.25</v>
      </c>
      <c r="M255" t="s">
        <v>11</v>
      </c>
    </row>
    <row r="256" spans="1:13" x14ac:dyDescent="0.25">
      <c r="A256">
        <v>1290</v>
      </c>
      <c r="B256">
        <v>0</v>
      </c>
      <c r="C256">
        <v>3</v>
      </c>
      <c r="D256" t="s">
        <v>498</v>
      </c>
      <c r="E256" t="s">
        <v>10</v>
      </c>
      <c r="F256">
        <v>22</v>
      </c>
      <c r="G256" t="s">
        <v>522</v>
      </c>
      <c r="H256">
        <v>0</v>
      </c>
      <c r="I256">
        <v>0</v>
      </c>
      <c r="J256">
        <v>347065</v>
      </c>
      <c r="K256">
        <v>7.7750000000000004</v>
      </c>
      <c r="M256" t="s">
        <v>13</v>
      </c>
    </row>
    <row r="257" spans="1:13" x14ac:dyDescent="0.25">
      <c r="A257">
        <v>1291</v>
      </c>
      <c r="B257">
        <v>0</v>
      </c>
      <c r="C257">
        <v>3</v>
      </c>
      <c r="D257" t="s">
        <v>499</v>
      </c>
      <c r="E257" t="s">
        <v>10</v>
      </c>
      <c r="F257">
        <v>31</v>
      </c>
      <c r="G257" t="s">
        <v>522</v>
      </c>
      <c r="H257">
        <v>0</v>
      </c>
      <c r="I257">
        <v>0</v>
      </c>
      <c r="J257">
        <v>21332</v>
      </c>
      <c r="K257">
        <v>7.7332999999999998</v>
      </c>
      <c r="M257" t="s">
        <v>11</v>
      </c>
    </row>
    <row r="258" spans="1:13" x14ac:dyDescent="0.25">
      <c r="A258">
        <v>1293</v>
      </c>
      <c r="B258">
        <v>0</v>
      </c>
      <c r="C258">
        <v>2</v>
      </c>
      <c r="D258" t="s">
        <v>501</v>
      </c>
      <c r="E258" t="s">
        <v>10</v>
      </c>
      <c r="F258">
        <v>38</v>
      </c>
      <c r="G258" t="s">
        <v>522</v>
      </c>
      <c r="H258">
        <v>1</v>
      </c>
      <c r="I258">
        <v>0</v>
      </c>
      <c r="J258">
        <v>28664</v>
      </c>
      <c r="K258">
        <v>21</v>
      </c>
      <c r="M258" t="s">
        <v>13</v>
      </c>
    </row>
    <row r="259" spans="1:13" x14ac:dyDescent="0.25">
      <c r="A259">
        <v>1295</v>
      </c>
      <c r="B259">
        <v>0</v>
      </c>
      <c r="C259">
        <v>1</v>
      </c>
      <c r="D259" t="s">
        <v>503</v>
      </c>
      <c r="E259" t="s">
        <v>10</v>
      </c>
      <c r="F259">
        <v>17</v>
      </c>
      <c r="G259" t="s">
        <v>523</v>
      </c>
      <c r="H259">
        <v>0</v>
      </c>
      <c r="I259">
        <v>0</v>
      </c>
      <c r="J259">
        <v>113059</v>
      </c>
      <c r="K259">
        <v>47.1</v>
      </c>
      <c r="M259" t="s">
        <v>13</v>
      </c>
    </row>
    <row r="260" spans="1:13" x14ac:dyDescent="0.25">
      <c r="A260">
        <v>1296</v>
      </c>
      <c r="B260">
        <v>0</v>
      </c>
      <c r="C260">
        <v>1</v>
      </c>
      <c r="D260" t="s">
        <v>504</v>
      </c>
      <c r="E260" t="s">
        <v>10</v>
      </c>
      <c r="F260">
        <v>43</v>
      </c>
      <c r="G260" t="s">
        <v>521</v>
      </c>
      <c r="H260">
        <v>1</v>
      </c>
      <c r="I260">
        <v>0</v>
      </c>
      <c r="J260">
        <v>17765</v>
      </c>
      <c r="K260">
        <v>27.720800000000001</v>
      </c>
      <c r="L260" t="s">
        <v>96</v>
      </c>
      <c r="M260" t="s">
        <v>14</v>
      </c>
    </row>
    <row r="261" spans="1:13" x14ac:dyDescent="0.25">
      <c r="A261">
        <v>1297</v>
      </c>
      <c r="B261">
        <v>0</v>
      </c>
      <c r="C261">
        <v>2</v>
      </c>
      <c r="D261" t="s">
        <v>505</v>
      </c>
      <c r="E261" t="s">
        <v>10</v>
      </c>
      <c r="F261">
        <v>20</v>
      </c>
      <c r="G261" t="s">
        <v>522</v>
      </c>
      <c r="H261">
        <v>0</v>
      </c>
      <c r="I261">
        <v>0</v>
      </c>
      <c r="J261">
        <v>2166</v>
      </c>
      <c r="K261">
        <v>13.862500000000001</v>
      </c>
      <c r="L261" t="s">
        <v>97</v>
      </c>
      <c r="M261" t="s">
        <v>14</v>
      </c>
    </row>
    <row r="262" spans="1:13" x14ac:dyDescent="0.25">
      <c r="A262">
        <v>1298</v>
      </c>
      <c r="B262">
        <v>0</v>
      </c>
      <c r="C262">
        <v>2</v>
      </c>
      <c r="D262" t="s">
        <v>506</v>
      </c>
      <c r="E262" t="s">
        <v>10</v>
      </c>
      <c r="F262">
        <v>23</v>
      </c>
      <c r="G262" t="s">
        <v>522</v>
      </c>
      <c r="H262">
        <v>1</v>
      </c>
      <c r="I262">
        <v>0</v>
      </c>
      <c r="J262">
        <v>28666</v>
      </c>
      <c r="K262">
        <v>10.5</v>
      </c>
      <c r="M262" t="s">
        <v>13</v>
      </c>
    </row>
    <row r="263" spans="1:13" x14ac:dyDescent="0.25">
      <c r="A263">
        <v>1299</v>
      </c>
      <c r="B263">
        <v>0</v>
      </c>
      <c r="C263">
        <v>1</v>
      </c>
      <c r="D263" t="s">
        <v>507</v>
      </c>
      <c r="E263" t="s">
        <v>10</v>
      </c>
      <c r="F263">
        <v>50</v>
      </c>
      <c r="G263" t="s">
        <v>521</v>
      </c>
      <c r="H263">
        <v>1</v>
      </c>
      <c r="I263">
        <v>1</v>
      </c>
      <c r="J263">
        <v>113503</v>
      </c>
      <c r="K263">
        <v>211.5</v>
      </c>
      <c r="L263" t="s">
        <v>65</v>
      </c>
      <c r="M263" t="s">
        <v>14</v>
      </c>
    </row>
    <row r="264" spans="1:13" x14ac:dyDescent="0.25">
      <c r="A264">
        <v>1305</v>
      </c>
      <c r="B264">
        <v>0</v>
      </c>
      <c r="C264">
        <v>3</v>
      </c>
      <c r="D264" t="s">
        <v>513</v>
      </c>
      <c r="E264" t="s">
        <v>10</v>
      </c>
      <c r="G264" t="s">
        <v>523</v>
      </c>
      <c r="H264">
        <v>0</v>
      </c>
      <c r="I264">
        <v>0</v>
      </c>
      <c r="J264">
        <v>3236</v>
      </c>
      <c r="K264">
        <v>8.0500000000000007</v>
      </c>
      <c r="M264" t="s">
        <v>13</v>
      </c>
    </row>
    <row r="265" spans="1:13" x14ac:dyDescent="0.25">
      <c r="A265">
        <v>1307</v>
      </c>
      <c r="B265">
        <v>0</v>
      </c>
      <c r="C265">
        <v>3</v>
      </c>
      <c r="D265" t="s">
        <v>515</v>
      </c>
      <c r="E265" t="s">
        <v>10</v>
      </c>
      <c r="F265">
        <v>38</v>
      </c>
      <c r="G265" t="s">
        <v>522</v>
      </c>
      <c r="H265">
        <v>0</v>
      </c>
      <c r="I265">
        <v>0</v>
      </c>
      <c r="J265">
        <v>3101262</v>
      </c>
      <c r="K265">
        <v>7.25</v>
      </c>
      <c r="M265" t="s">
        <v>13</v>
      </c>
    </row>
    <row r="266" spans="1:13" x14ac:dyDescent="0.25">
      <c r="A266">
        <v>1308</v>
      </c>
      <c r="B266">
        <v>0</v>
      </c>
      <c r="C266">
        <v>3</v>
      </c>
      <c r="D266" t="s">
        <v>516</v>
      </c>
      <c r="E266" t="s">
        <v>10</v>
      </c>
      <c r="G266" t="s">
        <v>523</v>
      </c>
      <c r="H266">
        <v>0</v>
      </c>
      <c r="I266">
        <v>0</v>
      </c>
      <c r="J266">
        <v>359309</v>
      </c>
      <c r="K266">
        <v>8.0500000000000007</v>
      </c>
      <c r="M266" t="s">
        <v>13</v>
      </c>
    </row>
    <row r="267" spans="1:13" x14ac:dyDescent="0.25">
      <c r="A267">
        <v>1309</v>
      </c>
      <c r="B267">
        <v>0</v>
      </c>
      <c r="C267">
        <v>3</v>
      </c>
      <c r="D267" t="s">
        <v>517</v>
      </c>
      <c r="E267" t="s">
        <v>10</v>
      </c>
      <c r="G267" t="s">
        <v>523</v>
      </c>
      <c r="H267">
        <v>1</v>
      </c>
      <c r="I267">
        <v>1</v>
      </c>
      <c r="J267">
        <v>2668</v>
      </c>
      <c r="K267">
        <v>22.3583</v>
      </c>
      <c r="M267" t="s">
        <v>14</v>
      </c>
    </row>
    <row r="268" spans="1:13" x14ac:dyDescent="0.25">
      <c r="E268">
        <f>COUNTA(E2:E267)</f>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CBDC6-0BEB-4E26-9169-3B247BF81634}">
  <dimension ref="A1:M154"/>
  <sheetViews>
    <sheetView topLeftCell="A140" zoomScale="120" zoomScaleNormal="120" workbookViewId="0">
      <selection activeCell="E154" sqref="E154"/>
    </sheetView>
  </sheetViews>
  <sheetFormatPr defaultRowHeight="15" x14ac:dyDescent="0.25"/>
  <cols>
    <col min="4" max="4" width="36.28515625" bestFit="1" customWidth="1"/>
  </cols>
  <sheetData>
    <row r="1" spans="1:13" x14ac:dyDescent="0.25">
      <c r="A1" t="s">
        <v>0</v>
      </c>
      <c r="B1" s="1" t="s">
        <v>1</v>
      </c>
      <c r="C1" s="1" t="s">
        <v>2</v>
      </c>
      <c r="D1" s="1" t="s">
        <v>99</v>
      </c>
      <c r="E1" s="1" t="s">
        <v>3</v>
      </c>
      <c r="F1" s="1" t="s">
        <v>4</v>
      </c>
      <c r="G1" s="1" t="s">
        <v>518</v>
      </c>
      <c r="H1" s="1" t="s">
        <v>5</v>
      </c>
      <c r="I1" s="1" t="s">
        <v>6</v>
      </c>
      <c r="J1" s="1" t="s">
        <v>520</v>
      </c>
      <c r="K1" s="1" t="s">
        <v>7</v>
      </c>
      <c r="L1" s="1" t="s">
        <v>8</v>
      </c>
      <c r="M1" s="1" t="s">
        <v>9</v>
      </c>
    </row>
    <row r="2" spans="1:13" x14ac:dyDescent="0.25">
      <c r="A2">
        <v>893</v>
      </c>
      <c r="B2">
        <v>1</v>
      </c>
      <c r="C2">
        <v>3</v>
      </c>
      <c r="D2" t="s">
        <v>101</v>
      </c>
      <c r="E2" t="s">
        <v>12</v>
      </c>
      <c r="F2">
        <v>47</v>
      </c>
      <c r="G2" t="s">
        <v>521</v>
      </c>
      <c r="H2">
        <v>1</v>
      </c>
      <c r="I2">
        <v>0</v>
      </c>
      <c r="J2">
        <v>363272</v>
      </c>
      <c r="K2">
        <v>7</v>
      </c>
      <c r="M2" t="s">
        <v>13</v>
      </c>
    </row>
    <row r="3" spans="1:13" x14ac:dyDescent="0.25">
      <c r="A3">
        <v>896</v>
      </c>
      <c r="B3">
        <v>1</v>
      </c>
      <c r="C3">
        <v>3</v>
      </c>
      <c r="D3" t="s">
        <v>104</v>
      </c>
      <c r="E3" t="s">
        <v>12</v>
      </c>
      <c r="F3">
        <v>22</v>
      </c>
      <c r="G3" t="s">
        <v>522</v>
      </c>
      <c r="H3">
        <v>1</v>
      </c>
      <c r="I3">
        <v>1</v>
      </c>
      <c r="J3">
        <v>3101298</v>
      </c>
      <c r="K3">
        <v>12.2875</v>
      </c>
      <c r="M3" t="s">
        <v>13</v>
      </c>
    </row>
    <row r="4" spans="1:13" x14ac:dyDescent="0.25">
      <c r="A4">
        <v>898</v>
      </c>
      <c r="B4">
        <v>1</v>
      </c>
      <c r="C4">
        <v>3</v>
      </c>
      <c r="D4" t="s">
        <v>106</v>
      </c>
      <c r="E4" t="s">
        <v>12</v>
      </c>
      <c r="F4">
        <v>30</v>
      </c>
      <c r="G4" t="s">
        <v>522</v>
      </c>
      <c r="H4">
        <v>0</v>
      </c>
      <c r="I4">
        <v>0</v>
      </c>
      <c r="J4">
        <v>330972</v>
      </c>
      <c r="K4">
        <v>7.6292</v>
      </c>
      <c r="M4" t="s">
        <v>11</v>
      </c>
    </row>
    <row r="5" spans="1:13" x14ac:dyDescent="0.25">
      <c r="A5">
        <v>900</v>
      </c>
      <c r="B5">
        <v>1</v>
      </c>
      <c r="C5">
        <v>3</v>
      </c>
      <c r="D5" t="s">
        <v>108</v>
      </c>
      <c r="E5" t="s">
        <v>12</v>
      </c>
      <c r="F5">
        <v>18</v>
      </c>
      <c r="G5" t="s">
        <v>523</v>
      </c>
      <c r="H5">
        <v>0</v>
      </c>
      <c r="I5">
        <v>0</v>
      </c>
      <c r="J5">
        <v>2657</v>
      </c>
      <c r="K5">
        <v>7.2291999999999996</v>
      </c>
      <c r="M5" t="s">
        <v>14</v>
      </c>
    </row>
    <row r="6" spans="1:13" x14ac:dyDescent="0.25">
      <c r="A6">
        <v>904</v>
      </c>
      <c r="B6">
        <v>1</v>
      </c>
      <c r="C6">
        <v>1</v>
      </c>
      <c r="D6" t="s">
        <v>112</v>
      </c>
      <c r="E6" t="s">
        <v>12</v>
      </c>
      <c r="F6">
        <v>23</v>
      </c>
      <c r="G6" t="s">
        <v>522</v>
      </c>
      <c r="H6">
        <v>1</v>
      </c>
      <c r="I6">
        <v>0</v>
      </c>
      <c r="J6">
        <v>21228</v>
      </c>
      <c r="K6">
        <v>82.2667</v>
      </c>
      <c r="L6" t="s">
        <v>15</v>
      </c>
      <c r="M6" t="s">
        <v>13</v>
      </c>
    </row>
    <row r="7" spans="1:13" x14ac:dyDescent="0.25">
      <c r="A7">
        <v>906</v>
      </c>
      <c r="B7">
        <v>1</v>
      </c>
      <c r="C7">
        <v>1</v>
      </c>
      <c r="D7" t="s">
        <v>114</v>
      </c>
      <c r="E7" t="s">
        <v>12</v>
      </c>
      <c r="F7">
        <v>47</v>
      </c>
      <c r="G7" t="s">
        <v>521</v>
      </c>
      <c r="H7">
        <v>1</v>
      </c>
      <c r="I7">
        <v>0</v>
      </c>
      <c r="J7">
        <v>5734</v>
      </c>
      <c r="K7">
        <v>61.174999999999997</v>
      </c>
      <c r="L7" t="s">
        <v>16</v>
      </c>
      <c r="M7" t="s">
        <v>13</v>
      </c>
    </row>
    <row r="8" spans="1:13" x14ac:dyDescent="0.25">
      <c r="A8">
        <v>907</v>
      </c>
      <c r="B8">
        <v>1</v>
      </c>
      <c r="C8">
        <v>2</v>
      </c>
      <c r="D8" t="s">
        <v>115</v>
      </c>
      <c r="E8" t="s">
        <v>12</v>
      </c>
      <c r="F8">
        <v>24</v>
      </c>
      <c r="G8" t="s">
        <v>522</v>
      </c>
      <c r="H8">
        <v>1</v>
      </c>
      <c r="I8">
        <v>0</v>
      </c>
      <c r="J8">
        <v>2167</v>
      </c>
      <c r="K8">
        <v>27.720800000000001</v>
      </c>
      <c r="M8" t="s">
        <v>14</v>
      </c>
    </row>
    <row r="9" spans="1:13" x14ac:dyDescent="0.25">
      <c r="A9">
        <v>910</v>
      </c>
      <c r="B9">
        <v>1</v>
      </c>
      <c r="C9">
        <v>3</v>
      </c>
      <c r="D9" t="s">
        <v>118</v>
      </c>
      <c r="E9" t="s">
        <v>12</v>
      </c>
      <c r="F9">
        <v>27</v>
      </c>
      <c r="G9" t="s">
        <v>522</v>
      </c>
      <c r="H9">
        <v>1</v>
      </c>
      <c r="I9">
        <v>0</v>
      </c>
      <c r="J9">
        <v>3101270</v>
      </c>
      <c r="K9">
        <v>7.9249999999999998</v>
      </c>
      <c r="M9" t="s">
        <v>13</v>
      </c>
    </row>
    <row r="10" spans="1:13" x14ac:dyDescent="0.25">
      <c r="A10">
        <v>911</v>
      </c>
      <c r="B10">
        <v>1</v>
      </c>
      <c r="C10">
        <v>3</v>
      </c>
      <c r="D10" t="s">
        <v>119</v>
      </c>
      <c r="E10" t="s">
        <v>12</v>
      </c>
      <c r="F10">
        <v>45</v>
      </c>
      <c r="G10" t="s">
        <v>521</v>
      </c>
      <c r="H10">
        <v>0</v>
      </c>
      <c r="I10">
        <v>0</v>
      </c>
      <c r="J10">
        <v>2696</v>
      </c>
      <c r="K10">
        <v>7.2249999999999996</v>
      </c>
      <c r="M10" t="s">
        <v>14</v>
      </c>
    </row>
    <row r="11" spans="1:13" x14ac:dyDescent="0.25">
      <c r="A11">
        <v>914</v>
      </c>
      <c r="B11">
        <v>1</v>
      </c>
      <c r="C11">
        <v>1</v>
      </c>
      <c r="D11" t="s">
        <v>122</v>
      </c>
      <c r="E11" t="s">
        <v>12</v>
      </c>
      <c r="G11" t="s">
        <v>523</v>
      </c>
      <c r="H11">
        <v>0</v>
      </c>
      <c r="I11">
        <v>0</v>
      </c>
      <c r="J11">
        <v>17598</v>
      </c>
      <c r="K11">
        <v>31.683299999999999</v>
      </c>
      <c r="M11" t="s">
        <v>13</v>
      </c>
    </row>
    <row r="12" spans="1:13" x14ac:dyDescent="0.25">
      <c r="A12">
        <v>916</v>
      </c>
      <c r="B12">
        <v>1</v>
      </c>
      <c r="C12">
        <v>1</v>
      </c>
      <c r="D12" t="s">
        <v>124</v>
      </c>
      <c r="E12" t="s">
        <v>12</v>
      </c>
      <c r="F12">
        <v>48</v>
      </c>
      <c r="G12" t="s">
        <v>521</v>
      </c>
      <c r="H12">
        <v>1</v>
      </c>
      <c r="I12">
        <v>3</v>
      </c>
      <c r="J12">
        <v>17608</v>
      </c>
      <c r="K12">
        <v>262.375</v>
      </c>
      <c r="L12" t="s">
        <v>17</v>
      </c>
      <c r="M12" t="s">
        <v>14</v>
      </c>
    </row>
    <row r="13" spans="1:13" x14ac:dyDescent="0.25">
      <c r="A13">
        <v>918</v>
      </c>
      <c r="B13">
        <v>1</v>
      </c>
      <c r="C13">
        <v>1</v>
      </c>
      <c r="D13" t="s">
        <v>126</v>
      </c>
      <c r="E13" t="s">
        <v>12</v>
      </c>
      <c r="F13">
        <v>22</v>
      </c>
      <c r="G13" t="s">
        <v>522</v>
      </c>
      <c r="H13">
        <v>0</v>
      </c>
      <c r="I13">
        <v>1</v>
      </c>
      <c r="J13">
        <v>113509</v>
      </c>
      <c r="K13">
        <v>61.979199999999999</v>
      </c>
      <c r="L13" t="s">
        <v>18</v>
      </c>
      <c r="M13" t="s">
        <v>14</v>
      </c>
    </row>
    <row r="14" spans="1:13" x14ac:dyDescent="0.25">
      <c r="A14">
        <v>924</v>
      </c>
      <c r="B14">
        <v>1</v>
      </c>
      <c r="C14">
        <v>3</v>
      </c>
      <c r="D14" t="s">
        <v>132</v>
      </c>
      <c r="E14" t="s">
        <v>12</v>
      </c>
      <c r="F14">
        <v>33</v>
      </c>
      <c r="G14" t="s">
        <v>522</v>
      </c>
      <c r="H14">
        <v>1</v>
      </c>
      <c r="I14">
        <v>2</v>
      </c>
      <c r="J14">
        <v>2315</v>
      </c>
      <c r="K14">
        <v>20.574999999999999</v>
      </c>
      <c r="M14" t="s">
        <v>13</v>
      </c>
    </row>
    <row r="15" spans="1:13" x14ac:dyDescent="0.25">
      <c r="A15">
        <v>925</v>
      </c>
      <c r="B15">
        <v>1</v>
      </c>
      <c r="C15">
        <v>3</v>
      </c>
      <c r="D15" t="s">
        <v>133</v>
      </c>
      <c r="E15" t="s">
        <v>12</v>
      </c>
      <c r="G15" t="s">
        <v>523</v>
      </c>
      <c r="H15">
        <v>1</v>
      </c>
      <c r="I15">
        <v>2</v>
      </c>
      <c r="J15">
        <v>6607</v>
      </c>
      <c r="K15">
        <v>23.45</v>
      </c>
      <c r="M15" t="s">
        <v>13</v>
      </c>
    </row>
    <row r="16" spans="1:13" x14ac:dyDescent="0.25">
      <c r="A16">
        <v>928</v>
      </c>
      <c r="B16">
        <v>1</v>
      </c>
      <c r="C16">
        <v>3</v>
      </c>
      <c r="D16" t="s">
        <v>136</v>
      </c>
      <c r="E16" t="s">
        <v>12</v>
      </c>
      <c r="G16" t="s">
        <v>523</v>
      </c>
      <c r="H16">
        <v>0</v>
      </c>
      <c r="I16">
        <v>0</v>
      </c>
      <c r="J16">
        <v>342712</v>
      </c>
      <c r="K16">
        <v>8.0500000000000007</v>
      </c>
      <c r="M16" t="s">
        <v>13</v>
      </c>
    </row>
    <row r="17" spans="1:13" x14ac:dyDescent="0.25">
      <c r="A17">
        <v>929</v>
      </c>
      <c r="B17">
        <v>1</v>
      </c>
      <c r="C17">
        <v>3</v>
      </c>
      <c r="D17" t="s">
        <v>137</v>
      </c>
      <c r="E17" t="s">
        <v>12</v>
      </c>
      <c r="F17">
        <v>21</v>
      </c>
      <c r="G17" t="s">
        <v>522</v>
      </c>
      <c r="H17">
        <v>0</v>
      </c>
      <c r="I17">
        <v>0</v>
      </c>
      <c r="J17">
        <v>315087</v>
      </c>
      <c r="K17">
        <v>8.6624999999999996</v>
      </c>
      <c r="M17" t="s">
        <v>13</v>
      </c>
    </row>
    <row r="18" spans="1:13" x14ac:dyDescent="0.25">
      <c r="A18">
        <v>935</v>
      </c>
      <c r="B18">
        <v>1</v>
      </c>
      <c r="C18">
        <v>2</v>
      </c>
      <c r="D18" t="s">
        <v>143</v>
      </c>
      <c r="E18" t="s">
        <v>12</v>
      </c>
      <c r="F18">
        <v>30</v>
      </c>
      <c r="G18" t="s">
        <v>522</v>
      </c>
      <c r="H18">
        <v>0</v>
      </c>
      <c r="I18">
        <v>0</v>
      </c>
      <c r="J18">
        <v>237249</v>
      </c>
      <c r="K18">
        <v>13</v>
      </c>
      <c r="M18" t="s">
        <v>13</v>
      </c>
    </row>
    <row r="19" spans="1:13" x14ac:dyDescent="0.25">
      <c r="A19">
        <v>936</v>
      </c>
      <c r="B19">
        <v>1</v>
      </c>
      <c r="C19">
        <v>1</v>
      </c>
      <c r="D19" t="s">
        <v>144</v>
      </c>
      <c r="E19" t="s">
        <v>12</v>
      </c>
      <c r="F19">
        <v>45</v>
      </c>
      <c r="G19" t="s">
        <v>521</v>
      </c>
      <c r="H19">
        <v>1</v>
      </c>
      <c r="I19">
        <v>0</v>
      </c>
      <c r="J19">
        <v>11753</v>
      </c>
      <c r="K19">
        <v>52.554200000000002</v>
      </c>
      <c r="L19" t="s">
        <v>22</v>
      </c>
      <c r="M19" t="s">
        <v>13</v>
      </c>
    </row>
    <row r="20" spans="1:13" x14ac:dyDescent="0.25">
      <c r="A20">
        <v>940</v>
      </c>
      <c r="B20">
        <v>1</v>
      </c>
      <c r="C20">
        <v>1</v>
      </c>
      <c r="D20" t="s">
        <v>148</v>
      </c>
      <c r="E20" t="s">
        <v>12</v>
      </c>
      <c r="F20">
        <v>60</v>
      </c>
      <c r="G20" t="s">
        <v>524</v>
      </c>
      <c r="H20">
        <v>0</v>
      </c>
      <c r="I20">
        <v>0</v>
      </c>
      <c r="J20">
        <v>11813</v>
      </c>
      <c r="K20">
        <v>76.291700000000006</v>
      </c>
      <c r="L20" t="s">
        <v>24</v>
      </c>
      <c r="M20" t="s">
        <v>14</v>
      </c>
    </row>
    <row r="21" spans="1:13" x14ac:dyDescent="0.25">
      <c r="A21">
        <v>941</v>
      </c>
      <c r="B21">
        <v>1</v>
      </c>
      <c r="C21">
        <v>3</v>
      </c>
      <c r="D21" t="s">
        <v>149</v>
      </c>
      <c r="E21" t="s">
        <v>12</v>
      </c>
      <c r="F21">
        <v>36</v>
      </c>
      <c r="G21" t="s">
        <v>522</v>
      </c>
      <c r="H21">
        <v>0</v>
      </c>
      <c r="I21">
        <v>2</v>
      </c>
      <c r="J21">
        <v>37671</v>
      </c>
      <c r="K21">
        <v>15.9</v>
      </c>
      <c r="M21" t="s">
        <v>13</v>
      </c>
    </row>
    <row r="22" spans="1:13" x14ac:dyDescent="0.25">
      <c r="A22">
        <v>944</v>
      </c>
      <c r="B22">
        <v>1</v>
      </c>
      <c r="C22">
        <v>2</v>
      </c>
      <c r="D22" t="s">
        <v>152</v>
      </c>
      <c r="E22" t="s">
        <v>12</v>
      </c>
      <c r="F22">
        <v>20</v>
      </c>
      <c r="G22" t="s">
        <v>522</v>
      </c>
      <c r="H22">
        <v>2</v>
      </c>
      <c r="I22">
        <v>1</v>
      </c>
      <c r="J22">
        <v>29105</v>
      </c>
      <c r="K22">
        <v>23</v>
      </c>
      <c r="M22" t="s">
        <v>13</v>
      </c>
    </row>
    <row r="23" spans="1:13" x14ac:dyDescent="0.25">
      <c r="A23">
        <v>945</v>
      </c>
      <c r="B23">
        <v>1</v>
      </c>
      <c r="C23">
        <v>1</v>
      </c>
      <c r="D23" t="s">
        <v>153</v>
      </c>
      <c r="E23" t="s">
        <v>12</v>
      </c>
      <c r="F23">
        <v>28</v>
      </c>
      <c r="G23" t="s">
        <v>522</v>
      </c>
      <c r="H23">
        <v>3</v>
      </c>
      <c r="I23">
        <v>2</v>
      </c>
      <c r="J23">
        <v>19950</v>
      </c>
      <c r="K23">
        <v>263</v>
      </c>
      <c r="L23" t="s">
        <v>26</v>
      </c>
      <c r="M23" t="s">
        <v>13</v>
      </c>
    </row>
    <row r="24" spans="1:13" x14ac:dyDescent="0.25">
      <c r="A24">
        <v>951</v>
      </c>
      <c r="B24">
        <v>1</v>
      </c>
      <c r="C24">
        <v>1</v>
      </c>
      <c r="D24" t="s">
        <v>159</v>
      </c>
      <c r="E24" t="s">
        <v>12</v>
      </c>
      <c r="F24">
        <v>36</v>
      </c>
      <c r="G24" t="s">
        <v>522</v>
      </c>
      <c r="H24">
        <v>0</v>
      </c>
      <c r="I24">
        <v>0</v>
      </c>
      <c r="J24">
        <v>17608</v>
      </c>
      <c r="K24">
        <v>262.375</v>
      </c>
      <c r="L24" t="s">
        <v>28</v>
      </c>
      <c r="M24" t="s">
        <v>14</v>
      </c>
    </row>
    <row r="25" spans="1:13" x14ac:dyDescent="0.25">
      <c r="A25">
        <v>955</v>
      </c>
      <c r="B25">
        <v>1</v>
      </c>
      <c r="C25">
        <v>3</v>
      </c>
      <c r="D25" t="s">
        <v>163</v>
      </c>
      <c r="E25" t="s">
        <v>12</v>
      </c>
      <c r="F25">
        <v>22</v>
      </c>
      <c r="G25" t="s">
        <v>522</v>
      </c>
      <c r="H25">
        <v>0</v>
      </c>
      <c r="I25">
        <v>0</v>
      </c>
      <c r="J25">
        <v>334914</v>
      </c>
      <c r="K25">
        <v>7.7249999999999996</v>
      </c>
      <c r="M25" t="s">
        <v>11</v>
      </c>
    </row>
    <row r="26" spans="1:13" x14ac:dyDescent="0.25">
      <c r="A26">
        <v>957</v>
      </c>
      <c r="B26">
        <v>1</v>
      </c>
      <c r="C26">
        <v>2</v>
      </c>
      <c r="D26" t="s">
        <v>165</v>
      </c>
      <c r="E26" t="s">
        <v>12</v>
      </c>
      <c r="G26" t="s">
        <v>523</v>
      </c>
      <c r="H26">
        <v>0</v>
      </c>
      <c r="I26">
        <v>0</v>
      </c>
      <c r="J26">
        <v>13534</v>
      </c>
      <c r="K26">
        <v>21</v>
      </c>
      <c r="M26" t="s">
        <v>13</v>
      </c>
    </row>
    <row r="27" spans="1:13" x14ac:dyDescent="0.25">
      <c r="A27">
        <v>958</v>
      </c>
      <c r="B27">
        <v>1</v>
      </c>
      <c r="C27">
        <v>3</v>
      </c>
      <c r="D27" t="s">
        <v>166</v>
      </c>
      <c r="E27" t="s">
        <v>12</v>
      </c>
      <c r="F27">
        <v>18</v>
      </c>
      <c r="G27" t="s">
        <v>523</v>
      </c>
      <c r="H27">
        <v>0</v>
      </c>
      <c r="I27">
        <v>0</v>
      </c>
      <c r="J27">
        <v>330963</v>
      </c>
      <c r="K27">
        <v>7.8792</v>
      </c>
      <c r="M27" t="s">
        <v>11</v>
      </c>
    </row>
    <row r="28" spans="1:13" x14ac:dyDescent="0.25">
      <c r="A28">
        <v>961</v>
      </c>
      <c r="B28">
        <v>1</v>
      </c>
      <c r="C28">
        <v>1</v>
      </c>
      <c r="D28" t="s">
        <v>169</v>
      </c>
      <c r="E28" t="s">
        <v>12</v>
      </c>
      <c r="F28">
        <v>60</v>
      </c>
      <c r="G28" t="s">
        <v>524</v>
      </c>
      <c r="H28">
        <v>1</v>
      </c>
      <c r="I28">
        <v>4</v>
      </c>
      <c r="J28">
        <v>19950</v>
      </c>
      <c r="K28">
        <v>263</v>
      </c>
      <c r="L28" t="s">
        <v>26</v>
      </c>
      <c r="M28" t="s">
        <v>13</v>
      </c>
    </row>
    <row r="29" spans="1:13" x14ac:dyDescent="0.25">
      <c r="A29">
        <v>962</v>
      </c>
      <c r="B29">
        <v>1</v>
      </c>
      <c r="C29">
        <v>3</v>
      </c>
      <c r="D29" t="s">
        <v>170</v>
      </c>
      <c r="E29" t="s">
        <v>12</v>
      </c>
      <c r="F29">
        <v>24</v>
      </c>
      <c r="G29" t="s">
        <v>522</v>
      </c>
      <c r="H29">
        <v>0</v>
      </c>
      <c r="I29">
        <v>0</v>
      </c>
      <c r="J29">
        <v>382653</v>
      </c>
      <c r="K29">
        <v>7.75</v>
      </c>
      <c r="M29" t="s">
        <v>11</v>
      </c>
    </row>
    <row r="30" spans="1:13" x14ac:dyDescent="0.25">
      <c r="A30">
        <v>964</v>
      </c>
      <c r="B30">
        <v>1</v>
      </c>
      <c r="C30">
        <v>3</v>
      </c>
      <c r="D30" t="s">
        <v>172</v>
      </c>
      <c r="E30" t="s">
        <v>12</v>
      </c>
      <c r="F30">
        <v>29</v>
      </c>
      <c r="G30" t="s">
        <v>522</v>
      </c>
      <c r="H30">
        <v>0</v>
      </c>
      <c r="I30">
        <v>0</v>
      </c>
      <c r="J30">
        <v>3101297</v>
      </c>
      <c r="K30">
        <v>7.9249999999999998</v>
      </c>
      <c r="M30" t="s">
        <v>13</v>
      </c>
    </row>
    <row r="31" spans="1:13" x14ac:dyDescent="0.25">
      <c r="A31">
        <v>966</v>
      </c>
      <c r="B31">
        <v>1</v>
      </c>
      <c r="C31">
        <v>1</v>
      </c>
      <c r="D31" t="s">
        <v>174</v>
      </c>
      <c r="E31" t="s">
        <v>12</v>
      </c>
      <c r="F31">
        <v>35</v>
      </c>
      <c r="G31" t="s">
        <v>522</v>
      </c>
      <c r="H31">
        <v>0</v>
      </c>
      <c r="I31">
        <v>0</v>
      </c>
      <c r="J31">
        <v>113503</v>
      </c>
      <c r="K31">
        <v>211.5</v>
      </c>
      <c r="L31" t="s">
        <v>31</v>
      </c>
      <c r="M31" t="s">
        <v>14</v>
      </c>
    </row>
    <row r="32" spans="1:13" x14ac:dyDescent="0.25">
      <c r="A32">
        <v>969</v>
      </c>
      <c r="B32">
        <v>1</v>
      </c>
      <c r="C32">
        <v>1</v>
      </c>
      <c r="D32" t="s">
        <v>177</v>
      </c>
      <c r="E32" t="s">
        <v>12</v>
      </c>
      <c r="F32">
        <v>55</v>
      </c>
      <c r="G32" t="s">
        <v>521</v>
      </c>
      <c r="H32">
        <v>2</v>
      </c>
      <c r="I32">
        <v>0</v>
      </c>
      <c r="J32">
        <v>11770</v>
      </c>
      <c r="K32">
        <v>25.7</v>
      </c>
      <c r="L32" t="s">
        <v>33</v>
      </c>
      <c r="M32" t="s">
        <v>13</v>
      </c>
    </row>
    <row r="33" spans="1:13" x14ac:dyDescent="0.25">
      <c r="A33">
        <v>971</v>
      </c>
      <c r="B33">
        <v>1</v>
      </c>
      <c r="C33">
        <v>3</v>
      </c>
      <c r="D33" t="s">
        <v>179</v>
      </c>
      <c r="E33" t="s">
        <v>12</v>
      </c>
      <c r="F33">
        <v>24</v>
      </c>
      <c r="G33" t="s">
        <v>522</v>
      </c>
      <c r="H33">
        <v>0</v>
      </c>
      <c r="I33">
        <v>0</v>
      </c>
      <c r="J33">
        <v>368702</v>
      </c>
      <c r="K33">
        <v>7.75</v>
      </c>
      <c r="M33" t="s">
        <v>11</v>
      </c>
    </row>
    <row r="34" spans="1:13" x14ac:dyDescent="0.25">
      <c r="A34">
        <v>978</v>
      </c>
      <c r="B34">
        <v>1</v>
      </c>
      <c r="C34">
        <v>3</v>
      </c>
      <c r="D34" t="s">
        <v>186</v>
      </c>
      <c r="E34" t="s">
        <v>12</v>
      </c>
      <c r="F34">
        <v>27</v>
      </c>
      <c r="G34" t="s">
        <v>522</v>
      </c>
      <c r="H34">
        <v>0</v>
      </c>
      <c r="I34">
        <v>0</v>
      </c>
      <c r="J34">
        <v>330844</v>
      </c>
      <c r="K34">
        <v>7.8792</v>
      </c>
      <c r="M34" t="s">
        <v>11</v>
      </c>
    </row>
    <row r="35" spans="1:13" x14ac:dyDescent="0.25">
      <c r="A35">
        <v>979</v>
      </c>
      <c r="B35">
        <v>1</v>
      </c>
      <c r="C35">
        <v>3</v>
      </c>
      <c r="D35" t="s">
        <v>187</v>
      </c>
      <c r="E35" t="s">
        <v>12</v>
      </c>
      <c r="F35">
        <v>18</v>
      </c>
      <c r="G35" t="s">
        <v>523</v>
      </c>
      <c r="H35">
        <v>0</v>
      </c>
      <c r="I35">
        <v>0</v>
      </c>
      <c r="J35">
        <v>31416</v>
      </c>
      <c r="K35">
        <v>8.0500000000000007</v>
      </c>
      <c r="M35" t="s">
        <v>13</v>
      </c>
    </row>
    <row r="36" spans="1:13" x14ac:dyDescent="0.25">
      <c r="A36">
        <v>980</v>
      </c>
      <c r="B36">
        <v>1</v>
      </c>
      <c r="C36">
        <v>3</v>
      </c>
      <c r="D36" t="s">
        <v>188</v>
      </c>
      <c r="E36" t="s">
        <v>12</v>
      </c>
      <c r="G36" t="s">
        <v>523</v>
      </c>
      <c r="H36">
        <v>0</v>
      </c>
      <c r="I36">
        <v>0</v>
      </c>
      <c r="J36">
        <v>364856</v>
      </c>
      <c r="K36">
        <v>7.75</v>
      </c>
      <c r="M36" t="s">
        <v>11</v>
      </c>
    </row>
    <row r="37" spans="1:13" x14ac:dyDescent="0.25">
      <c r="A37">
        <v>982</v>
      </c>
      <c r="B37">
        <v>1</v>
      </c>
      <c r="C37">
        <v>3</v>
      </c>
      <c r="D37" t="s">
        <v>190</v>
      </c>
      <c r="E37" t="s">
        <v>12</v>
      </c>
      <c r="F37">
        <v>22</v>
      </c>
      <c r="G37" t="s">
        <v>522</v>
      </c>
      <c r="H37">
        <v>1</v>
      </c>
      <c r="I37">
        <v>0</v>
      </c>
      <c r="J37">
        <v>347072</v>
      </c>
      <c r="K37">
        <v>13.9</v>
      </c>
      <c r="M37" t="s">
        <v>13</v>
      </c>
    </row>
    <row r="38" spans="1:13" x14ac:dyDescent="0.25">
      <c r="A38">
        <v>984</v>
      </c>
      <c r="B38">
        <v>1</v>
      </c>
      <c r="C38">
        <v>1</v>
      </c>
      <c r="D38" t="s">
        <v>192</v>
      </c>
      <c r="E38" t="s">
        <v>12</v>
      </c>
      <c r="F38">
        <v>27</v>
      </c>
      <c r="G38" t="s">
        <v>522</v>
      </c>
      <c r="H38">
        <v>1</v>
      </c>
      <c r="I38">
        <v>2</v>
      </c>
      <c r="J38">
        <v>12750</v>
      </c>
      <c r="K38">
        <v>52</v>
      </c>
      <c r="L38" t="s">
        <v>35</v>
      </c>
      <c r="M38" t="s">
        <v>13</v>
      </c>
    </row>
    <row r="39" spans="1:13" x14ac:dyDescent="0.25">
      <c r="A39">
        <v>988</v>
      </c>
      <c r="B39">
        <v>1</v>
      </c>
      <c r="C39">
        <v>1</v>
      </c>
      <c r="D39" t="s">
        <v>196</v>
      </c>
      <c r="E39" t="s">
        <v>12</v>
      </c>
      <c r="F39">
        <v>76</v>
      </c>
      <c r="G39" t="s">
        <v>524</v>
      </c>
      <c r="H39">
        <v>1</v>
      </c>
      <c r="I39">
        <v>0</v>
      </c>
      <c r="J39">
        <v>19877</v>
      </c>
      <c r="K39">
        <v>78.849999999999994</v>
      </c>
      <c r="L39" t="s">
        <v>36</v>
      </c>
      <c r="M39" t="s">
        <v>13</v>
      </c>
    </row>
    <row r="40" spans="1:13" x14ac:dyDescent="0.25">
      <c r="A40">
        <v>990</v>
      </c>
      <c r="B40">
        <v>1</v>
      </c>
      <c r="C40">
        <v>3</v>
      </c>
      <c r="D40" t="s">
        <v>198</v>
      </c>
      <c r="E40" t="s">
        <v>12</v>
      </c>
      <c r="F40">
        <v>20</v>
      </c>
      <c r="G40" t="s">
        <v>522</v>
      </c>
      <c r="H40">
        <v>0</v>
      </c>
      <c r="I40">
        <v>0</v>
      </c>
      <c r="J40">
        <v>347471</v>
      </c>
      <c r="K40">
        <v>7.8541999999999996</v>
      </c>
      <c r="M40" t="s">
        <v>13</v>
      </c>
    </row>
    <row r="41" spans="1:13" x14ac:dyDescent="0.25">
      <c r="A41">
        <v>992</v>
      </c>
      <c r="B41">
        <v>1</v>
      </c>
      <c r="C41">
        <v>1</v>
      </c>
      <c r="D41" t="s">
        <v>200</v>
      </c>
      <c r="E41" t="s">
        <v>12</v>
      </c>
      <c r="F41">
        <v>43</v>
      </c>
      <c r="G41" t="s">
        <v>521</v>
      </c>
      <c r="H41">
        <v>1</v>
      </c>
      <c r="I41">
        <v>0</v>
      </c>
      <c r="J41">
        <v>11778</v>
      </c>
      <c r="K41">
        <v>55.441699999999997</v>
      </c>
      <c r="L41" t="s">
        <v>37</v>
      </c>
      <c r="M41" t="s">
        <v>14</v>
      </c>
    </row>
    <row r="42" spans="1:13" x14ac:dyDescent="0.25">
      <c r="A42">
        <v>996</v>
      </c>
      <c r="B42">
        <v>1</v>
      </c>
      <c r="C42">
        <v>3</v>
      </c>
      <c r="D42" t="s">
        <v>204</v>
      </c>
      <c r="E42" t="s">
        <v>12</v>
      </c>
      <c r="F42">
        <v>16</v>
      </c>
      <c r="G42" t="s">
        <v>523</v>
      </c>
      <c r="H42">
        <v>1</v>
      </c>
      <c r="I42">
        <v>1</v>
      </c>
      <c r="J42">
        <v>2625</v>
      </c>
      <c r="K42">
        <v>8.5167000000000002</v>
      </c>
      <c r="M42" t="s">
        <v>14</v>
      </c>
    </row>
    <row r="43" spans="1:13" x14ac:dyDescent="0.25">
      <c r="A43">
        <v>1003</v>
      </c>
      <c r="B43">
        <v>1</v>
      </c>
      <c r="C43">
        <v>3</v>
      </c>
      <c r="D43" t="s">
        <v>211</v>
      </c>
      <c r="E43" t="s">
        <v>12</v>
      </c>
      <c r="G43" t="s">
        <v>523</v>
      </c>
      <c r="H43">
        <v>0</v>
      </c>
      <c r="I43">
        <v>0</v>
      </c>
      <c r="J43">
        <v>330968</v>
      </c>
      <c r="K43">
        <v>7.7792000000000003</v>
      </c>
      <c r="M43" t="s">
        <v>11</v>
      </c>
    </row>
    <row r="44" spans="1:13" x14ac:dyDescent="0.25">
      <c r="A44">
        <v>1004</v>
      </c>
      <c r="B44">
        <v>1</v>
      </c>
      <c r="C44">
        <v>1</v>
      </c>
      <c r="D44" t="s">
        <v>212</v>
      </c>
      <c r="E44" t="s">
        <v>12</v>
      </c>
      <c r="F44">
        <v>36</v>
      </c>
      <c r="G44" t="s">
        <v>522</v>
      </c>
      <c r="H44">
        <v>0</v>
      </c>
      <c r="I44">
        <v>0</v>
      </c>
      <c r="J44">
        <v>17531</v>
      </c>
      <c r="K44">
        <v>31.679200000000002</v>
      </c>
      <c r="L44" t="s">
        <v>40</v>
      </c>
      <c r="M44" t="s">
        <v>14</v>
      </c>
    </row>
    <row r="45" spans="1:13" x14ac:dyDescent="0.25">
      <c r="A45">
        <v>1005</v>
      </c>
      <c r="B45">
        <v>1</v>
      </c>
      <c r="C45">
        <v>3</v>
      </c>
      <c r="D45" t="s">
        <v>213</v>
      </c>
      <c r="E45" t="s">
        <v>12</v>
      </c>
      <c r="F45">
        <v>18</v>
      </c>
      <c r="G45" t="s">
        <v>523</v>
      </c>
      <c r="H45">
        <v>0</v>
      </c>
      <c r="I45">
        <v>0</v>
      </c>
      <c r="J45">
        <v>329944</v>
      </c>
      <c r="K45">
        <v>7.2832999999999997</v>
      </c>
      <c r="M45" t="s">
        <v>11</v>
      </c>
    </row>
    <row r="46" spans="1:13" x14ac:dyDescent="0.25">
      <c r="A46">
        <v>1006</v>
      </c>
      <c r="B46">
        <v>1</v>
      </c>
      <c r="C46">
        <v>1</v>
      </c>
      <c r="D46" t="s">
        <v>214</v>
      </c>
      <c r="E46" t="s">
        <v>12</v>
      </c>
      <c r="F46">
        <v>63</v>
      </c>
      <c r="G46" t="s">
        <v>524</v>
      </c>
      <c r="H46">
        <v>1</v>
      </c>
      <c r="I46">
        <v>0</v>
      </c>
      <c r="J46">
        <v>17483</v>
      </c>
      <c r="K46">
        <v>221.7792</v>
      </c>
      <c r="L46" t="s">
        <v>34</v>
      </c>
      <c r="M46" t="s">
        <v>13</v>
      </c>
    </row>
    <row r="47" spans="1:13" x14ac:dyDescent="0.25">
      <c r="A47">
        <v>1009</v>
      </c>
      <c r="B47">
        <v>1</v>
      </c>
      <c r="C47">
        <v>3</v>
      </c>
      <c r="D47" t="s">
        <v>217</v>
      </c>
      <c r="E47" t="s">
        <v>12</v>
      </c>
      <c r="F47">
        <v>1</v>
      </c>
      <c r="G47" t="s">
        <v>523</v>
      </c>
      <c r="H47">
        <v>1</v>
      </c>
      <c r="I47">
        <v>1</v>
      </c>
      <c r="J47">
        <v>9549</v>
      </c>
      <c r="K47">
        <v>16.7</v>
      </c>
      <c r="L47" t="s">
        <v>41</v>
      </c>
      <c r="M47" t="s">
        <v>13</v>
      </c>
    </row>
    <row r="48" spans="1:13" x14ac:dyDescent="0.25">
      <c r="A48">
        <v>1011</v>
      </c>
      <c r="B48">
        <v>1</v>
      </c>
      <c r="C48">
        <v>2</v>
      </c>
      <c r="D48" t="s">
        <v>219</v>
      </c>
      <c r="E48" t="s">
        <v>12</v>
      </c>
      <c r="F48">
        <v>29</v>
      </c>
      <c r="G48" t="s">
        <v>522</v>
      </c>
      <c r="H48">
        <v>1</v>
      </c>
      <c r="I48">
        <v>0</v>
      </c>
      <c r="J48">
        <v>29037</v>
      </c>
      <c r="K48">
        <v>26</v>
      </c>
      <c r="M48" t="s">
        <v>13</v>
      </c>
    </row>
    <row r="49" spans="1:13" x14ac:dyDescent="0.25">
      <c r="A49">
        <v>1012</v>
      </c>
      <c r="B49">
        <v>1</v>
      </c>
      <c r="C49">
        <v>2</v>
      </c>
      <c r="D49" t="s">
        <v>220</v>
      </c>
      <c r="E49" t="s">
        <v>12</v>
      </c>
      <c r="F49">
        <v>12</v>
      </c>
      <c r="G49" t="s">
        <v>523</v>
      </c>
      <c r="H49">
        <v>0</v>
      </c>
      <c r="I49">
        <v>0</v>
      </c>
      <c r="J49">
        <v>33595</v>
      </c>
      <c r="K49">
        <v>15.75</v>
      </c>
      <c r="M49" t="s">
        <v>13</v>
      </c>
    </row>
    <row r="50" spans="1:13" x14ac:dyDescent="0.25">
      <c r="A50">
        <v>1014</v>
      </c>
      <c r="B50">
        <v>1</v>
      </c>
      <c r="C50">
        <v>1</v>
      </c>
      <c r="D50" t="s">
        <v>222</v>
      </c>
      <c r="E50" t="s">
        <v>12</v>
      </c>
      <c r="F50">
        <v>35</v>
      </c>
      <c r="G50" t="s">
        <v>522</v>
      </c>
      <c r="H50">
        <v>1</v>
      </c>
      <c r="I50">
        <v>0</v>
      </c>
      <c r="J50">
        <v>13236</v>
      </c>
      <c r="K50">
        <v>57.75</v>
      </c>
      <c r="L50" t="s">
        <v>43</v>
      </c>
      <c r="M50" t="s">
        <v>14</v>
      </c>
    </row>
    <row r="51" spans="1:13" x14ac:dyDescent="0.25">
      <c r="A51">
        <v>1017</v>
      </c>
      <c r="B51">
        <v>1</v>
      </c>
      <c r="C51">
        <v>3</v>
      </c>
      <c r="D51" t="s">
        <v>225</v>
      </c>
      <c r="E51" t="s">
        <v>12</v>
      </c>
      <c r="F51">
        <v>17</v>
      </c>
      <c r="G51" t="s">
        <v>523</v>
      </c>
      <c r="H51">
        <v>0</v>
      </c>
      <c r="I51">
        <v>1</v>
      </c>
      <c r="J51">
        <v>371362</v>
      </c>
      <c r="K51">
        <v>16.100000000000001</v>
      </c>
      <c r="M51" t="s">
        <v>13</v>
      </c>
    </row>
    <row r="52" spans="1:13" x14ac:dyDescent="0.25">
      <c r="A52">
        <v>1019</v>
      </c>
      <c r="B52">
        <v>1</v>
      </c>
      <c r="C52">
        <v>3</v>
      </c>
      <c r="D52" t="s">
        <v>227</v>
      </c>
      <c r="E52" t="s">
        <v>12</v>
      </c>
      <c r="G52" t="s">
        <v>523</v>
      </c>
      <c r="H52">
        <v>2</v>
      </c>
      <c r="I52">
        <v>0</v>
      </c>
      <c r="J52">
        <v>367226</v>
      </c>
      <c r="K52">
        <v>23.25</v>
      </c>
      <c r="M52" t="s">
        <v>11</v>
      </c>
    </row>
    <row r="53" spans="1:13" x14ac:dyDescent="0.25">
      <c r="A53">
        <v>1024</v>
      </c>
      <c r="B53">
        <v>1</v>
      </c>
      <c r="C53">
        <v>3</v>
      </c>
      <c r="D53" t="s">
        <v>232</v>
      </c>
      <c r="E53" t="s">
        <v>12</v>
      </c>
      <c r="G53" t="s">
        <v>523</v>
      </c>
      <c r="H53">
        <v>0</v>
      </c>
      <c r="I53">
        <v>4</v>
      </c>
      <c r="J53">
        <v>4133</v>
      </c>
      <c r="K53">
        <v>25.466699999999999</v>
      </c>
      <c r="M53" t="s">
        <v>13</v>
      </c>
    </row>
    <row r="54" spans="1:13" x14ac:dyDescent="0.25">
      <c r="A54">
        <v>1030</v>
      </c>
      <c r="B54">
        <v>1</v>
      </c>
      <c r="C54">
        <v>3</v>
      </c>
      <c r="D54" t="s">
        <v>238</v>
      </c>
      <c r="E54" t="s">
        <v>12</v>
      </c>
      <c r="F54">
        <v>23</v>
      </c>
      <c r="G54" t="s">
        <v>522</v>
      </c>
      <c r="H54">
        <v>0</v>
      </c>
      <c r="I54">
        <v>0</v>
      </c>
      <c r="J54">
        <v>392083</v>
      </c>
      <c r="K54">
        <v>8.0500000000000007</v>
      </c>
      <c r="M54" t="s">
        <v>13</v>
      </c>
    </row>
    <row r="55" spans="1:13" x14ac:dyDescent="0.25">
      <c r="A55">
        <v>1032</v>
      </c>
      <c r="B55">
        <v>1</v>
      </c>
      <c r="C55">
        <v>3</v>
      </c>
      <c r="D55" t="s">
        <v>240</v>
      </c>
      <c r="E55" t="s">
        <v>12</v>
      </c>
      <c r="F55">
        <v>10</v>
      </c>
      <c r="G55" t="s">
        <v>523</v>
      </c>
      <c r="H55">
        <v>5</v>
      </c>
      <c r="I55">
        <v>2</v>
      </c>
      <c r="J55">
        <v>2144</v>
      </c>
      <c r="K55">
        <v>46.9</v>
      </c>
      <c r="M55" t="s">
        <v>13</v>
      </c>
    </row>
    <row r="56" spans="1:13" x14ac:dyDescent="0.25">
      <c r="A56">
        <v>1033</v>
      </c>
      <c r="B56">
        <v>1</v>
      </c>
      <c r="C56">
        <v>1</v>
      </c>
      <c r="D56" t="s">
        <v>241</v>
      </c>
      <c r="E56" t="s">
        <v>12</v>
      </c>
      <c r="F56">
        <v>33</v>
      </c>
      <c r="G56" t="s">
        <v>522</v>
      </c>
      <c r="H56">
        <v>0</v>
      </c>
      <c r="I56">
        <v>0</v>
      </c>
      <c r="J56">
        <v>113781</v>
      </c>
      <c r="K56">
        <v>151.55000000000001</v>
      </c>
      <c r="M56" t="s">
        <v>13</v>
      </c>
    </row>
    <row r="57" spans="1:13" x14ac:dyDescent="0.25">
      <c r="A57">
        <v>1042</v>
      </c>
      <c r="B57">
        <v>1</v>
      </c>
      <c r="C57">
        <v>1</v>
      </c>
      <c r="D57" t="s">
        <v>250</v>
      </c>
      <c r="E57" t="s">
        <v>12</v>
      </c>
      <c r="F57">
        <v>23</v>
      </c>
      <c r="G57" t="s">
        <v>522</v>
      </c>
      <c r="H57">
        <v>0</v>
      </c>
      <c r="I57">
        <v>1</v>
      </c>
      <c r="J57">
        <v>11767</v>
      </c>
      <c r="K57">
        <v>83.158299999999997</v>
      </c>
      <c r="L57" t="s">
        <v>46</v>
      </c>
      <c r="M57" t="s">
        <v>14</v>
      </c>
    </row>
    <row r="58" spans="1:13" x14ac:dyDescent="0.25">
      <c r="A58">
        <v>1045</v>
      </c>
      <c r="B58">
        <v>1</v>
      </c>
      <c r="C58">
        <v>3</v>
      </c>
      <c r="D58" t="s">
        <v>253</v>
      </c>
      <c r="E58" t="s">
        <v>12</v>
      </c>
      <c r="F58">
        <v>36</v>
      </c>
      <c r="G58" t="s">
        <v>522</v>
      </c>
      <c r="H58">
        <v>0</v>
      </c>
      <c r="I58">
        <v>2</v>
      </c>
      <c r="J58">
        <v>350405</v>
      </c>
      <c r="K58">
        <v>12.183299999999999</v>
      </c>
      <c r="M58" t="s">
        <v>13</v>
      </c>
    </row>
    <row r="59" spans="1:13" x14ac:dyDescent="0.25">
      <c r="A59">
        <v>1048</v>
      </c>
      <c r="B59">
        <v>1</v>
      </c>
      <c r="C59">
        <v>1</v>
      </c>
      <c r="D59" t="s">
        <v>256</v>
      </c>
      <c r="E59" t="s">
        <v>12</v>
      </c>
      <c r="F59">
        <v>29</v>
      </c>
      <c r="G59" t="s">
        <v>522</v>
      </c>
      <c r="H59">
        <v>0</v>
      </c>
      <c r="I59">
        <v>0</v>
      </c>
      <c r="J59">
        <v>17483</v>
      </c>
      <c r="K59">
        <v>221.7792</v>
      </c>
      <c r="L59" t="s">
        <v>47</v>
      </c>
      <c r="M59" t="s">
        <v>13</v>
      </c>
    </row>
    <row r="60" spans="1:13" x14ac:dyDescent="0.25">
      <c r="A60">
        <v>1049</v>
      </c>
      <c r="B60">
        <v>1</v>
      </c>
      <c r="C60">
        <v>3</v>
      </c>
      <c r="D60" t="s">
        <v>257</v>
      </c>
      <c r="E60" t="s">
        <v>12</v>
      </c>
      <c r="F60">
        <v>23</v>
      </c>
      <c r="G60" t="s">
        <v>522</v>
      </c>
      <c r="H60">
        <v>0</v>
      </c>
      <c r="I60">
        <v>0</v>
      </c>
      <c r="J60">
        <v>347469</v>
      </c>
      <c r="K60">
        <v>7.8541999999999996</v>
      </c>
      <c r="M60" t="s">
        <v>13</v>
      </c>
    </row>
    <row r="61" spans="1:13" x14ac:dyDescent="0.25">
      <c r="A61">
        <v>1051</v>
      </c>
      <c r="B61">
        <v>1</v>
      </c>
      <c r="C61">
        <v>3</v>
      </c>
      <c r="D61" t="s">
        <v>259</v>
      </c>
      <c r="E61" t="s">
        <v>12</v>
      </c>
      <c r="F61">
        <v>26</v>
      </c>
      <c r="G61" t="s">
        <v>522</v>
      </c>
      <c r="H61">
        <v>0</v>
      </c>
      <c r="I61">
        <v>2</v>
      </c>
      <c r="J61">
        <v>3101315</v>
      </c>
      <c r="K61">
        <v>13.775</v>
      </c>
      <c r="M61" t="s">
        <v>13</v>
      </c>
    </row>
    <row r="62" spans="1:13" x14ac:dyDescent="0.25">
      <c r="A62">
        <v>1052</v>
      </c>
      <c r="B62">
        <v>1</v>
      </c>
      <c r="C62">
        <v>3</v>
      </c>
      <c r="D62" t="s">
        <v>260</v>
      </c>
      <c r="E62" t="s">
        <v>12</v>
      </c>
      <c r="G62" t="s">
        <v>523</v>
      </c>
      <c r="H62">
        <v>0</v>
      </c>
      <c r="I62">
        <v>0</v>
      </c>
      <c r="J62">
        <v>335432</v>
      </c>
      <c r="K62">
        <v>7.7332999999999998</v>
      </c>
      <c r="M62" t="s">
        <v>11</v>
      </c>
    </row>
    <row r="63" spans="1:13" x14ac:dyDescent="0.25">
      <c r="A63">
        <v>1054</v>
      </c>
      <c r="B63">
        <v>1</v>
      </c>
      <c r="C63">
        <v>2</v>
      </c>
      <c r="D63" t="s">
        <v>262</v>
      </c>
      <c r="E63" t="s">
        <v>12</v>
      </c>
      <c r="F63">
        <v>26</v>
      </c>
      <c r="G63" t="s">
        <v>522</v>
      </c>
      <c r="H63">
        <v>0</v>
      </c>
      <c r="I63">
        <v>0</v>
      </c>
      <c r="J63">
        <v>220844</v>
      </c>
      <c r="K63">
        <v>13.5</v>
      </c>
      <c r="M63" t="s">
        <v>13</v>
      </c>
    </row>
    <row r="64" spans="1:13" x14ac:dyDescent="0.25">
      <c r="A64">
        <v>1057</v>
      </c>
      <c r="B64">
        <v>1</v>
      </c>
      <c r="C64">
        <v>3</v>
      </c>
      <c r="D64" t="s">
        <v>265</v>
      </c>
      <c r="E64" t="s">
        <v>12</v>
      </c>
      <c r="F64">
        <v>26</v>
      </c>
      <c r="G64" t="s">
        <v>522</v>
      </c>
      <c r="H64">
        <v>1</v>
      </c>
      <c r="I64">
        <v>1</v>
      </c>
      <c r="J64">
        <v>315153</v>
      </c>
      <c r="K64">
        <v>22.024999999999999</v>
      </c>
      <c r="M64" t="s">
        <v>13</v>
      </c>
    </row>
    <row r="65" spans="1:13" x14ac:dyDescent="0.25">
      <c r="A65">
        <v>1060</v>
      </c>
      <c r="B65">
        <v>1</v>
      </c>
      <c r="C65">
        <v>1</v>
      </c>
      <c r="D65" t="s">
        <v>268</v>
      </c>
      <c r="E65" t="s">
        <v>12</v>
      </c>
      <c r="G65" t="s">
        <v>523</v>
      </c>
      <c r="H65">
        <v>0</v>
      </c>
      <c r="I65">
        <v>0</v>
      </c>
      <c r="J65">
        <v>17770</v>
      </c>
      <c r="K65">
        <v>27.720800000000001</v>
      </c>
      <c r="M65" t="s">
        <v>14</v>
      </c>
    </row>
    <row r="66" spans="1:13" x14ac:dyDescent="0.25">
      <c r="A66">
        <v>1061</v>
      </c>
      <c r="B66">
        <v>1</v>
      </c>
      <c r="C66">
        <v>3</v>
      </c>
      <c r="D66" t="s">
        <v>269</v>
      </c>
      <c r="E66" t="s">
        <v>12</v>
      </c>
      <c r="F66">
        <v>22</v>
      </c>
      <c r="G66" t="s">
        <v>522</v>
      </c>
      <c r="H66">
        <v>0</v>
      </c>
      <c r="I66">
        <v>0</v>
      </c>
      <c r="J66">
        <v>7548</v>
      </c>
      <c r="K66">
        <v>8.9625000000000004</v>
      </c>
      <c r="M66" t="s">
        <v>13</v>
      </c>
    </row>
    <row r="67" spans="1:13" x14ac:dyDescent="0.25">
      <c r="A67">
        <v>1067</v>
      </c>
      <c r="B67">
        <v>1</v>
      </c>
      <c r="C67">
        <v>2</v>
      </c>
      <c r="D67" t="s">
        <v>275</v>
      </c>
      <c r="E67" t="s">
        <v>12</v>
      </c>
      <c r="F67">
        <v>15</v>
      </c>
      <c r="G67" t="s">
        <v>523</v>
      </c>
      <c r="H67">
        <v>0</v>
      </c>
      <c r="I67">
        <v>2</v>
      </c>
      <c r="J67">
        <v>29750</v>
      </c>
      <c r="K67">
        <v>39</v>
      </c>
      <c r="M67" t="s">
        <v>13</v>
      </c>
    </row>
    <row r="68" spans="1:13" x14ac:dyDescent="0.25">
      <c r="A68">
        <v>1068</v>
      </c>
      <c r="B68">
        <v>1</v>
      </c>
      <c r="C68">
        <v>2</v>
      </c>
      <c r="D68" t="s">
        <v>276</v>
      </c>
      <c r="E68" t="s">
        <v>12</v>
      </c>
      <c r="F68">
        <v>20</v>
      </c>
      <c r="G68" t="s">
        <v>522</v>
      </c>
      <c r="H68">
        <v>0</v>
      </c>
      <c r="I68">
        <v>0</v>
      </c>
      <c r="J68">
        <v>33112</v>
      </c>
      <c r="K68">
        <v>36.75</v>
      </c>
      <c r="M68" t="s">
        <v>13</v>
      </c>
    </row>
    <row r="69" spans="1:13" x14ac:dyDescent="0.25">
      <c r="A69">
        <v>1070</v>
      </c>
      <c r="B69">
        <v>1</v>
      </c>
      <c r="C69">
        <v>2</v>
      </c>
      <c r="D69" t="s">
        <v>278</v>
      </c>
      <c r="E69" t="s">
        <v>12</v>
      </c>
      <c r="F69">
        <v>36</v>
      </c>
      <c r="G69" t="s">
        <v>522</v>
      </c>
      <c r="H69">
        <v>0</v>
      </c>
      <c r="I69">
        <v>3</v>
      </c>
      <c r="J69">
        <v>230136</v>
      </c>
      <c r="K69">
        <v>39</v>
      </c>
      <c r="L69" t="s">
        <v>50</v>
      </c>
      <c r="M69" t="s">
        <v>13</v>
      </c>
    </row>
    <row r="70" spans="1:13" x14ac:dyDescent="0.25">
      <c r="A70">
        <v>1071</v>
      </c>
      <c r="B70">
        <v>1</v>
      </c>
      <c r="C70">
        <v>1</v>
      </c>
      <c r="D70" t="s">
        <v>279</v>
      </c>
      <c r="E70" t="s">
        <v>12</v>
      </c>
      <c r="F70">
        <v>64</v>
      </c>
      <c r="G70" t="s">
        <v>524</v>
      </c>
      <c r="H70">
        <v>0</v>
      </c>
      <c r="I70">
        <v>2</v>
      </c>
      <c r="J70">
        <v>17756</v>
      </c>
      <c r="K70">
        <v>83.158299999999997</v>
      </c>
      <c r="L70" t="s">
        <v>51</v>
      </c>
      <c r="M70" t="s">
        <v>14</v>
      </c>
    </row>
    <row r="71" spans="1:13" x14ac:dyDescent="0.25">
      <c r="A71">
        <v>1074</v>
      </c>
      <c r="B71">
        <v>1</v>
      </c>
      <c r="C71">
        <v>1</v>
      </c>
      <c r="D71" t="s">
        <v>282</v>
      </c>
      <c r="E71" t="s">
        <v>12</v>
      </c>
      <c r="F71">
        <v>18</v>
      </c>
      <c r="G71" t="s">
        <v>523</v>
      </c>
      <c r="H71">
        <v>1</v>
      </c>
      <c r="I71">
        <v>0</v>
      </c>
      <c r="J71">
        <v>113773</v>
      </c>
      <c r="K71">
        <v>53.1</v>
      </c>
      <c r="L71" t="s">
        <v>53</v>
      </c>
      <c r="M71" t="s">
        <v>13</v>
      </c>
    </row>
    <row r="72" spans="1:13" x14ac:dyDescent="0.25">
      <c r="A72">
        <v>1076</v>
      </c>
      <c r="B72">
        <v>1</v>
      </c>
      <c r="C72">
        <v>1</v>
      </c>
      <c r="D72" t="s">
        <v>284</v>
      </c>
      <c r="E72" t="s">
        <v>12</v>
      </c>
      <c r="F72">
        <v>27</v>
      </c>
      <c r="G72" t="s">
        <v>522</v>
      </c>
      <c r="H72">
        <v>1</v>
      </c>
      <c r="I72">
        <v>1</v>
      </c>
      <c r="J72">
        <v>17558</v>
      </c>
      <c r="K72">
        <v>247.52080000000001</v>
      </c>
      <c r="L72" t="s">
        <v>54</v>
      </c>
      <c r="M72" t="s">
        <v>14</v>
      </c>
    </row>
    <row r="73" spans="1:13" x14ac:dyDescent="0.25">
      <c r="A73">
        <v>1078</v>
      </c>
      <c r="B73">
        <v>1</v>
      </c>
      <c r="C73">
        <v>2</v>
      </c>
      <c r="D73" t="s">
        <v>286</v>
      </c>
      <c r="E73" t="s">
        <v>12</v>
      </c>
      <c r="F73">
        <v>21</v>
      </c>
      <c r="G73" t="s">
        <v>522</v>
      </c>
      <c r="H73">
        <v>0</v>
      </c>
      <c r="I73">
        <v>1</v>
      </c>
      <c r="K73">
        <v>21</v>
      </c>
      <c r="M73" t="s">
        <v>13</v>
      </c>
    </row>
    <row r="74" spans="1:13" x14ac:dyDescent="0.25">
      <c r="A74">
        <v>1080</v>
      </c>
      <c r="B74">
        <v>1</v>
      </c>
      <c r="C74">
        <v>3</v>
      </c>
      <c r="D74" t="s">
        <v>288</v>
      </c>
      <c r="E74" t="s">
        <v>12</v>
      </c>
      <c r="G74" t="s">
        <v>523</v>
      </c>
      <c r="H74">
        <v>8</v>
      </c>
      <c r="I74">
        <v>2</v>
      </c>
      <c r="J74">
        <v>2343</v>
      </c>
      <c r="K74">
        <v>69.55</v>
      </c>
      <c r="M74" t="s">
        <v>13</v>
      </c>
    </row>
    <row r="75" spans="1:13" x14ac:dyDescent="0.25">
      <c r="A75">
        <v>1089</v>
      </c>
      <c r="B75">
        <v>1</v>
      </c>
      <c r="C75">
        <v>3</v>
      </c>
      <c r="D75" t="s">
        <v>297</v>
      </c>
      <c r="E75" t="s">
        <v>12</v>
      </c>
      <c r="F75">
        <v>18</v>
      </c>
      <c r="G75" t="s">
        <v>523</v>
      </c>
      <c r="H75">
        <v>0</v>
      </c>
      <c r="I75">
        <v>0</v>
      </c>
      <c r="J75">
        <v>347066</v>
      </c>
      <c r="K75">
        <v>7.7750000000000004</v>
      </c>
      <c r="M75" t="s">
        <v>13</v>
      </c>
    </row>
    <row r="76" spans="1:13" x14ac:dyDescent="0.25">
      <c r="A76">
        <v>1091</v>
      </c>
      <c r="B76">
        <v>1</v>
      </c>
      <c r="C76">
        <v>3</v>
      </c>
      <c r="D76" t="s">
        <v>299</v>
      </c>
      <c r="E76" t="s">
        <v>12</v>
      </c>
      <c r="G76" t="s">
        <v>523</v>
      </c>
      <c r="H76">
        <v>0</v>
      </c>
      <c r="I76">
        <v>0</v>
      </c>
      <c r="J76">
        <v>65305</v>
      </c>
      <c r="K76">
        <v>8.1125000000000007</v>
      </c>
      <c r="M76" t="s">
        <v>13</v>
      </c>
    </row>
    <row r="77" spans="1:13" x14ac:dyDescent="0.25">
      <c r="A77">
        <v>1092</v>
      </c>
      <c r="B77">
        <v>1</v>
      </c>
      <c r="C77">
        <v>3</v>
      </c>
      <c r="D77" t="s">
        <v>300</v>
      </c>
      <c r="E77" t="s">
        <v>12</v>
      </c>
      <c r="G77" t="s">
        <v>523</v>
      </c>
      <c r="H77">
        <v>0</v>
      </c>
      <c r="I77">
        <v>0</v>
      </c>
      <c r="J77">
        <v>36568</v>
      </c>
      <c r="K77">
        <v>15.5</v>
      </c>
      <c r="M77" t="s">
        <v>11</v>
      </c>
    </row>
    <row r="78" spans="1:13" x14ac:dyDescent="0.25">
      <c r="A78">
        <v>1095</v>
      </c>
      <c r="B78">
        <v>1</v>
      </c>
      <c r="C78">
        <v>2</v>
      </c>
      <c r="D78" t="s">
        <v>303</v>
      </c>
      <c r="E78" t="s">
        <v>12</v>
      </c>
      <c r="F78">
        <v>8</v>
      </c>
      <c r="G78" t="s">
        <v>523</v>
      </c>
      <c r="H78">
        <v>1</v>
      </c>
      <c r="I78">
        <v>1</v>
      </c>
      <c r="J78">
        <v>26360</v>
      </c>
      <c r="K78">
        <v>26</v>
      </c>
      <c r="M78" t="s">
        <v>13</v>
      </c>
    </row>
    <row r="79" spans="1:13" x14ac:dyDescent="0.25">
      <c r="A79">
        <v>1098</v>
      </c>
      <c r="B79">
        <v>1</v>
      </c>
      <c r="C79">
        <v>3</v>
      </c>
      <c r="D79" t="s">
        <v>306</v>
      </c>
      <c r="E79" t="s">
        <v>12</v>
      </c>
      <c r="F79">
        <v>35</v>
      </c>
      <c r="G79" t="s">
        <v>522</v>
      </c>
      <c r="H79">
        <v>0</v>
      </c>
      <c r="I79">
        <v>0</v>
      </c>
      <c r="J79">
        <v>9232</v>
      </c>
      <c r="K79">
        <v>7.75</v>
      </c>
      <c r="M79" t="s">
        <v>11</v>
      </c>
    </row>
    <row r="80" spans="1:13" x14ac:dyDescent="0.25">
      <c r="A80">
        <v>1100</v>
      </c>
      <c r="B80">
        <v>1</v>
      </c>
      <c r="C80">
        <v>1</v>
      </c>
      <c r="D80" t="s">
        <v>308</v>
      </c>
      <c r="E80" t="s">
        <v>12</v>
      </c>
      <c r="F80">
        <v>33</v>
      </c>
      <c r="G80" t="s">
        <v>522</v>
      </c>
      <c r="H80">
        <v>0</v>
      </c>
      <c r="I80">
        <v>0</v>
      </c>
      <c r="J80">
        <v>17613</v>
      </c>
      <c r="K80">
        <v>27.720800000000001</v>
      </c>
      <c r="L80" t="s">
        <v>61</v>
      </c>
      <c r="M80" t="s">
        <v>14</v>
      </c>
    </row>
    <row r="81" spans="1:13" x14ac:dyDescent="0.25">
      <c r="A81">
        <v>1105</v>
      </c>
      <c r="B81">
        <v>1</v>
      </c>
      <c r="C81">
        <v>2</v>
      </c>
      <c r="D81" t="s">
        <v>313</v>
      </c>
      <c r="E81" t="s">
        <v>12</v>
      </c>
      <c r="F81">
        <v>60</v>
      </c>
      <c r="G81" t="s">
        <v>524</v>
      </c>
      <c r="H81">
        <v>1</v>
      </c>
      <c r="I81">
        <v>0</v>
      </c>
      <c r="J81">
        <v>24065</v>
      </c>
      <c r="K81">
        <v>26</v>
      </c>
      <c r="M81" t="s">
        <v>13</v>
      </c>
    </row>
    <row r="82" spans="1:13" x14ac:dyDescent="0.25">
      <c r="A82">
        <v>1106</v>
      </c>
      <c r="B82">
        <v>1</v>
      </c>
      <c r="C82">
        <v>3</v>
      </c>
      <c r="D82" t="s">
        <v>314</v>
      </c>
      <c r="E82" t="s">
        <v>12</v>
      </c>
      <c r="F82">
        <v>38</v>
      </c>
      <c r="G82" t="s">
        <v>522</v>
      </c>
      <c r="H82">
        <v>4</v>
      </c>
      <c r="I82">
        <v>2</v>
      </c>
      <c r="J82">
        <v>347091</v>
      </c>
      <c r="K82">
        <v>7.7750000000000004</v>
      </c>
      <c r="M82" t="s">
        <v>13</v>
      </c>
    </row>
    <row r="83" spans="1:13" x14ac:dyDescent="0.25">
      <c r="A83">
        <v>1108</v>
      </c>
      <c r="B83">
        <v>1</v>
      </c>
      <c r="C83">
        <v>3</v>
      </c>
      <c r="D83" t="s">
        <v>316</v>
      </c>
      <c r="E83" t="s">
        <v>12</v>
      </c>
      <c r="G83" t="s">
        <v>523</v>
      </c>
      <c r="H83">
        <v>0</v>
      </c>
      <c r="I83">
        <v>0</v>
      </c>
      <c r="J83">
        <v>330924</v>
      </c>
      <c r="K83">
        <v>7.8792</v>
      </c>
      <c r="M83" t="s">
        <v>11</v>
      </c>
    </row>
    <row r="84" spans="1:13" x14ac:dyDescent="0.25">
      <c r="A84">
        <v>1110</v>
      </c>
      <c r="B84">
        <v>1</v>
      </c>
      <c r="C84">
        <v>1</v>
      </c>
      <c r="D84" t="s">
        <v>318</v>
      </c>
      <c r="E84" t="s">
        <v>12</v>
      </c>
      <c r="F84">
        <v>50</v>
      </c>
      <c r="G84" t="s">
        <v>521</v>
      </c>
      <c r="H84">
        <v>1</v>
      </c>
      <c r="I84">
        <v>1</v>
      </c>
      <c r="J84">
        <v>113503</v>
      </c>
      <c r="K84">
        <v>211.5</v>
      </c>
      <c r="L84" t="s">
        <v>65</v>
      </c>
      <c r="M84" t="s">
        <v>14</v>
      </c>
    </row>
    <row r="85" spans="1:13" x14ac:dyDescent="0.25">
      <c r="A85">
        <v>1112</v>
      </c>
      <c r="B85">
        <v>1</v>
      </c>
      <c r="C85">
        <v>2</v>
      </c>
      <c r="D85" t="s">
        <v>320</v>
      </c>
      <c r="E85" t="s">
        <v>12</v>
      </c>
      <c r="F85">
        <v>30</v>
      </c>
      <c r="G85" t="s">
        <v>522</v>
      </c>
      <c r="H85">
        <v>1</v>
      </c>
      <c r="I85">
        <v>0</v>
      </c>
      <c r="J85">
        <v>2148</v>
      </c>
      <c r="K85">
        <v>13.8583</v>
      </c>
      <c r="M85" t="s">
        <v>14</v>
      </c>
    </row>
    <row r="86" spans="1:13" x14ac:dyDescent="0.25">
      <c r="A86">
        <v>1114</v>
      </c>
      <c r="B86">
        <v>1</v>
      </c>
      <c r="C86">
        <v>2</v>
      </c>
      <c r="D86" t="s">
        <v>322</v>
      </c>
      <c r="E86" t="s">
        <v>12</v>
      </c>
      <c r="F86">
        <v>22</v>
      </c>
      <c r="G86" t="s">
        <v>522</v>
      </c>
      <c r="H86">
        <v>0</v>
      </c>
      <c r="I86">
        <v>0</v>
      </c>
      <c r="J86">
        <v>14266</v>
      </c>
      <c r="K86">
        <v>10.5</v>
      </c>
      <c r="L86" t="s">
        <v>66</v>
      </c>
      <c r="M86" t="s">
        <v>13</v>
      </c>
    </row>
    <row r="87" spans="1:13" x14ac:dyDescent="0.25">
      <c r="A87">
        <v>1116</v>
      </c>
      <c r="B87">
        <v>1</v>
      </c>
      <c r="C87">
        <v>1</v>
      </c>
      <c r="D87" t="s">
        <v>324</v>
      </c>
      <c r="E87" t="s">
        <v>12</v>
      </c>
      <c r="F87">
        <v>53</v>
      </c>
      <c r="G87" t="s">
        <v>521</v>
      </c>
      <c r="H87">
        <v>0</v>
      </c>
      <c r="I87">
        <v>0</v>
      </c>
      <c r="J87">
        <v>17606</v>
      </c>
      <c r="K87">
        <v>27.445799999999998</v>
      </c>
      <c r="M87" t="s">
        <v>14</v>
      </c>
    </row>
    <row r="88" spans="1:13" x14ac:dyDescent="0.25">
      <c r="A88">
        <v>1117</v>
      </c>
      <c r="B88">
        <v>1</v>
      </c>
      <c r="C88">
        <v>3</v>
      </c>
      <c r="D88" t="s">
        <v>325</v>
      </c>
      <c r="E88" t="s">
        <v>12</v>
      </c>
      <c r="G88" t="s">
        <v>523</v>
      </c>
      <c r="H88">
        <v>0</v>
      </c>
      <c r="I88">
        <v>2</v>
      </c>
      <c r="J88">
        <v>2661</v>
      </c>
      <c r="K88">
        <v>15.245799999999999</v>
      </c>
      <c r="M88" t="s">
        <v>14</v>
      </c>
    </row>
    <row r="89" spans="1:13" x14ac:dyDescent="0.25">
      <c r="A89">
        <v>1119</v>
      </c>
      <c r="B89">
        <v>1</v>
      </c>
      <c r="C89">
        <v>3</v>
      </c>
      <c r="D89" t="s">
        <v>327</v>
      </c>
      <c r="E89" t="s">
        <v>12</v>
      </c>
      <c r="G89" t="s">
        <v>523</v>
      </c>
      <c r="H89">
        <v>0</v>
      </c>
      <c r="I89">
        <v>0</v>
      </c>
      <c r="J89">
        <v>370368</v>
      </c>
      <c r="K89">
        <v>7.75</v>
      </c>
      <c r="M89" t="s">
        <v>11</v>
      </c>
    </row>
    <row r="90" spans="1:13" x14ac:dyDescent="0.25">
      <c r="A90">
        <v>1123</v>
      </c>
      <c r="B90">
        <v>1</v>
      </c>
      <c r="C90">
        <v>1</v>
      </c>
      <c r="D90" t="s">
        <v>331</v>
      </c>
      <c r="E90" t="s">
        <v>12</v>
      </c>
      <c r="F90">
        <v>21</v>
      </c>
      <c r="G90" t="s">
        <v>522</v>
      </c>
      <c r="H90">
        <v>0</v>
      </c>
      <c r="I90">
        <v>0</v>
      </c>
      <c r="J90">
        <v>113795</v>
      </c>
      <c r="K90">
        <v>26.55</v>
      </c>
      <c r="M90" t="s">
        <v>13</v>
      </c>
    </row>
    <row r="91" spans="1:13" x14ac:dyDescent="0.25">
      <c r="A91">
        <v>1130</v>
      </c>
      <c r="B91">
        <v>1</v>
      </c>
      <c r="C91">
        <v>2</v>
      </c>
      <c r="D91" t="s">
        <v>338</v>
      </c>
      <c r="E91" t="s">
        <v>12</v>
      </c>
      <c r="F91">
        <v>18</v>
      </c>
      <c r="G91" t="s">
        <v>523</v>
      </c>
      <c r="H91">
        <v>1</v>
      </c>
      <c r="I91">
        <v>1</v>
      </c>
      <c r="J91">
        <v>250650</v>
      </c>
      <c r="K91">
        <v>13</v>
      </c>
      <c r="M91" t="s">
        <v>13</v>
      </c>
    </row>
    <row r="92" spans="1:13" x14ac:dyDescent="0.25">
      <c r="A92">
        <v>1131</v>
      </c>
      <c r="B92">
        <v>1</v>
      </c>
      <c r="C92">
        <v>1</v>
      </c>
      <c r="D92" t="s">
        <v>339</v>
      </c>
      <c r="E92" t="s">
        <v>12</v>
      </c>
      <c r="F92">
        <v>48</v>
      </c>
      <c r="G92" t="s">
        <v>521</v>
      </c>
      <c r="H92">
        <v>1</v>
      </c>
      <c r="I92">
        <v>0</v>
      </c>
      <c r="J92">
        <v>17761</v>
      </c>
      <c r="K92">
        <v>106.425</v>
      </c>
      <c r="L92" t="s">
        <v>70</v>
      </c>
      <c r="M92" t="s">
        <v>14</v>
      </c>
    </row>
    <row r="93" spans="1:13" x14ac:dyDescent="0.25">
      <c r="A93">
        <v>1132</v>
      </c>
      <c r="B93">
        <v>1</v>
      </c>
      <c r="C93">
        <v>1</v>
      </c>
      <c r="D93" t="s">
        <v>340</v>
      </c>
      <c r="E93" t="s">
        <v>12</v>
      </c>
      <c r="F93">
        <v>55</v>
      </c>
      <c r="G93" t="s">
        <v>521</v>
      </c>
      <c r="H93">
        <v>0</v>
      </c>
      <c r="I93">
        <v>0</v>
      </c>
      <c r="J93">
        <v>112377</v>
      </c>
      <c r="K93">
        <v>27.720800000000001</v>
      </c>
      <c r="M93" t="s">
        <v>14</v>
      </c>
    </row>
    <row r="94" spans="1:13" x14ac:dyDescent="0.25">
      <c r="A94">
        <v>1133</v>
      </c>
      <c r="B94">
        <v>1</v>
      </c>
      <c r="C94">
        <v>2</v>
      </c>
      <c r="D94" t="s">
        <v>341</v>
      </c>
      <c r="E94" t="s">
        <v>12</v>
      </c>
      <c r="F94">
        <v>45</v>
      </c>
      <c r="G94" t="s">
        <v>521</v>
      </c>
      <c r="H94">
        <v>0</v>
      </c>
      <c r="I94">
        <v>2</v>
      </c>
      <c r="J94">
        <v>237789</v>
      </c>
      <c r="K94">
        <v>30</v>
      </c>
      <c r="M94" t="s">
        <v>13</v>
      </c>
    </row>
    <row r="95" spans="1:13" x14ac:dyDescent="0.25">
      <c r="A95">
        <v>1138</v>
      </c>
      <c r="B95">
        <v>1</v>
      </c>
      <c r="C95">
        <v>2</v>
      </c>
      <c r="D95" t="s">
        <v>346</v>
      </c>
      <c r="E95" t="s">
        <v>12</v>
      </c>
      <c r="F95">
        <v>22</v>
      </c>
      <c r="G95" t="s">
        <v>522</v>
      </c>
      <c r="H95">
        <v>0</v>
      </c>
      <c r="I95">
        <v>0</v>
      </c>
      <c r="J95">
        <v>13534</v>
      </c>
      <c r="K95">
        <v>21</v>
      </c>
      <c r="M95" t="s">
        <v>13</v>
      </c>
    </row>
    <row r="96" spans="1:13" x14ac:dyDescent="0.25">
      <c r="A96">
        <v>1140</v>
      </c>
      <c r="B96">
        <v>1</v>
      </c>
      <c r="C96">
        <v>2</v>
      </c>
      <c r="D96" t="s">
        <v>348</v>
      </c>
      <c r="E96" t="s">
        <v>12</v>
      </c>
      <c r="F96">
        <v>29</v>
      </c>
      <c r="G96" t="s">
        <v>522</v>
      </c>
      <c r="H96">
        <v>1</v>
      </c>
      <c r="I96">
        <v>0</v>
      </c>
      <c r="J96">
        <v>26707</v>
      </c>
      <c r="K96">
        <v>26</v>
      </c>
      <c r="M96" t="s">
        <v>13</v>
      </c>
    </row>
    <row r="97" spans="1:13" x14ac:dyDescent="0.25">
      <c r="A97">
        <v>1141</v>
      </c>
      <c r="B97">
        <v>1</v>
      </c>
      <c r="C97">
        <v>3</v>
      </c>
      <c r="D97" t="s">
        <v>349</v>
      </c>
      <c r="E97" t="s">
        <v>12</v>
      </c>
      <c r="G97" t="s">
        <v>523</v>
      </c>
      <c r="H97">
        <v>1</v>
      </c>
      <c r="I97">
        <v>0</v>
      </c>
      <c r="J97">
        <v>2660</v>
      </c>
      <c r="K97">
        <v>14.4542</v>
      </c>
      <c r="M97" t="s">
        <v>14</v>
      </c>
    </row>
    <row r="98" spans="1:13" x14ac:dyDescent="0.25">
      <c r="A98">
        <v>1142</v>
      </c>
      <c r="B98">
        <v>1</v>
      </c>
      <c r="C98">
        <v>2</v>
      </c>
      <c r="D98" t="s">
        <v>350</v>
      </c>
      <c r="E98" t="s">
        <v>12</v>
      </c>
      <c r="F98">
        <v>92</v>
      </c>
      <c r="G98" t="s">
        <v>524</v>
      </c>
      <c r="H98">
        <v>1</v>
      </c>
      <c r="I98">
        <v>2</v>
      </c>
      <c r="J98">
        <v>34651</v>
      </c>
      <c r="K98">
        <v>27.75</v>
      </c>
      <c r="M98" t="s">
        <v>13</v>
      </c>
    </row>
    <row r="99" spans="1:13" x14ac:dyDescent="0.25">
      <c r="A99">
        <v>1150</v>
      </c>
      <c r="B99">
        <v>1</v>
      </c>
      <c r="C99">
        <v>2</v>
      </c>
      <c r="D99" t="s">
        <v>358</v>
      </c>
      <c r="E99" t="s">
        <v>12</v>
      </c>
      <c r="F99">
        <v>19</v>
      </c>
      <c r="G99" t="s">
        <v>523</v>
      </c>
      <c r="H99">
        <v>0</v>
      </c>
      <c r="I99">
        <v>0</v>
      </c>
      <c r="J99">
        <v>28404</v>
      </c>
      <c r="K99">
        <v>13</v>
      </c>
      <c r="M99" t="s">
        <v>13</v>
      </c>
    </row>
    <row r="100" spans="1:13" x14ac:dyDescent="0.25">
      <c r="A100">
        <v>1154</v>
      </c>
      <c r="B100">
        <v>1</v>
      </c>
      <c r="C100">
        <v>2</v>
      </c>
      <c r="D100" t="s">
        <v>362</v>
      </c>
      <c r="E100" t="s">
        <v>12</v>
      </c>
      <c r="F100">
        <v>29</v>
      </c>
      <c r="G100" t="s">
        <v>522</v>
      </c>
      <c r="H100">
        <v>0</v>
      </c>
      <c r="I100">
        <v>2</v>
      </c>
      <c r="J100">
        <v>29103</v>
      </c>
      <c r="K100">
        <v>23</v>
      </c>
      <c r="M100" t="s">
        <v>13</v>
      </c>
    </row>
    <row r="101" spans="1:13" x14ac:dyDescent="0.25">
      <c r="A101">
        <v>1155</v>
      </c>
      <c r="B101">
        <v>1</v>
      </c>
      <c r="C101">
        <v>3</v>
      </c>
      <c r="D101" t="s">
        <v>363</v>
      </c>
      <c r="E101" t="s">
        <v>12</v>
      </c>
      <c r="F101">
        <v>1</v>
      </c>
      <c r="G101" t="s">
        <v>523</v>
      </c>
      <c r="H101">
        <v>1</v>
      </c>
      <c r="I101">
        <v>1</v>
      </c>
      <c r="J101">
        <v>350405</v>
      </c>
      <c r="K101">
        <v>12.183299999999999</v>
      </c>
      <c r="M101" t="s">
        <v>13</v>
      </c>
    </row>
    <row r="102" spans="1:13" x14ac:dyDescent="0.25">
      <c r="A102">
        <v>1160</v>
      </c>
      <c r="B102">
        <v>1</v>
      </c>
      <c r="C102">
        <v>3</v>
      </c>
      <c r="D102" t="s">
        <v>368</v>
      </c>
      <c r="E102" t="s">
        <v>12</v>
      </c>
      <c r="G102" t="s">
        <v>523</v>
      </c>
      <c r="H102">
        <v>0</v>
      </c>
      <c r="I102">
        <v>0</v>
      </c>
      <c r="J102">
        <v>39186</v>
      </c>
      <c r="K102">
        <v>8.0500000000000007</v>
      </c>
      <c r="M102" t="s">
        <v>13</v>
      </c>
    </row>
    <row r="103" spans="1:13" x14ac:dyDescent="0.25">
      <c r="A103">
        <v>1164</v>
      </c>
      <c r="B103">
        <v>1</v>
      </c>
      <c r="C103">
        <v>1</v>
      </c>
      <c r="D103" t="s">
        <v>372</v>
      </c>
      <c r="E103" t="s">
        <v>12</v>
      </c>
      <c r="F103">
        <v>26</v>
      </c>
      <c r="G103" t="s">
        <v>522</v>
      </c>
      <c r="H103">
        <v>1</v>
      </c>
      <c r="I103">
        <v>0</v>
      </c>
      <c r="J103">
        <v>13508</v>
      </c>
      <c r="K103">
        <v>136.7792</v>
      </c>
      <c r="L103" t="s">
        <v>72</v>
      </c>
      <c r="M103" t="s">
        <v>14</v>
      </c>
    </row>
    <row r="104" spans="1:13" x14ac:dyDescent="0.25">
      <c r="A104">
        <v>1165</v>
      </c>
      <c r="B104">
        <v>1</v>
      </c>
      <c r="C104">
        <v>3</v>
      </c>
      <c r="D104" t="s">
        <v>373</v>
      </c>
      <c r="E104" t="s">
        <v>12</v>
      </c>
      <c r="G104" t="s">
        <v>523</v>
      </c>
      <c r="H104">
        <v>1</v>
      </c>
      <c r="I104">
        <v>0</v>
      </c>
      <c r="J104">
        <v>370371</v>
      </c>
      <c r="K104">
        <v>15.5</v>
      </c>
      <c r="M104" t="s">
        <v>11</v>
      </c>
    </row>
    <row r="105" spans="1:13" x14ac:dyDescent="0.25">
      <c r="A105">
        <v>1167</v>
      </c>
      <c r="B105">
        <v>1</v>
      </c>
      <c r="C105">
        <v>2</v>
      </c>
      <c r="D105" t="s">
        <v>375</v>
      </c>
      <c r="E105" t="s">
        <v>12</v>
      </c>
      <c r="F105">
        <v>20</v>
      </c>
      <c r="G105" t="s">
        <v>522</v>
      </c>
      <c r="H105">
        <v>1</v>
      </c>
      <c r="I105">
        <v>0</v>
      </c>
      <c r="J105">
        <v>236853</v>
      </c>
      <c r="K105">
        <v>26</v>
      </c>
      <c r="M105" t="s">
        <v>13</v>
      </c>
    </row>
    <row r="106" spans="1:13" x14ac:dyDescent="0.25">
      <c r="A106">
        <v>1172</v>
      </c>
      <c r="B106">
        <v>1</v>
      </c>
      <c r="C106">
        <v>3</v>
      </c>
      <c r="D106" t="s">
        <v>380</v>
      </c>
      <c r="E106" t="s">
        <v>12</v>
      </c>
      <c r="F106">
        <v>23</v>
      </c>
      <c r="G106" t="s">
        <v>522</v>
      </c>
      <c r="H106">
        <v>0</v>
      </c>
      <c r="I106">
        <v>0</v>
      </c>
      <c r="J106">
        <v>315085</v>
      </c>
      <c r="K106">
        <v>8.6624999999999996</v>
      </c>
      <c r="M106" t="s">
        <v>13</v>
      </c>
    </row>
    <row r="107" spans="1:13" x14ac:dyDescent="0.25">
      <c r="A107">
        <v>1174</v>
      </c>
      <c r="B107">
        <v>1</v>
      </c>
      <c r="C107">
        <v>3</v>
      </c>
      <c r="D107" t="s">
        <v>382</v>
      </c>
      <c r="E107" t="s">
        <v>12</v>
      </c>
      <c r="G107" t="s">
        <v>523</v>
      </c>
      <c r="H107">
        <v>0</v>
      </c>
      <c r="I107">
        <v>0</v>
      </c>
      <c r="J107">
        <v>364859</v>
      </c>
      <c r="K107">
        <v>7.75</v>
      </c>
      <c r="M107" t="s">
        <v>11</v>
      </c>
    </row>
    <row r="108" spans="1:13" x14ac:dyDescent="0.25">
      <c r="A108">
        <v>1175</v>
      </c>
      <c r="B108">
        <v>1</v>
      </c>
      <c r="C108">
        <v>3</v>
      </c>
      <c r="D108" t="s">
        <v>383</v>
      </c>
      <c r="E108" t="s">
        <v>12</v>
      </c>
      <c r="F108">
        <v>9</v>
      </c>
      <c r="G108" t="s">
        <v>523</v>
      </c>
      <c r="H108">
        <v>1</v>
      </c>
      <c r="I108">
        <v>1</v>
      </c>
      <c r="J108">
        <v>2650</v>
      </c>
      <c r="K108">
        <v>15.245799999999999</v>
      </c>
      <c r="M108" t="s">
        <v>14</v>
      </c>
    </row>
    <row r="109" spans="1:13" x14ac:dyDescent="0.25">
      <c r="A109">
        <v>1176</v>
      </c>
      <c r="B109">
        <v>1</v>
      </c>
      <c r="C109">
        <v>3</v>
      </c>
      <c r="D109" t="s">
        <v>384</v>
      </c>
      <c r="E109" t="s">
        <v>12</v>
      </c>
      <c r="F109">
        <v>2</v>
      </c>
      <c r="G109" t="s">
        <v>523</v>
      </c>
      <c r="H109">
        <v>1</v>
      </c>
      <c r="I109">
        <v>1</v>
      </c>
      <c r="J109">
        <v>370129</v>
      </c>
      <c r="K109">
        <v>20.212499999999999</v>
      </c>
      <c r="M109" t="s">
        <v>13</v>
      </c>
    </row>
    <row r="110" spans="1:13" x14ac:dyDescent="0.25">
      <c r="A110">
        <v>1183</v>
      </c>
      <c r="B110">
        <v>1</v>
      </c>
      <c r="C110">
        <v>3</v>
      </c>
      <c r="D110" t="s">
        <v>391</v>
      </c>
      <c r="E110" t="s">
        <v>12</v>
      </c>
      <c r="F110">
        <v>30</v>
      </c>
      <c r="G110" t="s">
        <v>522</v>
      </c>
      <c r="H110">
        <v>0</v>
      </c>
      <c r="I110">
        <v>0</v>
      </c>
      <c r="J110">
        <v>382650</v>
      </c>
      <c r="K110">
        <v>6.95</v>
      </c>
      <c r="M110" t="s">
        <v>11</v>
      </c>
    </row>
    <row r="111" spans="1:13" x14ac:dyDescent="0.25">
      <c r="A111">
        <v>1188</v>
      </c>
      <c r="B111">
        <v>1</v>
      </c>
      <c r="C111">
        <v>2</v>
      </c>
      <c r="D111" t="s">
        <v>396</v>
      </c>
      <c r="E111" t="s">
        <v>12</v>
      </c>
      <c r="F111">
        <v>1</v>
      </c>
      <c r="G111" t="s">
        <v>523</v>
      </c>
      <c r="H111">
        <v>1</v>
      </c>
      <c r="I111">
        <v>2</v>
      </c>
      <c r="J111">
        <v>2123</v>
      </c>
      <c r="K111">
        <v>41.5792</v>
      </c>
      <c r="M111" t="s">
        <v>14</v>
      </c>
    </row>
    <row r="112" spans="1:13" x14ac:dyDescent="0.25">
      <c r="A112">
        <v>1196</v>
      </c>
      <c r="B112">
        <v>1</v>
      </c>
      <c r="C112">
        <v>3</v>
      </c>
      <c r="D112" t="s">
        <v>404</v>
      </c>
      <c r="E112" t="s">
        <v>12</v>
      </c>
      <c r="G112" t="s">
        <v>523</v>
      </c>
      <c r="H112">
        <v>0</v>
      </c>
      <c r="I112">
        <v>0</v>
      </c>
      <c r="J112">
        <v>383123</v>
      </c>
      <c r="K112">
        <v>7.75</v>
      </c>
      <c r="M112" t="s">
        <v>11</v>
      </c>
    </row>
    <row r="113" spans="1:13" x14ac:dyDescent="0.25">
      <c r="A113">
        <v>1197</v>
      </c>
      <c r="B113">
        <v>1</v>
      </c>
      <c r="C113">
        <v>1</v>
      </c>
      <c r="D113" t="s">
        <v>405</v>
      </c>
      <c r="E113" t="s">
        <v>12</v>
      </c>
      <c r="F113">
        <v>64</v>
      </c>
      <c r="G113" t="s">
        <v>524</v>
      </c>
      <c r="H113">
        <v>1</v>
      </c>
      <c r="I113">
        <v>1</v>
      </c>
      <c r="J113">
        <v>112901</v>
      </c>
      <c r="K113">
        <v>26.55</v>
      </c>
      <c r="L113" t="s">
        <v>76</v>
      </c>
      <c r="M113" t="s">
        <v>13</v>
      </c>
    </row>
    <row r="114" spans="1:13" x14ac:dyDescent="0.25">
      <c r="A114">
        <v>1201</v>
      </c>
      <c r="B114">
        <v>1</v>
      </c>
      <c r="C114">
        <v>3</v>
      </c>
      <c r="D114" t="s">
        <v>409</v>
      </c>
      <c r="E114" t="s">
        <v>12</v>
      </c>
      <c r="F114">
        <v>45</v>
      </c>
      <c r="G114" t="s">
        <v>521</v>
      </c>
      <c r="H114">
        <v>1</v>
      </c>
      <c r="I114">
        <v>0</v>
      </c>
      <c r="J114">
        <v>350026</v>
      </c>
      <c r="K114">
        <v>14.1083</v>
      </c>
      <c r="M114" t="s">
        <v>13</v>
      </c>
    </row>
    <row r="115" spans="1:13" x14ac:dyDescent="0.25">
      <c r="A115">
        <v>1205</v>
      </c>
      <c r="B115">
        <v>1</v>
      </c>
      <c r="C115">
        <v>3</v>
      </c>
      <c r="D115" t="s">
        <v>413</v>
      </c>
      <c r="E115" t="s">
        <v>12</v>
      </c>
      <c r="F115">
        <v>37</v>
      </c>
      <c r="G115" t="s">
        <v>522</v>
      </c>
      <c r="H115">
        <v>0</v>
      </c>
      <c r="I115">
        <v>0</v>
      </c>
      <c r="J115">
        <v>368364</v>
      </c>
      <c r="K115">
        <v>7.75</v>
      </c>
      <c r="M115" t="s">
        <v>11</v>
      </c>
    </row>
    <row r="116" spans="1:13" x14ac:dyDescent="0.25">
      <c r="A116">
        <v>1206</v>
      </c>
      <c r="B116">
        <v>1</v>
      </c>
      <c r="C116">
        <v>1</v>
      </c>
      <c r="D116" t="s">
        <v>414</v>
      </c>
      <c r="E116" t="s">
        <v>12</v>
      </c>
      <c r="F116">
        <v>55</v>
      </c>
      <c r="G116" t="s">
        <v>521</v>
      </c>
      <c r="H116">
        <v>0</v>
      </c>
      <c r="I116">
        <v>0</v>
      </c>
      <c r="J116">
        <v>17760</v>
      </c>
      <c r="K116">
        <v>135.63329999999999</v>
      </c>
      <c r="L116" t="s">
        <v>79</v>
      </c>
      <c r="M116" t="s">
        <v>14</v>
      </c>
    </row>
    <row r="117" spans="1:13" x14ac:dyDescent="0.25">
      <c r="A117">
        <v>1207</v>
      </c>
      <c r="B117">
        <v>1</v>
      </c>
      <c r="C117">
        <v>3</v>
      </c>
      <c r="D117" t="s">
        <v>415</v>
      </c>
      <c r="E117" t="s">
        <v>12</v>
      </c>
      <c r="F117">
        <v>17</v>
      </c>
      <c r="G117" t="s">
        <v>523</v>
      </c>
      <c r="H117">
        <v>0</v>
      </c>
      <c r="I117">
        <v>0</v>
      </c>
      <c r="J117">
        <v>30631</v>
      </c>
      <c r="K117">
        <v>7.7332999999999998</v>
      </c>
      <c r="M117" t="s">
        <v>11</v>
      </c>
    </row>
    <row r="118" spans="1:13" x14ac:dyDescent="0.25">
      <c r="A118">
        <v>1216</v>
      </c>
      <c r="B118">
        <v>1</v>
      </c>
      <c r="C118">
        <v>1</v>
      </c>
      <c r="D118" t="s">
        <v>424</v>
      </c>
      <c r="E118" t="s">
        <v>12</v>
      </c>
      <c r="F118">
        <v>39</v>
      </c>
      <c r="G118" t="s">
        <v>522</v>
      </c>
      <c r="H118">
        <v>0</v>
      </c>
      <c r="I118">
        <v>0</v>
      </c>
      <c r="J118">
        <v>24160</v>
      </c>
      <c r="K118">
        <v>211.33750000000001</v>
      </c>
      <c r="M118" t="s">
        <v>13</v>
      </c>
    </row>
    <row r="119" spans="1:13" x14ac:dyDescent="0.25">
      <c r="A119">
        <v>1218</v>
      </c>
      <c r="B119">
        <v>1</v>
      </c>
      <c r="C119">
        <v>2</v>
      </c>
      <c r="D119" t="s">
        <v>426</v>
      </c>
      <c r="E119" t="s">
        <v>12</v>
      </c>
      <c r="F119">
        <v>12</v>
      </c>
      <c r="G119" t="s">
        <v>523</v>
      </c>
      <c r="H119">
        <v>2</v>
      </c>
      <c r="I119">
        <v>1</v>
      </c>
      <c r="J119">
        <v>230136</v>
      </c>
      <c r="K119">
        <v>39</v>
      </c>
      <c r="L119" t="s">
        <v>50</v>
      </c>
      <c r="M119" t="s">
        <v>13</v>
      </c>
    </row>
    <row r="120" spans="1:13" x14ac:dyDescent="0.25">
      <c r="A120">
        <v>1222</v>
      </c>
      <c r="B120">
        <v>1</v>
      </c>
      <c r="C120">
        <v>2</v>
      </c>
      <c r="D120" t="s">
        <v>430</v>
      </c>
      <c r="E120" t="s">
        <v>12</v>
      </c>
      <c r="F120">
        <v>48</v>
      </c>
      <c r="G120" t="s">
        <v>521</v>
      </c>
      <c r="H120">
        <v>0</v>
      </c>
      <c r="I120">
        <v>2</v>
      </c>
      <c r="J120">
        <v>33112</v>
      </c>
      <c r="K120">
        <v>36.75</v>
      </c>
      <c r="M120" t="s">
        <v>13</v>
      </c>
    </row>
    <row r="121" spans="1:13" x14ac:dyDescent="0.25">
      <c r="A121">
        <v>1225</v>
      </c>
      <c r="B121">
        <v>1</v>
      </c>
      <c r="C121">
        <v>3</v>
      </c>
      <c r="D121" t="s">
        <v>433</v>
      </c>
      <c r="E121" t="s">
        <v>12</v>
      </c>
      <c r="F121">
        <v>19</v>
      </c>
      <c r="G121" t="s">
        <v>523</v>
      </c>
      <c r="H121">
        <v>1</v>
      </c>
      <c r="I121">
        <v>1</v>
      </c>
      <c r="J121">
        <v>2653</v>
      </c>
      <c r="K121">
        <v>15.7417</v>
      </c>
      <c r="M121" t="s">
        <v>14</v>
      </c>
    </row>
    <row r="122" spans="1:13" x14ac:dyDescent="0.25">
      <c r="A122">
        <v>1235</v>
      </c>
      <c r="B122">
        <v>1</v>
      </c>
      <c r="C122">
        <v>1</v>
      </c>
      <c r="D122" t="s">
        <v>443</v>
      </c>
      <c r="E122" t="s">
        <v>12</v>
      </c>
      <c r="F122">
        <v>58</v>
      </c>
      <c r="G122" t="s">
        <v>521</v>
      </c>
      <c r="H122">
        <v>0</v>
      </c>
      <c r="I122">
        <v>1</v>
      </c>
      <c r="J122">
        <v>17755</v>
      </c>
      <c r="K122">
        <v>512.32920000000001</v>
      </c>
      <c r="L122" t="s">
        <v>85</v>
      </c>
      <c r="M122" t="s">
        <v>14</v>
      </c>
    </row>
    <row r="123" spans="1:13" x14ac:dyDescent="0.25">
      <c r="A123">
        <v>1237</v>
      </c>
      <c r="B123">
        <v>1</v>
      </c>
      <c r="C123">
        <v>3</v>
      </c>
      <c r="D123" t="s">
        <v>445</v>
      </c>
      <c r="E123" t="s">
        <v>12</v>
      </c>
      <c r="F123">
        <v>16</v>
      </c>
      <c r="G123" t="s">
        <v>523</v>
      </c>
      <c r="H123">
        <v>0</v>
      </c>
      <c r="I123">
        <v>0</v>
      </c>
      <c r="J123">
        <v>348125</v>
      </c>
      <c r="K123">
        <v>7.65</v>
      </c>
      <c r="M123" t="s">
        <v>13</v>
      </c>
    </row>
    <row r="124" spans="1:13" x14ac:dyDescent="0.25">
      <c r="A124">
        <v>1239</v>
      </c>
      <c r="B124">
        <v>1</v>
      </c>
      <c r="C124">
        <v>3</v>
      </c>
      <c r="D124" t="s">
        <v>447</v>
      </c>
      <c r="E124" t="s">
        <v>12</v>
      </c>
      <c r="F124">
        <v>38</v>
      </c>
      <c r="G124" t="s">
        <v>522</v>
      </c>
      <c r="H124">
        <v>0</v>
      </c>
      <c r="I124">
        <v>0</v>
      </c>
      <c r="J124">
        <v>2688</v>
      </c>
      <c r="K124">
        <v>7.2291999999999996</v>
      </c>
      <c r="M124" t="s">
        <v>14</v>
      </c>
    </row>
    <row r="125" spans="1:13" x14ac:dyDescent="0.25">
      <c r="A125">
        <v>1241</v>
      </c>
      <c r="B125">
        <v>1</v>
      </c>
      <c r="C125">
        <v>2</v>
      </c>
      <c r="D125" t="s">
        <v>449</v>
      </c>
      <c r="E125" t="s">
        <v>12</v>
      </c>
      <c r="F125">
        <v>31</v>
      </c>
      <c r="G125" t="s">
        <v>522</v>
      </c>
      <c r="H125">
        <v>0</v>
      </c>
      <c r="I125">
        <v>0</v>
      </c>
      <c r="J125">
        <v>13528</v>
      </c>
      <c r="K125">
        <v>21</v>
      </c>
      <c r="M125" t="s">
        <v>13</v>
      </c>
    </row>
    <row r="126" spans="1:13" x14ac:dyDescent="0.25">
      <c r="A126">
        <v>1242</v>
      </c>
      <c r="B126">
        <v>1</v>
      </c>
      <c r="C126">
        <v>1</v>
      </c>
      <c r="D126" t="s">
        <v>450</v>
      </c>
      <c r="E126" t="s">
        <v>12</v>
      </c>
      <c r="F126">
        <v>45</v>
      </c>
      <c r="G126" t="s">
        <v>521</v>
      </c>
      <c r="H126">
        <v>0</v>
      </c>
      <c r="I126">
        <v>1</v>
      </c>
      <c r="J126">
        <v>17759</v>
      </c>
      <c r="K126">
        <v>63.3583</v>
      </c>
      <c r="L126" t="s">
        <v>86</v>
      </c>
      <c r="M126" t="s">
        <v>14</v>
      </c>
    </row>
    <row r="127" spans="1:13" x14ac:dyDescent="0.25">
      <c r="A127">
        <v>1246</v>
      </c>
      <c r="B127">
        <v>1</v>
      </c>
      <c r="C127">
        <v>3</v>
      </c>
      <c r="D127" t="s">
        <v>454</v>
      </c>
      <c r="E127" t="s">
        <v>12</v>
      </c>
      <c r="F127">
        <v>17</v>
      </c>
      <c r="G127" t="s">
        <v>523</v>
      </c>
      <c r="H127">
        <v>1</v>
      </c>
      <c r="I127">
        <v>2</v>
      </c>
      <c r="J127">
        <v>2315</v>
      </c>
      <c r="K127">
        <v>20.574999999999999</v>
      </c>
      <c r="M127" t="s">
        <v>13</v>
      </c>
    </row>
    <row r="128" spans="1:13" x14ac:dyDescent="0.25">
      <c r="A128">
        <v>1248</v>
      </c>
      <c r="B128">
        <v>1</v>
      </c>
      <c r="C128">
        <v>1</v>
      </c>
      <c r="D128" t="s">
        <v>456</v>
      </c>
      <c r="E128" t="s">
        <v>12</v>
      </c>
      <c r="F128">
        <v>59</v>
      </c>
      <c r="G128" t="s">
        <v>521</v>
      </c>
      <c r="H128">
        <v>2</v>
      </c>
      <c r="I128">
        <v>0</v>
      </c>
      <c r="J128">
        <v>11769</v>
      </c>
      <c r="K128">
        <v>51.479199999999999</v>
      </c>
      <c r="L128" t="s">
        <v>33</v>
      </c>
      <c r="M128" t="s">
        <v>13</v>
      </c>
    </row>
    <row r="129" spans="1:13" x14ac:dyDescent="0.25">
      <c r="A129">
        <v>1251</v>
      </c>
      <c r="B129">
        <v>1</v>
      </c>
      <c r="C129">
        <v>3</v>
      </c>
      <c r="D129" t="s">
        <v>459</v>
      </c>
      <c r="E129" t="s">
        <v>12</v>
      </c>
      <c r="F129">
        <v>30</v>
      </c>
      <c r="G129" t="s">
        <v>522</v>
      </c>
      <c r="H129">
        <v>1</v>
      </c>
      <c r="I129">
        <v>0</v>
      </c>
      <c r="J129">
        <v>349910</v>
      </c>
      <c r="K129">
        <v>15.55</v>
      </c>
      <c r="M129" t="s">
        <v>13</v>
      </c>
    </row>
    <row r="130" spans="1:13" x14ac:dyDescent="0.25">
      <c r="A130">
        <v>1253</v>
      </c>
      <c r="B130">
        <v>1</v>
      </c>
      <c r="C130">
        <v>2</v>
      </c>
      <c r="D130" t="s">
        <v>461</v>
      </c>
      <c r="E130" t="s">
        <v>12</v>
      </c>
      <c r="F130">
        <v>24</v>
      </c>
      <c r="G130" t="s">
        <v>522</v>
      </c>
      <c r="H130">
        <v>1</v>
      </c>
      <c r="I130">
        <v>1</v>
      </c>
      <c r="J130">
        <v>2079</v>
      </c>
      <c r="K130">
        <v>37.004199999999997</v>
      </c>
      <c r="M130" t="s">
        <v>14</v>
      </c>
    </row>
    <row r="131" spans="1:13" x14ac:dyDescent="0.25">
      <c r="A131">
        <v>1254</v>
      </c>
      <c r="B131">
        <v>1</v>
      </c>
      <c r="C131">
        <v>2</v>
      </c>
      <c r="D131" t="s">
        <v>462</v>
      </c>
      <c r="E131" t="s">
        <v>12</v>
      </c>
      <c r="F131">
        <v>31</v>
      </c>
      <c r="G131" t="s">
        <v>522</v>
      </c>
      <c r="H131">
        <v>0</v>
      </c>
      <c r="I131">
        <v>0</v>
      </c>
      <c r="J131">
        <v>31352</v>
      </c>
      <c r="K131">
        <v>21</v>
      </c>
      <c r="M131" t="s">
        <v>13</v>
      </c>
    </row>
    <row r="132" spans="1:13" x14ac:dyDescent="0.25">
      <c r="A132">
        <v>1256</v>
      </c>
      <c r="B132">
        <v>1</v>
      </c>
      <c r="C132">
        <v>1</v>
      </c>
      <c r="D132" t="s">
        <v>464</v>
      </c>
      <c r="E132" t="s">
        <v>12</v>
      </c>
      <c r="F132">
        <v>25</v>
      </c>
      <c r="G132" t="s">
        <v>522</v>
      </c>
      <c r="H132">
        <v>1</v>
      </c>
      <c r="I132">
        <v>0</v>
      </c>
      <c r="J132">
        <v>11765</v>
      </c>
      <c r="K132">
        <v>55.441699999999997</v>
      </c>
      <c r="L132" t="s">
        <v>88</v>
      </c>
      <c r="M132" t="s">
        <v>14</v>
      </c>
    </row>
    <row r="133" spans="1:13" x14ac:dyDescent="0.25">
      <c r="A133">
        <v>1257</v>
      </c>
      <c r="B133">
        <v>1</v>
      </c>
      <c r="C133">
        <v>3</v>
      </c>
      <c r="D133" t="s">
        <v>465</v>
      </c>
      <c r="E133" t="s">
        <v>12</v>
      </c>
      <c r="G133" t="s">
        <v>523</v>
      </c>
      <c r="H133">
        <v>1</v>
      </c>
      <c r="I133">
        <v>9</v>
      </c>
      <c r="J133">
        <v>2343</v>
      </c>
      <c r="K133">
        <v>69.55</v>
      </c>
      <c r="M133" t="s">
        <v>13</v>
      </c>
    </row>
    <row r="134" spans="1:13" x14ac:dyDescent="0.25">
      <c r="A134">
        <v>1259</v>
      </c>
      <c r="B134">
        <v>1</v>
      </c>
      <c r="C134">
        <v>3</v>
      </c>
      <c r="D134" t="s">
        <v>467</v>
      </c>
      <c r="E134" t="s">
        <v>12</v>
      </c>
      <c r="F134">
        <v>22</v>
      </c>
      <c r="G134" t="s">
        <v>522</v>
      </c>
      <c r="H134">
        <v>0</v>
      </c>
      <c r="I134">
        <v>0</v>
      </c>
      <c r="J134">
        <v>3101295</v>
      </c>
      <c r="K134">
        <v>39.6875</v>
      </c>
      <c r="M134" t="s">
        <v>13</v>
      </c>
    </row>
    <row r="135" spans="1:13" x14ac:dyDescent="0.25">
      <c r="A135">
        <v>1260</v>
      </c>
      <c r="B135">
        <v>1</v>
      </c>
      <c r="C135">
        <v>1</v>
      </c>
      <c r="D135" t="s">
        <v>468</v>
      </c>
      <c r="E135" t="s">
        <v>12</v>
      </c>
      <c r="F135">
        <v>45</v>
      </c>
      <c r="G135" t="s">
        <v>521</v>
      </c>
      <c r="H135">
        <v>0</v>
      </c>
      <c r="I135">
        <v>1</v>
      </c>
      <c r="J135">
        <v>112378</v>
      </c>
      <c r="K135">
        <v>59.4</v>
      </c>
      <c r="M135" t="s">
        <v>14</v>
      </c>
    </row>
    <row r="136" spans="1:13" x14ac:dyDescent="0.25">
      <c r="A136">
        <v>1263</v>
      </c>
      <c r="B136">
        <v>1</v>
      </c>
      <c r="C136">
        <v>1</v>
      </c>
      <c r="D136" t="s">
        <v>471</v>
      </c>
      <c r="E136" t="s">
        <v>12</v>
      </c>
      <c r="F136">
        <v>31</v>
      </c>
      <c r="G136" t="s">
        <v>522</v>
      </c>
      <c r="H136">
        <v>0</v>
      </c>
      <c r="I136">
        <v>0</v>
      </c>
      <c r="J136">
        <v>16966</v>
      </c>
      <c r="K136">
        <v>134.5</v>
      </c>
      <c r="L136" t="s">
        <v>89</v>
      </c>
      <c r="M136" t="s">
        <v>14</v>
      </c>
    </row>
    <row r="137" spans="1:13" x14ac:dyDescent="0.25">
      <c r="A137">
        <v>1266</v>
      </c>
      <c r="B137">
        <v>1</v>
      </c>
      <c r="C137">
        <v>1</v>
      </c>
      <c r="D137" t="s">
        <v>474</v>
      </c>
      <c r="E137" t="s">
        <v>12</v>
      </c>
      <c r="F137">
        <v>54</v>
      </c>
      <c r="G137" t="s">
        <v>521</v>
      </c>
      <c r="H137">
        <v>1</v>
      </c>
      <c r="I137">
        <v>1</v>
      </c>
      <c r="J137">
        <v>33638</v>
      </c>
      <c r="K137">
        <v>81.8583</v>
      </c>
      <c r="L137" t="s">
        <v>74</v>
      </c>
      <c r="M137" t="s">
        <v>13</v>
      </c>
    </row>
    <row r="138" spans="1:13" x14ac:dyDescent="0.25">
      <c r="A138">
        <v>1267</v>
      </c>
      <c r="B138">
        <v>1</v>
      </c>
      <c r="C138">
        <v>1</v>
      </c>
      <c r="D138" t="s">
        <v>475</v>
      </c>
      <c r="E138" t="s">
        <v>12</v>
      </c>
      <c r="F138">
        <v>45</v>
      </c>
      <c r="G138" t="s">
        <v>521</v>
      </c>
      <c r="H138">
        <v>0</v>
      </c>
      <c r="I138">
        <v>0</v>
      </c>
      <c r="J138">
        <v>17608</v>
      </c>
      <c r="K138">
        <v>262.375</v>
      </c>
      <c r="M138" t="s">
        <v>14</v>
      </c>
    </row>
    <row r="139" spans="1:13" x14ac:dyDescent="0.25">
      <c r="A139">
        <v>1268</v>
      </c>
      <c r="B139">
        <v>1</v>
      </c>
      <c r="C139">
        <v>3</v>
      </c>
      <c r="D139" t="s">
        <v>476</v>
      </c>
      <c r="E139" t="s">
        <v>12</v>
      </c>
      <c r="F139">
        <v>22</v>
      </c>
      <c r="G139" t="s">
        <v>522</v>
      </c>
      <c r="H139">
        <v>2</v>
      </c>
      <c r="I139">
        <v>0</v>
      </c>
      <c r="J139">
        <v>315152</v>
      </c>
      <c r="K139">
        <v>8.6624999999999996</v>
      </c>
      <c r="M139" t="s">
        <v>13</v>
      </c>
    </row>
    <row r="140" spans="1:13" x14ac:dyDescent="0.25">
      <c r="A140">
        <v>1274</v>
      </c>
      <c r="B140">
        <v>1</v>
      </c>
      <c r="C140">
        <v>3</v>
      </c>
      <c r="D140" t="s">
        <v>482</v>
      </c>
      <c r="E140" t="s">
        <v>12</v>
      </c>
      <c r="G140" t="s">
        <v>523</v>
      </c>
      <c r="H140">
        <v>0</v>
      </c>
      <c r="I140">
        <v>0</v>
      </c>
      <c r="J140">
        <v>364498</v>
      </c>
      <c r="K140">
        <v>14.5</v>
      </c>
      <c r="M140" t="s">
        <v>13</v>
      </c>
    </row>
    <row r="141" spans="1:13" x14ac:dyDescent="0.25">
      <c r="A141">
        <v>1275</v>
      </c>
      <c r="B141">
        <v>1</v>
      </c>
      <c r="C141">
        <v>3</v>
      </c>
      <c r="D141" t="s">
        <v>483</v>
      </c>
      <c r="E141" t="s">
        <v>12</v>
      </c>
      <c r="F141">
        <v>19</v>
      </c>
      <c r="G141" t="s">
        <v>523</v>
      </c>
      <c r="H141">
        <v>1</v>
      </c>
      <c r="I141">
        <v>0</v>
      </c>
      <c r="J141">
        <v>376566</v>
      </c>
      <c r="K141">
        <v>16.100000000000001</v>
      </c>
      <c r="M141" t="s">
        <v>13</v>
      </c>
    </row>
    <row r="142" spans="1:13" x14ac:dyDescent="0.25">
      <c r="A142">
        <v>1277</v>
      </c>
      <c r="B142">
        <v>1</v>
      </c>
      <c r="C142">
        <v>2</v>
      </c>
      <c r="D142" t="s">
        <v>485</v>
      </c>
      <c r="E142" t="s">
        <v>12</v>
      </c>
      <c r="F142">
        <v>24</v>
      </c>
      <c r="G142" t="s">
        <v>522</v>
      </c>
      <c r="H142">
        <v>1</v>
      </c>
      <c r="I142">
        <v>2</v>
      </c>
      <c r="J142">
        <v>220845</v>
      </c>
      <c r="K142">
        <v>65</v>
      </c>
      <c r="M142" t="s">
        <v>13</v>
      </c>
    </row>
    <row r="143" spans="1:13" x14ac:dyDescent="0.25">
      <c r="A143">
        <v>1283</v>
      </c>
      <c r="B143">
        <v>1</v>
      </c>
      <c r="C143">
        <v>1</v>
      </c>
      <c r="D143" t="s">
        <v>491</v>
      </c>
      <c r="E143" t="s">
        <v>12</v>
      </c>
      <c r="F143">
        <v>51</v>
      </c>
      <c r="G143" t="s">
        <v>521</v>
      </c>
      <c r="H143">
        <v>0</v>
      </c>
      <c r="I143">
        <v>1</v>
      </c>
      <c r="J143">
        <v>17592</v>
      </c>
      <c r="K143">
        <v>39.4</v>
      </c>
      <c r="L143" t="s">
        <v>93</v>
      </c>
      <c r="M143" t="s">
        <v>13</v>
      </c>
    </row>
    <row r="144" spans="1:13" x14ac:dyDescent="0.25">
      <c r="A144">
        <v>1287</v>
      </c>
      <c r="B144">
        <v>1</v>
      </c>
      <c r="C144">
        <v>1</v>
      </c>
      <c r="D144" t="s">
        <v>495</v>
      </c>
      <c r="E144" t="s">
        <v>12</v>
      </c>
      <c r="F144">
        <v>18</v>
      </c>
      <c r="G144" t="s">
        <v>523</v>
      </c>
      <c r="H144">
        <v>1</v>
      </c>
      <c r="I144">
        <v>0</v>
      </c>
      <c r="J144">
        <v>13695</v>
      </c>
      <c r="K144">
        <v>60</v>
      </c>
      <c r="L144" t="s">
        <v>25</v>
      </c>
      <c r="M144" t="s">
        <v>13</v>
      </c>
    </row>
    <row r="145" spans="1:13" x14ac:dyDescent="0.25">
      <c r="A145">
        <v>1289</v>
      </c>
      <c r="B145">
        <v>1</v>
      </c>
      <c r="C145">
        <v>1</v>
      </c>
      <c r="D145" t="s">
        <v>497</v>
      </c>
      <c r="E145" t="s">
        <v>12</v>
      </c>
      <c r="F145">
        <v>48</v>
      </c>
      <c r="G145" t="s">
        <v>521</v>
      </c>
      <c r="H145">
        <v>1</v>
      </c>
      <c r="I145">
        <v>1</v>
      </c>
      <c r="J145">
        <v>13567</v>
      </c>
      <c r="K145">
        <v>79.2</v>
      </c>
      <c r="L145" t="s">
        <v>94</v>
      </c>
      <c r="M145" t="s">
        <v>14</v>
      </c>
    </row>
    <row r="146" spans="1:13" x14ac:dyDescent="0.25">
      <c r="A146">
        <v>1292</v>
      </c>
      <c r="B146">
        <v>1</v>
      </c>
      <c r="C146">
        <v>1</v>
      </c>
      <c r="D146" t="s">
        <v>500</v>
      </c>
      <c r="E146" t="s">
        <v>12</v>
      </c>
      <c r="F146">
        <v>30</v>
      </c>
      <c r="G146" t="s">
        <v>522</v>
      </c>
      <c r="H146">
        <v>0</v>
      </c>
      <c r="I146">
        <v>0</v>
      </c>
      <c r="J146">
        <v>36928</v>
      </c>
      <c r="K146">
        <v>164.86670000000001</v>
      </c>
      <c r="L146" t="s">
        <v>95</v>
      </c>
      <c r="M146" t="s">
        <v>13</v>
      </c>
    </row>
    <row r="147" spans="1:13" x14ac:dyDescent="0.25">
      <c r="A147">
        <v>1294</v>
      </c>
      <c r="B147">
        <v>1</v>
      </c>
      <c r="C147">
        <v>1</v>
      </c>
      <c r="D147" t="s">
        <v>502</v>
      </c>
      <c r="E147" t="s">
        <v>12</v>
      </c>
      <c r="F147">
        <v>22</v>
      </c>
      <c r="G147" t="s">
        <v>522</v>
      </c>
      <c r="H147">
        <v>0</v>
      </c>
      <c r="I147">
        <v>1</v>
      </c>
      <c r="J147">
        <v>112378</v>
      </c>
      <c r="K147">
        <v>59.4</v>
      </c>
      <c r="M147" t="s">
        <v>14</v>
      </c>
    </row>
    <row r="148" spans="1:13" x14ac:dyDescent="0.25">
      <c r="A148">
        <v>1300</v>
      </c>
      <c r="B148">
        <v>1</v>
      </c>
      <c r="C148">
        <v>3</v>
      </c>
      <c r="D148" t="s">
        <v>508</v>
      </c>
      <c r="E148" t="s">
        <v>12</v>
      </c>
      <c r="G148" t="s">
        <v>523</v>
      </c>
      <c r="H148">
        <v>0</v>
      </c>
      <c r="I148">
        <v>0</v>
      </c>
      <c r="J148">
        <v>334915</v>
      </c>
      <c r="K148">
        <v>7.7207999999999997</v>
      </c>
      <c r="M148" t="s">
        <v>11</v>
      </c>
    </row>
    <row r="149" spans="1:13" x14ac:dyDescent="0.25">
      <c r="A149">
        <v>1301</v>
      </c>
      <c r="B149">
        <v>1</v>
      </c>
      <c r="C149">
        <v>3</v>
      </c>
      <c r="D149" t="s">
        <v>509</v>
      </c>
      <c r="E149" t="s">
        <v>12</v>
      </c>
      <c r="F149">
        <v>3</v>
      </c>
      <c r="G149" t="s">
        <v>523</v>
      </c>
      <c r="H149">
        <v>1</v>
      </c>
      <c r="I149">
        <v>1</v>
      </c>
      <c r="J149">
        <v>3101315</v>
      </c>
      <c r="K149">
        <v>13.775</v>
      </c>
      <c r="M149" t="s">
        <v>13</v>
      </c>
    </row>
    <row r="150" spans="1:13" x14ac:dyDescent="0.25">
      <c r="A150">
        <v>1302</v>
      </c>
      <c r="B150">
        <v>1</v>
      </c>
      <c r="C150">
        <v>3</v>
      </c>
      <c r="D150" t="s">
        <v>510</v>
      </c>
      <c r="E150" t="s">
        <v>12</v>
      </c>
      <c r="G150" t="s">
        <v>523</v>
      </c>
      <c r="H150">
        <v>0</v>
      </c>
      <c r="I150">
        <v>0</v>
      </c>
      <c r="J150">
        <v>365237</v>
      </c>
      <c r="K150">
        <v>7.75</v>
      </c>
      <c r="M150" t="s">
        <v>11</v>
      </c>
    </row>
    <row r="151" spans="1:13" x14ac:dyDescent="0.25">
      <c r="A151">
        <v>1303</v>
      </c>
      <c r="B151">
        <v>1</v>
      </c>
      <c r="C151">
        <v>1</v>
      </c>
      <c r="D151" t="s">
        <v>511</v>
      </c>
      <c r="E151" t="s">
        <v>12</v>
      </c>
      <c r="F151">
        <v>37</v>
      </c>
      <c r="G151" t="s">
        <v>522</v>
      </c>
      <c r="H151">
        <v>1</v>
      </c>
      <c r="I151">
        <v>0</v>
      </c>
      <c r="J151">
        <v>19928</v>
      </c>
      <c r="K151">
        <v>90</v>
      </c>
      <c r="L151" t="s">
        <v>20</v>
      </c>
      <c r="M151" t="s">
        <v>11</v>
      </c>
    </row>
    <row r="152" spans="1:13" x14ac:dyDescent="0.25">
      <c r="A152">
        <v>1304</v>
      </c>
      <c r="B152">
        <v>1</v>
      </c>
      <c r="C152">
        <v>3</v>
      </c>
      <c r="D152" t="s">
        <v>512</v>
      </c>
      <c r="E152" t="s">
        <v>12</v>
      </c>
      <c r="F152">
        <v>28</v>
      </c>
      <c r="G152" t="s">
        <v>522</v>
      </c>
      <c r="H152">
        <v>0</v>
      </c>
      <c r="I152">
        <v>0</v>
      </c>
      <c r="J152">
        <v>347086</v>
      </c>
      <c r="K152">
        <v>7.7750000000000004</v>
      </c>
      <c r="M152" t="s">
        <v>13</v>
      </c>
    </row>
    <row r="153" spans="1:13" x14ac:dyDescent="0.25">
      <c r="A153">
        <v>1306</v>
      </c>
      <c r="B153">
        <v>1</v>
      </c>
      <c r="C153">
        <v>1</v>
      </c>
      <c r="D153" t="s">
        <v>514</v>
      </c>
      <c r="E153" t="s">
        <v>12</v>
      </c>
      <c r="F153">
        <v>39</v>
      </c>
      <c r="G153" t="s">
        <v>522</v>
      </c>
      <c r="H153">
        <v>0</v>
      </c>
      <c r="I153">
        <v>0</v>
      </c>
      <c r="J153">
        <v>17758</v>
      </c>
      <c r="K153">
        <v>108.9</v>
      </c>
      <c r="L153" t="s">
        <v>98</v>
      </c>
      <c r="M153" t="s">
        <v>14</v>
      </c>
    </row>
    <row r="154" spans="1:13" x14ac:dyDescent="0.25">
      <c r="E154" s="40">
        <f>COUNTA(E2:E153)</f>
        <v>152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ACEC-8EFA-4C3B-B6AD-33ED7015504E}">
  <dimension ref="A1:B6"/>
  <sheetViews>
    <sheetView workbookViewId="0">
      <selection activeCell="C4" sqref="C4"/>
    </sheetView>
  </sheetViews>
  <sheetFormatPr defaultRowHeight="15" x14ac:dyDescent="0.25"/>
  <cols>
    <col min="1" max="1" width="13.140625" bestFit="1" customWidth="1"/>
    <col min="2" max="2" width="16.85546875" bestFit="1" customWidth="1"/>
  </cols>
  <sheetData>
    <row r="1" spans="1:2" x14ac:dyDescent="0.25">
      <c r="A1" s="3" t="s">
        <v>1</v>
      </c>
      <c r="B1" t="s">
        <v>536</v>
      </c>
    </row>
    <row r="3" spans="1:2" x14ac:dyDescent="0.25">
      <c r="A3" s="3" t="s">
        <v>532</v>
      </c>
      <c r="B3" t="s">
        <v>538</v>
      </c>
    </row>
    <row r="4" spans="1:2" x14ac:dyDescent="0.25">
      <c r="A4" s="4" t="s">
        <v>12</v>
      </c>
      <c r="B4">
        <v>152</v>
      </c>
    </row>
    <row r="5" spans="1:2" x14ac:dyDescent="0.25">
      <c r="A5" s="4" t="s">
        <v>10</v>
      </c>
      <c r="B5">
        <v>266</v>
      </c>
    </row>
    <row r="6" spans="1:2" x14ac:dyDescent="0.25">
      <c r="A6" s="4" t="s">
        <v>533</v>
      </c>
      <c r="B6">
        <v>418</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6F7C0-F560-4CFA-BCD5-FA753EE6EF3D}">
  <dimension ref="A3:B9"/>
  <sheetViews>
    <sheetView workbookViewId="0">
      <selection activeCell="E14" sqref="E14"/>
    </sheetView>
  </sheetViews>
  <sheetFormatPr defaultRowHeight="15" x14ac:dyDescent="0.25"/>
  <cols>
    <col min="1" max="1" width="13.140625" bestFit="1" customWidth="1"/>
    <col min="2" max="2" width="12.140625" bestFit="1" customWidth="1"/>
  </cols>
  <sheetData>
    <row r="3" spans="1:2" x14ac:dyDescent="0.25">
      <c r="A3" s="3" t="s">
        <v>532</v>
      </c>
      <c r="B3" t="s">
        <v>537</v>
      </c>
    </row>
    <row r="4" spans="1:2" x14ac:dyDescent="0.25">
      <c r="A4" s="4" t="s">
        <v>555</v>
      </c>
      <c r="B4">
        <v>218</v>
      </c>
    </row>
    <row r="5" spans="1:2" x14ac:dyDescent="0.25">
      <c r="A5" s="4" t="s">
        <v>556</v>
      </c>
      <c r="B5">
        <v>93</v>
      </c>
    </row>
    <row r="6" spans="1:2" x14ac:dyDescent="0.25">
      <c r="A6" s="4" t="s">
        <v>557</v>
      </c>
      <c r="B6">
        <v>107</v>
      </c>
    </row>
    <row r="7" spans="1:2" x14ac:dyDescent="0.25">
      <c r="A7" s="4" t="s">
        <v>533</v>
      </c>
      <c r="B7">
        <v>418</v>
      </c>
    </row>
    <row r="9" spans="1:2" x14ac:dyDescent="0.25">
      <c r="A9" t="s">
        <v>554</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DC0D7-EF99-481F-909F-D6C3E978D6CE}">
  <dimension ref="A3:F12"/>
  <sheetViews>
    <sheetView workbookViewId="0">
      <selection activeCell="D6" sqref="D6"/>
    </sheetView>
  </sheetViews>
  <sheetFormatPr defaultRowHeight="15" x14ac:dyDescent="0.25"/>
  <cols>
    <col min="1" max="1" width="16.85546875" bestFit="1" customWidth="1"/>
    <col min="2" max="2" width="16.28515625" bestFit="1" customWidth="1"/>
    <col min="3" max="3" width="5.5703125" bestFit="1" customWidth="1"/>
    <col min="4" max="4" width="9.28515625" bestFit="1" customWidth="1"/>
    <col min="5" max="5" width="6.28515625" bestFit="1" customWidth="1"/>
    <col min="6" max="6" width="11.28515625" bestFit="1" customWidth="1"/>
  </cols>
  <sheetData>
    <row r="3" spans="1:6" x14ac:dyDescent="0.25">
      <c r="A3" s="3" t="s">
        <v>538</v>
      </c>
      <c r="B3" s="3" t="s">
        <v>541</v>
      </c>
    </row>
    <row r="4" spans="1:6" x14ac:dyDescent="0.25">
      <c r="A4" s="3" t="s">
        <v>532</v>
      </c>
      <c r="B4" s="7" t="s">
        <v>521</v>
      </c>
      <c r="C4" t="s">
        <v>524</v>
      </c>
      <c r="D4" t="s">
        <v>523</v>
      </c>
      <c r="E4" t="s">
        <v>522</v>
      </c>
      <c r="F4" t="s">
        <v>533</v>
      </c>
    </row>
    <row r="5" spans="1:6" x14ac:dyDescent="0.25">
      <c r="A5" s="4" t="s">
        <v>12</v>
      </c>
      <c r="B5">
        <v>23</v>
      </c>
      <c r="C5">
        <v>7</v>
      </c>
      <c r="D5">
        <v>28</v>
      </c>
      <c r="E5">
        <v>94</v>
      </c>
      <c r="F5">
        <v>152</v>
      </c>
    </row>
    <row r="6" spans="1:6" x14ac:dyDescent="0.25">
      <c r="A6" s="4" t="s">
        <v>10</v>
      </c>
      <c r="B6">
        <v>45</v>
      </c>
      <c r="C6">
        <v>7</v>
      </c>
      <c r="D6">
        <v>33</v>
      </c>
      <c r="E6">
        <v>181</v>
      </c>
      <c r="F6">
        <v>266</v>
      </c>
    </row>
    <row r="7" spans="1:6" x14ac:dyDescent="0.25">
      <c r="A7" s="4" t="s">
        <v>533</v>
      </c>
      <c r="B7">
        <v>68</v>
      </c>
      <c r="C7">
        <v>14</v>
      </c>
      <c r="D7">
        <v>61</v>
      </c>
      <c r="E7">
        <v>275</v>
      </c>
      <c r="F7">
        <v>418</v>
      </c>
    </row>
    <row r="11" spans="1:6" x14ac:dyDescent="0.25">
      <c r="A11" t="s">
        <v>561</v>
      </c>
    </row>
    <row r="12" spans="1:6" x14ac:dyDescent="0.25">
      <c r="A12" t="s">
        <v>562</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70B26-E30E-4142-BEFE-57CB5A4FC142}">
  <dimension ref="A4:B10"/>
  <sheetViews>
    <sheetView workbookViewId="0">
      <selection activeCell="B7" sqref="B7"/>
    </sheetView>
  </sheetViews>
  <sheetFormatPr defaultRowHeight="15" x14ac:dyDescent="0.25"/>
  <cols>
    <col min="1" max="1" width="13.140625" bestFit="1" customWidth="1"/>
    <col min="2" max="2" width="15.42578125" bestFit="1" customWidth="1"/>
    <col min="3" max="3" width="12.140625" bestFit="1" customWidth="1"/>
  </cols>
  <sheetData>
    <row r="4" spans="1:2" x14ac:dyDescent="0.25">
      <c r="A4" s="3" t="s">
        <v>532</v>
      </c>
      <c r="B4" t="s">
        <v>534</v>
      </c>
    </row>
    <row r="5" spans="1:2" x14ac:dyDescent="0.25">
      <c r="A5" s="4" t="s">
        <v>12</v>
      </c>
      <c r="B5">
        <v>152</v>
      </c>
    </row>
    <row r="6" spans="1:2" x14ac:dyDescent="0.25">
      <c r="A6" s="4" t="s">
        <v>10</v>
      </c>
      <c r="B6">
        <v>0</v>
      </c>
    </row>
    <row r="7" spans="1:2" x14ac:dyDescent="0.25">
      <c r="A7" s="4" t="s">
        <v>533</v>
      </c>
      <c r="B7">
        <v>152</v>
      </c>
    </row>
    <row r="9" spans="1:2" x14ac:dyDescent="0.25">
      <c r="A9" s="4" t="s">
        <v>553</v>
      </c>
    </row>
    <row r="10" spans="1:2" x14ac:dyDescent="0.25">
      <c r="A10" s="4" t="s">
        <v>552</v>
      </c>
    </row>
  </sheetData>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74F98-D47B-4580-AC99-A02A8E824138}">
  <dimension ref="A3:B11"/>
  <sheetViews>
    <sheetView workbookViewId="0">
      <selection activeCell="B4" sqref="B4"/>
    </sheetView>
  </sheetViews>
  <sheetFormatPr defaultRowHeight="15" x14ac:dyDescent="0.25"/>
  <cols>
    <col min="1" max="1" width="13.140625" bestFit="1" customWidth="1"/>
    <col min="2" max="2" width="15.42578125" bestFit="1" customWidth="1"/>
  </cols>
  <sheetData>
    <row r="3" spans="1:2" x14ac:dyDescent="0.25">
      <c r="A3" s="3" t="s">
        <v>532</v>
      </c>
      <c r="B3" t="s">
        <v>534</v>
      </c>
    </row>
    <row r="4" spans="1:2" x14ac:dyDescent="0.25">
      <c r="A4" s="4" t="s">
        <v>555</v>
      </c>
      <c r="B4">
        <v>72</v>
      </c>
    </row>
    <row r="5" spans="1:2" x14ac:dyDescent="0.25">
      <c r="A5" s="4" t="s">
        <v>556</v>
      </c>
      <c r="B5">
        <v>30</v>
      </c>
    </row>
    <row r="6" spans="1:2" x14ac:dyDescent="0.25">
      <c r="A6" s="4" t="s">
        <v>557</v>
      </c>
      <c r="B6">
        <v>50</v>
      </c>
    </row>
    <row r="7" spans="1:2" x14ac:dyDescent="0.25">
      <c r="A7" s="4" t="s">
        <v>533</v>
      </c>
      <c r="B7">
        <v>152</v>
      </c>
    </row>
    <row r="10" spans="1:2" x14ac:dyDescent="0.25">
      <c r="A10" t="s">
        <v>546</v>
      </c>
    </row>
    <row r="11" spans="1:2" x14ac:dyDescent="0.25">
      <c r="A11" t="s">
        <v>558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72CB-4584-4707-BD78-DDD0453E497F}">
  <dimension ref="A3:B12"/>
  <sheetViews>
    <sheetView topLeftCell="A3" workbookViewId="0">
      <selection activeCell="A8" sqref="A8"/>
    </sheetView>
  </sheetViews>
  <sheetFormatPr defaultRowHeight="15" x14ac:dyDescent="0.25"/>
  <cols>
    <col min="1" max="1" width="13.140625" bestFit="1" customWidth="1"/>
    <col min="2" max="2" width="12.140625" bestFit="1" customWidth="1"/>
  </cols>
  <sheetData>
    <row r="3" spans="1:2" x14ac:dyDescent="0.25">
      <c r="A3" s="3" t="s">
        <v>532</v>
      </c>
      <c r="B3" t="s">
        <v>537</v>
      </c>
    </row>
    <row r="4" spans="1:2" x14ac:dyDescent="0.25">
      <c r="A4" s="4" t="s">
        <v>522</v>
      </c>
      <c r="B4">
        <v>275</v>
      </c>
    </row>
    <row r="5" spans="1:2" x14ac:dyDescent="0.25">
      <c r="A5" s="4" t="s">
        <v>521</v>
      </c>
      <c r="B5">
        <v>68</v>
      </c>
    </row>
    <row r="6" spans="1:2" x14ac:dyDescent="0.25">
      <c r="A6" s="4" t="s">
        <v>523</v>
      </c>
      <c r="B6">
        <v>61</v>
      </c>
    </row>
    <row r="7" spans="1:2" x14ac:dyDescent="0.25">
      <c r="A7" s="4" t="s">
        <v>524</v>
      </c>
      <c r="B7">
        <v>14</v>
      </c>
    </row>
    <row r="8" spans="1:2" x14ac:dyDescent="0.25">
      <c r="A8" s="4" t="s">
        <v>533</v>
      </c>
      <c r="B8">
        <v>418</v>
      </c>
    </row>
    <row r="11" spans="1:2" x14ac:dyDescent="0.25">
      <c r="A11" s="4" t="s">
        <v>547</v>
      </c>
    </row>
    <row r="12" spans="1:2" x14ac:dyDescent="0.25">
      <c r="A12" t="s">
        <v>545</v>
      </c>
    </row>
  </sheetData>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787C2-83A2-46AB-82EA-9083662BC601}">
  <dimension ref="A1:B12"/>
  <sheetViews>
    <sheetView topLeftCell="A4" workbookViewId="0">
      <selection activeCell="B6" sqref="B6"/>
    </sheetView>
  </sheetViews>
  <sheetFormatPr defaultRowHeight="15" x14ac:dyDescent="0.25"/>
  <cols>
    <col min="1" max="1" width="13.140625" bestFit="1" customWidth="1"/>
    <col min="2" max="2" width="15.42578125" bestFit="1" customWidth="1"/>
  </cols>
  <sheetData>
    <row r="1" spans="1:2" x14ac:dyDescent="0.25">
      <c r="A1" s="3" t="s">
        <v>1</v>
      </c>
      <c r="B1" t="s">
        <v>536</v>
      </c>
    </row>
    <row r="3" spans="1:2" x14ac:dyDescent="0.25">
      <c r="A3" s="3" t="s">
        <v>532</v>
      </c>
      <c r="B3" t="s">
        <v>534</v>
      </c>
    </row>
    <row r="4" spans="1:2" x14ac:dyDescent="0.25">
      <c r="A4" s="4" t="s">
        <v>529</v>
      </c>
      <c r="B4">
        <v>24</v>
      </c>
    </row>
    <row r="5" spans="1:2" x14ac:dyDescent="0.25">
      <c r="A5" s="4" t="s">
        <v>530</v>
      </c>
      <c r="B5">
        <v>88</v>
      </c>
    </row>
    <row r="6" spans="1:2" x14ac:dyDescent="0.25">
      <c r="A6" s="4" t="s">
        <v>531</v>
      </c>
      <c r="B6">
        <v>40</v>
      </c>
    </row>
    <row r="7" spans="1:2" x14ac:dyDescent="0.25">
      <c r="A7" s="4" t="s">
        <v>533</v>
      </c>
      <c r="B7">
        <v>152</v>
      </c>
    </row>
    <row r="11" spans="1:2" x14ac:dyDescent="0.25">
      <c r="A11" t="s">
        <v>548</v>
      </c>
    </row>
    <row r="12" spans="1:2" x14ac:dyDescent="0.25">
      <c r="A12" t="s">
        <v>549</v>
      </c>
    </row>
  </sheetData>
  <pageMargins left="0.7" right="0.7" top="0.75" bottom="0.75" header="0.3" footer="0.3"/>
  <pageSetup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30404-32FF-464C-AA86-8CA73441C7E9}">
  <dimension ref="A3:E13"/>
  <sheetViews>
    <sheetView topLeftCell="A2" workbookViewId="0">
      <selection activeCell="E22" sqref="E22"/>
    </sheetView>
  </sheetViews>
  <sheetFormatPr defaultRowHeight="15" x14ac:dyDescent="0.25"/>
  <cols>
    <col min="1" max="1" width="15.42578125" bestFit="1" customWidth="1"/>
    <col min="2" max="2" width="16.28515625" bestFit="1" customWidth="1"/>
    <col min="3" max="3" width="12" bestFit="1" customWidth="1"/>
    <col min="4" max="4" width="9.85546875" bestFit="1" customWidth="1"/>
    <col min="5" max="5" width="11.28515625" bestFit="1" customWidth="1"/>
  </cols>
  <sheetData>
    <row r="3" spans="1:5" x14ac:dyDescent="0.25">
      <c r="A3" s="3" t="s">
        <v>534</v>
      </c>
      <c r="B3" s="3" t="s">
        <v>541</v>
      </c>
    </row>
    <row r="4" spans="1:5" x14ac:dyDescent="0.25">
      <c r="A4" s="3" t="s">
        <v>532</v>
      </c>
      <c r="B4" t="s">
        <v>555</v>
      </c>
      <c r="C4" t="s">
        <v>556</v>
      </c>
      <c r="D4" t="s">
        <v>557</v>
      </c>
      <c r="E4" t="s">
        <v>533</v>
      </c>
    </row>
    <row r="5" spans="1:5" x14ac:dyDescent="0.25">
      <c r="A5" s="4" t="s">
        <v>12</v>
      </c>
      <c r="B5">
        <v>72</v>
      </c>
      <c r="C5">
        <v>30</v>
      </c>
      <c r="D5">
        <v>50</v>
      </c>
      <c r="E5">
        <v>152</v>
      </c>
    </row>
    <row r="6" spans="1:5" x14ac:dyDescent="0.25">
      <c r="A6" s="4" t="s">
        <v>10</v>
      </c>
      <c r="B6">
        <v>0</v>
      </c>
      <c r="C6">
        <v>0</v>
      </c>
      <c r="D6">
        <v>0</v>
      </c>
      <c r="E6">
        <v>0</v>
      </c>
    </row>
    <row r="7" spans="1:5" x14ac:dyDescent="0.25">
      <c r="A7" s="4" t="s">
        <v>533</v>
      </c>
      <c r="B7">
        <v>72</v>
      </c>
      <c r="C7">
        <v>30</v>
      </c>
      <c r="D7">
        <v>50</v>
      </c>
      <c r="E7">
        <v>152</v>
      </c>
    </row>
    <row r="13" spans="1:5" x14ac:dyDescent="0.25">
      <c r="A13" t="s">
        <v>559</v>
      </c>
    </row>
  </sheetData>
  <pageMargins left="0.7" right="0.7" top="0.75" bottom="0.75" header="0.3" footer="0.3"/>
  <pageSetup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56E81-DC47-4DDC-B1AB-E9594087D6F5}">
  <dimension ref="A3:E16"/>
  <sheetViews>
    <sheetView workbookViewId="0">
      <selection activeCell="E5" sqref="E5"/>
    </sheetView>
  </sheetViews>
  <sheetFormatPr defaultRowHeight="15" x14ac:dyDescent="0.25"/>
  <cols>
    <col min="1" max="1" width="13.140625" bestFit="1" customWidth="1"/>
    <col min="2" max="2" width="16.28515625" bestFit="1" customWidth="1"/>
    <col min="3" max="3" width="12" bestFit="1" customWidth="1"/>
    <col min="4" max="4" width="9.85546875" bestFit="1" customWidth="1"/>
    <col min="5" max="5" width="11.28515625" bestFit="1" customWidth="1"/>
  </cols>
  <sheetData>
    <row r="3" spans="1:5" x14ac:dyDescent="0.25">
      <c r="A3" s="3" t="s">
        <v>537</v>
      </c>
      <c r="B3" s="3" t="s">
        <v>541</v>
      </c>
    </row>
    <row r="4" spans="1:5" x14ac:dyDescent="0.25">
      <c r="A4" s="3" t="s">
        <v>532</v>
      </c>
      <c r="B4" t="s">
        <v>555</v>
      </c>
      <c r="C4" t="s">
        <v>556</v>
      </c>
      <c r="D4" t="s">
        <v>557</v>
      </c>
      <c r="E4" t="s">
        <v>533</v>
      </c>
    </row>
    <row r="5" spans="1:5" x14ac:dyDescent="0.25">
      <c r="A5" s="4" t="s">
        <v>12</v>
      </c>
      <c r="B5">
        <v>72</v>
      </c>
      <c r="C5">
        <v>30</v>
      </c>
      <c r="D5">
        <v>50</v>
      </c>
      <c r="E5">
        <v>152</v>
      </c>
    </row>
    <row r="6" spans="1:5" x14ac:dyDescent="0.25">
      <c r="A6" s="4" t="s">
        <v>10</v>
      </c>
      <c r="B6">
        <v>146</v>
      </c>
      <c r="C6">
        <v>63</v>
      </c>
      <c r="D6">
        <v>57</v>
      </c>
      <c r="E6">
        <v>266</v>
      </c>
    </row>
    <row r="7" spans="1:5" x14ac:dyDescent="0.25">
      <c r="A7" s="4" t="s">
        <v>533</v>
      </c>
      <c r="B7">
        <v>218</v>
      </c>
      <c r="C7">
        <v>93</v>
      </c>
      <c r="D7">
        <v>107</v>
      </c>
      <c r="E7">
        <v>418</v>
      </c>
    </row>
    <row r="16" spans="1:5" x14ac:dyDescent="0.25">
      <c r="A16" t="s">
        <v>566</v>
      </c>
    </row>
  </sheetData>
  <pageMargins left="0.7" right="0.7" top="0.75" bottom="0.75" header="0.3" footer="0.3"/>
  <pageSetup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D1847-9E23-4EDC-BAF3-9579522416E0}">
  <dimension ref="F7:AF82"/>
  <sheetViews>
    <sheetView showGridLines="0" topLeftCell="A5" zoomScale="57" zoomScaleNormal="57" workbookViewId="0">
      <selection activeCell="AH26" sqref="AH26"/>
    </sheetView>
  </sheetViews>
  <sheetFormatPr defaultRowHeight="15" x14ac:dyDescent="0.25"/>
  <sheetData>
    <row r="7" spans="24:29" x14ac:dyDescent="0.25">
      <c r="X7" s="37"/>
    </row>
    <row r="12" spans="24:29" x14ac:dyDescent="0.25">
      <c r="AC12" s="37"/>
    </row>
    <row r="14" spans="24:29" x14ac:dyDescent="0.25">
      <c r="X14" t="s">
        <v>560</v>
      </c>
    </row>
    <row r="32" spans="10:10" x14ac:dyDescent="0.25">
      <c r="J32" t="s">
        <v>560</v>
      </c>
    </row>
    <row r="45" spans="6:32" x14ac:dyDescent="0.25">
      <c r="F45" s="37"/>
      <c r="G45" s="37"/>
      <c r="H45" s="37"/>
      <c r="I45" s="37"/>
      <c r="J45" s="37"/>
      <c r="K45" s="37"/>
      <c r="L45" s="37"/>
      <c r="M45" s="37"/>
      <c r="N45" s="37"/>
      <c r="O45" s="37"/>
      <c r="P45" s="37"/>
      <c r="Q45" s="37"/>
      <c r="R45" s="37"/>
      <c r="S45" s="37"/>
      <c r="T45" s="37"/>
      <c r="U45" s="37"/>
      <c r="V45" s="37"/>
      <c r="W45" s="37"/>
      <c r="X45" s="37"/>
      <c r="Y45" s="37"/>
      <c r="Z45" s="37"/>
      <c r="AA45" s="37"/>
      <c r="AB45" s="37"/>
      <c r="AC45" s="37"/>
    </row>
    <row r="46" spans="6:32" x14ac:dyDescent="0.25">
      <c r="F46" s="37"/>
      <c r="G46" s="37"/>
      <c r="H46" s="37"/>
      <c r="I46" s="37"/>
      <c r="J46" s="37"/>
      <c r="K46" s="37"/>
      <c r="L46" s="37"/>
      <c r="M46" s="37"/>
      <c r="N46" s="37"/>
      <c r="O46" s="37"/>
      <c r="P46" s="37"/>
      <c r="Q46" s="37"/>
      <c r="R46" s="37"/>
      <c r="S46" s="37"/>
      <c r="T46" s="37"/>
      <c r="U46" s="37"/>
      <c r="V46" s="37"/>
      <c r="W46" s="37"/>
      <c r="X46" s="37"/>
      <c r="Y46" s="37"/>
      <c r="Z46" s="37"/>
      <c r="AA46" s="37"/>
      <c r="AB46" s="37"/>
      <c r="AC46" s="37"/>
    </row>
    <row r="47" spans="6:32" x14ac:dyDescent="0.25">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row>
    <row r="48" spans="6:32" x14ac:dyDescent="0.25">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row>
    <row r="49" spans="6:32" x14ac:dyDescent="0.25">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row>
    <row r="50" spans="6:32" x14ac:dyDescent="0.25">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row>
    <row r="51" spans="6:32" x14ac:dyDescent="0.25">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row>
    <row r="52" spans="6:32" x14ac:dyDescent="0.25">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row>
    <row r="53" spans="6:32" x14ac:dyDescent="0.25">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row>
    <row r="54" spans="6:32" x14ac:dyDescent="0.25">
      <c r="F54" s="37"/>
      <c r="G54" s="37"/>
      <c r="H54" s="37"/>
      <c r="I54" s="37"/>
      <c r="J54" s="37"/>
      <c r="K54" s="37"/>
      <c r="L54" s="37"/>
      <c r="M54" s="37"/>
      <c r="N54" s="37"/>
      <c r="O54" s="37"/>
      <c r="P54" s="37"/>
      <c r="Q54" s="37"/>
      <c r="R54" s="37"/>
      <c r="S54" s="37"/>
      <c r="T54" s="37"/>
      <c r="U54" s="37"/>
      <c r="V54" s="37"/>
      <c r="W54" s="37"/>
      <c r="X54" s="37"/>
      <c r="Y54" s="37"/>
      <c r="Z54" s="37"/>
      <c r="AA54" s="37"/>
      <c r="AB54" s="37"/>
    </row>
    <row r="55" spans="6:32" x14ac:dyDescent="0.25">
      <c r="F55" s="37"/>
      <c r="G55" s="37"/>
      <c r="H55" s="37"/>
      <c r="I55" s="37"/>
      <c r="J55" s="37"/>
      <c r="K55" s="37"/>
      <c r="L55" s="37"/>
      <c r="M55" s="37"/>
      <c r="N55" s="37"/>
      <c r="O55" s="37"/>
      <c r="P55" s="37"/>
      <c r="Q55" s="37"/>
      <c r="R55" s="37"/>
      <c r="S55" s="37"/>
      <c r="T55" s="37"/>
      <c r="U55" s="37"/>
      <c r="V55" s="37"/>
      <c r="W55" s="37"/>
      <c r="X55" s="37"/>
      <c r="Y55" s="37"/>
      <c r="Z55" s="37"/>
      <c r="AA55" s="37"/>
      <c r="AB55" s="37"/>
    </row>
    <row r="56" spans="6:32" x14ac:dyDescent="0.25">
      <c r="F56" s="37"/>
      <c r="G56" s="37"/>
      <c r="H56" s="37"/>
      <c r="I56" s="37"/>
      <c r="J56" s="37"/>
      <c r="K56" s="37"/>
      <c r="L56" s="37"/>
      <c r="M56" s="37"/>
      <c r="N56" s="37"/>
      <c r="O56" s="37"/>
      <c r="P56" s="37"/>
      <c r="Q56" s="37"/>
      <c r="R56" s="37"/>
      <c r="S56" s="37"/>
      <c r="T56" s="37"/>
      <c r="U56" s="37"/>
      <c r="V56" s="37"/>
      <c r="W56" s="37"/>
      <c r="X56" s="37"/>
      <c r="Y56" s="37"/>
      <c r="Z56" s="37"/>
      <c r="AA56" s="37"/>
      <c r="AB56" s="37"/>
    </row>
    <row r="57" spans="6:32" x14ac:dyDescent="0.25">
      <c r="F57" s="37"/>
      <c r="G57" s="37"/>
      <c r="H57" s="37"/>
      <c r="I57" s="37"/>
      <c r="J57" s="37"/>
      <c r="K57" s="37"/>
      <c r="L57" s="37"/>
      <c r="M57" s="37"/>
      <c r="N57" s="37"/>
      <c r="O57" s="37"/>
      <c r="P57" s="37"/>
      <c r="Q57" s="37"/>
      <c r="R57" s="37"/>
      <c r="S57" s="37"/>
      <c r="T57" s="37"/>
      <c r="U57" s="37"/>
      <c r="V57" s="37"/>
      <c r="W57" s="37"/>
      <c r="X57" s="37"/>
      <c r="Y57" s="37"/>
      <c r="Z57" s="37"/>
      <c r="AA57" s="37"/>
      <c r="AB57" s="37"/>
    </row>
    <row r="58" spans="6:32" x14ac:dyDescent="0.25">
      <c r="F58" s="37"/>
      <c r="G58" s="37"/>
      <c r="H58" s="37"/>
      <c r="I58" s="37"/>
      <c r="J58" s="37"/>
      <c r="K58" s="37"/>
      <c r="L58" s="37"/>
      <c r="M58" s="37"/>
      <c r="N58" s="37"/>
      <c r="O58" s="37"/>
      <c r="P58" s="37"/>
      <c r="Q58" s="37"/>
      <c r="R58" s="37"/>
      <c r="S58" s="37"/>
      <c r="T58" s="37"/>
      <c r="U58" s="37"/>
      <c r="V58" s="37"/>
      <c r="W58" s="37"/>
      <c r="X58" s="37"/>
      <c r="Y58" s="37"/>
      <c r="Z58" s="37"/>
      <c r="AA58" s="37"/>
      <c r="AB58" s="37"/>
    </row>
    <row r="59" spans="6:32" x14ac:dyDescent="0.25">
      <c r="F59" s="37"/>
      <c r="G59" s="37"/>
      <c r="H59" s="37"/>
      <c r="I59" s="37"/>
      <c r="J59" s="37"/>
      <c r="K59" s="37"/>
      <c r="L59" s="37"/>
      <c r="M59" s="37"/>
      <c r="N59" s="37"/>
      <c r="O59" s="37"/>
      <c r="P59" s="37"/>
      <c r="Q59" s="37"/>
      <c r="R59" s="37"/>
      <c r="S59" s="37"/>
      <c r="T59" s="37"/>
      <c r="U59" s="37"/>
      <c r="V59" s="37"/>
      <c r="W59" s="37"/>
      <c r="X59" s="37"/>
      <c r="Y59" s="37"/>
      <c r="Z59" s="37"/>
      <c r="AA59" s="37"/>
      <c r="AB59" s="37"/>
    </row>
    <row r="60" spans="6:32" x14ac:dyDescent="0.25">
      <c r="F60" s="37"/>
      <c r="G60" s="37"/>
      <c r="H60" s="37"/>
      <c r="I60" s="37"/>
      <c r="J60" s="37"/>
      <c r="K60" s="37"/>
      <c r="L60" s="37"/>
      <c r="M60" s="37"/>
      <c r="N60" s="37"/>
      <c r="O60" s="37"/>
      <c r="P60" s="37"/>
      <c r="Q60" s="37"/>
      <c r="R60" s="37"/>
      <c r="S60" s="37"/>
      <c r="T60" s="37"/>
      <c r="U60" s="37"/>
      <c r="V60" s="37"/>
      <c r="W60" s="37"/>
      <c r="X60" s="37"/>
      <c r="Y60" s="37"/>
      <c r="Z60" s="37"/>
      <c r="AA60" s="37"/>
      <c r="AB60" s="37"/>
    </row>
    <row r="61" spans="6:32" x14ac:dyDescent="0.25">
      <c r="F61" s="37"/>
      <c r="G61" s="37"/>
      <c r="H61" s="37"/>
      <c r="I61" s="37"/>
      <c r="J61" s="37"/>
      <c r="K61" s="37"/>
      <c r="L61" s="37"/>
      <c r="M61" s="37"/>
      <c r="N61" s="37"/>
      <c r="O61" s="37"/>
      <c r="P61" s="37"/>
      <c r="Q61" s="37"/>
      <c r="R61" s="37"/>
      <c r="S61" s="37"/>
      <c r="T61" s="37"/>
      <c r="U61" s="37"/>
      <c r="V61" s="37"/>
      <c r="W61" s="37"/>
      <c r="X61" s="37"/>
      <c r="Y61" s="37"/>
      <c r="Z61" s="37"/>
      <c r="AA61" s="37"/>
      <c r="AB61" s="37"/>
    </row>
    <row r="62" spans="6:32" x14ac:dyDescent="0.25">
      <c r="F62" s="37"/>
      <c r="G62" s="37"/>
      <c r="H62" s="37"/>
      <c r="I62" s="37"/>
      <c r="J62" s="37"/>
      <c r="K62" s="37"/>
      <c r="L62" s="37"/>
      <c r="M62" s="37"/>
      <c r="N62" s="37"/>
      <c r="O62" s="37"/>
      <c r="P62" s="37"/>
      <c r="Q62" s="37"/>
      <c r="R62" s="37"/>
      <c r="S62" s="37"/>
      <c r="T62" s="37"/>
      <c r="U62" s="37"/>
      <c r="V62" s="37"/>
      <c r="W62" s="37"/>
      <c r="X62" s="37"/>
      <c r="Y62" s="37"/>
      <c r="Z62" s="37"/>
      <c r="AA62" s="37"/>
      <c r="AB62" s="37"/>
    </row>
    <row r="63" spans="6:32" x14ac:dyDescent="0.25">
      <c r="F63" s="37"/>
      <c r="G63" s="37"/>
      <c r="H63" s="37"/>
      <c r="I63" s="37"/>
      <c r="J63" s="37"/>
      <c r="K63" s="37"/>
      <c r="L63" s="37"/>
      <c r="M63" s="37"/>
      <c r="N63" s="37"/>
      <c r="O63" s="37"/>
      <c r="P63" s="37"/>
      <c r="Q63" s="37"/>
      <c r="R63" s="37"/>
      <c r="S63" s="37"/>
      <c r="T63" s="37"/>
      <c r="U63" s="37"/>
      <c r="V63" s="37"/>
      <c r="W63" s="37"/>
      <c r="X63" s="37"/>
      <c r="Y63" s="37"/>
      <c r="Z63" s="37"/>
      <c r="AA63" s="37"/>
      <c r="AB63" s="37"/>
    </row>
    <row r="64" spans="6:32" x14ac:dyDescent="0.25">
      <c r="F64" s="37"/>
      <c r="G64" s="37"/>
      <c r="H64" s="37"/>
      <c r="I64" s="37"/>
      <c r="J64" s="37"/>
      <c r="K64" s="37"/>
      <c r="L64" s="37"/>
      <c r="M64" s="37"/>
      <c r="N64" s="37"/>
      <c r="O64" s="37"/>
      <c r="P64" s="37"/>
      <c r="Q64" s="37"/>
      <c r="R64" s="37"/>
      <c r="S64" s="37"/>
      <c r="T64" s="37"/>
      <c r="U64" s="37"/>
      <c r="V64" s="37"/>
      <c r="W64" s="37"/>
      <c r="X64" s="37"/>
      <c r="Y64" s="37"/>
      <c r="Z64" s="37"/>
      <c r="AA64" s="37"/>
      <c r="AB64" s="37"/>
    </row>
    <row r="65" spans="6:30" x14ac:dyDescent="0.25">
      <c r="F65" s="37"/>
      <c r="G65" s="37"/>
      <c r="H65" s="37"/>
      <c r="I65" s="37"/>
      <c r="J65" s="37"/>
      <c r="K65" s="37"/>
      <c r="L65" s="37"/>
      <c r="M65" s="37"/>
      <c r="N65" s="37"/>
      <c r="O65" s="37"/>
      <c r="P65" s="37"/>
      <c r="Q65" s="37"/>
      <c r="R65" s="37"/>
      <c r="S65" s="37"/>
      <c r="T65" s="37"/>
      <c r="U65" s="37"/>
      <c r="V65" s="37"/>
      <c r="W65" s="37"/>
      <c r="X65" s="37"/>
      <c r="Y65" s="37"/>
      <c r="Z65" s="37"/>
      <c r="AA65" s="37"/>
      <c r="AB65" s="37"/>
    </row>
    <row r="66" spans="6:30" x14ac:dyDescent="0.25">
      <c r="F66" s="37"/>
      <c r="G66" s="37"/>
      <c r="H66" s="37"/>
      <c r="I66" s="37"/>
      <c r="J66" s="37"/>
      <c r="K66" s="37"/>
      <c r="L66" s="37"/>
      <c r="M66" s="37"/>
      <c r="N66" s="37"/>
      <c r="O66" s="37"/>
      <c r="P66" s="37"/>
      <c r="Q66" s="37"/>
      <c r="R66" s="37"/>
      <c r="S66" s="37"/>
      <c r="T66" s="37"/>
      <c r="U66" s="37"/>
      <c r="V66" s="37"/>
      <c r="W66" s="37"/>
      <c r="X66" s="37"/>
      <c r="Y66" s="37"/>
      <c r="Z66" s="37"/>
      <c r="AA66" s="37"/>
      <c r="AB66" s="37"/>
    </row>
    <row r="67" spans="6:30" x14ac:dyDescent="0.25">
      <c r="F67" s="37"/>
      <c r="G67" s="37"/>
      <c r="H67" s="37"/>
      <c r="I67" s="37"/>
      <c r="J67" s="37"/>
      <c r="K67" s="37"/>
      <c r="L67" s="37"/>
      <c r="M67" s="37"/>
      <c r="N67" s="37"/>
      <c r="O67" s="37"/>
      <c r="P67" s="37"/>
      <c r="Q67" s="37"/>
      <c r="R67" s="37"/>
      <c r="S67" s="37"/>
      <c r="T67" s="37"/>
      <c r="U67" s="37"/>
      <c r="V67" s="37"/>
      <c r="W67" s="37"/>
      <c r="X67" s="37"/>
      <c r="Y67" s="37"/>
      <c r="Z67" s="37"/>
      <c r="AA67" s="37"/>
      <c r="AB67" s="37"/>
    </row>
    <row r="68" spans="6:30" x14ac:dyDescent="0.25">
      <c r="F68" s="37"/>
      <c r="G68" s="37"/>
      <c r="H68" s="37"/>
      <c r="I68" s="37"/>
      <c r="J68" s="37"/>
      <c r="K68" s="37"/>
      <c r="L68" s="37"/>
      <c r="M68" s="37"/>
      <c r="N68" s="37"/>
      <c r="O68" s="37"/>
      <c r="P68" s="37"/>
      <c r="Q68" s="37"/>
      <c r="R68" s="37"/>
      <c r="S68" s="37"/>
      <c r="T68" s="37"/>
      <c r="U68" s="37"/>
      <c r="V68" s="37"/>
      <c r="W68" s="37"/>
      <c r="X68" s="37"/>
      <c r="Y68" s="37"/>
      <c r="Z68" s="37"/>
      <c r="AA68" s="37"/>
      <c r="AB68" s="37"/>
      <c r="AC68" s="37"/>
    </row>
    <row r="69" spans="6:30" x14ac:dyDescent="0.25">
      <c r="F69" s="37"/>
      <c r="G69" s="37"/>
      <c r="H69" s="37"/>
      <c r="I69" s="37"/>
      <c r="J69" s="37"/>
      <c r="K69" s="37"/>
      <c r="L69" s="37"/>
      <c r="M69" s="37"/>
      <c r="N69" s="37"/>
      <c r="O69" s="37"/>
      <c r="P69" s="37"/>
      <c r="Q69" s="37"/>
      <c r="R69" s="37"/>
      <c r="S69" s="37"/>
      <c r="T69" s="37"/>
      <c r="U69" s="37"/>
      <c r="V69" s="37"/>
      <c r="W69" s="37"/>
      <c r="X69" s="37"/>
      <c r="Y69" s="37"/>
      <c r="Z69" s="37"/>
      <c r="AA69" s="37"/>
      <c r="AB69" s="37"/>
      <c r="AC69" s="37"/>
    </row>
    <row r="70" spans="6:30" x14ac:dyDescent="0.25">
      <c r="F70" s="37"/>
      <c r="G70" s="37"/>
      <c r="H70" s="37"/>
      <c r="I70" s="37"/>
      <c r="J70" s="37"/>
      <c r="K70" s="37"/>
      <c r="L70" s="37"/>
      <c r="M70" s="37"/>
      <c r="N70" s="37"/>
      <c r="O70" s="37"/>
      <c r="P70" s="37"/>
      <c r="Q70" s="37"/>
      <c r="R70" s="37"/>
      <c r="S70" s="37"/>
      <c r="T70" s="37"/>
      <c r="U70" s="37"/>
      <c r="V70" s="37"/>
      <c r="W70" s="37"/>
      <c r="X70" s="37"/>
      <c r="Y70" s="37"/>
      <c r="Z70" s="37"/>
      <c r="AA70" s="37"/>
      <c r="AB70" s="37"/>
      <c r="AC70" s="37"/>
    </row>
    <row r="71" spans="6:30" x14ac:dyDescent="0.25">
      <c r="F71" s="37"/>
      <c r="G71" s="37"/>
      <c r="H71" s="37"/>
      <c r="I71" s="37"/>
      <c r="J71" s="37"/>
      <c r="K71" s="37"/>
      <c r="L71" s="37"/>
      <c r="M71" s="37"/>
      <c r="N71" s="37"/>
      <c r="O71" s="37"/>
      <c r="P71" s="37"/>
      <c r="Q71" s="37"/>
      <c r="R71" s="37"/>
      <c r="S71" s="37"/>
      <c r="T71" s="37"/>
      <c r="U71" s="37"/>
      <c r="V71" s="37"/>
      <c r="W71" s="37"/>
      <c r="X71" s="37"/>
      <c r="Y71" s="37"/>
      <c r="Z71" s="37"/>
      <c r="AA71" s="37"/>
      <c r="AB71" s="37"/>
      <c r="AC71" s="37"/>
    </row>
    <row r="72" spans="6:30" x14ac:dyDescent="0.25">
      <c r="F72" s="37"/>
      <c r="G72" s="37"/>
      <c r="H72" s="37"/>
      <c r="I72" s="37"/>
      <c r="J72" s="37"/>
      <c r="K72" s="37"/>
      <c r="L72" s="37"/>
      <c r="M72" s="37"/>
      <c r="N72" s="37"/>
      <c r="O72" s="37"/>
      <c r="P72" s="37"/>
      <c r="Q72" s="37"/>
      <c r="R72" s="37"/>
      <c r="S72" s="37"/>
      <c r="T72" s="37"/>
      <c r="U72" s="37"/>
      <c r="V72" s="37"/>
      <c r="W72" s="37"/>
      <c r="X72" s="37"/>
      <c r="Y72" s="37"/>
      <c r="Z72" s="37"/>
      <c r="AA72" s="37"/>
      <c r="AB72" s="37"/>
      <c r="AC72" s="37"/>
    </row>
    <row r="73" spans="6:30" x14ac:dyDescent="0.25">
      <c r="F73" s="37"/>
      <c r="G73" s="37"/>
      <c r="H73" s="37"/>
      <c r="I73" s="37"/>
      <c r="J73" s="37"/>
      <c r="K73" s="37"/>
      <c r="L73" s="37"/>
      <c r="M73" s="37"/>
      <c r="N73" s="37"/>
      <c r="O73" s="37"/>
      <c r="P73" s="37"/>
      <c r="Q73" s="37"/>
      <c r="R73" s="37"/>
      <c r="S73" s="37"/>
      <c r="T73" s="37"/>
      <c r="U73" s="37"/>
      <c r="V73" s="37"/>
      <c r="W73" s="37"/>
      <c r="X73" s="37"/>
      <c r="Y73" s="37"/>
      <c r="Z73" s="37"/>
      <c r="AA73" s="37"/>
      <c r="AB73" s="37"/>
      <c r="AC73" s="37"/>
    </row>
    <row r="74" spans="6:30" x14ac:dyDescent="0.25">
      <c r="F74" s="37"/>
      <c r="G74" s="37"/>
      <c r="H74" s="37"/>
      <c r="I74" s="37"/>
      <c r="J74" s="37"/>
      <c r="K74" s="37"/>
      <c r="L74" s="37"/>
      <c r="M74" s="37"/>
      <c r="N74" s="37"/>
      <c r="O74" s="37"/>
      <c r="P74" s="37"/>
      <c r="Q74" s="37"/>
      <c r="R74" s="37"/>
      <c r="S74" s="37"/>
      <c r="T74" s="37"/>
      <c r="U74" s="37"/>
      <c r="V74" s="37"/>
      <c r="W74" s="37"/>
      <c r="X74" s="37"/>
      <c r="Y74" s="37"/>
      <c r="Z74" s="37"/>
      <c r="AA74" s="37"/>
      <c r="AB74" s="37"/>
      <c r="AC74" s="37"/>
    </row>
    <row r="75" spans="6:30" x14ac:dyDescent="0.25">
      <c r="F75" s="37"/>
      <c r="G75" s="37"/>
      <c r="H75" s="37"/>
      <c r="I75" s="37"/>
      <c r="J75" s="37"/>
      <c r="K75" s="37"/>
      <c r="L75" s="37"/>
      <c r="M75" s="37"/>
      <c r="N75" s="37"/>
      <c r="O75" s="37"/>
      <c r="P75" s="37"/>
      <c r="Q75" s="37"/>
      <c r="R75" s="37"/>
      <c r="S75" s="37"/>
      <c r="T75" s="37"/>
      <c r="U75" s="37"/>
      <c r="V75" s="37"/>
      <c r="W75" s="37"/>
      <c r="X75" s="37"/>
      <c r="Y75" s="37"/>
      <c r="Z75" s="37"/>
      <c r="AA75" s="37"/>
      <c r="AB75" s="37"/>
      <c r="AC75" s="37"/>
    </row>
    <row r="76" spans="6:30" x14ac:dyDescent="0.25">
      <c r="F76" s="37"/>
      <c r="G76" s="37"/>
      <c r="H76" s="37"/>
      <c r="I76" s="37"/>
      <c r="J76" s="37"/>
      <c r="K76" s="37"/>
      <c r="L76" s="37"/>
      <c r="M76" s="37"/>
      <c r="N76" s="37"/>
      <c r="O76" s="37"/>
      <c r="P76" s="37"/>
      <c r="Q76" s="37"/>
      <c r="R76" s="37"/>
      <c r="S76" s="37"/>
      <c r="T76" s="37"/>
      <c r="U76" s="37"/>
      <c r="V76" s="37"/>
      <c r="W76" s="37"/>
      <c r="X76" s="37"/>
      <c r="Y76" s="37"/>
      <c r="Z76" s="37"/>
      <c r="AA76" s="37"/>
      <c r="AB76" s="37"/>
      <c r="AC76" s="37"/>
    </row>
    <row r="77" spans="6:30" x14ac:dyDescent="0.25">
      <c r="F77" s="37"/>
      <c r="G77" s="37"/>
      <c r="H77" s="37"/>
      <c r="I77" s="37"/>
      <c r="J77" s="37"/>
      <c r="K77" s="37"/>
      <c r="L77" s="37"/>
      <c r="M77" s="37"/>
      <c r="N77" s="37"/>
      <c r="O77" s="37"/>
      <c r="P77" s="37"/>
      <c r="Q77" s="37"/>
      <c r="R77" s="37"/>
      <c r="S77" s="37"/>
      <c r="T77" s="37"/>
      <c r="U77" s="37"/>
      <c r="V77" s="37"/>
      <c r="W77" s="37"/>
      <c r="X77" s="37"/>
      <c r="Y77" s="37"/>
      <c r="Z77" s="37"/>
      <c r="AA77" s="37"/>
      <c r="AB77" s="37"/>
      <c r="AC77" s="37"/>
    </row>
    <row r="78" spans="6:30" x14ac:dyDescent="0.25">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6:30" x14ac:dyDescent="0.25">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6:30" x14ac:dyDescent="0.25">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6:30" x14ac:dyDescent="0.25">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6:30" x14ac:dyDescent="0.25">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B972F-A783-4DAD-8948-D5BB0BB0A7EC}">
  <dimension ref="A1:M221"/>
  <sheetViews>
    <sheetView topLeftCell="A214" workbookViewId="0">
      <selection activeCell="H227" sqref="H227:I233"/>
    </sheetView>
  </sheetViews>
  <sheetFormatPr defaultRowHeight="15" x14ac:dyDescent="0.25"/>
  <sheetData>
    <row r="1" spans="1:13" x14ac:dyDescent="0.25">
      <c r="A1" t="s">
        <v>0</v>
      </c>
      <c r="B1" s="1" t="s">
        <v>1</v>
      </c>
      <c r="C1" s="1" t="s">
        <v>2</v>
      </c>
      <c r="D1" s="1" t="s">
        <v>99</v>
      </c>
      <c r="E1" s="1" t="s">
        <v>3</v>
      </c>
      <c r="F1" s="1" t="s">
        <v>4</v>
      </c>
      <c r="G1" s="1" t="s">
        <v>518</v>
      </c>
      <c r="H1" s="1" t="s">
        <v>5</v>
      </c>
      <c r="I1" s="1" t="s">
        <v>6</v>
      </c>
      <c r="J1" s="1" t="s">
        <v>520</v>
      </c>
      <c r="K1" s="1" t="s">
        <v>7</v>
      </c>
      <c r="L1" s="1" t="s">
        <v>8</v>
      </c>
      <c r="M1" s="1" t="s">
        <v>9</v>
      </c>
    </row>
    <row r="2" spans="1:13" x14ac:dyDescent="0.25">
      <c r="A2">
        <v>892</v>
      </c>
      <c r="B2">
        <v>0</v>
      </c>
      <c r="C2">
        <v>3</v>
      </c>
      <c r="D2" t="s">
        <v>100</v>
      </c>
      <c r="E2" t="s">
        <v>10</v>
      </c>
      <c r="F2">
        <v>34</v>
      </c>
      <c r="G2" t="s">
        <v>522</v>
      </c>
      <c r="H2">
        <v>0</v>
      </c>
      <c r="I2">
        <v>0</v>
      </c>
      <c r="J2">
        <v>330911</v>
      </c>
      <c r="K2">
        <v>7.8292000000000002</v>
      </c>
      <c r="M2" t="s">
        <v>11</v>
      </c>
    </row>
    <row r="3" spans="1:13" x14ac:dyDescent="0.25">
      <c r="A3">
        <v>893</v>
      </c>
      <c r="B3">
        <v>1</v>
      </c>
      <c r="C3">
        <v>3</v>
      </c>
      <c r="D3" t="s">
        <v>101</v>
      </c>
      <c r="E3" t="s">
        <v>12</v>
      </c>
      <c r="F3">
        <v>47</v>
      </c>
      <c r="G3" t="s">
        <v>521</v>
      </c>
      <c r="H3">
        <v>1</v>
      </c>
      <c r="I3">
        <v>0</v>
      </c>
      <c r="J3">
        <v>363272</v>
      </c>
      <c r="K3">
        <v>7</v>
      </c>
      <c r="M3" t="s">
        <v>13</v>
      </c>
    </row>
    <row r="4" spans="1:13" x14ac:dyDescent="0.25">
      <c r="A4">
        <v>895</v>
      </c>
      <c r="B4">
        <v>0</v>
      </c>
      <c r="C4">
        <v>3</v>
      </c>
      <c r="D4" t="s">
        <v>103</v>
      </c>
      <c r="E4" t="s">
        <v>10</v>
      </c>
      <c r="F4">
        <v>27</v>
      </c>
      <c r="G4" t="s">
        <v>522</v>
      </c>
      <c r="H4">
        <v>0</v>
      </c>
      <c r="I4">
        <v>0</v>
      </c>
      <c r="J4">
        <v>315154</v>
      </c>
      <c r="K4">
        <v>8.6624999999999996</v>
      </c>
      <c r="M4" t="s">
        <v>13</v>
      </c>
    </row>
    <row r="5" spans="1:13" x14ac:dyDescent="0.25">
      <c r="A5">
        <v>896</v>
      </c>
      <c r="B5">
        <v>1</v>
      </c>
      <c r="C5">
        <v>3</v>
      </c>
      <c r="D5" t="s">
        <v>104</v>
      </c>
      <c r="E5" t="s">
        <v>12</v>
      </c>
      <c r="F5">
        <v>22</v>
      </c>
      <c r="G5" t="s">
        <v>522</v>
      </c>
      <c r="H5">
        <v>1</v>
      </c>
      <c r="I5">
        <v>1</v>
      </c>
      <c r="J5">
        <v>3101298</v>
      </c>
      <c r="K5">
        <v>12.2875</v>
      </c>
      <c r="M5" t="s">
        <v>13</v>
      </c>
    </row>
    <row r="6" spans="1:13" x14ac:dyDescent="0.25">
      <c r="A6">
        <v>897</v>
      </c>
      <c r="B6">
        <v>0</v>
      </c>
      <c r="C6">
        <v>3</v>
      </c>
      <c r="D6" t="s">
        <v>105</v>
      </c>
      <c r="E6" t="s">
        <v>10</v>
      </c>
      <c r="F6">
        <v>14</v>
      </c>
      <c r="G6" t="s">
        <v>523</v>
      </c>
      <c r="H6">
        <v>0</v>
      </c>
      <c r="I6">
        <v>0</v>
      </c>
      <c r="J6">
        <v>7538</v>
      </c>
      <c r="K6">
        <v>9.2249999999999996</v>
      </c>
      <c r="M6" t="s">
        <v>13</v>
      </c>
    </row>
    <row r="7" spans="1:13" x14ac:dyDescent="0.25">
      <c r="A7">
        <v>898</v>
      </c>
      <c r="B7">
        <v>1</v>
      </c>
      <c r="C7">
        <v>3</v>
      </c>
      <c r="D7" t="s">
        <v>106</v>
      </c>
      <c r="E7" t="s">
        <v>12</v>
      </c>
      <c r="F7">
        <v>30</v>
      </c>
      <c r="G7" t="s">
        <v>522</v>
      </c>
      <c r="H7">
        <v>0</v>
      </c>
      <c r="I7">
        <v>0</v>
      </c>
      <c r="J7">
        <v>330972</v>
      </c>
      <c r="K7">
        <v>7.6292</v>
      </c>
      <c r="M7" t="s">
        <v>11</v>
      </c>
    </row>
    <row r="8" spans="1:13" x14ac:dyDescent="0.25">
      <c r="A8">
        <v>900</v>
      </c>
      <c r="B8">
        <v>1</v>
      </c>
      <c r="C8">
        <v>3</v>
      </c>
      <c r="D8" t="s">
        <v>108</v>
      </c>
      <c r="E8" t="s">
        <v>12</v>
      </c>
      <c r="F8">
        <v>18</v>
      </c>
      <c r="G8" t="s">
        <v>523</v>
      </c>
      <c r="H8">
        <v>0</v>
      </c>
      <c r="I8">
        <v>0</v>
      </c>
      <c r="J8">
        <v>2657</v>
      </c>
      <c r="K8">
        <v>7.2291999999999996</v>
      </c>
      <c r="M8" t="s">
        <v>14</v>
      </c>
    </row>
    <row r="9" spans="1:13" x14ac:dyDescent="0.25">
      <c r="A9">
        <v>901</v>
      </c>
      <c r="B9">
        <v>0</v>
      </c>
      <c r="C9">
        <v>3</v>
      </c>
      <c r="D9" t="s">
        <v>109</v>
      </c>
      <c r="E9" t="s">
        <v>10</v>
      </c>
      <c r="F9">
        <v>21</v>
      </c>
      <c r="G9" t="s">
        <v>522</v>
      </c>
      <c r="H9">
        <v>2</v>
      </c>
      <c r="I9">
        <v>0</v>
      </c>
      <c r="J9">
        <v>48871</v>
      </c>
      <c r="K9">
        <v>24.15</v>
      </c>
      <c r="M9" t="s">
        <v>13</v>
      </c>
    </row>
    <row r="10" spans="1:13" x14ac:dyDescent="0.25">
      <c r="A10">
        <v>902</v>
      </c>
      <c r="B10">
        <v>0</v>
      </c>
      <c r="C10">
        <v>3</v>
      </c>
      <c r="D10" t="s">
        <v>110</v>
      </c>
      <c r="E10" t="s">
        <v>10</v>
      </c>
      <c r="G10" t="s">
        <v>523</v>
      </c>
      <c r="H10">
        <v>0</v>
      </c>
      <c r="I10">
        <v>0</v>
      </c>
      <c r="J10">
        <v>349220</v>
      </c>
      <c r="K10">
        <v>7.8958000000000004</v>
      </c>
      <c r="M10" t="s">
        <v>13</v>
      </c>
    </row>
    <row r="11" spans="1:13" x14ac:dyDescent="0.25">
      <c r="A11">
        <v>909</v>
      </c>
      <c r="B11">
        <v>0</v>
      </c>
      <c r="C11">
        <v>3</v>
      </c>
      <c r="D11" t="s">
        <v>117</v>
      </c>
      <c r="E11" t="s">
        <v>10</v>
      </c>
      <c r="F11">
        <v>21</v>
      </c>
      <c r="G11" t="s">
        <v>522</v>
      </c>
      <c r="H11">
        <v>0</v>
      </c>
      <c r="I11">
        <v>0</v>
      </c>
      <c r="J11">
        <v>2692</v>
      </c>
      <c r="K11">
        <v>7.2249999999999996</v>
      </c>
      <c r="M11" t="s">
        <v>14</v>
      </c>
    </row>
    <row r="12" spans="1:13" x14ac:dyDescent="0.25">
      <c r="A12">
        <v>910</v>
      </c>
      <c r="B12">
        <v>1</v>
      </c>
      <c r="C12">
        <v>3</v>
      </c>
      <c r="D12" t="s">
        <v>118</v>
      </c>
      <c r="E12" t="s">
        <v>12</v>
      </c>
      <c r="F12">
        <v>27</v>
      </c>
      <c r="G12" t="s">
        <v>522</v>
      </c>
      <c r="H12">
        <v>1</v>
      </c>
      <c r="I12">
        <v>0</v>
      </c>
      <c r="J12">
        <v>3101270</v>
      </c>
      <c r="K12">
        <v>7.9249999999999998</v>
      </c>
      <c r="M12" t="s">
        <v>13</v>
      </c>
    </row>
    <row r="13" spans="1:13" x14ac:dyDescent="0.25">
      <c r="A13">
        <v>911</v>
      </c>
      <c r="B13">
        <v>1</v>
      </c>
      <c r="C13">
        <v>3</v>
      </c>
      <c r="D13" t="s">
        <v>119</v>
      </c>
      <c r="E13" t="s">
        <v>12</v>
      </c>
      <c r="F13">
        <v>45</v>
      </c>
      <c r="G13" t="s">
        <v>521</v>
      </c>
      <c r="H13">
        <v>0</v>
      </c>
      <c r="I13">
        <v>0</v>
      </c>
      <c r="J13">
        <v>2696</v>
      </c>
      <c r="K13">
        <v>7.2249999999999996</v>
      </c>
      <c r="M13" t="s">
        <v>14</v>
      </c>
    </row>
    <row r="14" spans="1:13" x14ac:dyDescent="0.25">
      <c r="A14">
        <v>913</v>
      </c>
      <c r="B14">
        <v>0</v>
      </c>
      <c r="C14">
        <v>3</v>
      </c>
      <c r="D14" t="s">
        <v>121</v>
      </c>
      <c r="E14" t="s">
        <v>10</v>
      </c>
      <c r="F14">
        <v>9</v>
      </c>
      <c r="G14" t="s">
        <v>523</v>
      </c>
      <c r="H14">
        <v>0</v>
      </c>
      <c r="I14">
        <v>1</v>
      </c>
      <c r="J14">
        <v>17368</v>
      </c>
      <c r="K14">
        <v>3.1707999999999998</v>
      </c>
      <c r="M14" t="s">
        <v>13</v>
      </c>
    </row>
    <row r="15" spans="1:13" x14ac:dyDescent="0.25">
      <c r="A15">
        <v>917</v>
      </c>
      <c r="B15">
        <v>0</v>
      </c>
      <c r="C15">
        <v>3</v>
      </c>
      <c r="D15" t="s">
        <v>125</v>
      </c>
      <c r="E15" t="s">
        <v>10</v>
      </c>
      <c r="F15">
        <v>50</v>
      </c>
      <c r="G15" t="s">
        <v>521</v>
      </c>
      <c r="H15">
        <v>1</v>
      </c>
      <c r="I15">
        <v>0</v>
      </c>
      <c r="J15">
        <v>3337</v>
      </c>
      <c r="K15">
        <v>14.5</v>
      </c>
      <c r="M15" t="s">
        <v>13</v>
      </c>
    </row>
    <row r="16" spans="1:13" x14ac:dyDescent="0.25">
      <c r="A16">
        <v>919</v>
      </c>
      <c r="B16">
        <v>0</v>
      </c>
      <c r="C16">
        <v>3</v>
      </c>
      <c r="D16" t="s">
        <v>127</v>
      </c>
      <c r="E16" t="s">
        <v>10</v>
      </c>
      <c r="F16">
        <v>22</v>
      </c>
      <c r="G16" t="s">
        <v>522</v>
      </c>
      <c r="H16">
        <v>0</v>
      </c>
      <c r="I16">
        <v>0</v>
      </c>
      <c r="J16">
        <v>2698</v>
      </c>
      <c r="K16">
        <v>7.2249999999999996</v>
      </c>
      <c r="M16" t="s">
        <v>14</v>
      </c>
    </row>
    <row r="17" spans="1:13" x14ac:dyDescent="0.25">
      <c r="A17">
        <v>921</v>
      </c>
      <c r="B17">
        <v>0</v>
      </c>
      <c r="C17">
        <v>3</v>
      </c>
      <c r="D17" t="s">
        <v>129</v>
      </c>
      <c r="E17" t="s">
        <v>10</v>
      </c>
      <c r="G17" t="s">
        <v>523</v>
      </c>
      <c r="H17">
        <v>2</v>
      </c>
      <c r="I17">
        <v>0</v>
      </c>
      <c r="J17">
        <v>2662</v>
      </c>
      <c r="K17">
        <v>21.679200000000002</v>
      </c>
      <c r="M17" t="s">
        <v>14</v>
      </c>
    </row>
    <row r="18" spans="1:13" x14ac:dyDescent="0.25">
      <c r="A18">
        <v>924</v>
      </c>
      <c r="B18">
        <v>1</v>
      </c>
      <c r="C18">
        <v>3</v>
      </c>
      <c r="D18" t="s">
        <v>132</v>
      </c>
      <c r="E18" t="s">
        <v>12</v>
      </c>
      <c r="F18">
        <v>33</v>
      </c>
      <c r="G18" t="s">
        <v>522</v>
      </c>
      <c r="H18">
        <v>1</v>
      </c>
      <c r="I18">
        <v>2</v>
      </c>
      <c r="J18">
        <v>2315</v>
      </c>
      <c r="K18">
        <v>20.574999999999999</v>
      </c>
      <c r="M18" t="s">
        <v>13</v>
      </c>
    </row>
    <row r="19" spans="1:13" x14ac:dyDescent="0.25">
      <c r="A19">
        <v>925</v>
      </c>
      <c r="B19">
        <v>1</v>
      </c>
      <c r="C19">
        <v>3</v>
      </c>
      <c r="D19" t="s">
        <v>133</v>
      </c>
      <c r="E19" t="s">
        <v>12</v>
      </c>
      <c r="G19" t="s">
        <v>523</v>
      </c>
      <c r="H19">
        <v>1</v>
      </c>
      <c r="I19">
        <v>2</v>
      </c>
      <c r="J19">
        <v>6607</v>
      </c>
      <c r="K19">
        <v>23.45</v>
      </c>
      <c r="M19" t="s">
        <v>13</v>
      </c>
    </row>
    <row r="20" spans="1:13" x14ac:dyDescent="0.25">
      <c r="A20">
        <v>927</v>
      </c>
      <c r="B20">
        <v>0</v>
      </c>
      <c r="C20">
        <v>3</v>
      </c>
      <c r="D20" t="s">
        <v>135</v>
      </c>
      <c r="E20" t="s">
        <v>10</v>
      </c>
      <c r="F20">
        <v>18</v>
      </c>
      <c r="G20" t="s">
        <v>523</v>
      </c>
      <c r="H20">
        <v>0</v>
      </c>
      <c r="I20">
        <v>0</v>
      </c>
      <c r="J20">
        <v>2682</v>
      </c>
      <c r="K20">
        <v>7.2291999999999996</v>
      </c>
      <c r="M20" t="s">
        <v>14</v>
      </c>
    </row>
    <row r="21" spans="1:13" x14ac:dyDescent="0.25">
      <c r="A21">
        <v>928</v>
      </c>
      <c r="B21">
        <v>1</v>
      </c>
      <c r="C21">
        <v>3</v>
      </c>
      <c r="D21" t="s">
        <v>136</v>
      </c>
      <c r="E21" t="s">
        <v>12</v>
      </c>
      <c r="G21" t="s">
        <v>523</v>
      </c>
      <c r="H21">
        <v>0</v>
      </c>
      <c r="I21">
        <v>0</v>
      </c>
      <c r="J21">
        <v>342712</v>
      </c>
      <c r="K21">
        <v>8.0500000000000007</v>
      </c>
      <c r="M21" t="s">
        <v>13</v>
      </c>
    </row>
    <row r="22" spans="1:13" x14ac:dyDescent="0.25">
      <c r="A22">
        <v>929</v>
      </c>
      <c r="B22">
        <v>1</v>
      </c>
      <c r="C22">
        <v>3</v>
      </c>
      <c r="D22" t="s">
        <v>137</v>
      </c>
      <c r="E22" t="s">
        <v>12</v>
      </c>
      <c r="F22">
        <v>21</v>
      </c>
      <c r="G22" t="s">
        <v>522</v>
      </c>
      <c r="H22">
        <v>0</v>
      </c>
      <c r="I22">
        <v>0</v>
      </c>
      <c r="J22">
        <v>315087</v>
      </c>
      <c r="K22">
        <v>8.6624999999999996</v>
      </c>
      <c r="M22" t="s">
        <v>13</v>
      </c>
    </row>
    <row r="23" spans="1:13" x14ac:dyDescent="0.25">
      <c r="A23">
        <v>930</v>
      </c>
      <c r="B23">
        <v>0</v>
      </c>
      <c r="C23">
        <v>3</v>
      </c>
      <c r="D23" t="s">
        <v>138</v>
      </c>
      <c r="E23" t="s">
        <v>10</v>
      </c>
      <c r="F23">
        <v>25</v>
      </c>
      <c r="G23" t="s">
        <v>522</v>
      </c>
      <c r="H23">
        <v>0</v>
      </c>
      <c r="I23">
        <v>0</v>
      </c>
      <c r="J23">
        <v>345768</v>
      </c>
      <c r="K23">
        <v>9.5</v>
      </c>
      <c r="M23" t="s">
        <v>13</v>
      </c>
    </row>
    <row r="24" spans="1:13" x14ac:dyDescent="0.25">
      <c r="A24">
        <v>931</v>
      </c>
      <c r="B24">
        <v>0</v>
      </c>
      <c r="C24">
        <v>3</v>
      </c>
      <c r="D24" t="s">
        <v>139</v>
      </c>
      <c r="E24" t="s">
        <v>10</v>
      </c>
      <c r="G24" t="s">
        <v>523</v>
      </c>
      <c r="H24">
        <v>0</v>
      </c>
      <c r="I24">
        <v>0</v>
      </c>
      <c r="J24">
        <v>1601</v>
      </c>
      <c r="K24">
        <v>56.495800000000003</v>
      </c>
      <c r="M24" t="s">
        <v>13</v>
      </c>
    </row>
    <row r="25" spans="1:13" x14ac:dyDescent="0.25">
      <c r="A25">
        <v>932</v>
      </c>
      <c r="B25">
        <v>0</v>
      </c>
      <c r="C25">
        <v>3</v>
      </c>
      <c r="D25" t="s">
        <v>140</v>
      </c>
      <c r="E25" t="s">
        <v>10</v>
      </c>
      <c r="F25">
        <v>39</v>
      </c>
      <c r="G25" t="s">
        <v>522</v>
      </c>
      <c r="H25">
        <v>0</v>
      </c>
      <c r="I25">
        <v>1</v>
      </c>
      <c r="J25">
        <v>349256</v>
      </c>
      <c r="K25">
        <v>13.416700000000001</v>
      </c>
      <c r="M25" t="s">
        <v>14</v>
      </c>
    </row>
    <row r="26" spans="1:13" x14ac:dyDescent="0.25">
      <c r="A26">
        <v>934</v>
      </c>
      <c r="B26">
        <v>0</v>
      </c>
      <c r="C26">
        <v>3</v>
      </c>
      <c r="D26" t="s">
        <v>142</v>
      </c>
      <c r="E26" t="s">
        <v>10</v>
      </c>
      <c r="F26">
        <v>41</v>
      </c>
      <c r="G26" t="s">
        <v>521</v>
      </c>
      <c r="H26">
        <v>0</v>
      </c>
      <c r="I26">
        <v>0</v>
      </c>
      <c r="J26">
        <v>3101263</v>
      </c>
      <c r="K26">
        <v>7.85</v>
      </c>
      <c r="M26" t="s">
        <v>13</v>
      </c>
    </row>
    <row r="27" spans="1:13" x14ac:dyDescent="0.25">
      <c r="A27">
        <v>937</v>
      </c>
      <c r="B27">
        <v>0</v>
      </c>
      <c r="C27">
        <v>3</v>
      </c>
      <c r="D27" t="s">
        <v>145</v>
      </c>
      <c r="E27" t="s">
        <v>10</v>
      </c>
      <c r="F27">
        <v>25</v>
      </c>
      <c r="G27" t="s">
        <v>522</v>
      </c>
      <c r="H27">
        <v>0</v>
      </c>
      <c r="I27">
        <v>0</v>
      </c>
      <c r="J27">
        <v>3101291</v>
      </c>
      <c r="K27">
        <v>7.9249999999999998</v>
      </c>
      <c r="M27" t="s">
        <v>13</v>
      </c>
    </row>
    <row r="28" spans="1:13" x14ac:dyDescent="0.25">
      <c r="A28">
        <v>939</v>
      </c>
      <c r="B28">
        <v>0</v>
      </c>
      <c r="C28">
        <v>3</v>
      </c>
      <c r="D28" t="s">
        <v>147</v>
      </c>
      <c r="E28" t="s">
        <v>10</v>
      </c>
      <c r="G28" t="s">
        <v>523</v>
      </c>
      <c r="H28">
        <v>0</v>
      </c>
      <c r="I28">
        <v>0</v>
      </c>
      <c r="J28">
        <v>370374</v>
      </c>
      <c r="K28">
        <v>7.75</v>
      </c>
      <c r="M28" t="s">
        <v>11</v>
      </c>
    </row>
    <row r="29" spans="1:13" x14ac:dyDescent="0.25">
      <c r="A29">
        <v>941</v>
      </c>
      <c r="B29">
        <v>1</v>
      </c>
      <c r="C29">
        <v>3</v>
      </c>
      <c r="D29" t="s">
        <v>149</v>
      </c>
      <c r="E29" t="s">
        <v>12</v>
      </c>
      <c r="F29">
        <v>36</v>
      </c>
      <c r="G29" t="s">
        <v>522</v>
      </c>
      <c r="H29">
        <v>0</v>
      </c>
      <c r="I29">
        <v>2</v>
      </c>
      <c r="J29">
        <v>37671</v>
      </c>
      <c r="K29">
        <v>15.9</v>
      </c>
      <c r="M29" t="s">
        <v>13</v>
      </c>
    </row>
    <row r="30" spans="1:13" x14ac:dyDescent="0.25">
      <c r="A30">
        <v>947</v>
      </c>
      <c r="B30">
        <v>0</v>
      </c>
      <c r="C30">
        <v>3</v>
      </c>
      <c r="D30" t="s">
        <v>155</v>
      </c>
      <c r="E30" t="s">
        <v>10</v>
      </c>
      <c r="F30">
        <v>10</v>
      </c>
      <c r="G30" t="s">
        <v>523</v>
      </c>
      <c r="H30">
        <v>4</v>
      </c>
      <c r="I30">
        <v>1</v>
      </c>
      <c r="J30">
        <v>382652</v>
      </c>
      <c r="K30">
        <v>29.125</v>
      </c>
      <c r="M30" t="s">
        <v>11</v>
      </c>
    </row>
    <row r="31" spans="1:13" x14ac:dyDescent="0.25">
      <c r="A31">
        <v>948</v>
      </c>
      <c r="B31">
        <v>0</v>
      </c>
      <c r="C31">
        <v>3</v>
      </c>
      <c r="D31" t="s">
        <v>156</v>
      </c>
      <c r="E31" t="s">
        <v>10</v>
      </c>
      <c r="F31">
        <v>35</v>
      </c>
      <c r="G31" t="s">
        <v>522</v>
      </c>
      <c r="H31">
        <v>0</v>
      </c>
      <c r="I31">
        <v>0</v>
      </c>
      <c r="J31">
        <v>349230</v>
      </c>
      <c r="K31">
        <v>7.8958000000000004</v>
      </c>
      <c r="M31" t="s">
        <v>13</v>
      </c>
    </row>
    <row r="32" spans="1:13" x14ac:dyDescent="0.25">
      <c r="A32">
        <v>949</v>
      </c>
      <c r="B32">
        <v>0</v>
      </c>
      <c r="C32">
        <v>3</v>
      </c>
      <c r="D32" t="s">
        <v>157</v>
      </c>
      <c r="E32" t="s">
        <v>10</v>
      </c>
      <c r="F32">
        <v>25</v>
      </c>
      <c r="G32" t="s">
        <v>522</v>
      </c>
      <c r="H32">
        <v>0</v>
      </c>
      <c r="I32">
        <v>0</v>
      </c>
      <c r="J32">
        <v>348122</v>
      </c>
      <c r="K32">
        <v>7.65</v>
      </c>
      <c r="L32" t="s">
        <v>27</v>
      </c>
      <c r="M32" t="s">
        <v>13</v>
      </c>
    </row>
    <row r="33" spans="1:13" x14ac:dyDescent="0.25">
      <c r="A33">
        <v>950</v>
      </c>
      <c r="B33">
        <v>0</v>
      </c>
      <c r="C33">
        <v>3</v>
      </c>
      <c r="D33" t="s">
        <v>158</v>
      </c>
      <c r="E33" t="s">
        <v>10</v>
      </c>
      <c r="G33" t="s">
        <v>523</v>
      </c>
      <c r="H33">
        <v>1</v>
      </c>
      <c r="I33">
        <v>0</v>
      </c>
      <c r="J33">
        <v>386525</v>
      </c>
      <c r="K33">
        <v>16.100000000000001</v>
      </c>
      <c r="M33" t="s">
        <v>13</v>
      </c>
    </row>
    <row r="34" spans="1:13" x14ac:dyDescent="0.25">
      <c r="A34">
        <v>952</v>
      </c>
      <c r="B34">
        <v>0</v>
      </c>
      <c r="C34">
        <v>3</v>
      </c>
      <c r="D34" t="s">
        <v>160</v>
      </c>
      <c r="E34" t="s">
        <v>10</v>
      </c>
      <c r="F34">
        <v>17</v>
      </c>
      <c r="G34" t="s">
        <v>523</v>
      </c>
      <c r="H34">
        <v>0</v>
      </c>
      <c r="I34">
        <v>0</v>
      </c>
      <c r="J34">
        <v>349232</v>
      </c>
      <c r="K34">
        <v>7.8958000000000004</v>
      </c>
      <c r="M34" t="s">
        <v>13</v>
      </c>
    </row>
    <row r="35" spans="1:13" x14ac:dyDescent="0.25">
      <c r="A35">
        <v>954</v>
      </c>
      <c r="B35">
        <v>0</v>
      </c>
      <c r="C35">
        <v>3</v>
      </c>
      <c r="D35" t="s">
        <v>162</v>
      </c>
      <c r="E35" t="s">
        <v>10</v>
      </c>
      <c r="F35">
        <v>18</v>
      </c>
      <c r="G35" t="s">
        <v>523</v>
      </c>
      <c r="H35">
        <v>0</v>
      </c>
      <c r="I35">
        <v>0</v>
      </c>
      <c r="J35">
        <v>347090</v>
      </c>
      <c r="K35">
        <v>7.75</v>
      </c>
      <c r="M35" t="s">
        <v>13</v>
      </c>
    </row>
    <row r="36" spans="1:13" x14ac:dyDescent="0.25">
      <c r="A36">
        <v>955</v>
      </c>
      <c r="B36">
        <v>1</v>
      </c>
      <c r="C36">
        <v>3</v>
      </c>
      <c r="D36" t="s">
        <v>163</v>
      </c>
      <c r="E36" t="s">
        <v>12</v>
      </c>
      <c r="F36">
        <v>22</v>
      </c>
      <c r="G36" t="s">
        <v>522</v>
      </c>
      <c r="H36">
        <v>0</v>
      </c>
      <c r="I36">
        <v>0</v>
      </c>
      <c r="J36">
        <v>334914</v>
      </c>
      <c r="K36">
        <v>7.7249999999999996</v>
      </c>
      <c r="M36" t="s">
        <v>11</v>
      </c>
    </row>
    <row r="37" spans="1:13" x14ac:dyDescent="0.25">
      <c r="A37">
        <v>958</v>
      </c>
      <c r="B37">
        <v>1</v>
      </c>
      <c r="C37">
        <v>3</v>
      </c>
      <c r="D37" t="s">
        <v>166</v>
      </c>
      <c r="E37" t="s">
        <v>12</v>
      </c>
      <c r="F37">
        <v>18</v>
      </c>
      <c r="G37" t="s">
        <v>523</v>
      </c>
      <c r="H37">
        <v>0</v>
      </c>
      <c r="I37">
        <v>0</v>
      </c>
      <c r="J37">
        <v>330963</v>
      </c>
      <c r="K37">
        <v>7.8792</v>
      </c>
      <c r="M37" t="s">
        <v>11</v>
      </c>
    </row>
    <row r="38" spans="1:13" x14ac:dyDescent="0.25">
      <c r="A38">
        <v>962</v>
      </c>
      <c r="B38">
        <v>1</v>
      </c>
      <c r="C38">
        <v>3</v>
      </c>
      <c r="D38" t="s">
        <v>170</v>
      </c>
      <c r="E38" t="s">
        <v>12</v>
      </c>
      <c r="F38">
        <v>24</v>
      </c>
      <c r="G38" t="s">
        <v>522</v>
      </c>
      <c r="H38">
        <v>0</v>
      </c>
      <c r="I38">
        <v>0</v>
      </c>
      <c r="J38">
        <v>382653</v>
      </c>
      <c r="K38">
        <v>7.75</v>
      </c>
      <c r="M38" t="s">
        <v>11</v>
      </c>
    </row>
    <row r="39" spans="1:13" x14ac:dyDescent="0.25">
      <c r="A39">
        <v>963</v>
      </c>
      <c r="B39">
        <v>0</v>
      </c>
      <c r="C39">
        <v>3</v>
      </c>
      <c r="D39" t="s">
        <v>171</v>
      </c>
      <c r="E39" t="s">
        <v>10</v>
      </c>
      <c r="F39">
        <v>21</v>
      </c>
      <c r="G39" t="s">
        <v>522</v>
      </c>
      <c r="H39">
        <v>0</v>
      </c>
      <c r="I39">
        <v>0</v>
      </c>
      <c r="J39">
        <v>349211</v>
      </c>
      <c r="K39">
        <v>7.8958000000000004</v>
      </c>
      <c r="M39" t="s">
        <v>13</v>
      </c>
    </row>
    <row r="40" spans="1:13" x14ac:dyDescent="0.25">
      <c r="A40">
        <v>964</v>
      </c>
      <c r="B40">
        <v>1</v>
      </c>
      <c r="C40">
        <v>3</v>
      </c>
      <c r="D40" t="s">
        <v>172</v>
      </c>
      <c r="E40" t="s">
        <v>12</v>
      </c>
      <c r="F40">
        <v>29</v>
      </c>
      <c r="G40" t="s">
        <v>522</v>
      </c>
      <c r="H40">
        <v>0</v>
      </c>
      <c r="I40">
        <v>0</v>
      </c>
      <c r="J40">
        <v>3101297</v>
      </c>
      <c r="K40">
        <v>7.9249999999999998</v>
      </c>
      <c r="M40" t="s">
        <v>13</v>
      </c>
    </row>
    <row r="41" spans="1:13" x14ac:dyDescent="0.25">
      <c r="A41">
        <v>968</v>
      </c>
      <c r="B41">
        <v>0</v>
      </c>
      <c r="C41">
        <v>3</v>
      </c>
      <c r="D41" t="s">
        <v>176</v>
      </c>
      <c r="E41" t="s">
        <v>10</v>
      </c>
      <c r="G41" t="s">
        <v>523</v>
      </c>
      <c r="H41">
        <v>0</v>
      </c>
      <c r="I41">
        <v>0</v>
      </c>
      <c r="J41">
        <v>359306</v>
      </c>
      <c r="K41">
        <v>8.0500000000000007</v>
      </c>
      <c r="M41" t="s">
        <v>13</v>
      </c>
    </row>
    <row r="42" spans="1:13" x14ac:dyDescent="0.25">
      <c r="A42">
        <v>971</v>
      </c>
      <c r="B42">
        <v>1</v>
      </c>
      <c r="C42">
        <v>3</v>
      </c>
      <c r="D42" t="s">
        <v>179</v>
      </c>
      <c r="E42" t="s">
        <v>12</v>
      </c>
      <c r="F42">
        <v>24</v>
      </c>
      <c r="G42" t="s">
        <v>522</v>
      </c>
      <c r="H42">
        <v>0</v>
      </c>
      <c r="I42">
        <v>0</v>
      </c>
      <c r="J42">
        <v>368702</v>
      </c>
      <c r="K42">
        <v>7.75</v>
      </c>
      <c r="M42" t="s">
        <v>11</v>
      </c>
    </row>
    <row r="43" spans="1:13" x14ac:dyDescent="0.25">
      <c r="A43">
        <v>972</v>
      </c>
      <c r="B43">
        <v>0</v>
      </c>
      <c r="C43">
        <v>3</v>
      </c>
      <c r="D43" t="s">
        <v>180</v>
      </c>
      <c r="E43" t="s">
        <v>10</v>
      </c>
      <c r="F43">
        <v>6</v>
      </c>
      <c r="G43" t="s">
        <v>523</v>
      </c>
      <c r="H43">
        <v>1</v>
      </c>
      <c r="I43">
        <v>1</v>
      </c>
      <c r="J43">
        <v>2678</v>
      </c>
      <c r="K43">
        <v>15.245799999999999</v>
      </c>
      <c r="M43" t="s">
        <v>14</v>
      </c>
    </row>
    <row r="44" spans="1:13" x14ac:dyDescent="0.25">
      <c r="A44">
        <v>975</v>
      </c>
      <c r="B44">
        <v>0</v>
      </c>
      <c r="C44">
        <v>3</v>
      </c>
      <c r="D44" t="s">
        <v>183</v>
      </c>
      <c r="E44" t="s">
        <v>10</v>
      </c>
      <c r="G44" t="s">
        <v>523</v>
      </c>
      <c r="H44">
        <v>0</v>
      </c>
      <c r="I44">
        <v>0</v>
      </c>
      <c r="J44">
        <v>349238</v>
      </c>
      <c r="K44">
        <v>7.8958000000000004</v>
      </c>
      <c r="M44" t="s">
        <v>13</v>
      </c>
    </row>
    <row r="45" spans="1:13" x14ac:dyDescent="0.25">
      <c r="A45">
        <v>977</v>
      </c>
      <c r="B45">
        <v>0</v>
      </c>
      <c r="C45">
        <v>3</v>
      </c>
      <c r="D45" t="s">
        <v>185</v>
      </c>
      <c r="E45" t="s">
        <v>10</v>
      </c>
      <c r="G45" t="s">
        <v>523</v>
      </c>
      <c r="H45">
        <v>1</v>
      </c>
      <c r="I45">
        <v>0</v>
      </c>
      <c r="J45">
        <v>2660</v>
      </c>
      <c r="K45">
        <v>14.4542</v>
      </c>
      <c r="M45" t="s">
        <v>14</v>
      </c>
    </row>
    <row r="46" spans="1:13" x14ac:dyDescent="0.25">
      <c r="A46">
        <v>978</v>
      </c>
      <c r="B46">
        <v>1</v>
      </c>
      <c r="C46">
        <v>3</v>
      </c>
      <c r="D46" t="s">
        <v>186</v>
      </c>
      <c r="E46" t="s">
        <v>12</v>
      </c>
      <c r="F46">
        <v>27</v>
      </c>
      <c r="G46" t="s">
        <v>522</v>
      </c>
      <c r="H46">
        <v>0</v>
      </c>
      <c r="I46">
        <v>0</v>
      </c>
      <c r="J46">
        <v>330844</v>
      </c>
      <c r="K46">
        <v>7.8792</v>
      </c>
      <c r="M46" t="s">
        <v>11</v>
      </c>
    </row>
    <row r="47" spans="1:13" x14ac:dyDescent="0.25">
      <c r="A47">
        <v>979</v>
      </c>
      <c r="B47">
        <v>1</v>
      </c>
      <c r="C47">
        <v>3</v>
      </c>
      <c r="D47" t="s">
        <v>187</v>
      </c>
      <c r="E47" t="s">
        <v>12</v>
      </c>
      <c r="F47">
        <v>18</v>
      </c>
      <c r="G47" t="s">
        <v>523</v>
      </c>
      <c r="H47">
        <v>0</v>
      </c>
      <c r="I47">
        <v>0</v>
      </c>
      <c r="J47">
        <v>31416</v>
      </c>
      <c r="K47">
        <v>8.0500000000000007</v>
      </c>
      <c r="M47" t="s">
        <v>13</v>
      </c>
    </row>
    <row r="48" spans="1:13" x14ac:dyDescent="0.25">
      <c r="A48">
        <v>980</v>
      </c>
      <c r="B48">
        <v>1</v>
      </c>
      <c r="C48">
        <v>3</v>
      </c>
      <c r="D48" t="s">
        <v>188</v>
      </c>
      <c r="E48" t="s">
        <v>12</v>
      </c>
      <c r="G48" t="s">
        <v>523</v>
      </c>
      <c r="H48">
        <v>0</v>
      </c>
      <c r="I48">
        <v>0</v>
      </c>
      <c r="J48">
        <v>364856</v>
      </c>
      <c r="K48">
        <v>7.75</v>
      </c>
      <c r="M48" t="s">
        <v>11</v>
      </c>
    </row>
    <row r="49" spans="1:13" x14ac:dyDescent="0.25">
      <c r="A49">
        <v>982</v>
      </c>
      <c r="B49">
        <v>1</v>
      </c>
      <c r="C49">
        <v>3</v>
      </c>
      <c r="D49" t="s">
        <v>190</v>
      </c>
      <c r="E49" t="s">
        <v>12</v>
      </c>
      <c r="F49">
        <v>22</v>
      </c>
      <c r="G49" t="s">
        <v>522</v>
      </c>
      <c r="H49">
        <v>1</v>
      </c>
      <c r="I49">
        <v>0</v>
      </c>
      <c r="J49">
        <v>347072</v>
      </c>
      <c r="K49">
        <v>13.9</v>
      </c>
      <c r="M49" t="s">
        <v>13</v>
      </c>
    </row>
    <row r="50" spans="1:13" x14ac:dyDescent="0.25">
      <c r="A50">
        <v>983</v>
      </c>
      <c r="B50">
        <v>0</v>
      </c>
      <c r="C50">
        <v>3</v>
      </c>
      <c r="D50" t="s">
        <v>191</v>
      </c>
      <c r="E50" t="s">
        <v>10</v>
      </c>
      <c r="G50" t="s">
        <v>523</v>
      </c>
      <c r="H50">
        <v>0</v>
      </c>
      <c r="I50">
        <v>0</v>
      </c>
      <c r="J50">
        <v>345498</v>
      </c>
      <c r="K50">
        <v>7.7750000000000004</v>
      </c>
      <c r="M50" t="s">
        <v>13</v>
      </c>
    </row>
    <row r="51" spans="1:13" x14ac:dyDescent="0.25">
      <c r="A51">
        <v>985</v>
      </c>
      <c r="B51">
        <v>0</v>
      </c>
      <c r="C51">
        <v>3</v>
      </c>
      <c r="D51" t="s">
        <v>193</v>
      </c>
      <c r="E51" t="s">
        <v>10</v>
      </c>
      <c r="G51" t="s">
        <v>523</v>
      </c>
      <c r="H51">
        <v>0</v>
      </c>
      <c r="I51">
        <v>0</v>
      </c>
      <c r="J51">
        <v>376563</v>
      </c>
      <c r="K51">
        <v>8.0500000000000007</v>
      </c>
      <c r="M51" t="s">
        <v>13</v>
      </c>
    </row>
    <row r="52" spans="1:13" x14ac:dyDescent="0.25">
      <c r="A52">
        <v>987</v>
      </c>
      <c r="B52">
        <v>0</v>
      </c>
      <c r="C52">
        <v>3</v>
      </c>
      <c r="D52" t="s">
        <v>195</v>
      </c>
      <c r="E52" t="s">
        <v>10</v>
      </c>
      <c r="F52">
        <v>25</v>
      </c>
      <c r="G52" t="s">
        <v>522</v>
      </c>
      <c r="H52">
        <v>0</v>
      </c>
      <c r="I52">
        <v>0</v>
      </c>
      <c r="J52">
        <v>350033</v>
      </c>
      <c r="K52">
        <v>7.7957999999999998</v>
      </c>
      <c r="M52" t="s">
        <v>13</v>
      </c>
    </row>
    <row r="53" spans="1:13" x14ac:dyDescent="0.25">
      <c r="A53">
        <v>989</v>
      </c>
      <c r="B53">
        <v>0</v>
      </c>
      <c r="C53">
        <v>3</v>
      </c>
      <c r="D53" t="s">
        <v>197</v>
      </c>
      <c r="E53" t="s">
        <v>10</v>
      </c>
      <c r="F53">
        <v>29</v>
      </c>
      <c r="G53" t="s">
        <v>522</v>
      </c>
      <c r="H53">
        <v>0</v>
      </c>
      <c r="I53">
        <v>0</v>
      </c>
      <c r="J53">
        <v>3101268</v>
      </c>
      <c r="K53">
        <v>7.9249999999999998</v>
      </c>
      <c r="M53" t="s">
        <v>13</v>
      </c>
    </row>
    <row r="54" spans="1:13" x14ac:dyDescent="0.25">
      <c r="A54">
        <v>990</v>
      </c>
      <c r="B54">
        <v>1</v>
      </c>
      <c r="C54">
        <v>3</v>
      </c>
      <c r="D54" t="s">
        <v>198</v>
      </c>
      <c r="E54" t="s">
        <v>12</v>
      </c>
      <c r="F54">
        <v>20</v>
      </c>
      <c r="G54" t="s">
        <v>522</v>
      </c>
      <c r="H54">
        <v>0</v>
      </c>
      <c r="I54">
        <v>0</v>
      </c>
      <c r="J54">
        <v>347471</v>
      </c>
      <c r="K54">
        <v>7.8541999999999996</v>
      </c>
      <c r="M54" t="s">
        <v>13</v>
      </c>
    </row>
    <row r="55" spans="1:13" x14ac:dyDescent="0.25">
      <c r="A55">
        <v>991</v>
      </c>
      <c r="B55">
        <v>0</v>
      </c>
      <c r="C55">
        <v>3</v>
      </c>
      <c r="D55" t="s">
        <v>199</v>
      </c>
      <c r="E55" t="s">
        <v>10</v>
      </c>
      <c r="F55">
        <v>33</v>
      </c>
      <c r="G55" t="s">
        <v>522</v>
      </c>
      <c r="H55">
        <v>0</v>
      </c>
      <c r="I55">
        <v>0</v>
      </c>
      <c r="J55">
        <v>3338</v>
      </c>
      <c r="K55">
        <v>8.0500000000000007</v>
      </c>
      <c r="M55" t="s">
        <v>13</v>
      </c>
    </row>
    <row r="56" spans="1:13" x14ac:dyDescent="0.25">
      <c r="A56">
        <v>994</v>
      </c>
      <c r="B56">
        <v>0</v>
      </c>
      <c r="C56">
        <v>3</v>
      </c>
      <c r="D56" t="s">
        <v>202</v>
      </c>
      <c r="E56" t="s">
        <v>10</v>
      </c>
      <c r="G56" t="s">
        <v>523</v>
      </c>
      <c r="H56">
        <v>0</v>
      </c>
      <c r="I56">
        <v>0</v>
      </c>
      <c r="J56">
        <v>365235</v>
      </c>
      <c r="K56">
        <v>7.75</v>
      </c>
      <c r="M56" t="s">
        <v>11</v>
      </c>
    </row>
    <row r="57" spans="1:13" x14ac:dyDescent="0.25">
      <c r="A57">
        <v>995</v>
      </c>
      <c r="B57">
        <v>0</v>
      </c>
      <c r="C57">
        <v>3</v>
      </c>
      <c r="D57" t="s">
        <v>203</v>
      </c>
      <c r="E57" t="s">
        <v>10</v>
      </c>
      <c r="F57">
        <v>26</v>
      </c>
      <c r="G57" t="s">
        <v>522</v>
      </c>
      <c r="H57">
        <v>0</v>
      </c>
      <c r="I57">
        <v>0</v>
      </c>
      <c r="J57">
        <v>347070</v>
      </c>
      <c r="K57">
        <v>7.7750000000000004</v>
      </c>
      <c r="M57" t="s">
        <v>13</v>
      </c>
    </row>
    <row r="58" spans="1:13" x14ac:dyDescent="0.25">
      <c r="A58">
        <v>996</v>
      </c>
      <c r="B58">
        <v>1</v>
      </c>
      <c r="C58">
        <v>3</v>
      </c>
      <c r="D58" t="s">
        <v>204</v>
      </c>
      <c r="E58" t="s">
        <v>12</v>
      </c>
      <c r="F58">
        <v>16</v>
      </c>
      <c r="G58" t="s">
        <v>523</v>
      </c>
      <c r="H58">
        <v>1</v>
      </c>
      <c r="I58">
        <v>1</v>
      </c>
      <c r="J58">
        <v>2625</v>
      </c>
      <c r="K58">
        <v>8.5167000000000002</v>
      </c>
      <c r="M58" t="s">
        <v>14</v>
      </c>
    </row>
    <row r="59" spans="1:13" x14ac:dyDescent="0.25">
      <c r="A59">
        <v>997</v>
      </c>
      <c r="B59">
        <v>0</v>
      </c>
      <c r="C59">
        <v>3</v>
      </c>
      <c r="D59" t="s">
        <v>205</v>
      </c>
      <c r="E59" t="s">
        <v>10</v>
      </c>
      <c r="F59">
        <v>28</v>
      </c>
      <c r="G59" t="s">
        <v>522</v>
      </c>
      <c r="H59">
        <v>0</v>
      </c>
      <c r="I59">
        <v>0</v>
      </c>
      <c r="J59">
        <v>4001</v>
      </c>
      <c r="K59">
        <v>22.524999999999999</v>
      </c>
      <c r="M59" t="s">
        <v>13</v>
      </c>
    </row>
    <row r="60" spans="1:13" x14ac:dyDescent="0.25">
      <c r="A60">
        <v>998</v>
      </c>
      <c r="B60">
        <v>0</v>
      </c>
      <c r="C60">
        <v>3</v>
      </c>
      <c r="D60" t="s">
        <v>206</v>
      </c>
      <c r="E60" t="s">
        <v>10</v>
      </c>
      <c r="F60">
        <v>21</v>
      </c>
      <c r="G60" t="s">
        <v>522</v>
      </c>
      <c r="H60">
        <v>0</v>
      </c>
      <c r="I60">
        <v>0</v>
      </c>
      <c r="J60">
        <v>330920</v>
      </c>
      <c r="K60">
        <v>7.8208000000000002</v>
      </c>
      <c r="M60" t="s">
        <v>11</v>
      </c>
    </row>
    <row r="61" spans="1:13" x14ac:dyDescent="0.25">
      <c r="A61">
        <v>999</v>
      </c>
      <c r="B61">
        <v>0</v>
      </c>
      <c r="C61">
        <v>3</v>
      </c>
      <c r="D61" t="s">
        <v>207</v>
      </c>
      <c r="E61" t="s">
        <v>10</v>
      </c>
      <c r="G61" t="s">
        <v>523</v>
      </c>
      <c r="H61">
        <v>0</v>
      </c>
      <c r="I61">
        <v>0</v>
      </c>
      <c r="J61">
        <v>383162</v>
      </c>
      <c r="K61">
        <v>7.75</v>
      </c>
      <c r="M61" t="s">
        <v>11</v>
      </c>
    </row>
    <row r="62" spans="1:13" x14ac:dyDescent="0.25">
      <c r="A62">
        <v>1000</v>
      </c>
      <c r="B62">
        <v>0</v>
      </c>
      <c r="C62">
        <v>3</v>
      </c>
      <c r="D62" t="s">
        <v>208</v>
      </c>
      <c r="E62" t="s">
        <v>10</v>
      </c>
      <c r="G62" t="s">
        <v>523</v>
      </c>
      <c r="H62">
        <v>0</v>
      </c>
      <c r="I62">
        <v>0</v>
      </c>
      <c r="J62">
        <v>3410</v>
      </c>
      <c r="K62">
        <v>8.7125000000000004</v>
      </c>
      <c r="M62" t="s">
        <v>13</v>
      </c>
    </row>
    <row r="63" spans="1:13" x14ac:dyDescent="0.25">
      <c r="A63">
        <v>1003</v>
      </c>
      <c r="B63">
        <v>1</v>
      </c>
      <c r="C63">
        <v>3</v>
      </c>
      <c r="D63" t="s">
        <v>211</v>
      </c>
      <c r="E63" t="s">
        <v>12</v>
      </c>
      <c r="G63" t="s">
        <v>523</v>
      </c>
      <c r="H63">
        <v>0</v>
      </c>
      <c r="I63">
        <v>0</v>
      </c>
      <c r="J63">
        <v>330968</v>
      </c>
      <c r="K63">
        <v>7.7792000000000003</v>
      </c>
      <c r="M63" t="s">
        <v>11</v>
      </c>
    </row>
    <row r="64" spans="1:13" x14ac:dyDescent="0.25">
      <c r="A64">
        <v>1005</v>
      </c>
      <c r="B64">
        <v>1</v>
      </c>
      <c r="C64">
        <v>3</v>
      </c>
      <c r="D64" t="s">
        <v>213</v>
      </c>
      <c r="E64" t="s">
        <v>12</v>
      </c>
      <c r="F64">
        <v>18</v>
      </c>
      <c r="G64" t="s">
        <v>523</v>
      </c>
      <c r="H64">
        <v>0</v>
      </c>
      <c r="I64">
        <v>0</v>
      </c>
      <c r="J64">
        <v>329944</v>
      </c>
      <c r="K64">
        <v>7.2832999999999997</v>
      </c>
      <c r="M64" t="s">
        <v>11</v>
      </c>
    </row>
    <row r="65" spans="1:13" x14ac:dyDescent="0.25">
      <c r="A65">
        <v>1007</v>
      </c>
      <c r="B65">
        <v>0</v>
      </c>
      <c r="C65">
        <v>3</v>
      </c>
      <c r="D65" t="s">
        <v>215</v>
      </c>
      <c r="E65" t="s">
        <v>10</v>
      </c>
      <c r="F65">
        <v>18</v>
      </c>
      <c r="G65" t="s">
        <v>523</v>
      </c>
      <c r="H65">
        <v>1</v>
      </c>
      <c r="I65">
        <v>0</v>
      </c>
      <c r="J65">
        <v>2680</v>
      </c>
      <c r="K65">
        <v>14.4542</v>
      </c>
      <c r="M65" t="s">
        <v>14</v>
      </c>
    </row>
    <row r="66" spans="1:13" x14ac:dyDescent="0.25">
      <c r="A66">
        <v>1008</v>
      </c>
      <c r="B66">
        <v>0</v>
      </c>
      <c r="C66">
        <v>3</v>
      </c>
      <c r="D66" t="s">
        <v>216</v>
      </c>
      <c r="E66" t="s">
        <v>10</v>
      </c>
      <c r="G66" t="s">
        <v>523</v>
      </c>
      <c r="H66">
        <v>0</v>
      </c>
      <c r="I66">
        <v>0</v>
      </c>
      <c r="J66">
        <v>2681</v>
      </c>
      <c r="K66">
        <v>6.4375</v>
      </c>
      <c r="M66" t="s">
        <v>14</v>
      </c>
    </row>
    <row r="67" spans="1:13" x14ac:dyDescent="0.25">
      <c r="A67">
        <v>1009</v>
      </c>
      <c r="B67">
        <v>1</v>
      </c>
      <c r="C67">
        <v>3</v>
      </c>
      <c r="D67" t="s">
        <v>217</v>
      </c>
      <c r="E67" t="s">
        <v>12</v>
      </c>
      <c r="F67">
        <v>1</v>
      </c>
      <c r="G67" t="s">
        <v>523</v>
      </c>
      <c r="H67">
        <v>1</v>
      </c>
      <c r="I67">
        <v>1</v>
      </c>
      <c r="J67">
        <v>9549</v>
      </c>
      <c r="K67">
        <v>16.7</v>
      </c>
      <c r="L67" t="s">
        <v>41</v>
      </c>
      <c r="M67" t="s">
        <v>13</v>
      </c>
    </row>
    <row r="68" spans="1:13" x14ac:dyDescent="0.25">
      <c r="A68">
        <v>1013</v>
      </c>
      <c r="B68">
        <v>0</v>
      </c>
      <c r="C68">
        <v>3</v>
      </c>
      <c r="D68" t="s">
        <v>221</v>
      </c>
      <c r="E68" t="s">
        <v>10</v>
      </c>
      <c r="G68" t="s">
        <v>523</v>
      </c>
      <c r="H68">
        <v>1</v>
      </c>
      <c r="I68">
        <v>0</v>
      </c>
      <c r="J68">
        <v>367227</v>
      </c>
      <c r="K68">
        <v>7.75</v>
      </c>
      <c r="M68" t="s">
        <v>11</v>
      </c>
    </row>
    <row r="69" spans="1:13" x14ac:dyDescent="0.25">
      <c r="A69">
        <v>1015</v>
      </c>
      <c r="B69">
        <v>0</v>
      </c>
      <c r="C69">
        <v>3</v>
      </c>
      <c r="D69" t="s">
        <v>223</v>
      </c>
      <c r="E69" t="s">
        <v>10</v>
      </c>
      <c r="F69">
        <v>28</v>
      </c>
      <c r="G69" t="s">
        <v>522</v>
      </c>
      <c r="H69">
        <v>0</v>
      </c>
      <c r="I69">
        <v>0</v>
      </c>
      <c r="J69">
        <v>392095</v>
      </c>
      <c r="K69">
        <v>7.25</v>
      </c>
      <c r="M69" t="s">
        <v>13</v>
      </c>
    </row>
    <row r="70" spans="1:13" x14ac:dyDescent="0.25">
      <c r="A70">
        <v>1016</v>
      </c>
      <c r="B70">
        <v>0</v>
      </c>
      <c r="C70">
        <v>3</v>
      </c>
      <c r="D70" t="s">
        <v>224</v>
      </c>
      <c r="E70" t="s">
        <v>10</v>
      </c>
      <c r="G70" t="s">
        <v>523</v>
      </c>
      <c r="H70">
        <v>0</v>
      </c>
      <c r="I70">
        <v>0</v>
      </c>
      <c r="J70">
        <v>368783</v>
      </c>
      <c r="K70">
        <v>7.75</v>
      </c>
      <c r="M70" t="s">
        <v>11</v>
      </c>
    </row>
    <row r="71" spans="1:13" x14ac:dyDescent="0.25">
      <c r="A71">
        <v>1017</v>
      </c>
      <c r="B71">
        <v>1</v>
      </c>
      <c r="C71">
        <v>3</v>
      </c>
      <c r="D71" t="s">
        <v>225</v>
      </c>
      <c r="E71" t="s">
        <v>12</v>
      </c>
      <c r="F71">
        <v>17</v>
      </c>
      <c r="G71" t="s">
        <v>523</v>
      </c>
      <c r="H71">
        <v>0</v>
      </c>
      <c r="I71">
        <v>1</v>
      </c>
      <c r="J71">
        <v>371362</v>
      </c>
      <c r="K71">
        <v>16.100000000000001</v>
      </c>
      <c r="M71" t="s">
        <v>13</v>
      </c>
    </row>
    <row r="72" spans="1:13" x14ac:dyDescent="0.25">
      <c r="A72">
        <v>1018</v>
      </c>
      <c r="B72">
        <v>0</v>
      </c>
      <c r="C72">
        <v>3</v>
      </c>
      <c r="D72" t="s">
        <v>226</v>
      </c>
      <c r="E72" t="s">
        <v>10</v>
      </c>
      <c r="F72">
        <v>22</v>
      </c>
      <c r="G72" t="s">
        <v>522</v>
      </c>
      <c r="H72">
        <v>0</v>
      </c>
      <c r="I72">
        <v>0</v>
      </c>
      <c r="J72">
        <v>350045</v>
      </c>
      <c r="K72">
        <v>7.7957999999999998</v>
      </c>
      <c r="M72" t="s">
        <v>13</v>
      </c>
    </row>
    <row r="73" spans="1:13" x14ac:dyDescent="0.25">
      <c r="A73">
        <v>1019</v>
      </c>
      <c r="B73">
        <v>1</v>
      </c>
      <c r="C73">
        <v>3</v>
      </c>
      <c r="D73" t="s">
        <v>227</v>
      </c>
      <c r="E73" t="s">
        <v>12</v>
      </c>
      <c r="G73" t="s">
        <v>523</v>
      </c>
      <c r="H73">
        <v>2</v>
      </c>
      <c r="I73">
        <v>0</v>
      </c>
      <c r="J73">
        <v>367226</v>
      </c>
      <c r="K73">
        <v>23.25</v>
      </c>
      <c r="M73" t="s">
        <v>11</v>
      </c>
    </row>
    <row r="74" spans="1:13" x14ac:dyDescent="0.25">
      <c r="A74">
        <v>1021</v>
      </c>
      <c r="B74">
        <v>0</v>
      </c>
      <c r="C74">
        <v>3</v>
      </c>
      <c r="D74" t="s">
        <v>229</v>
      </c>
      <c r="E74" t="s">
        <v>10</v>
      </c>
      <c r="F74">
        <v>24</v>
      </c>
      <c r="G74" t="s">
        <v>522</v>
      </c>
      <c r="H74">
        <v>0</v>
      </c>
      <c r="I74">
        <v>0</v>
      </c>
      <c r="J74">
        <v>342441</v>
      </c>
      <c r="K74">
        <v>8.0500000000000007</v>
      </c>
      <c r="M74" t="s">
        <v>13</v>
      </c>
    </row>
    <row r="75" spans="1:13" x14ac:dyDescent="0.25">
      <c r="A75">
        <v>1022</v>
      </c>
      <c r="B75">
        <v>0</v>
      </c>
      <c r="C75">
        <v>3</v>
      </c>
      <c r="D75" t="s">
        <v>230</v>
      </c>
      <c r="E75" t="s">
        <v>10</v>
      </c>
      <c r="F75">
        <v>32</v>
      </c>
      <c r="G75" t="s">
        <v>522</v>
      </c>
      <c r="H75">
        <v>0</v>
      </c>
      <c r="I75">
        <v>0</v>
      </c>
      <c r="J75">
        <v>369943</v>
      </c>
      <c r="K75">
        <v>8.0500000000000007</v>
      </c>
      <c r="M75" t="s">
        <v>13</v>
      </c>
    </row>
    <row r="76" spans="1:13" x14ac:dyDescent="0.25">
      <c r="A76">
        <v>1024</v>
      </c>
      <c r="B76">
        <v>1</v>
      </c>
      <c r="C76">
        <v>3</v>
      </c>
      <c r="D76" t="s">
        <v>232</v>
      </c>
      <c r="E76" t="s">
        <v>12</v>
      </c>
      <c r="G76" t="s">
        <v>523</v>
      </c>
      <c r="H76">
        <v>0</v>
      </c>
      <c r="I76">
        <v>4</v>
      </c>
      <c r="J76">
        <v>4133</v>
      </c>
      <c r="K76">
        <v>25.466699999999999</v>
      </c>
      <c r="M76" t="s">
        <v>13</v>
      </c>
    </row>
    <row r="77" spans="1:13" x14ac:dyDescent="0.25">
      <c r="A77">
        <v>1025</v>
      </c>
      <c r="B77">
        <v>0</v>
      </c>
      <c r="C77">
        <v>3</v>
      </c>
      <c r="D77" t="s">
        <v>233</v>
      </c>
      <c r="E77" t="s">
        <v>10</v>
      </c>
      <c r="G77" t="s">
        <v>523</v>
      </c>
      <c r="H77">
        <v>1</v>
      </c>
      <c r="I77">
        <v>0</v>
      </c>
      <c r="J77">
        <v>2621</v>
      </c>
      <c r="K77">
        <v>6.4375</v>
      </c>
      <c r="M77" t="s">
        <v>14</v>
      </c>
    </row>
    <row r="78" spans="1:13" x14ac:dyDescent="0.25">
      <c r="A78">
        <v>1026</v>
      </c>
      <c r="B78">
        <v>0</v>
      </c>
      <c r="C78">
        <v>3</v>
      </c>
      <c r="D78" t="s">
        <v>234</v>
      </c>
      <c r="E78" t="s">
        <v>10</v>
      </c>
      <c r="F78">
        <v>43</v>
      </c>
      <c r="G78" t="s">
        <v>521</v>
      </c>
      <c r="H78">
        <v>0</v>
      </c>
      <c r="I78">
        <v>0</v>
      </c>
      <c r="J78">
        <v>349226</v>
      </c>
      <c r="K78">
        <v>7.8958000000000004</v>
      </c>
      <c r="M78" t="s">
        <v>13</v>
      </c>
    </row>
    <row r="79" spans="1:13" x14ac:dyDescent="0.25">
      <c r="A79">
        <v>1027</v>
      </c>
      <c r="B79">
        <v>0</v>
      </c>
      <c r="C79">
        <v>3</v>
      </c>
      <c r="D79" t="s">
        <v>235</v>
      </c>
      <c r="E79" t="s">
        <v>10</v>
      </c>
      <c r="F79">
        <v>24</v>
      </c>
      <c r="G79" t="s">
        <v>522</v>
      </c>
      <c r="H79">
        <v>0</v>
      </c>
      <c r="I79">
        <v>0</v>
      </c>
      <c r="J79">
        <v>350409</v>
      </c>
      <c r="K79">
        <v>7.8541999999999996</v>
      </c>
      <c r="M79" t="s">
        <v>13</v>
      </c>
    </row>
    <row r="80" spans="1:13" x14ac:dyDescent="0.25">
      <c r="A80">
        <v>1028</v>
      </c>
      <c r="B80">
        <v>0</v>
      </c>
      <c r="C80">
        <v>3</v>
      </c>
      <c r="D80" t="s">
        <v>236</v>
      </c>
      <c r="E80" t="s">
        <v>10</v>
      </c>
      <c r="F80">
        <v>26</v>
      </c>
      <c r="G80" t="s">
        <v>522</v>
      </c>
      <c r="H80">
        <v>0</v>
      </c>
      <c r="I80">
        <v>0</v>
      </c>
      <c r="J80">
        <v>2656</v>
      </c>
      <c r="K80">
        <v>7.2249999999999996</v>
      </c>
      <c r="M80" t="s">
        <v>14</v>
      </c>
    </row>
    <row r="81" spans="1:13" x14ac:dyDescent="0.25">
      <c r="A81">
        <v>1030</v>
      </c>
      <c r="B81">
        <v>1</v>
      </c>
      <c r="C81">
        <v>3</v>
      </c>
      <c r="D81" t="s">
        <v>238</v>
      </c>
      <c r="E81" t="s">
        <v>12</v>
      </c>
      <c r="F81">
        <v>23</v>
      </c>
      <c r="G81" t="s">
        <v>522</v>
      </c>
      <c r="H81">
        <v>0</v>
      </c>
      <c r="I81">
        <v>0</v>
      </c>
      <c r="J81">
        <v>392083</v>
      </c>
      <c r="K81">
        <v>8.0500000000000007</v>
      </c>
      <c r="M81" t="s">
        <v>13</v>
      </c>
    </row>
    <row r="82" spans="1:13" x14ac:dyDescent="0.25">
      <c r="A82">
        <v>1031</v>
      </c>
      <c r="B82">
        <v>0</v>
      </c>
      <c r="C82">
        <v>3</v>
      </c>
      <c r="D82" t="s">
        <v>239</v>
      </c>
      <c r="E82" t="s">
        <v>10</v>
      </c>
      <c r="F82">
        <v>40</v>
      </c>
      <c r="G82" t="s">
        <v>521</v>
      </c>
      <c r="H82">
        <v>1</v>
      </c>
      <c r="I82">
        <v>6</v>
      </c>
      <c r="J82">
        <v>2144</v>
      </c>
      <c r="K82">
        <v>46.9</v>
      </c>
      <c r="M82" t="s">
        <v>13</v>
      </c>
    </row>
    <row r="83" spans="1:13" x14ac:dyDescent="0.25">
      <c r="A83">
        <v>1032</v>
      </c>
      <c r="B83">
        <v>1</v>
      </c>
      <c r="C83">
        <v>3</v>
      </c>
      <c r="D83" t="s">
        <v>240</v>
      </c>
      <c r="E83" t="s">
        <v>12</v>
      </c>
      <c r="F83">
        <v>10</v>
      </c>
      <c r="G83" t="s">
        <v>523</v>
      </c>
      <c r="H83">
        <v>5</v>
      </c>
      <c r="I83">
        <v>2</v>
      </c>
      <c r="J83">
        <v>2144</v>
      </c>
      <c r="K83">
        <v>46.9</v>
      </c>
      <c r="M83" t="s">
        <v>13</v>
      </c>
    </row>
    <row r="84" spans="1:13" x14ac:dyDescent="0.25">
      <c r="A84">
        <v>1037</v>
      </c>
      <c r="B84">
        <v>0</v>
      </c>
      <c r="C84">
        <v>3</v>
      </c>
      <c r="D84" t="s">
        <v>245</v>
      </c>
      <c r="E84" t="s">
        <v>10</v>
      </c>
      <c r="F84">
        <v>31</v>
      </c>
      <c r="G84" t="s">
        <v>522</v>
      </c>
      <c r="H84">
        <v>3</v>
      </c>
      <c r="I84">
        <v>0</v>
      </c>
      <c r="J84">
        <v>345763</v>
      </c>
      <c r="K84">
        <v>18</v>
      </c>
      <c r="M84" t="s">
        <v>13</v>
      </c>
    </row>
    <row r="85" spans="1:13" x14ac:dyDescent="0.25">
      <c r="A85">
        <v>1039</v>
      </c>
      <c r="B85">
        <v>0</v>
      </c>
      <c r="C85">
        <v>3</v>
      </c>
      <c r="D85" t="s">
        <v>247</v>
      </c>
      <c r="E85" t="s">
        <v>10</v>
      </c>
      <c r="F85">
        <v>22</v>
      </c>
      <c r="G85" t="s">
        <v>522</v>
      </c>
      <c r="H85">
        <v>0</v>
      </c>
      <c r="I85">
        <v>0</v>
      </c>
      <c r="J85">
        <v>23568</v>
      </c>
      <c r="K85">
        <v>8.0500000000000007</v>
      </c>
      <c r="M85" t="s">
        <v>13</v>
      </c>
    </row>
    <row r="86" spans="1:13" x14ac:dyDescent="0.25">
      <c r="A86">
        <v>1043</v>
      </c>
      <c r="B86">
        <v>0</v>
      </c>
      <c r="C86">
        <v>3</v>
      </c>
      <c r="D86" t="s">
        <v>251</v>
      </c>
      <c r="E86" t="s">
        <v>10</v>
      </c>
      <c r="G86" t="s">
        <v>523</v>
      </c>
      <c r="H86">
        <v>0</v>
      </c>
      <c r="I86">
        <v>0</v>
      </c>
      <c r="J86">
        <v>349255</v>
      </c>
      <c r="K86">
        <v>7.8958000000000004</v>
      </c>
      <c r="M86" t="s">
        <v>14</v>
      </c>
    </row>
    <row r="87" spans="1:13" x14ac:dyDescent="0.25">
      <c r="A87">
        <v>1044</v>
      </c>
      <c r="B87">
        <v>0</v>
      </c>
      <c r="C87">
        <v>3</v>
      </c>
      <c r="D87" t="s">
        <v>252</v>
      </c>
      <c r="E87" t="s">
        <v>10</v>
      </c>
      <c r="F87">
        <v>60</v>
      </c>
      <c r="G87" t="s">
        <v>524</v>
      </c>
      <c r="H87">
        <v>0</v>
      </c>
      <c r="I87">
        <v>0</v>
      </c>
      <c r="J87">
        <v>3701</v>
      </c>
      <c r="M87" t="s">
        <v>13</v>
      </c>
    </row>
    <row r="88" spans="1:13" x14ac:dyDescent="0.25">
      <c r="A88">
        <v>1045</v>
      </c>
      <c r="B88">
        <v>1</v>
      </c>
      <c r="C88">
        <v>3</v>
      </c>
      <c r="D88" t="s">
        <v>253</v>
      </c>
      <c r="E88" t="s">
        <v>12</v>
      </c>
      <c r="F88">
        <v>36</v>
      </c>
      <c r="G88" t="s">
        <v>522</v>
      </c>
      <c r="H88">
        <v>0</v>
      </c>
      <c r="I88">
        <v>2</v>
      </c>
      <c r="J88">
        <v>350405</v>
      </c>
      <c r="K88">
        <v>12.183299999999999</v>
      </c>
      <c r="M88" t="s">
        <v>13</v>
      </c>
    </row>
    <row r="89" spans="1:13" x14ac:dyDescent="0.25">
      <c r="A89">
        <v>1046</v>
      </c>
      <c r="B89">
        <v>0</v>
      </c>
      <c r="C89">
        <v>3</v>
      </c>
      <c r="D89" t="s">
        <v>254</v>
      </c>
      <c r="E89" t="s">
        <v>10</v>
      </c>
      <c r="F89">
        <v>13</v>
      </c>
      <c r="G89" t="s">
        <v>523</v>
      </c>
      <c r="H89">
        <v>4</v>
      </c>
      <c r="I89">
        <v>2</v>
      </c>
      <c r="J89">
        <v>347077</v>
      </c>
      <c r="K89">
        <v>31.387499999999999</v>
      </c>
      <c r="M89" t="s">
        <v>13</v>
      </c>
    </row>
    <row r="90" spans="1:13" x14ac:dyDescent="0.25">
      <c r="A90">
        <v>1047</v>
      </c>
      <c r="B90">
        <v>0</v>
      </c>
      <c r="C90">
        <v>3</v>
      </c>
      <c r="D90" t="s">
        <v>255</v>
      </c>
      <c r="E90" t="s">
        <v>10</v>
      </c>
      <c r="F90">
        <v>24</v>
      </c>
      <c r="G90" t="s">
        <v>522</v>
      </c>
      <c r="H90">
        <v>0</v>
      </c>
      <c r="I90">
        <v>0</v>
      </c>
      <c r="J90">
        <v>752</v>
      </c>
      <c r="K90">
        <v>7.55</v>
      </c>
      <c r="M90" t="s">
        <v>13</v>
      </c>
    </row>
    <row r="91" spans="1:13" x14ac:dyDescent="0.25">
      <c r="A91">
        <v>1049</v>
      </c>
      <c r="B91">
        <v>1</v>
      </c>
      <c r="C91">
        <v>3</v>
      </c>
      <c r="D91" t="s">
        <v>257</v>
      </c>
      <c r="E91" t="s">
        <v>12</v>
      </c>
      <c r="F91">
        <v>23</v>
      </c>
      <c r="G91" t="s">
        <v>522</v>
      </c>
      <c r="H91">
        <v>0</v>
      </c>
      <c r="I91">
        <v>0</v>
      </c>
      <c r="J91">
        <v>347469</v>
      </c>
      <c r="K91">
        <v>7.8541999999999996</v>
      </c>
      <c r="M91" t="s">
        <v>13</v>
      </c>
    </row>
    <row r="92" spans="1:13" x14ac:dyDescent="0.25">
      <c r="A92">
        <v>1051</v>
      </c>
      <c r="B92">
        <v>1</v>
      </c>
      <c r="C92">
        <v>3</v>
      </c>
      <c r="D92" t="s">
        <v>259</v>
      </c>
      <c r="E92" t="s">
        <v>12</v>
      </c>
      <c r="F92">
        <v>26</v>
      </c>
      <c r="G92" t="s">
        <v>522</v>
      </c>
      <c r="H92">
        <v>0</v>
      </c>
      <c r="I92">
        <v>2</v>
      </c>
      <c r="J92">
        <v>3101315</v>
      </c>
      <c r="K92">
        <v>13.775</v>
      </c>
      <c r="M92" t="s">
        <v>13</v>
      </c>
    </row>
    <row r="93" spans="1:13" x14ac:dyDescent="0.25">
      <c r="A93">
        <v>1052</v>
      </c>
      <c r="B93">
        <v>1</v>
      </c>
      <c r="C93">
        <v>3</v>
      </c>
      <c r="D93" t="s">
        <v>260</v>
      </c>
      <c r="E93" t="s">
        <v>12</v>
      </c>
      <c r="G93" t="s">
        <v>523</v>
      </c>
      <c r="H93">
        <v>0</v>
      </c>
      <c r="I93">
        <v>0</v>
      </c>
      <c r="J93">
        <v>335432</v>
      </c>
      <c r="K93">
        <v>7.7332999999999998</v>
      </c>
      <c r="M93" t="s">
        <v>11</v>
      </c>
    </row>
    <row r="94" spans="1:13" x14ac:dyDescent="0.25">
      <c r="A94">
        <v>1053</v>
      </c>
      <c r="B94">
        <v>0</v>
      </c>
      <c r="C94">
        <v>3</v>
      </c>
      <c r="D94" t="s">
        <v>261</v>
      </c>
      <c r="E94" t="s">
        <v>10</v>
      </c>
      <c r="F94">
        <v>7</v>
      </c>
      <c r="G94" t="s">
        <v>523</v>
      </c>
      <c r="H94">
        <v>1</v>
      </c>
      <c r="I94">
        <v>1</v>
      </c>
      <c r="J94">
        <v>2650</v>
      </c>
      <c r="K94">
        <v>15.245799999999999</v>
      </c>
      <c r="M94" t="s">
        <v>14</v>
      </c>
    </row>
    <row r="95" spans="1:13" x14ac:dyDescent="0.25">
      <c r="A95">
        <v>1055</v>
      </c>
      <c r="B95">
        <v>0</v>
      </c>
      <c r="C95">
        <v>3</v>
      </c>
      <c r="D95" t="s">
        <v>263</v>
      </c>
      <c r="E95" t="s">
        <v>10</v>
      </c>
      <c r="G95" t="s">
        <v>523</v>
      </c>
      <c r="H95">
        <v>0</v>
      </c>
      <c r="I95">
        <v>0</v>
      </c>
      <c r="J95">
        <v>343271</v>
      </c>
      <c r="K95">
        <v>7</v>
      </c>
      <c r="M95" t="s">
        <v>13</v>
      </c>
    </row>
    <row r="96" spans="1:13" x14ac:dyDescent="0.25">
      <c r="A96">
        <v>1057</v>
      </c>
      <c r="B96">
        <v>1</v>
      </c>
      <c r="C96">
        <v>3</v>
      </c>
      <c r="D96" t="s">
        <v>265</v>
      </c>
      <c r="E96" t="s">
        <v>12</v>
      </c>
      <c r="F96">
        <v>26</v>
      </c>
      <c r="G96" t="s">
        <v>522</v>
      </c>
      <c r="H96">
        <v>1</v>
      </c>
      <c r="I96">
        <v>1</v>
      </c>
      <c r="J96">
        <v>315153</v>
      </c>
      <c r="K96">
        <v>22.024999999999999</v>
      </c>
      <c r="M96" t="s">
        <v>13</v>
      </c>
    </row>
    <row r="97" spans="1:13" x14ac:dyDescent="0.25">
      <c r="A97">
        <v>1059</v>
      </c>
      <c r="B97">
        <v>0</v>
      </c>
      <c r="C97">
        <v>3</v>
      </c>
      <c r="D97" t="s">
        <v>267</v>
      </c>
      <c r="E97" t="s">
        <v>10</v>
      </c>
      <c r="F97">
        <v>18</v>
      </c>
      <c r="G97" t="s">
        <v>523</v>
      </c>
      <c r="H97">
        <v>2</v>
      </c>
      <c r="I97">
        <v>2</v>
      </c>
      <c r="J97">
        <v>6608</v>
      </c>
      <c r="K97">
        <v>34.375</v>
      </c>
      <c r="M97" t="s">
        <v>13</v>
      </c>
    </row>
    <row r="98" spans="1:13" x14ac:dyDescent="0.25">
      <c r="A98">
        <v>1061</v>
      </c>
      <c r="B98">
        <v>1</v>
      </c>
      <c r="C98">
        <v>3</v>
      </c>
      <c r="D98" t="s">
        <v>269</v>
      </c>
      <c r="E98" t="s">
        <v>12</v>
      </c>
      <c r="F98">
        <v>22</v>
      </c>
      <c r="G98" t="s">
        <v>522</v>
      </c>
      <c r="H98">
        <v>0</v>
      </c>
      <c r="I98">
        <v>0</v>
      </c>
      <c r="J98">
        <v>7548</v>
      </c>
      <c r="K98">
        <v>8.9625000000000004</v>
      </c>
      <c r="M98" t="s">
        <v>13</v>
      </c>
    </row>
    <row r="99" spans="1:13" x14ac:dyDescent="0.25">
      <c r="A99">
        <v>1062</v>
      </c>
      <c r="B99">
        <v>0</v>
      </c>
      <c r="C99">
        <v>3</v>
      </c>
      <c r="D99" t="s">
        <v>270</v>
      </c>
      <c r="E99" t="s">
        <v>10</v>
      </c>
      <c r="G99" t="s">
        <v>523</v>
      </c>
      <c r="H99">
        <v>0</v>
      </c>
      <c r="I99">
        <v>0</v>
      </c>
      <c r="J99">
        <v>251</v>
      </c>
      <c r="K99">
        <v>7.55</v>
      </c>
      <c r="M99" t="s">
        <v>13</v>
      </c>
    </row>
    <row r="100" spans="1:13" x14ac:dyDescent="0.25">
      <c r="A100">
        <v>1063</v>
      </c>
      <c r="B100">
        <v>0</v>
      </c>
      <c r="C100">
        <v>3</v>
      </c>
      <c r="D100" t="s">
        <v>271</v>
      </c>
      <c r="E100" t="s">
        <v>10</v>
      </c>
      <c r="F100">
        <v>27</v>
      </c>
      <c r="G100" t="s">
        <v>522</v>
      </c>
      <c r="H100">
        <v>0</v>
      </c>
      <c r="I100">
        <v>0</v>
      </c>
      <c r="J100">
        <v>2670</v>
      </c>
      <c r="K100">
        <v>7.2249999999999996</v>
      </c>
      <c r="M100" t="s">
        <v>14</v>
      </c>
    </row>
    <row r="101" spans="1:13" x14ac:dyDescent="0.25">
      <c r="A101">
        <v>1064</v>
      </c>
      <c r="B101">
        <v>0</v>
      </c>
      <c r="C101">
        <v>3</v>
      </c>
      <c r="D101" t="s">
        <v>272</v>
      </c>
      <c r="E101" t="s">
        <v>10</v>
      </c>
      <c r="F101">
        <v>23</v>
      </c>
      <c r="G101" t="s">
        <v>522</v>
      </c>
      <c r="H101">
        <v>1</v>
      </c>
      <c r="I101">
        <v>0</v>
      </c>
      <c r="J101">
        <v>347072</v>
      </c>
      <c r="K101">
        <v>13.9</v>
      </c>
      <c r="M101" t="s">
        <v>13</v>
      </c>
    </row>
    <row r="102" spans="1:13" x14ac:dyDescent="0.25">
      <c r="A102">
        <v>1065</v>
      </c>
      <c r="B102">
        <v>0</v>
      </c>
      <c r="C102">
        <v>3</v>
      </c>
      <c r="D102" t="s">
        <v>273</v>
      </c>
      <c r="E102" t="s">
        <v>10</v>
      </c>
      <c r="G102" t="s">
        <v>523</v>
      </c>
      <c r="H102">
        <v>0</v>
      </c>
      <c r="I102">
        <v>0</v>
      </c>
      <c r="J102">
        <v>2673</v>
      </c>
      <c r="K102">
        <v>7.2291999999999996</v>
      </c>
      <c r="M102" t="s">
        <v>14</v>
      </c>
    </row>
    <row r="103" spans="1:13" x14ac:dyDescent="0.25">
      <c r="A103">
        <v>1066</v>
      </c>
      <c r="B103">
        <v>0</v>
      </c>
      <c r="C103">
        <v>3</v>
      </c>
      <c r="D103" t="s">
        <v>274</v>
      </c>
      <c r="E103" t="s">
        <v>10</v>
      </c>
      <c r="F103">
        <v>40</v>
      </c>
      <c r="G103" t="s">
        <v>521</v>
      </c>
      <c r="H103">
        <v>1</v>
      </c>
      <c r="I103">
        <v>5</v>
      </c>
      <c r="J103">
        <v>347077</v>
      </c>
      <c r="K103">
        <v>31.387499999999999</v>
      </c>
      <c r="M103" t="s">
        <v>13</v>
      </c>
    </row>
    <row r="104" spans="1:13" x14ac:dyDescent="0.25">
      <c r="A104">
        <v>1075</v>
      </c>
      <c r="B104">
        <v>0</v>
      </c>
      <c r="C104">
        <v>3</v>
      </c>
      <c r="D104" t="s">
        <v>283</v>
      </c>
      <c r="E104" t="s">
        <v>10</v>
      </c>
      <c r="G104" t="s">
        <v>523</v>
      </c>
      <c r="H104">
        <v>0</v>
      </c>
      <c r="I104">
        <v>0</v>
      </c>
      <c r="J104">
        <v>7935</v>
      </c>
      <c r="K104">
        <v>7.75</v>
      </c>
      <c r="M104" t="s">
        <v>11</v>
      </c>
    </row>
    <row r="105" spans="1:13" x14ac:dyDescent="0.25">
      <c r="A105">
        <v>1079</v>
      </c>
      <c r="B105">
        <v>0</v>
      </c>
      <c r="C105">
        <v>3</v>
      </c>
      <c r="D105" t="s">
        <v>287</v>
      </c>
      <c r="E105" t="s">
        <v>10</v>
      </c>
      <c r="F105">
        <v>17</v>
      </c>
      <c r="G105" t="s">
        <v>523</v>
      </c>
      <c r="H105">
        <v>2</v>
      </c>
      <c r="I105">
        <v>0</v>
      </c>
      <c r="J105">
        <v>48873</v>
      </c>
      <c r="K105">
        <v>8.0500000000000007</v>
      </c>
      <c r="M105" t="s">
        <v>13</v>
      </c>
    </row>
    <row r="106" spans="1:13" x14ac:dyDescent="0.25">
      <c r="A106">
        <v>1080</v>
      </c>
      <c r="B106">
        <v>1</v>
      </c>
      <c r="C106">
        <v>3</v>
      </c>
      <c r="D106" t="s">
        <v>288</v>
      </c>
      <c r="E106" t="s">
        <v>12</v>
      </c>
      <c r="G106" t="s">
        <v>523</v>
      </c>
      <c r="H106">
        <v>8</v>
      </c>
      <c r="I106">
        <v>2</v>
      </c>
      <c r="J106">
        <v>2343</v>
      </c>
      <c r="K106">
        <v>69.55</v>
      </c>
      <c r="M106" t="s">
        <v>13</v>
      </c>
    </row>
    <row r="107" spans="1:13" x14ac:dyDescent="0.25">
      <c r="A107">
        <v>1084</v>
      </c>
      <c r="B107">
        <v>0</v>
      </c>
      <c r="C107">
        <v>3</v>
      </c>
      <c r="D107" t="s">
        <v>292</v>
      </c>
      <c r="E107" t="s">
        <v>10</v>
      </c>
      <c r="F107">
        <v>11</v>
      </c>
      <c r="G107" t="s">
        <v>523</v>
      </c>
      <c r="H107">
        <v>1</v>
      </c>
      <c r="I107">
        <v>1</v>
      </c>
      <c r="J107">
        <v>851</v>
      </c>
      <c r="K107">
        <v>14.5</v>
      </c>
      <c r="M107" t="s">
        <v>13</v>
      </c>
    </row>
    <row r="108" spans="1:13" x14ac:dyDescent="0.25">
      <c r="A108">
        <v>1087</v>
      </c>
      <c r="B108">
        <v>0</v>
      </c>
      <c r="C108">
        <v>3</v>
      </c>
      <c r="D108" t="s">
        <v>295</v>
      </c>
      <c r="E108" t="s">
        <v>10</v>
      </c>
      <c r="F108">
        <v>33</v>
      </c>
      <c r="G108" t="s">
        <v>522</v>
      </c>
      <c r="H108">
        <v>0</v>
      </c>
      <c r="I108">
        <v>0</v>
      </c>
      <c r="J108">
        <v>347465</v>
      </c>
      <c r="K108">
        <v>7.8541999999999996</v>
      </c>
      <c r="M108" t="s">
        <v>13</v>
      </c>
    </row>
    <row r="109" spans="1:13" x14ac:dyDescent="0.25">
      <c r="A109">
        <v>1089</v>
      </c>
      <c r="B109">
        <v>1</v>
      </c>
      <c r="C109">
        <v>3</v>
      </c>
      <c r="D109" t="s">
        <v>297</v>
      </c>
      <c r="E109" t="s">
        <v>12</v>
      </c>
      <c r="F109">
        <v>18</v>
      </c>
      <c r="G109" t="s">
        <v>523</v>
      </c>
      <c r="H109">
        <v>0</v>
      </c>
      <c r="I109">
        <v>0</v>
      </c>
      <c r="J109">
        <v>347066</v>
      </c>
      <c r="K109">
        <v>7.7750000000000004</v>
      </c>
      <c r="M109" t="s">
        <v>13</v>
      </c>
    </row>
    <row r="110" spans="1:13" x14ac:dyDescent="0.25">
      <c r="A110">
        <v>1091</v>
      </c>
      <c r="B110">
        <v>1</v>
      </c>
      <c r="C110">
        <v>3</v>
      </c>
      <c r="D110" t="s">
        <v>299</v>
      </c>
      <c r="E110" t="s">
        <v>12</v>
      </c>
      <c r="G110" t="s">
        <v>523</v>
      </c>
      <c r="H110">
        <v>0</v>
      </c>
      <c r="I110">
        <v>0</v>
      </c>
      <c r="J110">
        <v>65305</v>
      </c>
      <c r="K110">
        <v>8.1125000000000007</v>
      </c>
      <c r="M110" t="s">
        <v>13</v>
      </c>
    </row>
    <row r="111" spans="1:13" x14ac:dyDescent="0.25">
      <c r="A111">
        <v>1092</v>
      </c>
      <c r="B111">
        <v>1</v>
      </c>
      <c r="C111">
        <v>3</v>
      </c>
      <c r="D111" t="s">
        <v>300</v>
      </c>
      <c r="E111" t="s">
        <v>12</v>
      </c>
      <c r="G111" t="s">
        <v>523</v>
      </c>
      <c r="H111">
        <v>0</v>
      </c>
      <c r="I111">
        <v>0</v>
      </c>
      <c r="J111">
        <v>36568</v>
      </c>
      <c r="K111">
        <v>15.5</v>
      </c>
      <c r="M111" t="s">
        <v>11</v>
      </c>
    </row>
    <row r="112" spans="1:13" x14ac:dyDescent="0.25">
      <c r="A112">
        <v>1093</v>
      </c>
      <c r="B112">
        <v>0</v>
      </c>
      <c r="C112">
        <v>3</v>
      </c>
      <c r="D112" t="s">
        <v>301</v>
      </c>
      <c r="E112" t="s">
        <v>10</v>
      </c>
      <c r="F112">
        <v>33</v>
      </c>
      <c r="G112" t="s">
        <v>522</v>
      </c>
      <c r="H112">
        <v>0</v>
      </c>
      <c r="I112">
        <v>2</v>
      </c>
      <c r="J112">
        <v>347080</v>
      </c>
      <c r="K112">
        <v>14.4</v>
      </c>
      <c r="M112" t="s">
        <v>13</v>
      </c>
    </row>
    <row r="113" spans="1:13" x14ac:dyDescent="0.25">
      <c r="A113">
        <v>1098</v>
      </c>
      <c r="B113">
        <v>1</v>
      </c>
      <c r="C113">
        <v>3</v>
      </c>
      <c r="D113" t="s">
        <v>306</v>
      </c>
      <c r="E113" t="s">
        <v>12</v>
      </c>
      <c r="F113">
        <v>35</v>
      </c>
      <c r="G113" t="s">
        <v>522</v>
      </c>
      <c r="H113">
        <v>0</v>
      </c>
      <c r="I113">
        <v>0</v>
      </c>
      <c r="J113">
        <v>9232</v>
      </c>
      <c r="K113">
        <v>7.75</v>
      </c>
      <c r="M113" t="s">
        <v>11</v>
      </c>
    </row>
    <row r="114" spans="1:13" x14ac:dyDescent="0.25">
      <c r="A114">
        <v>1101</v>
      </c>
      <c r="B114">
        <v>0</v>
      </c>
      <c r="C114">
        <v>3</v>
      </c>
      <c r="D114" t="s">
        <v>309</v>
      </c>
      <c r="E114" t="s">
        <v>10</v>
      </c>
      <c r="F114">
        <v>25</v>
      </c>
      <c r="G114" t="s">
        <v>522</v>
      </c>
      <c r="H114">
        <v>0</v>
      </c>
      <c r="I114">
        <v>0</v>
      </c>
      <c r="J114">
        <v>349250</v>
      </c>
      <c r="K114">
        <v>7.8958000000000004</v>
      </c>
      <c r="M114" t="s">
        <v>13</v>
      </c>
    </row>
    <row r="115" spans="1:13" x14ac:dyDescent="0.25">
      <c r="A115">
        <v>1102</v>
      </c>
      <c r="B115">
        <v>0</v>
      </c>
      <c r="C115">
        <v>3</v>
      </c>
      <c r="D115" t="s">
        <v>310</v>
      </c>
      <c r="E115" t="s">
        <v>10</v>
      </c>
      <c r="F115">
        <v>32</v>
      </c>
      <c r="G115" t="s">
        <v>522</v>
      </c>
      <c r="H115">
        <v>0</v>
      </c>
      <c r="I115">
        <v>0</v>
      </c>
      <c r="J115" t="s">
        <v>38</v>
      </c>
      <c r="K115">
        <v>22.524999999999999</v>
      </c>
      <c r="M115" t="s">
        <v>13</v>
      </c>
    </row>
    <row r="116" spans="1:13" x14ac:dyDescent="0.25">
      <c r="A116">
        <v>1103</v>
      </c>
      <c r="B116">
        <v>0</v>
      </c>
      <c r="C116">
        <v>3</v>
      </c>
      <c r="D116" t="s">
        <v>311</v>
      </c>
      <c r="E116" t="s">
        <v>10</v>
      </c>
      <c r="G116" t="s">
        <v>523</v>
      </c>
      <c r="H116">
        <v>0</v>
      </c>
      <c r="I116">
        <v>0</v>
      </c>
      <c r="J116" t="s">
        <v>62</v>
      </c>
      <c r="K116">
        <v>7.05</v>
      </c>
      <c r="M116" t="s">
        <v>13</v>
      </c>
    </row>
    <row r="117" spans="1:13" x14ac:dyDescent="0.25">
      <c r="A117">
        <v>1106</v>
      </c>
      <c r="B117">
        <v>1</v>
      </c>
      <c r="C117">
        <v>3</v>
      </c>
      <c r="D117" t="s">
        <v>314</v>
      </c>
      <c r="E117" t="s">
        <v>12</v>
      </c>
      <c r="F117">
        <v>38</v>
      </c>
      <c r="G117" t="s">
        <v>522</v>
      </c>
      <c r="H117">
        <v>4</v>
      </c>
      <c r="I117">
        <v>2</v>
      </c>
      <c r="J117">
        <v>347091</v>
      </c>
      <c r="K117">
        <v>7.7750000000000004</v>
      </c>
      <c r="M117" t="s">
        <v>13</v>
      </c>
    </row>
    <row r="118" spans="1:13" x14ac:dyDescent="0.25">
      <c r="A118">
        <v>1108</v>
      </c>
      <c r="B118">
        <v>1</v>
      </c>
      <c r="C118">
        <v>3</v>
      </c>
      <c r="D118" t="s">
        <v>316</v>
      </c>
      <c r="E118" t="s">
        <v>12</v>
      </c>
      <c r="G118" t="s">
        <v>523</v>
      </c>
      <c r="H118">
        <v>0</v>
      </c>
      <c r="I118">
        <v>0</v>
      </c>
      <c r="J118">
        <v>330924</v>
      </c>
      <c r="K118">
        <v>7.8792</v>
      </c>
      <c r="M118" t="s">
        <v>11</v>
      </c>
    </row>
    <row r="119" spans="1:13" x14ac:dyDescent="0.25">
      <c r="A119">
        <v>1111</v>
      </c>
      <c r="B119">
        <v>0</v>
      </c>
      <c r="C119">
        <v>3</v>
      </c>
      <c r="D119" t="s">
        <v>319</v>
      </c>
      <c r="E119" t="s">
        <v>10</v>
      </c>
      <c r="G119" t="s">
        <v>523</v>
      </c>
      <c r="H119">
        <v>0</v>
      </c>
      <c r="I119">
        <v>0</v>
      </c>
      <c r="J119">
        <v>32302</v>
      </c>
      <c r="K119">
        <v>8.0500000000000007</v>
      </c>
      <c r="M119" t="s">
        <v>13</v>
      </c>
    </row>
    <row r="120" spans="1:13" x14ac:dyDescent="0.25">
      <c r="A120">
        <v>1113</v>
      </c>
      <c r="B120">
        <v>0</v>
      </c>
      <c r="C120">
        <v>3</v>
      </c>
      <c r="D120" t="s">
        <v>321</v>
      </c>
      <c r="E120" t="s">
        <v>10</v>
      </c>
      <c r="F120">
        <v>21</v>
      </c>
      <c r="G120" t="s">
        <v>522</v>
      </c>
      <c r="H120">
        <v>0</v>
      </c>
      <c r="I120">
        <v>0</v>
      </c>
      <c r="J120">
        <v>342684</v>
      </c>
      <c r="K120">
        <v>8.0500000000000007</v>
      </c>
      <c r="M120" t="s">
        <v>13</v>
      </c>
    </row>
    <row r="121" spans="1:13" x14ac:dyDescent="0.25">
      <c r="A121">
        <v>1115</v>
      </c>
      <c r="B121">
        <v>0</v>
      </c>
      <c r="C121">
        <v>3</v>
      </c>
      <c r="D121" t="s">
        <v>323</v>
      </c>
      <c r="E121" t="s">
        <v>10</v>
      </c>
      <c r="F121">
        <v>21</v>
      </c>
      <c r="G121" t="s">
        <v>522</v>
      </c>
      <c r="H121">
        <v>0</v>
      </c>
      <c r="I121">
        <v>0</v>
      </c>
      <c r="J121">
        <v>350053</v>
      </c>
      <c r="K121">
        <v>7.7957999999999998</v>
      </c>
      <c r="M121" t="s">
        <v>13</v>
      </c>
    </row>
    <row r="122" spans="1:13" x14ac:dyDescent="0.25">
      <c r="A122">
        <v>1117</v>
      </c>
      <c r="B122">
        <v>1</v>
      </c>
      <c r="C122">
        <v>3</v>
      </c>
      <c r="D122" t="s">
        <v>325</v>
      </c>
      <c r="E122" t="s">
        <v>12</v>
      </c>
      <c r="G122" t="s">
        <v>523</v>
      </c>
      <c r="H122">
        <v>0</v>
      </c>
      <c r="I122">
        <v>2</v>
      </c>
      <c r="J122">
        <v>2661</v>
      </c>
      <c r="K122">
        <v>15.245799999999999</v>
      </c>
      <c r="M122" t="s">
        <v>14</v>
      </c>
    </row>
    <row r="123" spans="1:13" x14ac:dyDescent="0.25">
      <c r="A123">
        <v>1118</v>
      </c>
      <c r="B123">
        <v>0</v>
      </c>
      <c r="C123">
        <v>3</v>
      </c>
      <c r="D123" t="s">
        <v>326</v>
      </c>
      <c r="E123" t="s">
        <v>10</v>
      </c>
      <c r="F123">
        <v>23</v>
      </c>
      <c r="G123" t="s">
        <v>522</v>
      </c>
      <c r="H123">
        <v>0</v>
      </c>
      <c r="I123">
        <v>0</v>
      </c>
      <c r="J123">
        <v>350054</v>
      </c>
      <c r="K123">
        <v>7.7957999999999998</v>
      </c>
      <c r="M123" t="s">
        <v>13</v>
      </c>
    </row>
    <row r="124" spans="1:13" x14ac:dyDescent="0.25">
      <c r="A124">
        <v>1119</v>
      </c>
      <c r="B124">
        <v>1</v>
      </c>
      <c r="C124">
        <v>3</v>
      </c>
      <c r="D124" t="s">
        <v>327</v>
      </c>
      <c r="E124" t="s">
        <v>12</v>
      </c>
      <c r="G124" t="s">
        <v>523</v>
      </c>
      <c r="H124">
        <v>0</v>
      </c>
      <c r="I124">
        <v>0</v>
      </c>
      <c r="J124">
        <v>370368</v>
      </c>
      <c r="K124">
        <v>7.75</v>
      </c>
      <c r="M124" t="s">
        <v>11</v>
      </c>
    </row>
    <row r="125" spans="1:13" x14ac:dyDescent="0.25">
      <c r="A125">
        <v>1120</v>
      </c>
      <c r="B125">
        <v>0</v>
      </c>
      <c r="C125">
        <v>3</v>
      </c>
      <c r="D125" t="s">
        <v>328</v>
      </c>
      <c r="E125" t="s">
        <v>10</v>
      </c>
      <c r="F125">
        <v>40</v>
      </c>
      <c r="G125" t="s">
        <v>521</v>
      </c>
      <c r="H125">
        <v>0</v>
      </c>
      <c r="I125">
        <v>0</v>
      </c>
      <c r="J125" t="s">
        <v>67</v>
      </c>
      <c r="K125">
        <v>15.1</v>
      </c>
      <c r="M125" t="s">
        <v>13</v>
      </c>
    </row>
    <row r="126" spans="1:13" x14ac:dyDescent="0.25">
      <c r="A126">
        <v>1124</v>
      </c>
      <c r="B126">
        <v>0</v>
      </c>
      <c r="C126">
        <v>3</v>
      </c>
      <c r="D126" t="s">
        <v>332</v>
      </c>
      <c r="E126" t="s">
        <v>10</v>
      </c>
      <c r="F126">
        <v>21</v>
      </c>
      <c r="G126" t="s">
        <v>522</v>
      </c>
      <c r="H126">
        <v>1</v>
      </c>
      <c r="I126">
        <v>0</v>
      </c>
      <c r="J126">
        <v>3101266</v>
      </c>
      <c r="K126">
        <v>6.4958</v>
      </c>
      <c r="M126" t="s">
        <v>13</v>
      </c>
    </row>
    <row r="127" spans="1:13" x14ac:dyDescent="0.25">
      <c r="A127">
        <v>1125</v>
      </c>
      <c r="B127">
        <v>0</v>
      </c>
      <c r="C127">
        <v>3</v>
      </c>
      <c r="D127" t="s">
        <v>333</v>
      </c>
      <c r="E127" t="s">
        <v>10</v>
      </c>
      <c r="G127" t="s">
        <v>523</v>
      </c>
      <c r="H127">
        <v>0</v>
      </c>
      <c r="I127">
        <v>0</v>
      </c>
      <c r="J127">
        <v>330971</v>
      </c>
      <c r="K127">
        <v>7.8792</v>
      </c>
      <c r="M127" t="s">
        <v>11</v>
      </c>
    </row>
    <row r="128" spans="1:13" x14ac:dyDescent="0.25">
      <c r="A128">
        <v>1127</v>
      </c>
      <c r="B128">
        <v>0</v>
      </c>
      <c r="C128">
        <v>3</v>
      </c>
      <c r="D128" t="s">
        <v>335</v>
      </c>
      <c r="E128" t="s">
        <v>10</v>
      </c>
      <c r="F128">
        <v>20</v>
      </c>
      <c r="G128" t="s">
        <v>522</v>
      </c>
      <c r="H128">
        <v>0</v>
      </c>
      <c r="I128">
        <v>0</v>
      </c>
      <c r="J128">
        <v>350416</v>
      </c>
      <c r="K128">
        <v>7.8541999999999996</v>
      </c>
      <c r="M128" t="s">
        <v>13</v>
      </c>
    </row>
    <row r="129" spans="1:13" x14ac:dyDescent="0.25">
      <c r="A129">
        <v>1129</v>
      </c>
      <c r="B129">
        <v>0</v>
      </c>
      <c r="C129">
        <v>3</v>
      </c>
      <c r="D129" t="s">
        <v>337</v>
      </c>
      <c r="E129" t="s">
        <v>10</v>
      </c>
      <c r="F129">
        <v>20</v>
      </c>
      <c r="G129" t="s">
        <v>522</v>
      </c>
      <c r="H129">
        <v>0</v>
      </c>
      <c r="I129">
        <v>0</v>
      </c>
      <c r="J129">
        <v>2679</v>
      </c>
      <c r="K129">
        <v>7.2249999999999996</v>
      </c>
      <c r="M129" t="s">
        <v>14</v>
      </c>
    </row>
    <row r="130" spans="1:13" x14ac:dyDescent="0.25">
      <c r="A130">
        <v>1135</v>
      </c>
      <c r="B130">
        <v>0</v>
      </c>
      <c r="C130">
        <v>3</v>
      </c>
      <c r="D130" t="s">
        <v>343</v>
      </c>
      <c r="E130" t="s">
        <v>10</v>
      </c>
      <c r="G130" t="s">
        <v>523</v>
      </c>
      <c r="H130">
        <v>0</v>
      </c>
      <c r="I130">
        <v>0</v>
      </c>
      <c r="J130">
        <v>3470</v>
      </c>
      <c r="K130">
        <v>7.8875000000000002</v>
      </c>
      <c r="M130" t="s">
        <v>13</v>
      </c>
    </row>
    <row r="131" spans="1:13" x14ac:dyDescent="0.25">
      <c r="A131">
        <v>1136</v>
      </c>
      <c r="B131">
        <v>0</v>
      </c>
      <c r="C131">
        <v>3</v>
      </c>
      <c r="D131" t="s">
        <v>344</v>
      </c>
      <c r="E131" t="s">
        <v>10</v>
      </c>
      <c r="G131" t="s">
        <v>523</v>
      </c>
      <c r="H131">
        <v>1</v>
      </c>
      <c r="I131">
        <v>2</v>
      </c>
      <c r="J131">
        <v>6607</v>
      </c>
      <c r="K131">
        <v>23.45</v>
      </c>
      <c r="M131" t="s">
        <v>13</v>
      </c>
    </row>
    <row r="132" spans="1:13" x14ac:dyDescent="0.25">
      <c r="A132">
        <v>1141</v>
      </c>
      <c r="B132">
        <v>1</v>
      </c>
      <c r="C132">
        <v>3</v>
      </c>
      <c r="D132" t="s">
        <v>349</v>
      </c>
      <c r="E132" t="s">
        <v>12</v>
      </c>
      <c r="G132" t="s">
        <v>523</v>
      </c>
      <c r="H132">
        <v>1</v>
      </c>
      <c r="I132">
        <v>0</v>
      </c>
      <c r="J132">
        <v>2660</v>
      </c>
      <c r="K132">
        <v>14.4542</v>
      </c>
      <c r="M132" t="s">
        <v>14</v>
      </c>
    </row>
    <row r="133" spans="1:13" x14ac:dyDescent="0.25">
      <c r="A133">
        <v>1143</v>
      </c>
      <c r="B133">
        <v>0</v>
      </c>
      <c r="C133">
        <v>3</v>
      </c>
      <c r="D133" t="s">
        <v>351</v>
      </c>
      <c r="E133" t="s">
        <v>10</v>
      </c>
      <c r="F133">
        <v>20</v>
      </c>
      <c r="G133" t="s">
        <v>522</v>
      </c>
      <c r="H133">
        <v>0</v>
      </c>
      <c r="I133">
        <v>0</v>
      </c>
      <c r="J133">
        <v>3101284</v>
      </c>
      <c r="K133">
        <v>7.9249999999999998</v>
      </c>
      <c r="M133" t="s">
        <v>13</v>
      </c>
    </row>
    <row r="134" spans="1:13" x14ac:dyDescent="0.25">
      <c r="A134">
        <v>1145</v>
      </c>
      <c r="B134">
        <v>0</v>
      </c>
      <c r="C134">
        <v>3</v>
      </c>
      <c r="D134" t="s">
        <v>353</v>
      </c>
      <c r="E134" t="s">
        <v>10</v>
      </c>
      <c r="F134">
        <v>24</v>
      </c>
      <c r="G134" t="s">
        <v>522</v>
      </c>
      <c r="H134">
        <v>0</v>
      </c>
      <c r="I134">
        <v>0</v>
      </c>
      <c r="J134">
        <v>7266</v>
      </c>
      <c r="K134">
        <v>9.3249999999999993</v>
      </c>
      <c r="M134" t="s">
        <v>13</v>
      </c>
    </row>
    <row r="135" spans="1:13" x14ac:dyDescent="0.25">
      <c r="A135">
        <v>1146</v>
      </c>
      <c r="B135">
        <v>0</v>
      </c>
      <c r="C135">
        <v>3</v>
      </c>
      <c r="D135" t="s">
        <v>354</v>
      </c>
      <c r="E135" t="s">
        <v>10</v>
      </c>
      <c r="F135">
        <v>32</v>
      </c>
      <c r="G135" t="s">
        <v>522</v>
      </c>
      <c r="H135">
        <v>0</v>
      </c>
      <c r="I135">
        <v>0</v>
      </c>
      <c r="J135">
        <v>345775</v>
      </c>
      <c r="K135">
        <v>9.5</v>
      </c>
      <c r="M135" t="s">
        <v>13</v>
      </c>
    </row>
    <row r="136" spans="1:13" x14ac:dyDescent="0.25">
      <c r="A136">
        <v>1147</v>
      </c>
      <c r="B136">
        <v>0</v>
      </c>
      <c r="C136">
        <v>3</v>
      </c>
      <c r="D136" t="s">
        <v>355</v>
      </c>
      <c r="E136" t="s">
        <v>10</v>
      </c>
      <c r="G136" t="s">
        <v>523</v>
      </c>
      <c r="H136">
        <v>0</v>
      </c>
      <c r="I136">
        <v>0</v>
      </c>
      <c r="J136">
        <v>42795</v>
      </c>
      <c r="K136">
        <v>7.55</v>
      </c>
      <c r="M136" t="s">
        <v>13</v>
      </c>
    </row>
    <row r="137" spans="1:13" x14ac:dyDescent="0.25">
      <c r="A137">
        <v>1148</v>
      </c>
      <c r="B137">
        <v>0</v>
      </c>
      <c r="C137">
        <v>3</v>
      </c>
      <c r="D137" t="s">
        <v>356</v>
      </c>
      <c r="E137" t="s">
        <v>10</v>
      </c>
      <c r="G137" t="s">
        <v>523</v>
      </c>
      <c r="H137">
        <v>0</v>
      </c>
      <c r="I137">
        <v>0</v>
      </c>
      <c r="J137">
        <v>43130</v>
      </c>
      <c r="K137">
        <v>7.75</v>
      </c>
      <c r="M137" t="s">
        <v>11</v>
      </c>
    </row>
    <row r="138" spans="1:13" x14ac:dyDescent="0.25">
      <c r="A138">
        <v>1149</v>
      </c>
      <c r="B138">
        <v>0</v>
      </c>
      <c r="C138">
        <v>3</v>
      </c>
      <c r="D138" t="s">
        <v>357</v>
      </c>
      <c r="E138" t="s">
        <v>10</v>
      </c>
      <c r="F138">
        <v>28</v>
      </c>
      <c r="G138" t="s">
        <v>522</v>
      </c>
      <c r="H138">
        <v>0</v>
      </c>
      <c r="I138">
        <v>0</v>
      </c>
      <c r="J138">
        <v>363611</v>
      </c>
      <c r="K138">
        <v>8.0500000000000007</v>
      </c>
      <c r="M138" t="s">
        <v>13</v>
      </c>
    </row>
    <row r="139" spans="1:13" x14ac:dyDescent="0.25">
      <c r="A139">
        <v>1151</v>
      </c>
      <c r="B139">
        <v>0</v>
      </c>
      <c r="C139">
        <v>3</v>
      </c>
      <c r="D139" t="s">
        <v>359</v>
      </c>
      <c r="E139" t="s">
        <v>10</v>
      </c>
      <c r="F139">
        <v>21</v>
      </c>
      <c r="G139" t="s">
        <v>522</v>
      </c>
      <c r="H139">
        <v>0</v>
      </c>
      <c r="I139">
        <v>0</v>
      </c>
      <c r="J139">
        <v>345501</v>
      </c>
      <c r="K139">
        <v>7.7750000000000004</v>
      </c>
      <c r="M139" t="s">
        <v>13</v>
      </c>
    </row>
    <row r="140" spans="1:13" x14ac:dyDescent="0.25">
      <c r="A140">
        <v>1152</v>
      </c>
      <c r="B140">
        <v>0</v>
      </c>
      <c r="C140">
        <v>3</v>
      </c>
      <c r="D140" t="s">
        <v>360</v>
      </c>
      <c r="E140" t="s">
        <v>10</v>
      </c>
      <c r="F140">
        <v>36</v>
      </c>
      <c r="G140" t="s">
        <v>522</v>
      </c>
      <c r="H140">
        <v>1</v>
      </c>
      <c r="I140">
        <v>0</v>
      </c>
      <c r="J140">
        <v>345572</v>
      </c>
      <c r="K140">
        <v>17.399999999999999</v>
      </c>
      <c r="M140" t="s">
        <v>13</v>
      </c>
    </row>
    <row r="141" spans="1:13" x14ac:dyDescent="0.25">
      <c r="A141">
        <v>1153</v>
      </c>
      <c r="B141">
        <v>0</v>
      </c>
      <c r="C141">
        <v>3</v>
      </c>
      <c r="D141" t="s">
        <v>361</v>
      </c>
      <c r="E141" t="s">
        <v>10</v>
      </c>
      <c r="F141">
        <v>21</v>
      </c>
      <c r="G141" t="s">
        <v>522</v>
      </c>
      <c r="H141">
        <v>0</v>
      </c>
      <c r="I141">
        <v>0</v>
      </c>
      <c r="J141">
        <v>350410</v>
      </c>
      <c r="K141">
        <v>7.8541999999999996</v>
      </c>
      <c r="M141" t="s">
        <v>13</v>
      </c>
    </row>
    <row r="142" spans="1:13" x14ac:dyDescent="0.25">
      <c r="A142">
        <v>1155</v>
      </c>
      <c r="B142">
        <v>1</v>
      </c>
      <c r="C142">
        <v>3</v>
      </c>
      <c r="D142" t="s">
        <v>363</v>
      </c>
      <c r="E142" t="s">
        <v>12</v>
      </c>
      <c r="F142">
        <v>1</v>
      </c>
      <c r="G142" t="s">
        <v>523</v>
      </c>
      <c r="H142">
        <v>1</v>
      </c>
      <c r="I142">
        <v>1</v>
      </c>
      <c r="J142">
        <v>350405</v>
      </c>
      <c r="K142">
        <v>12.183299999999999</v>
      </c>
      <c r="M142" t="s">
        <v>13</v>
      </c>
    </row>
    <row r="143" spans="1:13" x14ac:dyDescent="0.25">
      <c r="A143">
        <v>1157</v>
      </c>
      <c r="B143">
        <v>0</v>
      </c>
      <c r="C143">
        <v>3</v>
      </c>
      <c r="D143" t="s">
        <v>365</v>
      </c>
      <c r="E143" t="s">
        <v>10</v>
      </c>
      <c r="G143" t="s">
        <v>523</v>
      </c>
      <c r="H143">
        <v>0</v>
      </c>
      <c r="I143">
        <v>0</v>
      </c>
      <c r="J143">
        <v>349235</v>
      </c>
      <c r="K143">
        <v>7.8958000000000004</v>
      </c>
      <c r="M143" t="s">
        <v>13</v>
      </c>
    </row>
    <row r="144" spans="1:13" x14ac:dyDescent="0.25">
      <c r="A144">
        <v>1159</v>
      </c>
      <c r="B144">
        <v>0</v>
      </c>
      <c r="C144">
        <v>3</v>
      </c>
      <c r="D144" t="s">
        <v>367</v>
      </c>
      <c r="E144" t="s">
        <v>10</v>
      </c>
      <c r="G144" t="s">
        <v>523</v>
      </c>
      <c r="H144">
        <v>0</v>
      </c>
      <c r="I144">
        <v>0</v>
      </c>
      <c r="J144">
        <v>49867</v>
      </c>
      <c r="K144">
        <v>7.55</v>
      </c>
      <c r="M144" t="s">
        <v>13</v>
      </c>
    </row>
    <row r="145" spans="1:13" x14ac:dyDescent="0.25">
      <c r="A145">
        <v>1160</v>
      </c>
      <c r="B145">
        <v>1</v>
      </c>
      <c r="C145">
        <v>3</v>
      </c>
      <c r="D145" t="s">
        <v>368</v>
      </c>
      <c r="E145" t="s">
        <v>12</v>
      </c>
      <c r="G145" t="s">
        <v>523</v>
      </c>
      <c r="H145">
        <v>0</v>
      </c>
      <c r="I145">
        <v>0</v>
      </c>
      <c r="J145">
        <v>39186</v>
      </c>
      <c r="K145">
        <v>8.0500000000000007</v>
      </c>
      <c r="M145" t="s">
        <v>13</v>
      </c>
    </row>
    <row r="146" spans="1:13" x14ac:dyDescent="0.25">
      <c r="A146">
        <v>1161</v>
      </c>
      <c r="B146">
        <v>0</v>
      </c>
      <c r="C146">
        <v>3</v>
      </c>
      <c r="D146" t="s">
        <v>369</v>
      </c>
      <c r="E146" t="s">
        <v>10</v>
      </c>
      <c r="F146">
        <v>17</v>
      </c>
      <c r="G146" t="s">
        <v>523</v>
      </c>
      <c r="H146">
        <v>0</v>
      </c>
      <c r="I146">
        <v>0</v>
      </c>
      <c r="J146">
        <v>315095</v>
      </c>
      <c r="K146">
        <v>8.6624999999999996</v>
      </c>
      <c r="M146" t="s">
        <v>13</v>
      </c>
    </row>
    <row r="147" spans="1:13" x14ac:dyDescent="0.25">
      <c r="A147">
        <v>1163</v>
      </c>
      <c r="B147">
        <v>0</v>
      </c>
      <c r="C147">
        <v>3</v>
      </c>
      <c r="D147" t="s">
        <v>371</v>
      </c>
      <c r="E147" t="s">
        <v>10</v>
      </c>
      <c r="G147" t="s">
        <v>523</v>
      </c>
      <c r="H147">
        <v>0</v>
      </c>
      <c r="I147">
        <v>0</v>
      </c>
      <c r="J147">
        <v>368573</v>
      </c>
      <c r="K147">
        <v>7.75</v>
      </c>
      <c r="M147" t="s">
        <v>11</v>
      </c>
    </row>
    <row r="148" spans="1:13" x14ac:dyDescent="0.25">
      <c r="A148">
        <v>1165</v>
      </c>
      <c r="B148">
        <v>1</v>
      </c>
      <c r="C148">
        <v>3</v>
      </c>
      <c r="D148" t="s">
        <v>373</v>
      </c>
      <c r="E148" t="s">
        <v>12</v>
      </c>
      <c r="G148" t="s">
        <v>523</v>
      </c>
      <c r="H148">
        <v>1</v>
      </c>
      <c r="I148">
        <v>0</v>
      </c>
      <c r="J148">
        <v>370371</v>
      </c>
      <c r="K148">
        <v>15.5</v>
      </c>
      <c r="M148" t="s">
        <v>11</v>
      </c>
    </row>
    <row r="149" spans="1:13" x14ac:dyDescent="0.25">
      <c r="A149">
        <v>1166</v>
      </c>
      <c r="B149">
        <v>0</v>
      </c>
      <c r="C149">
        <v>3</v>
      </c>
      <c r="D149" t="s">
        <v>374</v>
      </c>
      <c r="E149" t="s">
        <v>10</v>
      </c>
      <c r="G149" t="s">
        <v>523</v>
      </c>
      <c r="H149">
        <v>0</v>
      </c>
      <c r="I149">
        <v>0</v>
      </c>
      <c r="J149">
        <v>2676</v>
      </c>
      <c r="K149">
        <v>7.2249999999999996</v>
      </c>
      <c r="M149" t="s">
        <v>14</v>
      </c>
    </row>
    <row r="150" spans="1:13" x14ac:dyDescent="0.25">
      <c r="A150">
        <v>1172</v>
      </c>
      <c r="B150">
        <v>1</v>
      </c>
      <c r="C150">
        <v>3</v>
      </c>
      <c r="D150" t="s">
        <v>380</v>
      </c>
      <c r="E150" t="s">
        <v>12</v>
      </c>
      <c r="F150">
        <v>23</v>
      </c>
      <c r="G150" t="s">
        <v>522</v>
      </c>
      <c r="H150">
        <v>0</v>
      </c>
      <c r="I150">
        <v>0</v>
      </c>
      <c r="J150">
        <v>315085</v>
      </c>
      <c r="K150">
        <v>8.6624999999999996</v>
      </c>
      <c r="M150" t="s">
        <v>13</v>
      </c>
    </row>
    <row r="151" spans="1:13" x14ac:dyDescent="0.25">
      <c r="A151">
        <v>1173</v>
      </c>
      <c r="B151">
        <v>0</v>
      </c>
      <c r="C151">
        <v>3</v>
      </c>
      <c r="D151" t="s">
        <v>381</v>
      </c>
      <c r="E151" t="s">
        <v>10</v>
      </c>
      <c r="F151">
        <v>75</v>
      </c>
      <c r="G151" t="s">
        <v>524</v>
      </c>
      <c r="H151">
        <v>1</v>
      </c>
      <c r="I151">
        <v>1</v>
      </c>
      <c r="J151">
        <v>3101315</v>
      </c>
      <c r="K151">
        <v>13.775</v>
      </c>
      <c r="M151" t="s">
        <v>13</v>
      </c>
    </row>
    <row r="152" spans="1:13" x14ac:dyDescent="0.25">
      <c r="A152">
        <v>1174</v>
      </c>
      <c r="B152">
        <v>1</v>
      </c>
      <c r="C152">
        <v>3</v>
      </c>
      <c r="D152" t="s">
        <v>382</v>
      </c>
      <c r="E152" t="s">
        <v>12</v>
      </c>
      <c r="G152" t="s">
        <v>523</v>
      </c>
      <c r="H152">
        <v>0</v>
      </c>
      <c r="I152">
        <v>0</v>
      </c>
      <c r="J152">
        <v>364859</v>
      </c>
      <c r="K152">
        <v>7.75</v>
      </c>
      <c r="M152" t="s">
        <v>11</v>
      </c>
    </row>
    <row r="153" spans="1:13" x14ac:dyDescent="0.25">
      <c r="A153">
        <v>1175</v>
      </c>
      <c r="B153">
        <v>1</v>
      </c>
      <c r="C153">
        <v>3</v>
      </c>
      <c r="D153" t="s">
        <v>383</v>
      </c>
      <c r="E153" t="s">
        <v>12</v>
      </c>
      <c r="F153">
        <v>9</v>
      </c>
      <c r="G153" t="s">
        <v>523</v>
      </c>
      <c r="H153">
        <v>1</v>
      </c>
      <c r="I153">
        <v>1</v>
      </c>
      <c r="J153">
        <v>2650</v>
      </c>
      <c r="K153">
        <v>15.245799999999999</v>
      </c>
      <c r="M153" t="s">
        <v>14</v>
      </c>
    </row>
    <row r="154" spans="1:13" x14ac:dyDescent="0.25">
      <c r="A154">
        <v>1176</v>
      </c>
      <c r="B154">
        <v>1</v>
      </c>
      <c r="C154">
        <v>3</v>
      </c>
      <c r="D154" t="s">
        <v>384</v>
      </c>
      <c r="E154" t="s">
        <v>12</v>
      </c>
      <c r="F154">
        <v>2</v>
      </c>
      <c r="G154" t="s">
        <v>523</v>
      </c>
      <c r="H154">
        <v>1</v>
      </c>
      <c r="I154">
        <v>1</v>
      </c>
      <c r="J154">
        <v>370129</v>
      </c>
      <c r="K154">
        <v>20.212499999999999</v>
      </c>
      <c r="M154" t="s">
        <v>13</v>
      </c>
    </row>
    <row r="155" spans="1:13" x14ac:dyDescent="0.25">
      <c r="A155">
        <v>1177</v>
      </c>
      <c r="B155">
        <v>0</v>
      </c>
      <c r="C155">
        <v>3</v>
      </c>
      <c r="D155" t="s">
        <v>385</v>
      </c>
      <c r="E155" t="s">
        <v>10</v>
      </c>
      <c r="F155">
        <v>36</v>
      </c>
      <c r="G155" t="s">
        <v>522</v>
      </c>
      <c r="H155">
        <v>0</v>
      </c>
      <c r="I155">
        <v>0</v>
      </c>
      <c r="J155">
        <v>21175</v>
      </c>
      <c r="K155">
        <v>7.25</v>
      </c>
      <c r="M155" t="s">
        <v>13</v>
      </c>
    </row>
    <row r="156" spans="1:13" x14ac:dyDescent="0.25">
      <c r="A156">
        <v>1178</v>
      </c>
      <c r="B156">
        <v>0</v>
      </c>
      <c r="C156">
        <v>3</v>
      </c>
      <c r="D156" t="s">
        <v>386</v>
      </c>
      <c r="E156" t="s">
        <v>10</v>
      </c>
      <c r="G156" t="s">
        <v>523</v>
      </c>
      <c r="H156">
        <v>0</v>
      </c>
      <c r="I156">
        <v>0</v>
      </c>
      <c r="J156">
        <v>3101314</v>
      </c>
      <c r="K156">
        <v>7.25</v>
      </c>
      <c r="M156" t="s">
        <v>13</v>
      </c>
    </row>
    <row r="157" spans="1:13" x14ac:dyDescent="0.25">
      <c r="A157">
        <v>1180</v>
      </c>
      <c r="B157">
        <v>0</v>
      </c>
      <c r="C157">
        <v>3</v>
      </c>
      <c r="D157" t="s">
        <v>388</v>
      </c>
      <c r="E157" t="s">
        <v>10</v>
      </c>
      <c r="G157" t="s">
        <v>523</v>
      </c>
      <c r="H157">
        <v>0</v>
      </c>
      <c r="I157">
        <v>0</v>
      </c>
      <c r="J157">
        <v>2655</v>
      </c>
      <c r="K157">
        <v>7.2291999999999996</v>
      </c>
      <c r="L157" t="s">
        <v>73</v>
      </c>
      <c r="M157" t="s">
        <v>14</v>
      </c>
    </row>
    <row r="158" spans="1:13" x14ac:dyDescent="0.25">
      <c r="A158">
        <v>1181</v>
      </c>
      <c r="B158">
        <v>0</v>
      </c>
      <c r="C158">
        <v>3</v>
      </c>
      <c r="D158" t="s">
        <v>389</v>
      </c>
      <c r="E158" t="s">
        <v>10</v>
      </c>
      <c r="G158" t="s">
        <v>523</v>
      </c>
      <c r="H158">
        <v>0</v>
      </c>
      <c r="I158">
        <v>0</v>
      </c>
      <c r="J158">
        <v>1478</v>
      </c>
      <c r="K158">
        <v>8.0500000000000007</v>
      </c>
      <c r="M158" t="s">
        <v>13</v>
      </c>
    </row>
    <row r="159" spans="1:13" x14ac:dyDescent="0.25">
      <c r="A159">
        <v>1183</v>
      </c>
      <c r="B159">
        <v>1</v>
      </c>
      <c r="C159">
        <v>3</v>
      </c>
      <c r="D159" t="s">
        <v>391</v>
      </c>
      <c r="E159" t="s">
        <v>12</v>
      </c>
      <c r="F159">
        <v>30</v>
      </c>
      <c r="G159" t="s">
        <v>522</v>
      </c>
      <c r="H159">
        <v>0</v>
      </c>
      <c r="I159">
        <v>0</v>
      </c>
      <c r="J159">
        <v>382650</v>
      </c>
      <c r="K159">
        <v>6.95</v>
      </c>
      <c r="M159" t="s">
        <v>11</v>
      </c>
    </row>
    <row r="160" spans="1:13" x14ac:dyDescent="0.25">
      <c r="A160">
        <v>1184</v>
      </c>
      <c r="B160">
        <v>0</v>
      </c>
      <c r="C160">
        <v>3</v>
      </c>
      <c r="D160" t="s">
        <v>392</v>
      </c>
      <c r="E160" t="s">
        <v>10</v>
      </c>
      <c r="G160" t="s">
        <v>523</v>
      </c>
      <c r="H160">
        <v>0</v>
      </c>
      <c r="I160">
        <v>0</v>
      </c>
      <c r="J160">
        <v>2652</v>
      </c>
      <c r="K160">
        <v>7.2291999999999996</v>
      </c>
      <c r="M160" t="s">
        <v>14</v>
      </c>
    </row>
    <row r="161" spans="1:13" x14ac:dyDescent="0.25">
      <c r="A161">
        <v>1186</v>
      </c>
      <c r="B161">
        <v>0</v>
      </c>
      <c r="C161">
        <v>3</v>
      </c>
      <c r="D161" t="s">
        <v>394</v>
      </c>
      <c r="E161" t="s">
        <v>10</v>
      </c>
      <c r="F161">
        <v>36</v>
      </c>
      <c r="G161" t="s">
        <v>522</v>
      </c>
      <c r="H161">
        <v>0</v>
      </c>
      <c r="I161">
        <v>0</v>
      </c>
      <c r="J161">
        <v>345771</v>
      </c>
      <c r="K161">
        <v>9.5</v>
      </c>
      <c r="M161" t="s">
        <v>13</v>
      </c>
    </row>
    <row r="162" spans="1:13" x14ac:dyDescent="0.25">
      <c r="A162">
        <v>1187</v>
      </c>
      <c r="B162">
        <v>0</v>
      </c>
      <c r="C162">
        <v>3</v>
      </c>
      <c r="D162" t="s">
        <v>395</v>
      </c>
      <c r="E162" t="s">
        <v>10</v>
      </c>
      <c r="F162">
        <v>26</v>
      </c>
      <c r="G162" t="s">
        <v>522</v>
      </c>
      <c r="H162">
        <v>0</v>
      </c>
      <c r="I162">
        <v>0</v>
      </c>
      <c r="J162">
        <v>349202</v>
      </c>
      <c r="K162">
        <v>7.8958000000000004</v>
      </c>
      <c r="M162" t="s">
        <v>13</v>
      </c>
    </row>
    <row r="163" spans="1:13" x14ac:dyDescent="0.25">
      <c r="A163">
        <v>1189</v>
      </c>
      <c r="B163">
        <v>0</v>
      </c>
      <c r="C163">
        <v>3</v>
      </c>
      <c r="D163" t="s">
        <v>397</v>
      </c>
      <c r="E163" t="s">
        <v>10</v>
      </c>
      <c r="G163" t="s">
        <v>523</v>
      </c>
      <c r="H163">
        <v>2</v>
      </c>
      <c r="I163">
        <v>0</v>
      </c>
      <c r="J163">
        <v>2662</v>
      </c>
      <c r="K163">
        <v>21.679200000000002</v>
      </c>
      <c r="M163" t="s">
        <v>14</v>
      </c>
    </row>
    <row r="164" spans="1:13" x14ac:dyDescent="0.25">
      <c r="A164">
        <v>1191</v>
      </c>
      <c r="B164">
        <v>0</v>
      </c>
      <c r="C164">
        <v>3</v>
      </c>
      <c r="D164" t="s">
        <v>399</v>
      </c>
      <c r="E164" t="s">
        <v>10</v>
      </c>
      <c r="F164">
        <v>29</v>
      </c>
      <c r="G164" t="s">
        <v>522</v>
      </c>
      <c r="H164">
        <v>0</v>
      </c>
      <c r="I164">
        <v>0</v>
      </c>
      <c r="J164">
        <v>347467</v>
      </c>
      <c r="K164">
        <v>7.8541999999999996</v>
      </c>
      <c r="M164" t="s">
        <v>13</v>
      </c>
    </row>
    <row r="165" spans="1:13" x14ac:dyDescent="0.25">
      <c r="A165">
        <v>1192</v>
      </c>
      <c r="B165">
        <v>0</v>
      </c>
      <c r="C165">
        <v>3</v>
      </c>
      <c r="D165" t="s">
        <v>400</v>
      </c>
      <c r="E165" t="s">
        <v>10</v>
      </c>
      <c r="F165">
        <v>32</v>
      </c>
      <c r="G165" t="s">
        <v>522</v>
      </c>
      <c r="H165">
        <v>0</v>
      </c>
      <c r="I165">
        <v>0</v>
      </c>
      <c r="J165">
        <v>347079</v>
      </c>
      <c r="K165">
        <v>7.7750000000000004</v>
      </c>
      <c r="M165" t="s">
        <v>13</v>
      </c>
    </row>
    <row r="166" spans="1:13" x14ac:dyDescent="0.25">
      <c r="A166">
        <v>1195</v>
      </c>
      <c r="B166">
        <v>0</v>
      </c>
      <c r="C166">
        <v>3</v>
      </c>
      <c r="D166" t="s">
        <v>403</v>
      </c>
      <c r="E166" t="s">
        <v>10</v>
      </c>
      <c r="F166">
        <v>24</v>
      </c>
      <c r="G166" t="s">
        <v>522</v>
      </c>
      <c r="H166">
        <v>0</v>
      </c>
      <c r="I166">
        <v>0</v>
      </c>
      <c r="J166">
        <v>315092</v>
      </c>
      <c r="K166">
        <v>8.6624999999999996</v>
      </c>
      <c r="M166" t="s">
        <v>13</v>
      </c>
    </row>
    <row r="167" spans="1:13" x14ac:dyDescent="0.25">
      <c r="A167">
        <v>1196</v>
      </c>
      <c r="B167">
        <v>1</v>
      </c>
      <c r="C167">
        <v>3</v>
      </c>
      <c r="D167" t="s">
        <v>404</v>
      </c>
      <c r="E167" t="s">
        <v>12</v>
      </c>
      <c r="G167" t="s">
        <v>523</v>
      </c>
      <c r="H167">
        <v>0</v>
      </c>
      <c r="I167">
        <v>0</v>
      </c>
      <c r="J167">
        <v>383123</v>
      </c>
      <c r="K167">
        <v>7.75</v>
      </c>
      <c r="M167" t="s">
        <v>11</v>
      </c>
    </row>
    <row r="168" spans="1:13" x14ac:dyDescent="0.25">
      <c r="A168">
        <v>1199</v>
      </c>
      <c r="B168">
        <v>0</v>
      </c>
      <c r="C168">
        <v>3</v>
      </c>
      <c r="D168" t="s">
        <v>407</v>
      </c>
      <c r="E168" t="s">
        <v>10</v>
      </c>
      <c r="F168">
        <v>83</v>
      </c>
      <c r="G168" t="s">
        <v>524</v>
      </c>
      <c r="H168">
        <v>0</v>
      </c>
      <c r="I168">
        <v>1</v>
      </c>
      <c r="J168">
        <v>392091</v>
      </c>
      <c r="K168">
        <v>9.35</v>
      </c>
      <c r="M168" t="s">
        <v>13</v>
      </c>
    </row>
    <row r="169" spans="1:13" x14ac:dyDescent="0.25">
      <c r="A169">
        <v>1201</v>
      </c>
      <c r="B169">
        <v>1</v>
      </c>
      <c r="C169">
        <v>3</v>
      </c>
      <c r="D169" t="s">
        <v>409</v>
      </c>
      <c r="E169" t="s">
        <v>12</v>
      </c>
      <c r="F169">
        <v>45</v>
      </c>
      <c r="G169" t="s">
        <v>521</v>
      </c>
      <c r="H169">
        <v>1</v>
      </c>
      <c r="I169">
        <v>0</v>
      </c>
      <c r="J169">
        <v>350026</v>
      </c>
      <c r="K169">
        <v>14.1083</v>
      </c>
      <c r="M169" t="s">
        <v>13</v>
      </c>
    </row>
    <row r="170" spans="1:13" x14ac:dyDescent="0.25">
      <c r="A170">
        <v>1202</v>
      </c>
      <c r="B170">
        <v>0</v>
      </c>
      <c r="C170">
        <v>3</v>
      </c>
      <c r="D170" t="s">
        <v>410</v>
      </c>
      <c r="E170" t="s">
        <v>10</v>
      </c>
      <c r="F170">
        <v>18</v>
      </c>
      <c r="G170" t="s">
        <v>523</v>
      </c>
      <c r="H170">
        <v>0</v>
      </c>
      <c r="I170">
        <v>0</v>
      </c>
      <c r="J170">
        <v>315091</v>
      </c>
      <c r="K170">
        <v>8.6624999999999996</v>
      </c>
      <c r="M170" t="s">
        <v>13</v>
      </c>
    </row>
    <row r="171" spans="1:13" x14ac:dyDescent="0.25">
      <c r="A171">
        <v>1203</v>
      </c>
      <c r="B171">
        <v>0</v>
      </c>
      <c r="C171">
        <v>3</v>
      </c>
      <c r="D171" t="s">
        <v>411</v>
      </c>
      <c r="E171" t="s">
        <v>10</v>
      </c>
      <c r="F171">
        <v>22</v>
      </c>
      <c r="G171" t="s">
        <v>522</v>
      </c>
      <c r="H171">
        <v>0</v>
      </c>
      <c r="I171">
        <v>0</v>
      </c>
      <c r="J171">
        <v>2658</v>
      </c>
      <c r="K171">
        <v>7.2249999999999996</v>
      </c>
      <c r="M171" t="s">
        <v>14</v>
      </c>
    </row>
    <row r="172" spans="1:13" x14ac:dyDescent="0.25">
      <c r="A172">
        <v>1204</v>
      </c>
      <c r="B172">
        <v>0</v>
      </c>
      <c r="C172">
        <v>3</v>
      </c>
      <c r="D172" t="s">
        <v>412</v>
      </c>
      <c r="E172" t="s">
        <v>10</v>
      </c>
      <c r="G172" t="s">
        <v>523</v>
      </c>
      <c r="H172">
        <v>0</v>
      </c>
      <c r="I172">
        <v>0</v>
      </c>
      <c r="J172">
        <v>1588</v>
      </c>
      <c r="K172">
        <v>7.5750000000000002</v>
      </c>
      <c r="M172" t="s">
        <v>13</v>
      </c>
    </row>
    <row r="173" spans="1:13" x14ac:dyDescent="0.25">
      <c r="A173">
        <v>1205</v>
      </c>
      <c r="B173">
        <v>1</v>
      </c>
      <c r="C173">
        <v>3</v>
      </c>
      <c r="D173" t="s">
        <v>413</v>
      </c>
      <c r="E173" t="s">
        <v>12</v>
      </c>
      <c r="F173">
        <v>37</v>
      </c>
      <c r="G173" t="s">
        <v>522</v>
      </c>
      <c r="H173">
        <v>0</v>
      </c>
      <c r="I173">
        <v>0</v>
      </c>
      <c r="J173">
        <v>368364</v>
      </c>
      <c r="K173">
        <v>7.75</v>
      </c>
      <c r="M173" t="s">
        <v>11</v>
      </c>
    </row>
    <row r="174" spans="1:13" x14ac:dyDescent="0.25">
      <c r="A174">
        <v>1207</v>
      </c>
      <c r="B174">
        <v>1</v>
      </c>
      <c r="C174">
        <v>3</v>
      </c>
      <c r="D174" t="s">
        <v>415</v>
      </c>
      <c r="E174" t="s">
        <v>12</v>
      </c>
      <c r="F174">
        <v>17</v>
      </c>
      <c r="G174" t="s">
        <v>523</v>
      </c>
      <c r="H174">
        <v>0</v>
      </c>
      <c r="I174">
        <v>0</v>
      </c>
      <c r="J174">
        <v>30631</v>
      </c>
      <c r="K174">
        <v>7.7332999999999998</v>
      </c>
      <c r="M174" t="s">
        <v>11</v>
      </c>
    </row>
    <row r="175" spans="1:13" x14ac:dyDescent="0.25">
      <c r="A175">
        <v>1210</v>
      </c>
      <c r="B175">
        <v>0</v>
      </c>
      <c r="C175">
        <v>3</v>
      </c>
      <c r="D175" t="s">
        <v>418</v>
      </c>
      <c r="E175" t="s">
        <v>10</v>
      </c>
      <c r="F175">
        <v>27</v>
      </c>
      <c r="G175" t="s">
        <v>522</v>
      </c>
      <c r="H175">
        <v>0</v>
      </c>
      <c r="I175">
        <v>0</v>
      </c>
      <c r="J175">
        <v>350408</v>
      </c>
      <c r="K175">
        <v>7.8541999999999996</v>
      </c>
      <c r="M175" t="s">
        <v>13</v>
      </c>
    </row>
    <row r="176" spans="1:13" x14ac:dyDescent="0.25">
      <c r="A176">
        <v>1212</v>
      </c>
      <c r="B176">
        <v>0</v>
      </c>
      <c r="C176">
        <v>3</v>
      </c>
      <c r="D176" t="s">
        <v>420</v>
      </c>
      <c r="E176" t="s">
        <v>10</v>
      </c>
      <c r="F176">
        <v>26</v>
      </c>
      <c r="G176" t="s">
        <v>522</v>
      </c>
      <c r="H176">
        <v>0</v>
      </c>
      <c r="I176">
        <v>0</v>
      </c>
      <c r="J176">
        <v>347075</v>
      </c>
      <c r="K176">
        <v>7.7750000000000004</v>
      </c>
      <c r="M176" t="s">
        <v>13</v>
      </c>
    </row>
    <row r="177" spans="1:13" x14ac:dyDescent="0.25">
      <c r="A177">
        <v>1213</v>
      </c>
      <c r="B177">
        <v>0</v>
      </c>
      <c r="C177">
        <v>3</v>
      </c>
      <c r="D177" t="s">
        <v>421</v>
      </c>
      <c r="E177" t="s">
        <v>10</v>
      </c>
      <c r="F177">
        <v>25</v>
      </c>
      <c r="G177" t="s">
        <v>522</v>
      </c>
      <c r="H177">
        <v>0</v>
      </c>
      <c r="I177">
        <v>0</v>
      </c>
      <c r="J177">
        <v>2654</v>
      </c>
      <c r="K177">
        <v>7.2291999999999996</v>
      </c>
      <c r="L177" t="s">
        <v>81</v>
      </c>
      <c r="M177" t="s">
        <v>14</v>
      </c>
    </row>
    <row r="178" spans="1:13" x14ac:dyDescent="0.25">
      <c r="A178">
        <v>1217</v>
      </c>
      <c r="B178">
        <v>0</v>
      </c>
      <c r="C178">
        <v>3</v>
      </c>
      <c r="D178" t="s">
        <v>425</v>
      </c>
      <c r="E178" t="s">
        <v>10</v>
      </c>
      <c r="F178">
        <v>23</v>
      </c>
      <c r="G178" t="s">
        <v>522</v>
      </c>
      <c r="H178">
        <v>0</v>
      </c>
      <c r="I178">
        <v>0</v>
      </c>
      <c r="J178">
        <v>3101309</v>
      </c>
      <c r="K178">
        <v>7.05</v>
      </c>
      <c r="M178" t="s">
        <v>13</v>
      </c>
    </row>
    <row r="179" spans="1:13" x14ac:dyDescent="0.25">
      <c r="A179">
        <v>1224</v>
      </c>
      <c r="B179">
        <v>0</v>
      </c>
      <c r="C179">
        <v>3</v>
      </c>
      <c r="D179" t="s">
        <v>432</v>
      </c>
      <c r="E179" t="s">
        <v>10</v>
      </c>
      <c r="G179" t="s">
        <v>523</v>
      </c>
      <c r="H179">
        <v>0</v>
      </c>
      <c r="I179">
        <v>0</v>
      </c>
      <c r="J179">
        <v>2684</v>
      </c>
      <c r="K179">
        <v>7.2249999999999996</v>
      </c>
      <c r="M179" t="s">
        <v>14</v>
      </c>
    </row>
    <row r="180" spans="1:13" x14ac:dyDescent="0.25">
      <c r="A180">
        <v>1225</v>
      </c>
      <c r="B180">
        <v>1</v>
      </c>
      <c r="C180">
        <v>3</v>
      </c>
      <c r="D180" t="s">
        <v>433</v>
      </c>
      <c r="E180" t="s">
        <v>12</v>
      </c>
      <c r="F180">
        <v>19</v>
      </c>
      <c r="G180" t="s">
        <v>523</v>
      </c>
      <c r="H180">
        <v>1</v>
      </c>
      <c r="I180">
        <v>1</v>
      </c>
      <c r="J180">
        <v>2653</v>
      </c>
      <c r="K180">
        <v>15.7417</v>
      </c>
      <c r="M180" t="s">
        <v>14</v>
      </c>
    </row>
    <row r="181" spans="1:13" x14ac:dyDescent="0.25">
      <c r="A181">
        <v>1226</v>
      </c>
      <c r="B181">
        <v>0</v>
      </c>
      <c r="C181">
        <v>3</v>
      </c>
      <c r="D181" t="s">
        <v>434</v>
      </c>
      <c r="E181" t="s">
        <v>10</v>
      </c>
      <c r="F181">
        <v>27</v>
      </c>
      <c r="G181" t="s">
        <v>522</v>
      </c>
      <c r="H181">
        <v>0</v>
      </c>
      <c r="I181">
        <v>0</v>
      </c>
      <c r="J181">
        <v>349229</v>
      </c>
      <c r="K181">
        <v>7.8958000000000004</v>
      </c>
      <c r="M181" t="s">
        <v>13</v>
      </c>
    </row>
    <row r="182" spans="1:13" x14ac:dyDescent="0.25">
      <c r="A182">
        <v>1229</v>
      </c>
      <c r="B182">
        <v>0</v>
      </c>
      <c r="C182">
        <v>3</v>
      </c>
      <c r="D182" t="s">
        <v>437</v>
      </c>
      <c r="E182" t="s">
        <v>10</v>
      </c>
      <c r="F182">
        <v>39</v>
      </c>
      <c r="G182" t="s">
        <v>522</v>
      </c>
      <c r="H182">
        <v>0</v>
      </c>
      <c r="I182">
        <v>2</v>
      </c>
      <c r="J182">
        <v>2675</v>
      </c>
      <c r="K182">
        <v>7.2291999999999996</v>
      </c>
      <c r="M182" t="s">
        <v>14</v>
      </c>
    </row>
    <row r="183" spans="1:13" x14ac:dyDescent="0.25">
      <c r="A183">
        <v>1231</v>
      </c>
      <c r="B183">
        <v>0</v>
      </c>
      <c r="C183">
        <v>3</v>
      </c>
      <c r="D183" t="s">
        <v>439</v>
      </c>
      <c r="E183" t="s">
        <v>10</v>
      </c>
      <c r="G183" t="s">
        <v>523</v>
      </c>
      <c r="H183">
        <v>0</v>
      </c>
      <c r="I183">
        <v>0</v>
      </c>
      <c r="J183">
        <v>2622</v>
      </c>
      <c r="K183">
        <v>7.2291999999999996</v>
      </c>
      <c r="M183" t="s">
        <v>14</v>
      </c>
    </row>
    <row r="184" spans="1:13" x14ac:dyDescent="0.25">
      <c r="A184">
        <v>1233</v>
      </c>
      <c r="B184">
        <v>0</v>
      </c>
      <c r="C184">
        <v>3</v>
      </c>
      <c r="D184" t="s">
        <v>441</v>
      </c>
      <c r="E184" t="s">
        <v>10</v>
      </c>
      <c r="F184">
        <v>32</v>
      </c>
      <c r="G184" t="s">
        <v>522</v>
      </c>
      <c r="H184">
        <v>0</v>
      </c>
      <c r="I184">
        <v>0</v>
      </c>
      <c r="J184">
        <v>350403</v>
      </c>
      <c r="K184">
        <v>7.5792000000000002</v>
      </c>
      <c r="M184" t="s">
        <v>13</v>
      </c>
    </row>
    <row r="185" spans="1:13" x14ac:dyDescent="0.25">
      <c r="A185">
        <v>1234</v>
      </c>
      <c r="B185">
        <v>0</v>
      </c>
      <c r="C185">
        <v>3</v>
      </c>
      <c r="D185" t="s">
        <v>442</v>
      </c>
      <c r="E185" t="s">
        <v>10</v>
      </c>
      <c r="G185" t="s">
        <v>523</v>
      </c>
      <c r="H185">
        <v>1</v>
      </c>
      <c r="I185">
        <v>9</v>
      </c>
      <c r="J185">
        <v>2343</v>
      </c>
      <c r="K185">
        <v>69.55</v>
      </c>
      <c r="M185" t="s">
        <v>13</v>
      </c>
    </row>
    <row r="186" spans="1:13" x14ac:dyDescent="0.25">
      <c r="A186">
        <v>1236</v>
      </c>
      <c r="B186">
        <v>0</v>
      </c>
      <c r="C186">
        <v>3</v>
      </c>
      <c r="D186" t="s">
        <v>444</v>
      </c>
      <c r="E186" t="s">
        <v>10</v>
      </c>
      <c r="G186" t="s">
        <v>523</v>
      </c>
      <c r="H186">
        <v>1</v>
      </c>
      <c r="I186">
        <v>1</v>
      </c>
      <c r="J186">
        <v>851</v>
      </c>
      <c r="K186">
        <v>14.5</v>
      </c>
      <c r="M186" t="s">
        <v>13</v>
      </c>
    </row>
    <row r="187" spans="1:13" x14ac:dyDescent="0.25">
      <c r="A187">
        <v>1237</v>
      </c>
      <c r="B187">
        <v>1</v>
      </c>
      <c r="C187">
        <v>3</v>
      </c>
      <c r="D187" t="s">
        <v>445</v>
      </c>
      <c r="E187" t="s">
        <v>12</v>
      </c>
      <c r="F187">
        <v>16</v>
      </c>
      <c r="G187" t="s">
        <v>523</v>
      </c>
      <c r="H187">
        <v>0</v>
      </c>
      <c r="I187">
        <v>0</v>
      </c>
      <c r="J187">
        <v>348125</v>
      </c>
      <c r="K187">
        <v>7.65</v>
      </c>
      <c r="M187" t="s">
        <v>13</v>
      </c>
    </row>
    <row r="188" spans="1:13" x14ac:dyDescent="0.25">
      <c r="A188">
        <v>1239</v>
      </c>
      <c r="B188">
        <v>1</v>
      </c>
      <c r="C188">
        <v>3</v>
      </c>
      <c r="D188" t="s">
        <v>447</v>
      </c>
      <c r="E188" t="s">
        <v>12</v>
      </c>
      <c r="F188">
        <v>38</v>
      </c>
      <c r="G188" t="s">
        <v>522</v>
      </c>
      <c r="H188">
        <v>0</v>
      </c>
      <c r="I188">
        <v>0</v>
      </c>
      <c r="J188">
        <v>2688</v>
      </c>
      <c r="K188">
        <v>7.2291999999999996</v>
      </c>
      <c r="M188" t="s">
        <v>14</v>
      </c>
    </row>
    <row r="189" spans="1:13" x14ac:dyDescent="0.25">
      <c r="A189">
        <v>1246</v>
      </c>
      <c r="B189">
        <v>1</v>
      </c>
      <c r="C189">
        <v>3</v>
      </c>
      <c r="D189" t="s">
        <v>454</v>
      </c>
      <c r="E189" t="s">
        <v>12</v>
      </c>
      <c r="F189">
        <v>17</v>
      </c>
      <c r="G189" t="s">
        <v>523</v>
      </c>
      <c r="H189">
        <v>1</v>
      </c>
      <c r="I189">
        <v>2</v>
      </c>
      <c r="J189">
        <v>2315</v>
      </c>
      <c r="K189">
        <v>20.574999999999999</v>
      </c>
      <c r="M189" t="s">
        <v>13</v>
      </c>
    </row>
    <row r="190" spans="1:13" x14ac:dyDescent="0.25">
      <c r="A190">
        <v>1249</v>
      </c>
      <c r="B190">
        <v>0</v>
      </c>
      <c r="C190">
        <v>3</v>
      </c>
      <c r="D190" t="s">
        <v>457</v>
      </c>
      <c r="E190" t="s">
        <v>10</v>
      </c>
      <c r="G190" t="s">
        <v>523</v>
      </c>
      <c r="H190">
        <v>0</v>
      </c>
      <c r="I190">
        <v>0</v>
      </c>
      <c r="J190">
        <v>1222</v>
      </c>
      <c r="K190">
        <v>7.8792</v>
      </c>
      <c r="M190" t="s">
        <v>13</v>
      </c>
    </row>
    <row r="191" spans="1:13" x14ac:dyDescent="0.25">
      <c r="A191">
        <v>1250</v>
      </c>
      <c r="B191">
        <v>0</v>
      </c>
      <c r="C191">
        <v>3</v>
      </c>
      <c r="D191" t="s">
        <v>458</v>
      </c>
      <c r="E191" t="s">
        <v>10</v>
      </c>
      <c r="G191" t="s">
        <v>523</v>
      </c>
      <c r="H191">
        <v>0</v>
      </c>
      <c r="I191">
        <v>0</v>
      </c>
      <c r="J191">
        <v>368402</v>
      </c>
      <c r="K191">
        <v>7.75</v>
      </c>
      <c r="M191" t="s">
        <v>11</v>
      </c>
    </row>
    <row r="192" spans="1:13" x14ac:dyDescent="0.25">
      <c r="A192">
        <v>1251</v>
      </c>
      <c r="B192">
        <v>1</v>
      </c>
      <c r="C192">
        <v>3</v>
      </c>
      <c r="D192" t="s">
        <v>459</v>
      </c>
      <c r="E192" t="s">
        <v>12</v>
      </c>
      <c r="F192">
        <v>30</v>
      </c>
      <c r="G192" t="s">
        <v>522</v>
      </c>
      <c r="H192">
        <v>1</v>
      </c>
      <c r="I192">
        <v>0</v>
      </c>
      <c r="J192">
        <v>349910</v>
      </c>
      <c r="K192">
        <v>15.55</v>
      </c>
      <c r="M192" t="s">
        <v>13</v>
      </c>
    </row>
    <row r="193" spans="1:13" x14ac:dyDescent="0.25">
      <c r="A193">
        <v>1252</v>
      </c>
      <c r="B193">
        <v>0</v>
      </c>
      <c r="C193">
        <v>3</v>
      </c>
      <c r="D193" t="s">
        <v>460</v>
      </c>
      <c r="E193" t="s">
        <v>10</v>
      </c>
      <c r="F193">
        <v>14</v>
      </c>
      <c r="G193" t="s">
        <v>523</v>
      </c>
      <c r="H193">
        <v>8</v>
      </c>
      <c r="I193">
        <v>2</v>
      </c>
      <c r="J193">
        <v>2343</v>
      </c>
      <c r="K193">
        <v>69.55</v>
      </c>
      <c r="M193" t="s">
        <v>13</v>
      </c>
    </row>
    <row r="194" spans="1:13" x14ac:dyDescent="0.25">
      <c r="A194">
        <v>1255</v>
      </c>
      <c r="B194">
        <v>0</v>
      </c>
      <c r="C194">
        <v>3</v>
      </c>
      <c r="D194" t="s">
        <v>463</v>
      </c>
      <c r="E194" t="s">
        <v>10</v>
      </c>
      <c r="F194">
        <v>27</v>
      </c>
      <c r="G194" t="s">
        <v>522</v>
      </c>
      <c r="H194">
        <v>0</v>
      </c>
      <c r="I194">
        <v>0</v>
      </c>
      <c r="J194">
        <v>315083</v>
      </c>
      <c r="K194">
        <v>8.6624999999999996</v>
      </c>
      <c r="M194" t="s">
        <v>13</v>
      </c>
    </row>
    <row r="195" spans="1:13" x14ac:dyDescent="0.25">
      <c r="A195">
        <v>1257</v>
      </c>
      <c r="B195">
        <v>1</v>
      </c>
      <c r="C195">
        <v>3</v>
      </c>
      <c r="D195" t="s">
        <v>465</v>
      </c>
      <c r="E195" t="s">
        <v>12</v>
      </c>
      <c r="G195" t="s">
        <v>523</v>
      </c>
      <c r="H195">
        <v>1</v>
      </c>
      <c r="I195">
        <v>9</v>
      </c>
      <c r="J195">
        <v>2343</v>
      </c>
      <c r="K195">
        <v>69.55</v>
      </c>
      <c r="M195" t="s">
        <v>13</v>
      </c>
    </row>
    <row r="196" spans="1:13" x14ac:dyDescent="0.25">
      <c r="A196">
        <v>1258</v>
      </c>
      <c r="B196">
        <v>0</v>
      </c>
      <c r="C196">
        <v>3</v>
      </c>
      <c r="D196" t="s">
        <v>466</v>
      </c>
      <c r="E196" t="s">
        <v>10</v>
      </c>
      <c r="G196" t="s">
        <v>523</v>
      </c>
      <c r="H196">
        <v>1</v>
      </c>
      <c r="I196">
        <v>0</v>
      </c>
      <c r="J196">
        <v>2689</v>
      </c>
      <c r="K196">
        <v>14.458299999999999</v>
      </c>
      <c r="M196" t="s">
        <v>14</v>
      </c>
    </row>
    <row r="197" spans="1:13" x14ac:dyDescent="0.25">
      <c r="A197">
        <v>1259</v>
      </c>
      <c r="B197">
        <v>1</v>
      </c>
      <c r="C197">
        <v>3</v>
      </c>
      <c r="D197" t="s">
        <v>467</v>
      </c>
      <c r="E197" t="s">
        <v>12</v>
      </c>
      <c r="F197">
        <v>22</v>
      </c>
      <c r="G197" t="s">
        <v>522</v>
      </c>
      <c r="H197">
        <v>0</v>
      </c>
      <c r="I197">
        <v>0</v>
      </c>
      <c r="J197">
        <v>3101295</v>
      </c>
      <c r="K197">
        <v>39.6875</v>
      </c>
      <c r="M197" t="s">
        <v>13</v>
      </c>
    </row>
    <row r="198" spans="1:13" x14ac:dyDescent="0.25">
      <c r="A198">
        <v>1268</v>
      </c>
      <c r="B198">
        <v>1</v>
      </c>
      <c r="C198">
        <v>3</v>
      </c>
      <c r="D198" t="s">
        <v>476</v>
      </c>
      <c r="E198" t="s">
        <v>12</v>
      </c>
      <c r="F198">
        <v>22</v>
      </c>
      <c r="G198" t="s">
        <v>522</v>
      </c>
      <c r="H198">
        <v>2</v>
      </c>
      <c r="I198">
        <v>0</v>
      </c>
      <c r="J198">
        <v>315152</v>
      </c>
      <c r="K198">
        <v>8.6624999999999996</v>
      </c>
      <c r="M198" t="s">
        <v>13</v>
      </c>
    </row>
    <row r="199" spans="1:13" x14ac:dyDescent="0.25">
      <c r="A199">
        <v>1271</v>
      </c>
      <c r="B199">
        <v>0</v>
      </c>
      <c r="C199">
        <v>3</v>
      </c>
      <c r="D199" t="s">
        <v>479</v>
      </c>
      <c r="E199" t="s">
        <v>10</v>
      </c>
      <c r="F199">
        <v>5</v>
      </c>
      <c r="G199" t="s">
        <v>523</v>
      </c>
      <c r="H199">
        <v>4</v>
      </c>
      <c r="I199">
        <v>2</v>
      </c>
      <c r="J199">
        <v>347077</v>
      </c>
      <c r="K199">
        <v>31.387499999999999</v>
      </c>
      <c r="M199" t="s">
        <v>13</v>
      </c>
    </row>
    <row r="200" spans="1:13" x14ac:dyDescent="0.25">
      <c r="A200">
        <v>1272</v>
      </c>
      <c r="B200">
        <v>0</v>
      </c>
      <c r="C200">
        <v>3</v>
      </c>
      <c r="D200" t="s">
        <v>480</v>
      </c>
      <c r="E200" t="s">
        <v>10</v>
      </c>
      <c r="G200" t="s">
        <v>523</v>
      </c>
      <c r="H200">
        <v>0</v>
      </c>
      <c r="I200">
        <v>0</v>
      </c>
      <c r="J200">
        <v>366713</v>
      </c>
      <c r="K200">
        <v>7.75</v>
      </c>
      <c r="M200" t="s">
        <v>11</v>
      </c>
    </row>
    <row r="201" spans="1:13" x14ac:dyDescent="0.25">
      <c r="A201">
        <v>1273</v>
      </c>
      <c r="B201">
        <v>0</v>
      </c>
      <c r="C201">
        <v>3</v>
      </c>
      <c r="D201" t="s">
        <v>481</v>
      </c>
      <c r="E201" t="s">
        <v>10</v>
      </c>
      <c r="F201">
        <v>26</v>
      </c>
      <c r="G201" t="s">
        <v>522</v>
      </c>
      <c r="H201">
        <v>0</v>
      </c>
      <c r="I201">
        <v>0</v>
      </c>
      <c r="J201">
        <v>330910</v>
      </c>
      <c r="K201">
        <v>7.8792</v>
      </c>
      <c r="M201" t="s">
        <v>11</v>
      </c>
    </row>
    <row r="202" spans="1:13" x14ac:dyDescent="0.25">
      <c r="A202">
        <v>1274</v>
      </c>
      <c r="B202">
        <v>1</v>
      </c>
      <c r="C202">
        <v>3</v>
      </c>
      <c r="D202" t="s">
        <v>482</v>
      </c>
      <c r="E202" t="s">
        <v>12</v>
      </c>
      <c r="G202" t="s">
        <v>523</v>
      </c>
      <c r="H202">
        <v>0</v>
      </c>
      <c r="I202">
        <v>0</v>
      </c>
      <c r="J202">
        <v>364498</v>
      </c>
      <c r="K202">
        <v>14.5</v>
      </c>
      <c r="M202" t="s">
        <v>13</v>
      </c>
    </row>
    <row r="203" spans="1:13" x14ac:dyDescent="0.25">
      <c r="A203">
        <v>1275</v>
      </c>
      <c r="B203">
        <v>1</v>
      </c>
      <c r="C203">
        <v>3</v>
      </c>
      <c r="D203" t="s">
        <v>483</v>
      </c>
      <c r="E203" t="s">
        <v>12</v>
      </c>
      <c r="F203">
        <v>19</v>
      </c>
      <c r="G203" t="s">
        <v>523</v>
      </c>
      <c r="H203">
        <v>1</v>
      </c>
      <c r="I203">
        <v>0</v>
      </c>
      <c r="J203">
        <v>376566</v>
      </c>
      <c r="K203">
        <v>16.100000000000001</v>
      </c>
      <c r="M203" t="s">
        <v>13</v>
      </c>
    </row>
    <row r="204" spans="1:13" x14ac:dyDescent="0.25">
      <c r="A204">
        <v>1278</v>
      </c>
      <c r="B204">
        <v>0</v>
      </c>
      <c r="C204">
        <v>3</v>
      </c>
      <c r="D204" t="s">
        <v>486</v>
      </c>
      <c r="E204" t="s">
        <v>10</v>
      </c>
      <c r="F204">
        <v>24</v>
      </c>
      <c r="G204" t="s">
        <v>522</v>
      </c>
      <c r="H204">
        <v>0</v>
      </c>
      <c r="I204">
        <v>0</v>
      </c>
      <c r="J204">
        <v>349911</v>
      </c>
      <c r="K204">
        <v>7.7750000000000004</v>
      </c>
      <c r="M204" t="s">
        <v>13</v>
      </c>
    </row>
    <row r="205" spans="1:13" x14ac:dyDescent="0.25">
      <c r="A205">
        <v>1280</v>
      </c>
      <c r="B205">
        <v>0</v>
      </c>
      <c r="C205">
        <v>3</v>
      </c>
      <c r="D205" t="s">
        <v>488</v>
      </c>
      <c r="E205" t="s">
        <v>10</v>
      </c>
      <c r="F205">
        <v>21</v>
      </c>
      <c r="G205" t="s">
        <v>522</v>
      </c>
      <c r="H205">
        <v>0</v>
      </c>
      <c r="I205">
        <v>0</v>
      </c>
      <c r="J205">
        <v>364858</v>
      </c>
      <c r="K205">
        <v>7.75</v>
      </c>
      <c r="M205" t="s">
        <v>11</v>
      </c>
    </row>
    <row r="206" spans="1:13" x14ac:dyDescent="0.25">
      <c r="A206">
        <v>1281</v>
      </c>
      <c r="B206">
        <v>0</v>
      </c>
      <c r="C206">
        <v>3</v>
      </c>
      <c r="D206" t="s">
        <v>489</v>
      </c>
      <c r="E206" t="s">
        <v>10</v>
      </c>
      <c r="F206">
        <v>6</v>
      </c>
      <c r="G206" t="s">
        <v>523</v>
      </c>
      <c r="H206">
        <v>3</v>
      </c>
      <c r="I206">
        <v>1</v>
      </c>
      <c r="J206">
        <v>349909</v>
      </c>
      <c r="K206">
        <v>21.074999999999999</v>
      </c>
      <c r="M206" t="s">
        <v>13</v>
      </c>
    </row>
    <row r="207" spans="1:13" x14ac:dyDescent="0.25">
      <c r="A207">
        <v>1284</v>
      </c>
      <c r="B207">
        <v>0</v>
      </c>
      <c r="C207">
        <v>3</v>
      </c>
      <c r="D207" t="s">
        <v>492</v>
      </c>
      <c r="E207" t="s">
        <v>10</v>
      </c>
      <c r="F207">
        <v>13</v>
      </c>
      <c r="G207" t="s">
        <v>523</v>
      </c>
      <c r="H207">
        <v>0</v>
      </c>
      <c r="I207">
        <v>2</v>
      </c>
      <c r="J207">
        <v>2673</v>
      </c>
      <c r="K207">
        <v>20.25</v>
      </c>
      <c r="M207" t="s">
        <v>13</v>
      </c>
    </row>
    <row r="208" spans="1:13" x14ac:dyDescent="0.25">
      <c r="A208">
        <v>1286</v>
      </c>
      <c r="B208">
        <v>0</v>
      </c>
      <c r="C208">
        <v>3</v>
      </c>
      <c r="D208" t="s">
        <v>494</v>
      </c>
      <c r="E208" t="s">
        <v>10</v>
      </c>
      <c r="F208">
        <v>29</v>
      </c>
      <c r="G208" t="s">
        <v>522</v>
      </c>
      <c r="H208">
        <v>3</v>
      </c>
      <c r="I208">
        <v>1</v>
      </c>
      <c r="J208">
        <v>315153</v>
      </c>
      <c r="K208">
        <v>22.024999999999999</v>
      </c>
      <c r="M208" t="s">
        <v>13</v>
      </c>
    </row>
    <row r="209" spans="1:13" x14ac:dyDescent="0.25">
      <c r="A209">
        <v>1288</v>
      </c>
      <c r="B209">
        <v>0</v>
      </c>
      <c r="C209">
        <v>3</v>
      </c>
      <c r="D209" t="s">
        <v>496</v>
      </c>
      <c r="E209" t="s">
        <v>10</v>
      </c>
      <c r="F209">
        <v>24</v>
      </c>
      <c r="G209" t="s">
        <v>522</v>
      </c>
      <c r="H209">
        <v>0</v>
      </c>
      <c r="I209">
        <v>0</v>
      </c>
      <c r="J209">
        <v>371109</v>
      </c>
      <c r="K209">
        <v>7.25</v>
      </c>
      <c r="M209" t="s">
        <v>11</v>
      </c>
    </row>
    <row r="210" spans="1:13" x14ac:dyDescent="0.25">
      <c r="A210">
        <v>1290</v>
      </c>
      <c r="B210">
        <v>0</v>
      </c>
      <c r="C210">
        <v>3</v>
      </c>
      <c r="D210" t="s">
        <v>498</v>
      </c>
      <c r="E210" t="s">
        <v>10</v>
      </c>
      <c r="F210">
        <v>22</v>
      </c>
      <c r="G210" t="s">
        <v>522</v>
      </c>
      <c r="H210">
        <v>0</v>
      </c>
      <c r="I210">
        <v>0</v>
      </c>
      <c r="J210">
        <v>347065</v>
      </c>
      <c r="K210">
        <v>7.7750000000000004</v>
      </c>
      <c r="M210" t="s">
        <v>13</v>
      </c>
    </row>
    <row r="211" spans="1:13" x14ac:dyDescent="0.25">
      <c r="A211">
        <v>1291</v>
      </c>
      <c r="B211">
        <v>0</v>
      </c>
      <c r="C211">
        <v>3</v>
      </c>
      <c r="D211" t="s">
        <v>499</v>
      </c>
      <c r="E211" t="s">
        <v>10</v>
      </c>
      <c r="F211">
        <v>31</v>
      </c>
      <c r="G211" t="s">
        <v>522</v>
      </c>
      <c r="H211">
        <v>0</v>
      </c>
      <c r="I211">
        <v>0</v>
      </c>
      <c r="J211">
        <v>21332</v>
      </c>
      <c r="K211">
        <v>7.7332999999999998</v>
      </c>
      <c r="M211" t="s">
        <v>11</v>
      </c>
    </row>
    <row r="212" spans="1:13" x14ac:dyDescent="0.25">
      <c r="A212">
        <v>1300</v>
      </c>
      <c r="B212">
        <v>1</v>
      </c>
      <c r="C212">
        <v>3</v>
      </c>
      <c r="D212" t="s">
        <v>508</v>
      </c>
      <c r="E212" t="s">
        <v>12</v>
      </c>
      <c r="G212" t="s">
        <v>523</v>
      </c>
      <c r="H212">
        <v>0</v>
      </c>
      <c r="I212">
        <v>0</v>
      </c>
      <c r="J212">
        <v>334915</v>
      </c>
      <c r="K212">
        <v>7.7207999999999997</v>
      </c>
      <c r="M212" t="s">
        <v>11</v>
      </c>
    </row>
    <row r="213" spans="1:13" x14ac:dyDescent="0.25">
      <c r="A213">
        <v>1301</v>
      </c>
      <c r="B213">
        <v>1</v>
      </c>
      <c r="C213">
        <v>3</v>
      </c>
      <c r="D213" t="s">
        <v>509</v>
      </c>
      <c r="E213" t="s">
        <v>12</v>
      </c>
      <c r="F213">
        <v>3</v>
      </c>
      <c r="G213" t="s">
        <v>523</v>
      </c>
      <c r="H213">
        <v>1</v>
      </c>
      <c r="I213">
        <v>1</v>
      </c>
      <c r="J213">
        <v>3101315</v>
      </c>
      <c r="K213">
        <v>13.775</v>
      </c>
      <c r="M213" t="s">
        <v>13</v>
      </c>
    </row>
    <row r="214" spans="1:13" x14ac:dyDescent="0.25">
      <c r="A214">
        <v>1302</v>
      </c>
      <c r="B214">
        <v>1</v>
      </c>
      <c r="C214">
        <v>3</v>
      </c>
      <c r="D214" t="s">
        <v>510</v>
      </c>
      <c r="E214" t="s">
        <v>12</v>
      </c>
      <c r="G214" t="s">
        <v>523</v>
      </c>
      <c r="H214">
        <v>0</v>
      </c>
      <c r="I214">
        <v>0</v>
      </c>
      <c r="J214">
        <v>365237</v>
      </c>
      <c r="K214">
        <v>7.75</v>
      </c>
      <c r="M214" t="s">
        <v>11</v>
      </c>
    </row>
    <row r="215" spans="1:13" x14ac:dyDescent="0.25">
      <c r="A215">
        <v>1304</v>
      </c>
      <c r="B215">
        <v>1</v>
      </c>
      <c r="C215">
        <v>3</v>
      </c>
      <c r="D215" t="s">
        <v>512</v>
      </c>
      <c r="E215" t="s">
        <v>12</v>
      </c>
      <c r="F215">
        <v>28</v>
      </c>
      <c r="G215" t="s">
        <v>522</v>
      </c>
      <c r="H215">
        <v>0</v>
      </c>
      <c r="I215">
        <v>0</v>
      </c>
      <c r="J215">
        <v>347086</v>
      </c>
      <c r="K215">
        <v>7.7750000000000004</v>
      </c>
      <c r="M215" t="s">
        <v>13</v>
      </c>
    </row>
    <row r="216" spans="1:13" x14ac:dyDescent="0.25">
      <c r="A216">
        <v>1305</v>
      </c>
      <c r="B216">
        <v>0</v>
      </c>
      <c r="C216">
        <v>3</v>
      </c>
      <c r="D216" t="s">
        <v>513</v>
      </c>
      <c r="E216" t="s">
        <v>10</v>
      </c>
      <c r="G216" t="s">
        <v>523</v>
      </c>
      <c r="H216">
        <v>0</v>
      </c>
      <c r="I216">
        <v>0</v>
      </c>
      <c r="J216">
        <v>3236</v>
      </c>
      <c r="K216">
        <v>8.0500000000000007</v>
      </c>
      <c r="M216" t="s">
        <v>13</v>
      </c>
    </row>
    <row r="217" spans="1:13" x14ac:dyDescent="0.25">
      <c r="A217">
        <v>1307</v>
      </c>
      <c r="B217">
        <v>0</v>
      </c>
      <c r="C217">
        <v>3</v>
      </c>
      <c r="D217" t="s">
        <v>515</v>
      </c>
      <c r="E217" t="s">
        <v>10</v>
      </c>
      <c r="F217">
        <v>38</v>
      </c>
      <c r="G217" t="s">
        <v>522</v>
      </c>
      <c r="H217">
        <v>0</v>
      </c>
      <c r="I217">
        <v>0</v>
      </c>
      <c r="J217">
        <v>3101262</v>
      </c>
      <c r="K217">
        <v>7.25</v>
      </c>
      <c r="M217" t="s">
        <v>13</v>
      </c>
    </row>
    <row r="218" spans="1:13" x14ac:dyDescent="0.25">
      <c r="A218">
        <v>1308</v>
      </c>
      <c r="B218">
        <v>0</v>
      </c>
      <c r="C218">
        <v>3</v>
      </c>
      <c r="D218" t="s">
        <v>516</v>
      </c>
      <c r="E218" t="s">
        <v>10</v>
      </c>
      <c r="G218" t="s">
        <v>523</v>
      </c>
      <c r="H218">
        <v>0</v>
      </c>
      <c r="I218">
        <v>0</v>
      </c>
      <c r="J218">
        <v>359309</v>
      </c>
      <c r="K218">
        <v>8.0500000000000007</v>
      </c>
      <c r="M218" t="s">
        <v>13</v>
      </c>
    </row>
    <row r="219" spans="1:13" x14ac:dyDescent="0.25">
      <c r="A219">
        <v>1309</v>
      </c>
      <c r="B219">
        <v>0</v>
      </c>
      <c r="C219">
        <v>3</v>
      </c>
      <c r="D219" t="s">
        <v>517</v>
      </c>
      <c r="E219" t="s">
        <v>10</v>
      </c>
      <c r="G219" t="s">
        <v>523</v>
      </c>
      <c r="H219">
        <v>1</v>
      </c>
      <c r="I219">
        <v>1</v>
      </c>
      <c r="J219">
        <v>2668</v>
      </c>
      <c r="K219">
        <v>22.3583</v>
      </c>
      <c r="M219" t="s">
        <v>14</v>
      </c>
    </row>
    <row r="220" spans="1:13" x14ac:dyDescent="0.25">
      <c r="C220">
        <f>COUNT(C2:C219)</f>
        <v>218</v>
      </c>
    </row>
    <row r="221" spans="1:13" x14ac:dyDescent="0.25">
      <c r="F221">
        <f>SUM(C220+H220+I220)</f>
        <v>218</v>
      </c>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2FA0E-888B-483A-A434-9DBF9BE4EB18}">
  <dimension ref="A3:B10"/>
  <sheetViews>
    <sheetView topLeftCell="A2" workbookViewId="0">
      <selection activeCell="A4" sqref="A4"/>
    </sheetView>
  </sheetViews>
  <sheetFormatPr defaultRowHeight="15" x14ac:dyDescent="0.25"/>
  <cols>
    <col min="1" max="1" width="13.140625" bestFit="1" customWidth="1"/>
    <col min="2" max="2" width="15.42578125" bestFit="1" customWidth="1"/>
  </cols>
  <sheetData>
    <row r="3" spans="1:2" x14ac:dyDescent="0.25">
      <c r="A3" s="3" t="s">
        <v>532</v>
      </c>
      <c r="B3" t="s">
        <v>534</v>
      </c>
    </row>
    <row r="4" spans="1:2" x14ac:dyDescent="0.25">
      <c r="A4" s="4" t="s">
        <v>12</v>
      </c>
      <c r="B4">
        <v>152</v>
      </c>
    </row>
    <row r="5" spans="1:2" x14ac:dyDescent="0.25">
      <c r="A5" s="4" t="s">
        <v>10</v>
      </c>
      <c r="B5">
        <v>0</v>
      </c>
    </row>
    <row r="6" spans="1:2" x14ac:dyDescent="0.25">
      <c r="A6" s="4" t="s">
        <v>533</v>
      </c>
      <c r="B6">
        <v>152</v>
      </c>
    </row>
    <row r="9" spans="1:2" x14ac:dyDescent="0.25">
      <c r="A9" s="4" t="s">
        <v>550</v>
      </c>
    </row>
    <row r="10" spans="1:2" x14ac:dyDescent="0.25">
      <c r="A10" s="4" t="s">
        <v>543</v>
      </c>
    </row>
  </sheetData>
  <pageMargins left="0.7" right="0.7" top="0.75" bottom="0.75" header="0.3" footer="0.3"/>
  <pageSetup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2EA61-666B-429F-A514-9B817BB7C299}">
  <dimension ref="A3:B12"/>
  <sheetViews>
    <sheetView workbookViewId="0">
      <selection activeCell="A11" sqref="A11"/>
    </sheetView>
  </sheetViews>
  <sheetFormatPr defaultRowHeight="15" x14ac:dyDescent="0.25"/>
  <cols>
    <col min="1" max="1" width="13.140625" bestFit="1" customWidth="1"/>
    <col min="2" max="2" width="14.42578125" bestFit="1" customWidth="1"/>
  </cols>
  <sheetData>
    <row r="3" spans="1:2" x14ac:dyDescent="0.25">
      <c r="A3" s="3" t="s">
        <v>532</v>
      </c>
      <c r="B3" t="s">
        <v>540</v>
      </c>
    </row>
    <row r="4" spans="1:2" x14ac:dyDescent="0.25">
      <c r="A4" s="4" t="s">
        <v>555</v>
      </c>
      <c r="B4">
        <v>218</v>
      </c>
    </row>
    <row r="5" spans="1:2" x14ac:dyDescent="0.25">
      <c r="A5" s="4" t="s">
        <v>556</v>
      </c>
      <c r="B5">
        <v>93</v>
      </c>
    </row>
    <row r="6" spans="1:2" x14ac:dyDescent="0.25">
      <c r="A6" s="4" t="s">
        <v>557</v>
      </c>
      <c r="B6">
        <v>107</v>
      </c>
    </row>
    <row r="7" spans="1:2" x14ac:dyDescent="0.25">
      <c r="A7" s="4" t="s">
        <v>533</v>
      </c>
      <c r="B7">
        <v>418</v>
      </c>
    </row>
    <row r="11" spans="1:2" x14ac:dyDescent="0.25">
      <c r="A11" t="s">
        <v>551</v>
      </c>
    </row>
    <row r="12" spans="1:2" x14ac:dyDescent="0.25">
      <c r="A12" t="s">
        <v>539</v>
      </c>
    </row>
  </sheetData>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T423"/>
  <sheetViews>
    <sheetView topLeftCell="A439" zoomScaleNormal="100" workbookViewId="0">
      <selection activeCell="D433" sqref="D433"/>
    </sheetView>
  </sheetViews>
  <sheetFormatPr defaultRowHeight="15" x14ac:dyDescent="0.25"/>
  <cols>
    <col min="1" max="2" width="12.42578125" customWidth="1"/>
    <col min="4" max="4" width="30.85546875" customWidth="1"/>
    <col min="7" max="7" width="12.5703125" bestFit="1" customWidth="1"/>
    <col min="10" max="10" width="24.5703125" customWidth="1"/>
    <col min="11" max="14" width="16.42578125" customWidth="1"/>
    <col min="15" max="15" width="17" customWidth="1"/>
    <col min="16" max="16" width="14.7109375" customWidth="1"/>
  </cols>
  <sheetData>
    <row r="1" spans="1:20" x14ac:dyDescent="0.25">
      <c r="A1" t="s">
        <v>0</v>
      </c>
      <c r="B1" s="1" t="s">
        <v>1</v>
      </c>
      <c r="C1" s="1" t="s">
        <v>2</v>
      </c>
      <c r="D1" s="1" t="s">
        <v>99</v>
      </c>
      <c r="E1" s="1" t="s">
        <v>3</v>
      </c>
      <c r="F1" s="1" t="s">
        <v>4</v>
      </c>
      <c r="G1" s="1" t="s">
        <v>518</v>
      </c>
      <c r="H1" s="1" t="s">
        <v>5</v>
      </c>
      <c r="I1" s="1" t="s">
        <v>6</v>
      </c>
      <c r="J1" s="1" t="s">
        <v>520</v>
      </c>
      <c r="K1" s="1" t="s">
        <v>7</v>
      </c>
      <c r="L1" s="1" t="s">
        <v>7</v>
      </c>
      <c r="M1" s="1"/>
      <c r="N1" s="1"/>
      <c r="O1" s="1" t="s">
        <v>8</v>
      </c>
      <c r="P1" s="1" cm="1">
        <f t="array" aca="1" ref="P1" ca="1">A1:P1</f>
        <v>0</v>
      </c>
      <c r="Q1" s="1"/>
    </row>
    <row r="2" spans="1:20" x14ac:dyDescent="0.25">
      <c r="A2">
        <v>892</v>
      </c>
      <c r="B2">
        <v>0</v>
      </c>
      <c r="C2">
        <v>3</v>
      </c>
      <c r="D2" t="s">
        <v>100</v>
      </c>
      <c r="E2" t="s">
        <v>10</v>
      </c>
      <c r="F2">
        <v>34</v>
      </c>
      <c r="G2" t="str">
        <f>IF(F2&lt;=19,"Teenager",IF(F2&lt;=39,"Youth",IF(F2&lt;=59,"Adult",IF(F2&gt;=60,"Elder"))))</f>
        <v>Youth</v>
      </c>
      <c r="H2">
        <v>0</v>
      </c>
      <c r="I2">
        <v>0</v>
      </c>
      <c r="J2">
        <v>330911</v>
      </c>
      <c r="K2" s="2">
        <v>7.8292000000000002</v>
      </c>
      <c r="L2" s="2">
        <v>7.8292000000000002</v>
      </c>
      <c r="M2" s="2">
        <v>7.8292000000000002</v>
      </c>
      <c r="N2" s="2">
        <v>7.8292000000000002</v>
      </c>
      <c r="P2" t="s">
        <v>529</v>
      </c>
      <c r="S2" t="s">
        <v>10</v>
      </c>
      <c r="T2" t="s">
        <v>535</v>
      </c>
    </row>
    <row r="3" spans="1:20" x14ac:dyDescent="0.25">
      <c r="A3">
        <v>893</v>
      </c>
      <c r="B3">
        <v>1</v>
      </c>
      <c r="C3">
        <v>3</v>
      </c>
      <c r="D3" t="s">
        <v>101</v>
      </c>
      <c r="E3" t="s">
        <v>12</v>
      </c>
      <c r="F3">
        <v>47</v>
      </c>
      <c r="G3" t="str">
        <f t="shared" ref="G3:G66" si="0">IF(F3&lt;=19,"Teenager",IF(F3&lt;=39,"Youth",IF(F3&lt;=59,"Adult",IF(F3&gt;=60,"Elder"))))</f>
        <v>Adult</v>
      </c>
      <c r="H3">
        <v>1</v>
      </c>
      <c r="I3">
        <v>0</v>
      </c>
      <c r="J3">
        <v>363272</v>
      </c>
      <c r="K3" s="2">
        <v>7</v>
      </c>
      <c r="L3" s="2">
        <v>7</v>
      </c>
      <c r="M3" s="2">
        <v>7</v>
      </c>
      <c r="N3" s="2">
        <v>7</v>
      </c>
      <c r="P3" t="s">
        <v>530</v>
      </c>
      <c r="S3">
        <f>COUNTIFS(E2:E419,S2,B2:B419,T2)</f>
        <v>0</v>
      </c>
    </row>
    <row r="4" spans="1:20" hidden="1" x14ac:dyDescent="0.25">
      <c r="A4">
        <v>894</v>
      </c>
      <c r="B4">
        <v>0</v>
      </c>
      <c r="C4">
        <v>2</v>
      </c>
      <c r="D4" t="s">
        <v>102</v>
      </c>
      <c r="E4" t="s">
        <v>10</v>
      </c>
      <c r="F4">
        <v>62</v>
      </c>
      <c r="G4" t="str">
        <f t="shared" si="0"/>
        <v>Elder</v>
      </c>
      <c r="H4">
        <v>0</v>
      </c>
      <c r="I4">
        <v>0</v>
      </c>
      <c r="J4">
        <v>240276</v>
      </c>
      <c r="K4" s="2">
        <v>9.6875</v>
      </c>
      <c r="L4" s="2">
        <v>9.6875</v>
      </c>
      <c r="M4" s="2">
        <v>9.6875</v>
      </c>
      <c r="N4" s="2">
        <v>9.6875</v>
      </c>
      <c r="P4" t="s">
        <v>529</v>
      </c>
    </row>
    <row r="5" spans="1:20" x14ac:dyDescent="0.25">
      <c r="A5">
        <v>895</v>
      </c>
      <c r="B5">
        <v>0</v>
      </c>
      <c r="C5">
        <v>3</v>
      </c>
      <c r="D5" t="s">
        <v>103</v>
      </c>
      <c r="E5" t="s">
        <v>10</v>
      </c>
      <c r="F5">
        <v>27</v>
      </c>
      <c r="G5" t="str">
        <f t="shared" si="0"/>
        <v>Youth</v>
      </c>
      <c r="H5">
        <v>0</v>
      </c>
      <c r="I5">
        <v>0</v>
      </c>
      <c r="J5">
        <v>315154</v>
      </c>
      <c r="K5" s="2">
        <v>8.6624999999999996</v>
      </c>
      <c r="L5" s="2">
        <v>8.6624999999999996</v>
      </c>
      <c r="M5" s="2">
        <v>8.6624999999999996</v>
      </c>
      <c r="N5" s="2">
        <v>8.6624999999999996</v>
      </c>
      <c r="P5" t="s">
        <v>530</v>
      </c>
    </row>
    <row r="6" spans="1:20" x14ac:dyDescent="0.25">
      <c r="A6">
        <v>896</v>
      </c>
      <c r="B6">
        <v>1</v>
      </c>
      <c r="C6">
        <v>3</v>
      </c>
      <c r="D6" t="s">
        <v>104</v>
      </c>
      <c r="E6" t="s">
        <v>12</v>
      </c>
      <c r="F6">
        <v>22</v>
      </c>
      <c r="G6" t="str">
        <f t="shared" si="0"/>
        <v>Youth</v>
      </c>
      <c r="H6">
        <v>1</v>
      </c>
      <c r="I6">
        <v>1</v>
      </c>
      <c r="J6">
        <v>3101298</v>
      </c>
      <c r="K6" s="2">
        <v>12.2875</v>
      </c>
      <c r="L6" s="2">
        <v>12.2875</v>
      </c>
      <c r="M6" s="2">
        <v>12.2875</v>
      </c>
      <c r="N6" s="2">
        <v>12.2875</v>
      </c>
      <c r="P6" t="s">
        <v>530</v>
      </c>
    </row>
    <row r="7" spans="1:20" x14ac:dyDescent="0.25">
      <c r="A7">
        <v>897</v>
      </c>
      <c r="B7">
        <v>0</v>
      </c>
      <c r="C7">
        <v>3</v>
      </c>
      <c r="D7" t="s">
        <v>105</v>
      </c>
      <c r="E7" t="s">
        <v>10</v>
      </c>
      <c r="F7">
        <v>14</v>
      </c>
      <c r="G7" t="str">
        <f t="shared" si="0"/>
        <v>Teenager</v>
      </c>
      <c r="H7">
        <v>0</v>
      </c>
      <c r="I7">
        <v>0</v>
      </c>
      <c r="J7">
        <v>7538</v>
      </c>
      <c r="K7" s="2">
        <v>9.2249999999999996</v>
      </c>
      <c r="L7" s="2">
        <v>9.2249999999999996</v>
      </c>
      <c r="M7" s="2">
        <v>9.2249999999999996</v>
      </c>
      <c r="N7" s="2">
        <v>9.2249999999999996</v>
      </c>
      <c r="P7" t="s">
        <v>530</v>
      </c>
    </row>
    <row r="8" spans="1:20" x14ac:dyDescent="0.25">
      <c r="A8">
        <v>898</v>
      </c>
      <c r="B8">
        <v>1</v>
      </c>
      <c r="C8">
        <v>3</v>
      </c>
      <c r="D8" t="s">
        <v>106</v>
      </c>
      <c r="E8" t="s">
        <v>12</v>
      </c>
      <c r="F8">
        <v>3</v>
      </c>
      <c r="G8" t="str">
        <f t="shared" si="0"/>
        <v>Teenager</v>
      </c>
      <c r="H8">
        <v>0</v>
      </c>
      <c r="I8">
        <v>0</v>
      </c>
      <c r="J8">
        <v>330972</v>
      </c>
      <c r="K8" s="2">
        <v>7.6292</v>
      </c>
      <c r="L8" s="2">
        <v>7.6292</v>
      </c>
      <c r="M8" s="2">
        <v>7.6292</v>
      </c>
      <c r="N8" s="2">
        <v>7.6292</v>
      </c>
      <c r="P8" t="s">
        <v>529</v>
      </c>
    </row>
    <row r="9" spans="1:20" hidden="1" x14ac:dyDescent="0.25">
      <c r="A9">
        <v>899</v>
      </c>
      <c r="B9">
        <v>0</v>
      </c>
      <c r="C9">
        <v>2</v>
      </c>
      <c r="D9" t="s">
        <v>107</v>
      </c>
      <c r="E9" t="s">
        <v>10</v>
      </c>
      <c r="F9">
        <v>26</v>
      </c>
      <c r="G9" t="str">
        <f t="shared" si="0"/>
        <v>Youth</v>
      </c>
      <c r="H9">
        <v>1</v>
      </c>
      <c r="I9">
        <v>1</v>
      </c>
      <c r="J9">
        <v>248738</v>
      </c>
      <c r="K9" s="2">
        <v>29</v>
      </c>
      <c r="L9" s="2">
        <v>29</v>
      </c>
      <c r="M9" s="2">
        <v>29</v>
      </c>
      <c r="N9" s="2">
        <v>29</v>
      </c>
      <c r="P9" t="s">
        <v>530</v>
      </c>
    </row>
    <row r="10" spans="1:20" x14ac:dyDescent="0.25">
      <c r="A10">
        <v>900</v>
      </c>
      <c r="B10">
        <v>1</v>
      </c>
      <c r="C10">
        <v>3</v>
      </c>
      <c r="D10" t="s">
        <v>108</v>
      </c>
      <c r="E10" t="s">
        <v>12</v>
      </c>
      <c r="F10">
        <v>18</v>
      </c>
      <c r="G10" t="str">
        <f t="shared" si="0"/>
        <v>Teenager</v>
      </c>
      <c r="H10">
        <v>0</v>
      </c>
      <c r="I10">
        <v>0</v>
      </c>
      <c r="J10">
        <v>2657</v>
      </c>
      <c r="K10" s="2">
        <v>7.2291999999999996</v>
      </c>
      <c r="L10" s="2">
        <v>7.2291999999999996</v>
      </c>
      <c r="M10" s="2">
        <v>7.2291999999999996</v>
      </c>
      <c r="N10" s="2">
        <v>7.2291999999999996</v>
      </c>
      <c r="P10" t="s">
        <v>531</v>
      </c>
    </row>
    <row r="11" spans="1:20" x14ac:dyDescent="0.25">
      <c r="A11">
        <v>901</v>
      </c>
      <c r="B11">
        <v>0</v>
      </c>
      <c r="C11">
        <v>3</v>
      </c>
      <c r="D11" t="s">
        <v>109</v>
      </c>
      <c r="E11" t="s">
        <v>10</v>
      </c>
      <c r="F11">
        <v>21</v>
      </c>
      <c r="G11" t="str">
        <f t="shared" si="0"/>
        <v>Youth</v>
      </c>
      <c r="H11">
        <v>2</v>
      </c>
      <c r="I11">
        <v>0</v>
      </c>
      <c r="J11">
        <v>48871</v>
      </c>
      <c r="K11" s="2">
        <v>24.15</v>
      </c>
      <c r="L11" s="2">
        <v>24.15</v>
      </c>
      <c r="M11" s="2">
        <v>24.15</v>
      </c>
      <c r="N11" s="2">
        <v>24.15</v>
      </c>
      <c r="P11" t="s">
        <v>530</v>
      </c>
    </row>
    <row r="12" spans="1:20" x14ac:dyDescent="0.25">
      <c r="A12">
        <v>902</v>
      </c>
      <c r="B12">
        <v>0</v>
      </c>
      <c r="C12">
        <v>3</v>
      </c>
      <c r="D12" t="s">
        <v>110</v>
      </c>
      <c r="E12" t="s">
        <v>10</v>
      </c>
      <c r="F12">
        <v>25</v>
      </c>
      <c r="G12" t="str">
        <f t="shared" si="0"/>
        <v>Youth</v>
      </c>
      <c r="H12">
        <v>0</v>
      </c>
      <c r="I12">
        <v>0</v>
      </c>
      <c r="J12">
        <v>349220</v>
      </c>
      <c r="K12" s="2">
        <v>7.8958000000000004</v>
      </c>
      <c r="L12" s="2">
        <v>7.8958000000000004</v>
      </c>
      <c r="M12" s="2">
        <v>7.8958000000000004</v>
      </c>
      <c r="N12" s="2">
        <v>7.8958000000000004</v>
      </c>
      <c r="P12" t="s">
        <v>530</v>
      </c>
    </row>
    <row r="13" spans="1:20" hidden="1" x14ac:dyDescent="0.25">
      <c r="A13">
        <v>903</v>
      </c>
      <c r="B13">
        <v>0</v>
      </c>
      <c r="C13">
        <v>1</v>
      </c>
      <c r="D13" t="s">
        <v>111</v>
      </c>
      <c r="E13" t="s">
        <v>10</v>
      </c>
      <c r="F13">
        <v>46</v>
      </c>
      <c r="G13" t="str">
        <f t="shared" si="0"/>
        <v>Adult</v>
      </c>
      <c r="H13">
        <v>0</v>
      </c>
      <c r="I13">
        <v>0</v>
      </c>
      <c r="J13">
        <v>694</v>
      </c>
      <c r="K13" s="2">
        <v>26</v>
      </c>
      <c r="L13" s="2">
        <v>26</v>
      </c>
      <c r="M13" s="2">
        <v>26</v>
      </c>
      <c r="N13" s="2">
        <v>26</v>
      </c>
      <c r="P13" t="s">
        <v>530</v>
      </c>
    </row>
    <row r="14" spans="1:20" hidden="1" x14ac:dyDescent="0.25">
      <c r="A14">
        <v>904</v>
      </c>
      <c r="B14">
        <v>1</v>
      </c>
      <c r="C14">
        <v>1</v>
      </c>
      <c r="D14" t="s">
        <v>112</v>
      </c>
      <c r="E14" t="s">
        <v>12</v>
      </c>
      <c r="F14">
        <v>23</v>
      </c>
      <c r="G14" t="str">
        <f t="shared" si="0"/>
        <v>Youth</v>
      </c>
      <c r="H14">
        <v>1</v>
      </c>
      <c r="I14">
        <v>0</v>
      </c>
      <c r="J14">
        <v>21228</v>
      </c>
      <c r="K14" s="2">
        <v>82.2667</v>
      </c>
      <c r="L14" s="2">
        <v>82.2667</v>
      </c>
      <c r="M14" s="2">
        <v>82.2667</v>
      </c>
      <c r="N14" s="2">
        <v>82.2667</v>
      </c>
      <c r="O14" t="s">
        <v>15</v>
      </c>
      <c r="P14" t="s">
        <v>530</v>
      </c>
    </row>
    <row r="15" spans="1:20" hidden="1" x14ac:dyDescent="0.25">
      <c r="A15">
        <v>905</v>
      </c>
      <c r="B15">
        <v>0</v>
      </c>
      <c r="C15">
        <v>2</v>
      </c>
      <c r="D15" t="s">
        <v>113</v>
      </c>
      <c r="E15" t="s">
        <v>10</v>
      </c>
      <c r="F15">
        <v>63</v>
      </c>
      <c r="G15" t="str">
        <f t="shared" si="0"/>
        <v>Elder</v>
      </c>
      <c r="H15">
        <v>1</v>
      </c>
      <c r="I15">
        <v>0</v>
      </c>
      <c r="J15">
        <v>24065</v>
      </c>
      <c r="K15" s="2">
        <v>26</v>
      </c>
      <c r="L15" s="2">
        <v>26</v>
      </c>
      <c r="M15" s="2">
        <v>26</v>
      </c>
      <c r="N15" s="2">
        <v>26</v>
      </c>
      <c r="P15" t="s">
        <v>530</v>
      </c>
    </row>
    <row r="16" spans="1:20" ht="13.5" hidden="1" customHeight="1" x14ac:dyDescent="0.25">
      <c r="A16">
        <v>906</v>
      </c>
      <c r="B16">
        <v>1</v>
      </c>
      <c r="C16">
        <v>1</v>
      </c>
      <c r="D16" t="s">
        <v>114</v>
      </c>
      <c r="E16" t="s">
        <v>12</v>
      </c>
      <c r="F16">
        <v>47</v>
      </c>
      <c r="G16" t="str">
        <f t="shared" si="0"/>
        <v>Adult</v>
      </c>
      <c r="H16">
        <v>1</v>
      </c>
      <c r="I16">
        <v>0</v>
      </c>
      <c r="J16">
        <v>5734</v>
      </c>
      <c r="K16" s="2">
        <v>61.174999999999997</v>
      </c>
      <c r="L16" s="2">
        <v>61.174999999999997</v>
      </c>
      <c r="M16" s="2">
        <v>61.174999999999997</v>
      </c>
      <c r="N16" s="2">
        <v>61.174999999999997</v>
      </c>
      <c r="O16" t="s">
        <v>16</v>
      </c>
      <c r="P16" t="s">
        <v>530</v>
      </c>
    </row>
    <row r="17" spans="1:16" hidden="1" x14ac:dyDescent="0.25">
      <c r="A17">
        <v>907</v>
      </c>
      <c r="B17">
        <v>1</v>
      </c>
      <c r="C17">
        <v>2</v>
      </c>
      <c r="D17" t="s">
        <v>115</v>
      </c>
      <c r="E17" t="s">
        <v>12</v>
      </c>
      <c r="F17">
        <v>24</v>
      </c>
      <c r="G17" t="str">
        <f t="shared" si="0"/>
        <v>Youth</v>
      </c>
      <c r="H17">
        <v>1</v>
      </c>
      <c r="I17">
        <v>0</v>
      </c>
      <c r="J17">
        <v>2167</v>
      </c>
      <c r="K17" s="2">
        <v>27.720800000000001</v>
      </c>
      <c r="L17" s="2">
        <v>27.720800000000001</v>
      </c>
      <c r="M17" s="2">
        <v>27.720800000000001</v>
      </c>
      <c r="N17" s="2">
        <v>27.720800000000001</v>
      </c>
      <c r="P17" t="s">
        <v>531</v>
      </c>
    </row>
    <row r="18" spans="1:16" hidden="1" x14ac:dyDescent="0.25">
      <c r="A18">
        <v>908</v>
      </c>
      <c r="B18">
        <v>0</v>
      </c>
      <c r="C18">
        <v>2</v>
      </c>
      <c r="D18" t="s">
        <v>116</v>
      </c>
      <c r="E18" t="s">
        <v>10</v>
      </c>
      <c r="F18">
        <v>35</v>
      </c>
      <c r="G18" t="str">
        <f t="shared" si="0"/>
        <v>Youth</v>
      </c>
      <c r="H18">
        <v>0</v>
      </c>
      <c r="I18">
        <v>0</v>
      </c>
      <c r="J18">
        <v>233734</v>
      </c>
      <c r="K18" s="2">
        <v>12.35</v>
      </c>
      <c r="L18" s="2">
        <v>12.35</v>
      </c>
      <c r="M18" s="2">
        <v>12.35</v>
      </c>
      <c r="N18" s="2">
        <v>12.35</v>
      </c>
      <c r="P18" t="s">
        <v>529</v>
      </c>
    </row>
    <row r="19" spans="1:16" x14ac:dyDescent="0.25">
      <c r="A19">
        <v>909</v>
      </c>
      <c r="B19">
        <v>0</v>
      </c>
      <c r="C19">
        <v>3</v>
      </c>
      <c r="D19" t="s">
        <v>117</v>
      </c>
      <c r="E19" t="s">
        <v>10</v>
      </c>
      <c r="F19">
        <v>21</v>
      </c>
      <c r="G19" t="str">
        <f t="shared" si="0"/>
        <v>Youth</v>
      </c>
      <c r="H19">
        <v>0</v>
      </c>
      <c r="I19">
        <v>0</v>
      </c>
      <c r="J19">
        <v>2692</v>
      </c>
      <c r="K19" s="2">
        <v>7.2249999999999996</v>
      </c>
      <c r="L19" s="2">
        <v>7.2249999999999996</v>
      </c>
      <c r="M19" s="2">
        <v>7.2249999999999996</v>
      </c>
      <c r="N19" s="2">
        <v>7.2249999999999996</v>
      </c>
      <c r="P19" t="s">
        <v>531</v>
      </c>
    </row>
    <row r="20" spans="1:16" x14ac:dyDescent="0.25">
      <c r="A20">
        <v>910</v>
      </c>
      <c r="B20">
        <v>1</v>
      </c>
      <c r="C20">
        <v>3</v>
      </c>
      <c r="D20" t="s">
        <v>118</v>
      </c>
      <c r="E20" t="s">
        <v>12</v>
      </c>
      <c r="F20">
        <v>27</v>
      </c>
      <c r="G20" t="str">
        <f t="shared" si="0"/>
        <v>Youth</v>
      </c>
      <c r="H20">
        <v>1</v>
      </c>
      <c r="I20">
        <v>0</v>
      </c>
      <c r="J20">
        <v>3101270</v>
      </c>
      <c r="K20" s="2">
        <v>7.9249999999999998</v>
      </c>
      <c r="L20" s="2">
        <v>7.9249999999999998</v>
      </c>
      <c r="M20" s="2">
        <v>7.9249999999999998</v>
      </c>
      <c r="N20" s="2">
        <v>7.9249999999999998</v>
      </c>
      <c r="P20" t="s">
        <v>530</v>
      </c>
    </row>
    <row r="21" spans="1:16" x14ac:dyDescent="0.25">
      <c r="A21">
        <v>911</v>
      </c>
      <c r="B21">
        <v>1</v>
      </c>
      <c r="C21">
        <v>3</v>
      </c>
      <c r="D21" t="s">
        <v>119</v>
      </c>
      <c r="E21" t="s">
        <v>12</v>
      </c>
      <c r="F21">
        <v>45</v>
      </c>
      <c r="G21" t="str">
        <f t="shared" si="0"/>
        <v>Adult</v>
      </c>
      <c r="H21">
        <v>0</v>
      </c>
      <c r="I21">
        <v>0</v>
      </c>
      <c r="J21">
        <v>2696</v>
      </c>
      <c r="K21" s="2">
        <v>7.2249999999999996</v>
      </c>
      <c r="L21" s="2">
        <v>7.2249999999999996</v>
      </c>
      <c r="M21" s="2">
        <v>7.2249999999999996</v>
      </c>
      <c r="N21" s="2">
        <v>7.2249999999999996</v>
      </c>
      <c r="P21" t="s">
        <v>531</v>
      </c>
    </row>
    <row r="22" spans="1:16" hidden="1" x14ac:dyDescent="0.25">
      <c r="A22">
        <v>912</v>
      </c>
      <c r="B22">
        <v>0</v>
      </c>
      <c r="C22">
        <v>1</v>
      </c>
      <c r="D22" t="s">
        <v>120</v>
      </c>
      <c r="E22" t="s">
        <v>10</v>
      </c>
      <c r="F22">
        <v>55</v>
      </c>
      <c r="G22" t="str">
        <f t="shared" si="0"/>
        <v>Adult</v>
      </c>
      <c r="H22">
        <v>1</v>
      </c>
      <c r="I22">
        <v>0</v>
      </c>
      <c r="J22">
        <v>17603</v>
      </c>
      <c r="K22" s="2">
        <v>59.4</v>
      </c>
      <c r="L22" s="2">
        <v>59.4</v>
      </c>
      <c r="M22" s="2">
        <v>59.4</v>
      </c>
      <c r="N22" s="2">
        <v>59.4</v>
      </c>
      <c r="P22" t="s">
        <v>531</v>
      </c>
    </row>
    <row r="23" spans="1:16" x14ac:dyDescent="0.25">
      <c r="A23">
        <v>913</v>
      </c>
      <c r="B23">
        <v>0</v>
      </c>
      <c r="C23">
        <v>3</v>
      </c>
      <c r="D23" t="s">
        <v>121</v>
      </c>
      <c r="E23" t="s">
        <v>10</v>
      </c>
      <c r="F23">
        <v>9</v>
      </c>
      <c r="G23" t="str">
        <f t="shared" si="0"/>
        <v>Teenager</v>
      </c>
      <c r="H23">
        <v>0</v>
      </c>
      <c r="I23">
        <v>1</v>
      </c>
      <c r="J23">
        <v>17368</v>
      </c>
      <c r="K23" s="2">
        <v>3.1707999999999998</v>
      </c>
      <c r="L23" s="2">
        <v>3.1707999999999998</v>
      </c>
      <c r="M23" s="2">
        <v>3.1707999999999998</v>
      </c>
      <c r="N23" s="2">
        <v>3.1707999999999998</v>
      </c>
      <c r="P23" t="s">
        <v>530</v>
      </c>
    </row>
    <row r="24" spans="1:16" hidden="1" x14ac:dyDescent="0.25">
      <c r="A24">
        <v>914</v>
      </c>
      <c r="B24">
        <v>1</v>
      </c>
      <c r="C24">
        <v>1</v>
      </c>
      <c r="D24" t="s">
        <v>122</v>
      </c>
      <c r="E24" t="s">
        <v>12</v>
      </c>
      <c r="F24">
        <v>0</v>
      </c>
      <c r="G24" t="str">
        <f t="shared" si="0"/>
        <v>Teenager</v>
      </c>
      <c r="H24">
        <v>0</v>
      </c>
      <c r="I24">
        <v>0</v>
      </c>
      <c r="J24">
        <v>17598</v>
      </c>
      <c r="K24" s="2">
        <v>31.683299999999999</v>
      </c>
      <c r="L24" s="2">
        <v>31.683299999999999</v>
      </c>
      <c r="M24" s="2">
        <v>31.683299999999999</v>
      </c>
      <c r="N24" s="2">
        <v>31.683299999999999</v>
      </c>
      <c r="P24" t="s">
        <v>530</v>
      </c>
    </row>
    <row r="25" spans="1:16" hidden="1" x14ac:dyDescent="0.25">
      <c r="A25">
        <v>915</v>
      </c>
      <c r="B25">
        <v>0</v>
      </c>
      <c r="C25">
        <v>1</v>
      </c>
      <c r="D25" t="s">
        <v>123</v>
      </c>
      <c r="E25" t="s">
        <v>10</v>
      </c>
      <c r="F25">
        <v>21</v>
      </c>
      <c r="G25" t="str">
        <f t="shared" si="0"/>
        <v>Youth</v>
      </c>
      <c r="H25">
        <v>0</v>
      </c>
      <c r="I25">
        <v>1</v>
      </c>
      <c r="J25">
        <v>17597</v>
      </c>
      <c r="K25" s="2">
        <v>61.379199999999997</v>
      </c>
      <c r="L25" s="2">
        <v>61.379199999999997</v>
      </c>
      <c r="M25" s="2">
        <v>61.379199999999997</v>
      </c>
      <c r="N25" s="2">
        <v>61.379199999999997</v>
      </c>
      <c r="P25" t="s">
        <v>531</v>
      </c>
    </row>
    <row r="26" spans="1:16" hidden="1" x14ac:dyDescent="0.25">
      <c r="A26">
        <v>916</v>
      </c>
      <c r="B26">
        <v>1</v>
      </c>
      <c r="C26">
        <v>1</v>
      </c>
      <c r="D26" t="s">
        <v>124</v>
      </c>
      <c r="E26" t="s">
        <v>12</v>
      </c>
      <c r="F26">
        <v>48</v>
      </c>
      <c r="G26" t="str">
        <f t="shared" si="0"/>
        <v>Adult</v>
      </c>
      <c r="H26">
        <v>1</v>
      </c>
      <c r="I26">
        <v>3</v>
      </c>
      <c r="J26">
        <v>17608</v>
      </c>
      <c r="K26" s="2">
        <v>262.375</v>
      </c>
      <c r="L26" s="2">
        <v>262.375</v>
      </c>
      <c r="M26" s="2">
        <v>262.375</v>
      </c>
      <c r="N26" s="2">
        <v>262.375</v>
      </c>
      <c r="O26" t="s">
        <v>17</v>
      </c>
      <c r="P26" t="s">
        <v>531</v>
      </c>
    </row>
    <row r="27" spans="1:16" x14ac:dyDescent="0.25">
      <c r="A27">
        <v>917</v>
      </c>
      <c r="B27">
        <v>0</v>
      </c>
      <c r="C27">
        <v>3</v>
      </c>
      <c r="D27" t="s">
        <v>125</v>
      </c>
      <c r="E27" t="s">
        <v>10</v>
      </c>
      <c r="F27">
        <v>5</v>
      </c>
      <c r="G27" t="str">
        <f t="shared" si="0"/>
        <v>Teenager</v>
      </c>
      <c r="H27">
        <v>1</v>
      </c>
      <c r="I27">
        <v>0</v>
      </c>
      <c r="J27">
        <v>3337</v>
      </c>
      <c r="K27" s="2">
        <v>14.5</v>
      </c>
      <c r="L27" s="2">
        <v>14.5</v>
      </c>
      <c r="M27" s="2">
        <v>14.5</v>
      </c>
      <c r="N27" s="2">
        <v>14.5</v>
      </c>
      <c r="P27" t="s">
        <v>530</v>
      </c>
    </row>
    <row r="28" spans="1:16" hidden="1" x14ac:dyDescent="0.25">
      <c r="A28">
        <v>918</v>
      </c>
      <c r="B28">
        <v>1</v>
      </c>
      <c r="C28">
        <v>1</v>
      </c>
      <c r="D28" t="s">
        <v>126</v>
      </c>
      <c r="E28" t="s">
        <v>12</v>
      </c>
      <c r="F28">
        <v>22</v>
      </c>
      <c r="G28" t="str">
        <f t="shared" si="0"/>
        <v>Youth</v>
      </c>
      <c r="H28">
        <v>0</v>
      </c>
      <c r="I28">
        <v>1</v>
      </c>
      <c r="J28">
        <v>113509</v>
      </c>
      <c r="K28" s="2">
        <v>61.979199999999999</v>
      </c>
      <c r="L28" s="2">
        <v>61.979199999999999</v>
      </c>
      <c r="M28" s="2">
        <v>61.979199999999999</v>
      </c>
      <c r="N28" s="2">
        <v>61.979199999999999</v>
      </c>
      <c r="O28" t="s">
        <v>18</v>
      </c>
      <c r="P28" t="s">
        <v>531</v>
      </c>
    </row>
    <row r="29" spans="1:16" x14ac:dyDescent="0.25">
      <c r="A29">
        <v>919</v>
      </c>
      <c r="B29">
        <v>0</v>
      </c>
      <c r="C29">
        <v>3</v>
      </c>
      <c r="D29" t="s">
        <v>127</v>
      </c>
      <c r="E29" t="s">
        <v>10</v>
      </c>
      <c r="F29">
        <v>22</v>
      </c>
      <c r="G29" t="str">
        <f t="shared" si="0"/>
        <v>Youth</v>
      </c>
      <c r="H29">
        <v>0</v>
      </c>
      <c r="I29">
        <v>0</v>
      </c>
      <c r="J29">
        <v>2698</v>
      </c>
      <c r="K29" s="2">
        <v>7.2249999999999996</v>
      </c>
      <c r="L29" s="2">
        <v>7.2249999999999996</v>
      </c>
      <c r="M29" s="2">
        <v>7.2249999999999996</v>
      </c>
      <c r="N29" s="2">
        <v>7.2249999999999996</v>
      </c>
      <c r="P29" t="s">
        <v>531</v>
      </c>
    </row>
    <row r="30" spans="1:16" hidden="1" x14ac:dyDescent="0.25">
      <c r="A30">
        <v>920</v>
      </c>
      <c r="B30">
        <v>0</v>
      </c>
      <c r="C30">
        <v>1</v>
      </c>
      <c r="D30" t="s">
        <v>128</v>
      </c>
      <c r="E30" t="s">
        <v>10</v>
      </c>
      <c r="F30">
        <v>41</v>
      </c>
      <c r="G30" t="str">
        <f t="shared" si="0"/>
        <v>Adult</v>
      </c>
      <c r="H30">
        <v>0</v>
      </c>
      <c r="I30">
        <v>0</v>
      </c>
      <c r="J30">
        <v>113054</v>
      </c>
      <c r="K30" s="2">
        <v>30.5</v>
      </c>
      <c r="L30" s="2">
        <v>30.5</v>
      </c>
      <c r="M30" s="2">
        <v>30.5</v>
      </c>
      <c r="N30" s="2">
        <v>30.5</v>
      </c>
      <c r="O30" t="s">
        <v>19</v>
      </c>
      <c r="P30" t="s">
        <v>530</v>
      </c>
    </row>
    <row r="31" spans="1:16" x14ac:dyDescent="0.25">
      <c r="A31">
        <v>921</v>
      </c>
      <c r="B31">
        <v>0</v>
      </c>
      <c r="C31">
        <v>3</v>
      </c>
      <c r="D31" t="s">
        <v>129</v>
      </c>
      <c r="E31" t="s">
        <v>10</v>
      </c>
      <c r="F31">
        <v>25</v>
      </c>
      <c r="G31" t="str">
        <f t="shared" si="0"/>
        <v>Youth</v>
      </c>
      <c r="H31">
        <v>2</v>
      </c>
      <c r="I31">
        <v>0</v>
      </c>
      <c r="J31">
        <v>2662</v>
      </c>
      <c r="K31" s="2">
        <v>21.679200000000002</v>
      </c>
      <c r="L31" s="2">
        <v>21.679200000000002</v>
      </c>
      <c r="M31" s="2">
        <v>21.679200000000002</v>
      </c>
      <c r="N31" s="2">
        <v>21.679200000000002</v>
      </c>
      <c r="P31" t="s">
        <v>531</v>
      </c>
    </row>
    <row r="32" spans="1:16" hidden="1" x14ac:dyDescent="0.25">
      <c r="A32">
        <v>922</v>
      </c>
      <c r="B32">
        <v>0</v>
      </c>
      <c r="C32">
        <v>2</v>
      </c>
      <c r="D32" t="s">
        <v>130</v>
      </c>
      <c r="E32" t="s">
        <v>10</v>
      </c>
      <c r="F32">
        <v>50</v>
      </c>
      <c r="G32" t="str">
        <f t="shared" si="0"/>
        <v>Adult</v>
      </c>
      <c r="H32">
        <v>1</v>
      </c>
      <c r="I32">
        <v>0</v>
      </c>
      <c r="J32">
        <v>3085</v>
      </c>
      <c r="K32" s="2">
        <v>26</v>
      </c>
      <c r="L32" s="2">
        <v>26</v>
      </c>
      <c r="M32" s="2">
        <v>26</v>
      </c>
      <c r="N32" s="2">
        <v>26</v>
      </c>
      <c r="P32" t="s">
        <v>530</v>
      </c>
    </row>
    <row r="33" spans="1:16" hidden="1" x14ac:dyDescent="0.25">
      <c r="A33">
        <v>923</v>
      </c>
      <c r="B33">
        <v>0</v>
      </c>
      <c r="C33">
        <v>2</v>
      </c>
      <c r="D33" t="s">
        <v>131</v>
      </c>
      <c r="E33" t="s">
        <v>10</v>
      </c>
      <c r="F33">
        <v>24</v>
      </c>
      <c r="G33" t="str">
        <f t="shared" si="0"/>
        <v>Youth</v>
      </c>
      <c r="H33">
        <v>2</v>
      </c>
      <c r="I33">
        <v>0</v>
      </c>
      <c r="J33">
        <v>31029</v>
      </c>
      <c r="K33" s="2">
        <v>31.5</v>
      </c>
      <c r="L33" s="2">
        <v>31.5</v>
      </c>
      <c r="M33" s="2">
        <v>31.5</v>
      </c>
      <c r="N33" s="2">
        <v>31.5</v>
      </c>
      <c r="P33" t="s">
        <v>530</v>
      </c>
    </row>
    <row r="34" spans="1:16" x14ac:dyDescent="0.25">
      <c r="A34">
        <v>924</v>
      </c>
      <c r="B34">
        <v>1</v>
      </c>
      <c r="C34">
        <v>3</v>
      </c>
      <c r="D34" t="s">
        <v>132</v>
      </c>
      <c r="E34" t="s">
        <v>12</v>
      </c>
      <c r="F34">
        <v>33</v>
      </c>
      <c r="G34" t="str">
        <f t="shared" si="0"/>
        <v>Youth</v>
      </c>
      <c r="H34">
        <v>1</v>
      </c>
      <c r="I34">
        <v>2</v>
      </c>
      <c r="J34">
        <v>2315</v>
      </c>
      <c r="K34" s="2">
        <v>20.574999999999999</v>
      </c>
      <c r="L34" s="2">
        <v>20.574999999999999</v>
      </c>
      <c r="M34" s="2">
        <v>20.574999999999999</v>
      </c>
      <c r="N34" s="2">
        <v>20.574999999999999</v>
      </c>
      <c r="P34" t="s">
        <v>530</v>
      </c>
    </row>
    <row r="35" spans="1:16" x14ac:dyDescent="0.25">
      <c r="A35">
        <v>925</v>
      </c>
      <c r="B35">
        <v>1</v>
      </c>
      <c r="C35">
        <v>3</v>
      </c>
      <c r="D35" t="s">
        <v>133</v>
      </c>
      <c r="E35" t="s">
        <v>12</v>
      </c>
      <c r="F35">
        <v>25</v>
      </c>
      <c r="G35" t="str">
        <f t="shared" si="0"/>
        <v>Youth</v>
      </c>
      <c r="H35">
        <v>1</v>
      </c>
      <c r="I35">
        <v>2</v>
      </c>
      <c r="J35">
        <v>6607</v>
      </c>
      <c r="K35" s="2">
        <v>23.45</v>
      </c>
      <c r="L35" s="2">
        <v>23.45</v>
      </c>
      <c r="M35" s="2">
        <v>23.45</v>
      </c>
      <c r="N35" s="2">
        <v>23.45</v>
      </c>
      <c r="P35" t="s">
        <v>530</v>
      </c>
    </row>
    <row r="36" spans="1:16" hidden="1" x14ac:dyDescent="0.25">
      <c r="A36">
        <v>926</v>
      </c>
      <c r="B36">
        <v>0</v>
      </c>
      <c r="C36">
        <v>1</v>
      </c>
      <c r="D36" t="s">
        <v>134</v>
      </c>
      <c r="E36" t="s">
        <v>10</v>
      </c>
      <c r="F36">
        <v>30</v>
      </c>
      <c r="G36" t="str">
        <f t="shared" si="0"/>
        <v>Youth</v>
      </c>
      <c r="H36">
        <v>1</v>
      </c>
      <c r="I36">
        <v>0</v>
      </c>
      <c r="J36">
        <v>13236</v>
      </c>
      <c r="K36" s="2">
        <v>57.75</v>
      </c>
      <c r="L36" s="2">
        <v>57.75</v>
      </c>
      <c r="M36" s="2">
        <v>57.75</v>
      </c>
      <c r="N36" s="2">
        <v>57.75</v>
      </c>
      <c r="O36" t="s">
        <v>20</v>
      </c>
      <c r="P36" t="s">
        <v>531</v>
      </c>
    </row>
    <row r="37" spans="1:16" x14ac:dyDescent="0.25">
      <c r="A37">
        <v>927</v>
      </c>
      <c r="B37">
        <v>0</v>
      </c>
      <c r="C37">
        <v>3</v>
      </c>
      <c r="D37" t="s">
        <v>135</v>
      </c>
      <c r="E37" t="s">
        <v>10</v>
      </c>
      <c r="F37">
        <v>18</v>
      </c>
      <c r="G37" t="str">
        <f t="shared" si="0"/>
        <v>Teenager</v>
      </c>
      <c r="H37">
        <v>0</v>
      </c>
      <c r="I37">
        <v>0</v>
      </c>
      <c r="J37">
        <v>2682</v>
      </c>
      <c r="K37" s="2">
        <v>7.2291999999999996</v>
      </c>
      <c r="L37" s="2">
        <v>7.2291999999999996</v>
      </c>
      <c r="M37" s="2">
        <v>7.2291999999999996</v>
      </c>
      <c r="N37" s="2">
        <v>7.2291999999999996</v>
      </c>
      <c r="P37" t="s">
        <v>531</v>
      </c>
    </row>
    <row r="38" spans="1:16" x14ac:dyDescent="0.25">
      <c r="A38">
        <v>928</v>
      </c>
      <c r="B38">
        <v>1</v>
      </c>
      <c r="C38">
        <v>3</v>
      </c>
      <c r="D38" t="s">
        <v>136</v>
      </c>
      <c r="E38" t="s">
        <v>12</v>
      </c>
      <c r="F38">
        <v>25</v>
      </c>
      <c r="G38" t="str">
        <f t="shared" si="0"/>
        <v>Youth</v>
      </c>
      <c r="H38">
        <v>0</v>
      </c>
      <c r="I38">
        <v>0</v>
      </c>
      <c r="J38">
        <v>342712</v>
      </c>
      <c r="K38" s="2">
        <v>8.0500000000000007</v>
      </c>
      <c r="L38" s="2">
        <v>8.0500000000000007</v>
      </c>
      <c r="M38" s="2">
        <v>8.0500000000000007</v>
      </c>
      <c r="N38" s="2">
        <v>8.0500000000000007</v>
      </c>
      <c r="P38" t="s">
        <v>530</v>
      </c>
    </row>
    <row r="39" spans="1:16" x14ac:dyDescent="0.25">
      <c r="A39">
        <v>929</v>
      </c>
      <c r="B39">
        <v>1</v>
      </c>
      <c r="C39">
        <v>3</v>
      </c>
      <c r="D39" t="s">
        <v>137</v>
      </c>
      <c r="E39" t="s">
        <v>12</v>
      </c>
      <c r="F39">
        <v>25</v>
      </c>
      <c r="G39" t="str">
        <f t="shared" si="0"/>
        <v>Youth</v>
      </c>
      <c r="H39">
        <v>0</v>
      </c>
      <c r="I39">
        <v>0</v>
      </c>
      <c r="J39">
        <v>315087</v>
      </c>
      <c r="K39" s="2">
        <v>8.6624999999999996</v>
      </c>
      <c r="L39" s="2">
        <v>8.6624999999999996</v>
      </c>
      <c r="M39" s="2">
        <v>8.6624999999999996</v>
      </c>
      <c r="N39" s="2">
        <v>8.6624999999999996</v>
      </c>
      <c r="P39" t="s">
        <v>530</v>
      </c>
    </row>
    <row r="40" spans="1:16" x14ac:dyDescent="0.25">
      <c r="A40">
        <v>930</v>
      </c>
      <c r="B40">
        <v>0</v>
      </c>
      <c r="C40">
        <v>3</v>
      </c>
      <c r="D40" t="s">
        <v>138</v>
      </c>
      <c r="E40" t="s">
        <v>10</v>
      </c>
      <c r="F40">
        <v>25</v>
      </c>
      <c r="G40" t="str">
        <f t="shared" si="0"/>
        <v>Youth</v>
      </c>
      <c r="H40">
        <v>0</v>
      </c>
      <c r="I40">
        <v>0</v>
      </c>
      <c r="J40">
        <v>345768</v>
      </c>
      <c r="K40" s="2">
        <v>9.5</v>
      </c>
      <c r="L40" s="2">
        <v>9.5</v>
      </c>
      <c r="M40" s="2">
        <v>9.5</v>
      </c>
      <c r="N40" s="2">
        <v>9.5</v>
      </c>
      <c r="P40" t="s">
        <v>530</v>
      </c>
    </row>
    <row r="41" spans="1:16" x14ac:dyDescent="0.25">
      <c r="A41">
        <v>931</v>
      </c>
      <c r="B41">
        <v>0</v>
      </c>
      <c r="C41">
        <v>3</v>
      </c>
      <c r="D41" t="s">
        <v>139</v>
      </c>
      <c r="E41" t="s">
        <v>10</v>
      </c>
      <c r="F41">
        <v>25</v>
      </c>
      <c r="G41" t="str">
        <f t="shared" si="0"/>
        <v>Youth</v>
      </c>
      <c r="H41">
        <v>0</v>
      </c>
      <c r="I41">
        <v>0</v>
      </c>
      <c r="J41">
        <v>1601</v>
      </c>
      <c r="K41" s="2">
        <v>56.495800000000003</v>
      </c>
      <c r="L41" s="2">
        <v>56.495800000000003</v>
      </c>
      <c r="M41" s="2">
        <v>56.495800000000003</v>
      </c>
      <c r="N41" s="2">
        <v>56.495800000000003</v>
      </c>
      <c r="P41" t="s">
        <v>530</v>
      </c>
    </row>
    <row r="42" spans="1:16" x14ac:dyDescent="0.25">
      <c r="A42">
        <v>932</v>
      </c>
      <c r="B42">
        <v>0</v>
      </c>
      <c r="C42">
        <v>3</v>
      </c>
      <c r="D42" t="s">
        <v>140</v>
      </c>
      <c r="E42" t="s">
        <v>10</v>
      </c>
      <c r="F42">
        <v>39</v>
      </c>
      <c r="G42" t="str">
        <f t="shared" si="0"/>
        <v>Youth</v>
      </c>
      <c r="H42">
        <v>0</v>
      </c>
      <c r="I42">
        <v>1</v>
      </c>
      <c r="J42">
        <v>349256</v>
      </c>
      <c r="K42" s="2">
        <v>13.416700000000001</v>
      </c>
      <c r="L42" s="2">
        <v>13.416700000000001</v>
      </c>
      <c r="M42" s="2">
        <v>13.416700000000001</v>
      </c>
      <c r="N42" s="2">
        <v>13.416700000000001</v>
      </c>
      <c r="P42" t="s">
        <v>531</v>
      </c>
    </row>
    <row r="43" spans="1:16" hidden="1" x14ac:dyDescent="0.25">
      <c r="A43">
        <v>933</v>
      </c>
      <c r="B43">
        <v>0</v>
      </c>
      <c r="C43">
        <v>1</v>
      </c>
      <c r="D43" t="s">
        <v>141</v>
      </c>
      <c r="E43" t="s">
        <v>10</v>
      </c>
      <c r="F43">
        <v>0</v>
      </c>
      <c r="G43" t="str">
        <f t="shared" si="0"/>
        <v>Teenager</v>
      </c>
      <c r="H43">
        <v>0</v>
      </c>
      <c r="I43">
        <v>0</v>
      </c>
      <c r="J43">
        <v>113778</v>
      </c>
      <c r="K43" s="2">
        <v>26.55</v>
      </c>
      <c r="L43" s="2">
        <v>26.55</v>
      </c>
      <c r="M43" s="2">
        <v>26.55</v>
      </c>
      <c r="N43" s="2">
        <v>26.55</v>
      </c>
      <c r="O43" t="s">
        <v>21</v>
      </c>
      <c r="P43" t="s">
        <v>530</v>
      </c>
    </row>
    <row r="44" spans="1:16" x14ac:dyDescent="0.25">
      <c r="A44">
        <v>934</v>
      </c>
      <c r="B44">
        <v>0</v>
      </c>
      <c r="C44">
        <v>3</v>
      </c>
      <c r="D44" t="s">
        <v>142</v>
      </c>
      <c r="E44" t="s">
        <v>10</v>
      </c>
      <c r="F44">
        <v>41</v>
      </c>
      <c r="G44" t="str">
        <f t="shared" si="0"/>
        <v>Adult</v>
      </c>
      <c r="H44">
        <v>0</v>
      </c>
      <c r="I44">
        <v>0</v>
      </c>
      <c r="J44">
        <v>3101263</v>
      </c>
      <c r="K44" s="2">
        <v>7.85</v>
      </c>
      <c r="L44" s="2">
        <v>7.85</v>
      </c>
      <c r="M44" s="2">
        <v>7.85</v>
      </c>
      <c r="N44" s="2">
        <v>7.85</v>
      </c>
      <c r="P44" t="s">
        <v>530</v>
      </c>
    </row>
    <row r="45" spans="1:16" hidden="1" x14ac:dyDescent="0.25">
      <c r="A45">
        <v>935</v>
      </c>
      <c r="B45">
        <v>1</v>
      </c>
      <c r="C45">
        <v>2</v>
      </c>
      <c r="D45" t="s">
        <v>143</v>
      </c>
      <c r="E45" t="s">
        <v>12</v>
      </c>
      <c r="F45">
        <v>30</v>
      </c>
      <c r="G45" t="str">
        <f t="shared" si="0"/>
        <v>Youth</v>
      </c>
      <c r="H45">
        <v>0</v>
      </c>
      <c r="I45">
        <v>0</v>
      </c>
      <c r="J45">
        <v>237249</v>
      </c>
      <c r="K45" s="2">
        <v>13</v>
      </c>
      <c r="L45" s="2">
        <v>13</v>
      </c>
      <c r="M45" s="2">
        <v>13</v>
      </c>
      <c r="N45" s="2">
        <v>13</v>
      </c>
      <c r="P45" t="s">
        <v>530</v>
      </c>
    </row>
    <row r="46" spans="1:16" hidden="1" x14ac:dyDescent="0.25">
      <c r="A46">
        <v>936</v>
      </c>
      <c r="B46">
        <v>1</v>
      </c>
      <c r="C46">
        <v>1</v>
      </c>
      <c r="D46" t="s">
        <v>144</v>
      </c>
      <c r="E46" t="s">
        <v>12</v>
      </c>
      <c r="F46">
        <v>45</v>
      </c>
      <c r="G46" t="str">
        <f t="shared" si="0"/>
        <v>Adult</v>
      </c>
      <c r="H46">
        <v>1</v>
      </c>
      <c r="I46">
        <v>0</v>
      </c>
      <c r="J46">
        <v>11753</v>
      </c>
      <c r="K46" s="2">
        <v>52.554200000000002</v>
      </c>
      <c r="L46" s="2">
        <v>52.554200000000002</v>
      </c>
      <c r="M46" s="2">
        <v>52.554200000000002</v>
      </c>
      <c r="N46" s="2">
        <v>52.554200000000002</v>
      </c>
      <c r="O46" t="s">
        <v>22</v>
      </c>
      <c r="P46" t="s">
        <v>530</v>
      </c>
    </row>
    <row r="47" spans="1:16" x14ac:dyDescent="0.25">
      <c r="A47">
        <v>937</v>
      </c>
      <c r="B47">
        <v>0</v>
      </c>
      <c r="C47">
        <v>3</v>
      </c>
      <c r="D47" t="s">
        <v>145</v>
      </c>
      <c r="E47" t="s">
        <v>10</v>
      </c>
      <c r="F47">
        <v>25</v>
      </c>
      <c r="G47" t="str">
        <f t="shared" si="0"/>
        <v>Youth</v>
      </c>
      <c r="H47">
        <v>0</v>
      </c>
      <c r="I47">
        <v>0</v>
      </c>
      <c r="J47">
        <v>3101291</v>
      </c>
      <c r="K47" s="2">
        <v>7.9249999999999998</v>
      </c>
      <c r="L47" s="2">
        <v>7.9249999999999998</v>
      </c>
      <c r="M47" s="2">
        <v>7.9249999999999998</v>
      </c>
      <c r="N47" s="2">
        <v>7.9249999999999998</v>
      </c>
      <c r="P47" t="s">
        <v>530</v>
      </c>
    </row>
    <row r="48" spans="1:16" hidden="1" x14ac:dyDescent="0.25">
      <c r="A48">
        <v>938</v>
      </c>
      <c r="B48">
        <v>0</v>
      </c>
      <c r="C48">
        <v>1</v>
      </c>
      <c r="D48" t="s">
        <v>146</v>
      </c>
      <c r="E48" t="s">
        <v>10</v>
      </c>
      <c r="F48">
        <v>45</v>
      </c>
      <c r="G48" t="str">
        <f t="shared" si="0"/>
        <v>Adult</v>
      </c>
      <c r="H48">
        <v>0</v>
      </c>
      <c r="I48">
        <v>0</v>
      </c>
      <c r="J48">
        <v>17594</v>
      </c>
      <c r="K48" s="2">
        <v>29.7</v>
      </c>
      <c r="L48" s="2">
        <v>29.7</v>
      </c>
      <c r="M48" s="2">
        <v>29.7</v>
      </c>
      <c r="N48" s="2">
        <v>29.7</v>
      </c>
      <c r="O48" t="s">
        <v>23</v>
      </c>
      <c r="P48" t="s">
        <v>531</v>
      </c>
    </row>
    <row r="49" spans="1:16" x14ac:dyDescent="0.25">
      <c r="A49">
        <v>939</v>
      </c>
      <c r="B49">
        <v>0</v>
      </c>
      <c r="C49">
        <v>3</v>
      </c>
      <c r="D49" t="s">
        <v>147</v>
      </c>
      <c r="E49" t="s">
        <v>10</v>
      </c>
      <c r="F49">
        <v>25</v>
      </c>
      <c r="G49" t="str">
        <f t="shared" si="0"/>
        <v>Youth</v>
      </c>
      <c r="H49">
        <v>0</v>
      </c>
      <c r="I49">
        <v>0</v>
      </c>
      <c r="J49">
        <v>370374</v>
      </c>
      <c r="K49" s="2">
        <v>7.75</v>
      </c>
      <c r="L49" s="2">
        <v>7.75</v>
      </c>
      <c r="M49" s="2">
        <v>7.75</v>
      </c>
      <c r="N49" s="2">
        <v>7.75</v>
      </c>
      <c r="P49" t="s">
        <v>529</v>
      </c>
    </row>
    <row r="50" spans="1:16" hidden="1" x14ac:dyDescent="0.25">
      <c r="A50">
        <v>940</v>
      </c>
      <c r="B50">
        <v>1</v>
      </c>
      <c r="C50">
        <v>1</v>
      </c>
      <c r="D50" t="s">
        <v>148</v>
      </c>
      <c r="E50" t="s">
        <v>12</v>
      </c>
      <c r="F50">
        <v>60</v>
      </c>
      <c r="G50" t="str">
        <f t="shared" si="0"/>
        <v>Elder</v>
      </c>
      <c r="H50">
        <v>0</v>
      </c>
      <c r="I50">
        <v>0</v>
      </c>
      <c r="J50">
        <v>11813</v>
      </c>
      <c r="K50" s="2">
        <v>76.291700000000006</v>
      </c>
      <c r="L50" s="2">
        <v>76.291700000000006</v>
      </c>
      <c r="M50" s="2">
        <v>76.291700000000006</v>
      </c>
      <c r="N50" s="2">
        <v>76.291700000000006</v>
      </c>
      <c r="O50" t="s">
        <v>24</v>
      </c>
      <c r="P50" t="s">
        <v>531</v>
      </c>
    </row>
    <row r="51" spans="1:16" x14ac:dyDescent="0.25">
      <c r="A51">
        <v>941</v>
      </c>
      <c r="B51">
        <v>1</v>
      </c>
      <c r="C51">
        <v>3</v>
      </c>
      <c r="D51" t="s">
        <v>149</v>
      </c>
      <c r="E51" t="s">
        <v>12</v>
      </c>
      <c r="F51">
        <v>36</v>
      </c>
      <c r="G51" t="str">
        <f t="shared" si="0"/>
        <v>Youth</v>
      </c>
      <c r="H51">
        <v>0</v>
      </c>
      <c r="I51">
        <v>2</v>
      </c>
      <c r="J51">
        <v>37671</v>
      </c>
      <c r="K51" s="2">
        <v>15.9</v>
      </c>
      <c r="L51" s="2">
        <v>15.9</v>
      </c>
      <c r="M51" s="2">
        <v>15.9</v>
      </c>
      <c r="N51" s="2">
        <v>15.9</v>
      </c>
      <c r="P51" t="s">
        <v>530</v>
      </c>
    </row>
    <row r="52" spans="1:16" hidden="1" x14ac:dyDescent="0.25">
      <c r="A52">
        <v>942</v>
      </c>
      <c r="B52">
        <v>0</v>
      </c>
      <c r="C52">
        <v>1</v>
      </c>
      <c r="D52" t="s">
        <v>150</v>
      </c>
      <c r="E52" t="s">
        <v>10</v>
      </c>
      <c r="F52">
        <v>24</v>
      </c>
      <c r="G52" t="str">
        <f t="shared" si="0"/>
        <v>Youth</v>
      </c>
      <c r="H52">
        <v>1</v>
      </c>
      <c r="I52">
        <v>0</v>
      </c>
      <c r="J52">
        <v>13695</v>
      </c>
      <c r="K52" s="2">
        <v>60</v>
      </c>
      <c r="L52" s="2">
        <v>60</v>
      </c>
      <c r="M52" s="2">
        <v>60</v>
      </c>
      <c r="N52" s="2">
        <v>60</v>
      </c>
      <c r="O52" t="s">
        <v>25</v>
      </c>
      <c r="P52" t="s">
        <v>530</v>
      </c>
    </row>
    <row r="53" spans="1:16" hidden="1" x14ac:dyDescent="0.25">
      <c r="A53">
        <v>943</v>
      </c>
      <c r="B53">
        <v>0</v>
      </c>
      <c r="C53">
        <v>2</v>
      </c>
      <c r="D53" t="s">
        <v>151</v>
      </c>
      <c r="E53" t="s">
        <v>10</v>
      </c>
      <c r="F53">
        <v>27</v>
      </c>
      <c r="G53" t="str">
        <f t="shared" si="0"/>
        <v>Youth</v>
      </c>
      <c r="H53">
        <v>0</v>
      </c>
      <c r="I53">
        <v>0</v>
      </c>
      <c r="J53">
        <v>2168</v>
      </c>
      <c r="K53" s="2">
        <v>15.033300000000001</v>
      </c>
      <c r="L53" s="2">
        <v>15.033300000000001</v>
      </c>
      <c r="M53" s="2">
        <v>15.033300000000001</v>
      </c>
      <c r="N53" s="2">
        <v>15.033300000000001</v>
      </c>
      <c r="P53" t="s">
        <v>531</v>
      </c>
    </row>
    <row r="54" spans="1:16" hidden="1" x14ac:dyDescent="0.25">
      <c r="A54">
        <v>944</v>
      </c>
      <c r="B54">
        <v>1</v>
      </c>
      <c r="C54">
        <v>2</v>
      </c>
      <c r="D54" t="s">
        <v>152</v>
      </c>
      <c r="E54" t="s">
        <v>12</v>
      </c>
      <c r="F54">
        <v>20</v>
      </c>
      <c r="G54" t="str">
        <f t="shared" si="0"/>
        <v>Youth</v>
      </c>
      <c r="H54">
        <v>2</v>
      </c>
      <c r="I54">
        <v>1</v>
      </c>
      <c r="J54">
        <v>29105</v>
      </c>
      <c r="K54" s="2">
        <v>23</v>
      </c>
      <c r="L54" s="2">
        <v>23</v>
      </c>
      <c r="M54" s="2">
        <v>23</v>
      </c>
      <c r="N54" s="2">
        <v>23</v>
      </c>
      <c r="P54" t="s">
        <v>530</v>
      </c>
    </row>
    <row r="55" spans="1:16" hidden="1" x14ac:dyDescent="0.25">
      <c r="A55">
        <v>945</v>
      </c>
      <c r="B55">
        <v>1</v>
      </c>
      <c r="C55">
        <v>1</v>
      </c>
      <c r="D55" t="s">
        <v>153</v>
      </c>
      <c r="E55" t="s">
        <v>12</v>
      </c>
      <c r="F55">
        <v>28</v>
      </c>
      <c r="G55" t="str">
        <f t="shared" si="0"/>
        <v>Youth</v>
      </c>
      <c r="H55">
        <v>3</v>
      </c>
      <c r="I55">
        <v>2</v>
      </c>
      <c r="J55">
        <v>19950</v>
      </c>
      <c r="K55" s="2">
        <v>263</v>
      </c>
      <c r="L55" s="2">
        <v>263</v>
      </c>
      <c r="M55" s="2">
        <v>263</v>
      </c>
      <c r="N55" s="2">
        <v>263</v>
      </c>
      <c r="O55" t="s">
        <v>26</v>
      </c>
      <c r="P55" t="s">
        <v>530</v>
      </c>
    </row>
    <row r="56" spans="1:16" hidden="1" x14ac:dyDescent="0.25">
      <c r="A56">
        <v>946</v>
      </c>
      <c r="B56">
        <v>0</v>
      </c>
      <c r="C56">
        <v>2</v>
      </c>
      <c r="D56" t="s">
        <v>154</v>
      </c>
      <c r="E56" t="s">
        <v>10</v>
      </c>
      <c r="F56">
        <v>0</v>
      </c>
      <c r="G56" t="str">
        <f t="shared" si="0"/>
        <v>Teenager</v>
      </c>
      <c r="H56">
        <v>0</v>
      </c>
      <c r="I56">
        <v>0</v>
      </c>
      <c r="J56">
        <v>2861</v>
      </c>
      <c r="K56" s="2">
        <v>15.5792</v>
      </c>
      <c r="L56" s="2">
        <v>15.5792</v>
      </c>
      <c r="M56" s="2">
        <v>15.5792</v>
      </c>
      <c r="N56" s="2">
        <v>15.5792</v>
      </c>
      <c r="P56" t="s">
        <v>531</v>
      </c>
    </row>
    <row r="57" spans="1:16" x14ac:dyDescent="0.25">
      <c r="A57">
        <v>947</v>
      </c>
      <c r="B57">
        <v>0</v>
      </c>
      <c r="C57">
        <v>3</v>
      </c>
      <c r="D57" t="s">
        <v>155</v>
      </c>
      <c r="E57" t="s">
        <v>10</v>
      </c>
      <c r="F57">
        <v>1</v>
      </c>
      <c r="G57" t="str">
        <f t="shared" si="0"/>
        <v>Teenager</v>
      </c>
      <c r="H57">
        <v>4</v>
      </c>
      <c r="I57">
        <v>1</v>
      </c>
      <c r="J57">
        <v>382652</v>
      </c>
      <c r="K57" s="2">
        <v>29.125</v>
      </c>
      <c r="L57" s="2">
        <v>29.125</v>
      </c>
      <c r="M57" s="2">
        <v>29.125</v>
      </c>
      <c r="N57" s="2">
        <v>29.125</v>
      </c>
      <c r="P57" t="s">
        <v>529</v>
      </c>
    </row>
    <row r="58" spans="1:16" x14ac:dyDescent="0.25">
      <c r="A58">
        <v>948</v>
      </c>
      <c r="B58">
        <v>0</v>
      </c>
      <c r="C58">
        <v>3</v>
      </c>
      <c r="D58" t="s">
        <v>156</v>
      </c>
      <c r="E58" t="s">
        <v>10</v>
      </c>
      <c r="F58">
        <v>35</v>
      </c>
      <c r="G58" t="str">
        <f t="shared" si="0"/>
        <v>Youth</v>
      </c>
      <c r="H58">
        <v>0</v>
      </c>
      <c r="I58">
        <v>0</v>
      </c>
      <c r="J58">
        <v>349230</v>
      </c>
      <c r="K58" s="2">
        <v>7.8958000000000004</v>
      </c>
      <c r="L58" s="2">
        <v>7.8958000000000004</v>
      </c>
      <c r="M58" s="2">
        <v>7.8958000000000004</v>
      </c>
      <c r="N58" s="2">
        <v>7.8958000000000004</v>
      </c>
      <c r="P58" t="s">
        <v>530</v>
      </c>
    </row>
    <row r="59" spans="1:16" x14ac:dyDescent="0.25">
      <c r="A59">
        <v>949</v>
      </c>
      <c r="B59">
        <v>0</v>
      </c>
      <c r="C59">
        <v>3</v>
      </c>
      <c r="D59" t="s">
        <v>157</v>
      </c>
      <c r="E59" t="s">
        <v>10</v>
      </c>
      <c r="F59">
        <v>25</v>
      </c>
      <c r="G59" t="str">
        <f t="shared" si="0"/>
        <v>Youth</v>
      </c>
      <c r="H59">
        <v>0</v>
      </c>
      <c r="I59">
        <v>0</v>
      </c>
      <c r="J59">
        <v>348122</v>
      </c>
      <c r="K59" s="2">
        <v>7.65</v>
      </c>
      <c r="L59" s="2">
        <v>7.65</v>
      </c>
      <c r="M59" s="2">
        <v>7.65</v>
      </c>
      <c r="N59" s="2">
        <v>7.65</v>
      </c>
      <c r="O59" t="s">
        <v>27</v>
      </c>
      <c r="P59" t="s">
        <v>530</v>
      </c>
    </row>
    <row r="60" spans="1:16" x14ac:dyDescent="0.25">
      <c r="A60">
        <v>950</v>
      </c>
      <c r="B60">
        <v>0</v>
      </c>
      <c r="C60">
        <v>3</v>
      </c>
      <c r="D60" t="s">
        <v>158</v>
      </c>
      <c r="E60" t="s">
        <v>10</v>
      </c>
      <c r="F60">
        <v>25</v>
      </c>
      <c r="G60" t="str">
        <f t="shared" si="0"/>
        <v>Youth</v>
      </c>
      <c r="H60">
        <v>1</v>
      </c>
      <c r="I60">
        <v>0</v>
      </c>
      <c r="J60">
        <v>386525</v>
      </c>
      <c r="K60" s="2">
        <v>16.100000000000001</v>
      </c>
      <c r="L60" s="2">
        <v>16.100000000000001</v>
      </c>
      <c r="M60" s="2">
        <v>16.100000000000001</v>
      </c>
      <c r="N60" s="2">
        <v>16.100000000000001</v>
      </c>
      <c r="P60" t="s">
        <v>530</v>
      </c>
    </row>
    <row r="61" spans="1:16" hidden="1" x14ac:dyDescent="0.25">
      <c r="A61">
        <v>951</v>
      </c>
      <c r="B61">
        <v>1</v>
      </c>
      <c r="C61">
        <v>1</v>
      </c>
      <c r="D61" t="s">
        <v>159</v>
      </c>
      <c r="E61" t="s">
        <v>12</v>
      </c>
      <c r="F61">
        <v>36</v>
      </c>
      <c r="G61" t="str">
        <f t="shared" si="0"/>
        <v>Youth</v>
      </c>
      <c r="H61">
        <v>0</v>
      </c>
      <c r="I61">
        <v>0</v>
      </c>
      <c r="J61">
        <v>17608</v>
      </c>
      <c r="K61" s="2">
        <v>262.375</v>
      </c>
      <c r="L61" s="2">
        <v>262.375</v>
      </c>
      <c r="M61" s="2">
        <v>262.375</v>
      </c>
      <c r="N61" s="2">
        <v>262.375</v>
      </c>
      <c r="O61" t="s">
        <v>28</v>
      </c>
      <c r="P61" t="s">
        <v>531</v>
      </c>
    </row>
    <row r="62" spans="1:16" x14ac:dyDescent="0.25">
      <c r="A62">
        <v>952</v>
      </c>
      <c r="B62">
        <v>0</v>
      </c>
      <c r="C62">
        <v>3</v>
      </c>
      <c r="D62" t="s">
        <v>160</v>
      </c>
      <c r="E62" t="s">
        <v>10</v>
      </c>
      <c r="F62">
        <v>17</v>
      </c>
      <c r="G62" t="str">
        <f t="shared" si="0"/>
        <v>Teenager</v>
      </c>
      <c r="H62">
        <v>0</v>
      </c>
      <c r="I62">
        <v>0</v>
      </c>
      <c r="J62">
        <v>349232</v>
      </c>
      <c r="K62" s="2">
        <v>7.8958000000000004</v>
      </c>
      <c r="L62" s="2">
        <v>7.8958000000000004</v>
      </c>
      <c r="M62" s="2">
        <v>7.8958000000000004</v>
      </c>
      <c r="N62" s="2">
        <v>7.8958000000000004</v>
      </c>
      <c r="P62" t="s">
        <v>530</v>
      </c>
    </row>
    <row r="63" spans="1:16" hidden="1" x14ac:dyDescent="0.25">
      <c r="A63">
        <v>953</v>
      </c>
      <c r="B63">
        <v>0</v>
      </c>
      <c r="C63">
        <v>2</v>
      </c>
      <c r="D63" t="s">
        <v>161</v>
      </c>
      <c r="E63" t="s">
        <v>10</v>
      </c>
      <c r="F63">
        <v>32</v>
      </c>
      <c r="G63" t="str">
        <f t="shared" si="0"/>
        <v>Youth</v>
      </c>
      <c r="H63">
        <v>0</v>
      </c>
      <c r="I63">
        <v>0</v>
      </c>
      <c r="J63">
        <v>237216</v>
      </c>
      <c r="K63" s="2">
        <v>13.5</v>
      </c>
      <c r="L63" s="2">
        <v>13.5</v>
      </c>
      <c r="M63" s="2">
        <v>13.5</v>
      </c>
      <c r="N63" s="2">
        <v>13.5</v>
      </c>
      <c r="P63" t="s">
        <v>530</v>
      </c>
    </row>
    <row r="64" spans="1:16" x14ac:dyDescent="0.25">
      <c r="A64">
        <v>954</v>
      </c>
      <c r="B64">
        <v>0</v>
      </c>
      <c r="C64">
        <v>3</v>
      </c>
      <c r="D64" t="s">
        <v>162</v>
      </c>
      <c r="E64" t="s">
        <v>10</v>
      </c>
      <c r="F64">
        <v>18</v>
      </c>
      <c r="G64" t="str">
        <f t="shared" si="0"/>
        <v>Teenager</v>
      </c>
      <c r="H64">
        <v>0</v>
      </c>
      <c r="I64">
        <v>0</v>
      </c>
      <c r="J64">
        <v>347090</v>
      </c>
      <c r="K64" s="2">
        <v>7.75</v>
      </c>
      <c r="L64" s="2">
        <v>7.75</v>
      </c>
      <c r="M64" s="2">
        <v>7.75</v>
      </c>
      <c r="N64" s="2">
        <v>7.75</v>
      </c>
      <c r="P64" t="s">
        <v>530</v>
      </c>
    </row>
    <row r="65" spans="1:16" x14ac:dyDescent="0.25">
      <c r="A65">
        <v>955</v>
      </c>
      <c r="B65">
        <v>1</v>
      </c>
      <c r="C65">
        <v>3</v>
      </c>
      <c r="D65" t="s">
        <v>163</v>
      </c>
      <c r="E65" t="s">
        <v>12</v>
      </c>
      <c r="F65">
        <v>22</v>
      </c>
      <c r="G65" t="str">
        <f t="shared" si="0"/>
        <v>Youth</v>
      </c>
      <c r="H65">
        <v>0</v>
      </c>
      <c r="I65">
        <v>0</v>
      </c>
      <c r="J65">
        <v>334914</v>
      </c>
      <c r="K65" s="2">
        <v>7.7249999999999996</v>
      </c>
      <c r="L65" s="2">
        <v>7.7249999999999996</v>
      </c>
      <c r="M65" s="2">
        <v>7.7249999999999996</v>
      </c>
      <c r="N65" s="2">
        <v>7.7249999999999996</v>
      </c>
      <c r="P65" t="s">
        <v>529</v>
      </c>
    </row>
    <row r="66" spans="1:16" hidden="1" x14ac:dyDescent="0.25">
      <c r="A66">
        <v>956</v>
      </c>
      <c r="B66">
        <v>0</v>
      </c>
      <c r="C66">
        <v>1</v>
      </c>
      <c r="D66" t="s">
        <v>164</v>
      </c>
      <c r="E66" t="s">
        <v>10</v>
      </c>
      <c r="F66">
        <v>13</v>
      </c>
      <c r="G66" t="str">
        <f t="shared" si="0"/>
        <v>Teenager</v>
      </c>
      <c r="H66">
        <v>2</v>
      </c>
      <c r="I66">
        <v>2</v>
      </c>
      <c r="J66">
        <v>17608</v>
      </c>
      <c r="K66" s="2">
        <v>262.375</v>
      </c>
      <c r="L66" s="2">
        <v>262.375</v>
      </c>
      <c r="M66" s="2">
        <v>262.375</v>
      </c>
      <c r="N66" s="2">
        <v>262.375</v>
      </c>
      <c r="O66" t="s">
        <v>17</v>
      </c>
      <c r="P66" t="s">
        <v>531</v>
      </c>
    </row>
    <row r="67" spans="1:16" hidden="1" x14ac:dyDescent="0.25">
      <c r="A67">
        <v>957</v>
      </c>
      <c r="B67">
        <v>1</v>
      </c>
      <c r="C67">
        <v>2</v>
      </c>
      <c r="D67" t="s">
        <v>165</v>
      </c>
      <c r="E67" t="s">
        <v>12</v>
      </c>
      <c r="F67">
        <v>0</v>
      </c>
      <c r="G67" t="str">
        <f t="shared" ref="G67:G130" si="1">IF(F67&lt;=19,"Teenager",IF(F67&lt;=39,"Youth",IF(F67&lt;=59,"Adult",IF(F67&gt;=60,"Elder"))))</f>
        <v>Teenager</v>
      </c>
      <c r="H67">
        <v>0</v>
      </c>
      <c r="I67">
        <v>0</v>
      </c>
      <c r="J67">
        <v>13534</v>
      </c>
      <c r="K67" s="2">
        <v>21</v>
      </c>
      <c r="L67" s="2">
        <v>21</v>
      </c>
      <c r="M67" s="2">
        <v>21</v>
      </c>
      <c r="N67" s="2">
        <v>21</v>
      </c>
      <c r="P67" t="s">
        <v>530</v>
      </c>
    </row>
    <row r="68" spans="1:16" x14ac:dyDescent="0.25">
      <c r="A68">
        <v>958</v>
      </c>
      <c r="B68">
        <v>1</v>
      </c>
      <c r="C68">
        <v>3</v>
      </c>
      <c r="D68" t="s">
        <v>166</v>
      </c>
      <c r="E68" t="s">
        <v>12</v>
      </c>
      <c r="F68">
        <v>18</v>
      </c>
      <c r="G68" t="str">
        <f t="shared" si="1"/>
        <v>Teenager</v>
      </c>
      <c r="H68">
        <v>0</v>
      </c>
      <c r="I68">
        <v>0</v>
      </c>
      <c r="J68">
        <v>330963</v>
      </c>
      <c r="K68" s="2">
        <v>7.8792</v>
      </c>
      <c r="L68" s="2">
        <v>7.8792</v>
      </c>
      <c r="M68" s="2">
        <v>7.8792</v>
      </c>
      <c r="N68" s="2">
        <v>7.8792</v>
      </c>
      <c r="P68" t="s">
        <v>529</v>
      </c>
    </row>
    <row r="69" spans="1:16" hidden="1" x14ac:dyDescent="0.25">
      <c r="A69">
        <v>959</v>
      </c>
      <c r="B69">
        <v>0</v>
      </c>
      <c r="C69">
        <v>1</v>
      </c>
      <c r="D69" t="s">
        <v>167</v>
      </c>
      <c r="E69" t="s">
        <v>10</v>
      </c>
      <c r="F69">
        <v>47</v>
      </c>
      <c r="G69" t="str">
        <f t="shared" si="1"/>
        <v>Adult</v>
      </c>
      <c r="H69">
        <v>0</v>
      </c>
      <c r="I69">
        <v>0</v>
      </c>
      <c r="J69">
        <v>113796</v>
      </c>
      <c r="K69" s="2">
        <v>42.4</v>
      </c>
      <c r="L69" s="2">
        <v>42.4</v>
      </c>
      <c r="M69" s="2">
        <v>42.4</v>
      </c>
      <c r="N69" s="2">
        <v>42.4</v>
      </c>
      <c r="P69" t="s">
        <v>530</v>
      </c>
    </row>
    <row r="70" spans="1:16" hidden="1" x14ac:dyDescent="0.25">
      <c r="A70">
        <v>960</v>
      </c>
      <c r="B70">
        <v>0</v>
      </c>
      <c r="C70">
        <v>1</v>
      </c>
      <c r="D70" t="s">
        <v>168</v>
      </c>
      <c r="E70" t="s">
        <v>10</v>
      </c>
      <c r="F70">
        <v>31</v>
      </c>
      <c r="G70" t="str">
        <f t="shared" si="1"/>
        <v>Youth</v>
      </c>
      <c r="H70">
        <v>0</v>
      </c>
      <c r="I70">
        <v>0</v>
      </c>
      <c r="J70">
        <v>2543</v>
      </c>
      <c r="K70" s="2">
        <v>28.537500000000001</v>
      </c>
      <c r="L70" s="2">
        <v>28.537500000000001</v>
      </c>
      <c r="M70" s="2">
        <v>28.537500000000001</v>
      </c>
      <c r="N70" s="2">
        <v>28.537500000000001</v>
      </c>
      <c r="O70" t="s">
        <v>29</v>
      </c>
      <c r="P70" t="s">
        <v>531</v>
      </c>
    </row>
    <row r="71" spans="1:16" hidden="1" x14ac:dyDescent="0.25">
      <c r="A71">
        <v>961</v>
      </c>
      <c r="B71">
        <v>1</v>
      </c>
      <c r="C71">
        <v>1</v>
      </c>
      <c r="D71" t="s">
        <v>169</v>
      </c>
      <c r="E71" t="s">
        <v>12</v>
      </c>
      <c r="F71">
        <v>0</v>
      </c>
      <c r="G71" t="str">
        <f t="shared" si="1"/>
        <v>Teenager</v>
      </c>
      <c r="H71">
        <v>1</v>
      </c>
      <c r="I71">
        <v>4</v>
      </c>
      <c r="J71">
        <v>19950</v>
      </c>
      <c r="K71" s="2">
        <v>263</v>
      </c>
      <c r="L71" s="2">
        <v>263</v>
      </c>
      <c r="M71" s="2">
        <v>263</v>
      </c>
      <c r="N71" s="2">
        <v>263</v>
      </c>
      <c r="O71" t="s">
        <v>26</v>
      </c>
      <c r="P71" t="s">
        <v>530</v>
      </c>
    </row>
    <row r="72" spans="1:16" x14ac:dyDescent="0.25">
      <c r="A72">
        <v>962</v>
      </c>
      <c r="B72">
        <v>1</v>
      </c>
      <c r="C72">
        <v>3</v>
      </c>
      <c r="D72" t="s">
        <v>170</v>
      </c>
      <c r="E72" t="s">
        <v>12</v>
      </c>
      <c r="F72">
        <v>24</v>
      </c>
      <c r="G72" t="str">
        <f t="shared" si="1"/>
        <v>Youth</v>
      </c>
      <c r="H72">
        <v>0</v>
      </c>
      <c r="I72">
        <v>0</v>
      </c>
      <c r="J72">
        <v>382653</v>
      </c>
      <c r="K72" s="2">
        <v>7.75</v>
      </c>
      <c r="L72" s="2">
        <v>7.75</v>
      </c>
      <c r="M72" s="2">
        <v>7.75</v>
      </c>
      <c r="N72" s="2">
        <v>7.75</v>
      </c>
      <c r="P72" t="s">
        <v>529</v>
      </c>
    </row>
    <row r="73" spans="1:16" x14ac:dyDescent="0.25">
      <c r="A73">
        <v>963</v>
      </c>
      <c r="B73">
        <v>0</v>
      </c>
      <c r="C73">
        <v>3</v>
      </c>
      <c r="D73" t="s">
        <v>171</v>
      </c>
      <c r="E73" t="s">
        <v>10</v>
      </c>
      <c r="F73">
        <v>21</v>
      </c>
      <c r="G73" t="str">
        <f t="shared" si="1"/>
        <v>Youth</v>
      </c>
      <c r="H73">
        <v>0</v>
      </c>
      <c r="I73">
        <v>0</v>
      </c>
      <c r="J73">
        <v>349211</v>
      </c>
      <c r="K73" s="2">
        <v>7.8958000000000004</v>
      </c>
      <c r="L73" s="2">
        <v>7.8958000000000004</v>
      </c>
      <c r="M73" s="2">
        <v>7.8958000000000004</v>
      </c>
      <c r="N73" s="2">
        <v>7.8958000000000004</v>
      </c>
      <c r="P73" t="s">
        <v>530</v>
      </c>
    </row>
    <row r="74" spans="1:16" x14ac:dyDescent="0.25">
      <c r="A74">
        <v>964</v>
      </c>
      <c r="B74">
        <v>1</v>
      </c>
      <c r="C74">
        <v>3</v>
      </c>
      <c r="D74" t="s">
        <v>172</v>
      </c>
      <c r="E74" t="s">
        <v>12</v>
      </c>
      <c r="F74">
        <v>29</v>
      </c>
      <c r="G74" t="str">
        <f t="shared" si="1"/>
        <v>Youth</v>
      </c>
      <c r="H74">
        <v>0</v>
      </c>
      <c r="I74">
        <v>0</v>
      </c>
      <c r="J74">
        <v>3101297</v>
      </c>
      <c r="K74" s="2">
        <v>7.9249999999999998</v>
      </c>
      <c r="L74" s="2">
        <v>7.9249999999999998</v>
      </c>
      <c r="M74" s="2">
        <v>7.9249999999999998</v>
      </c>
      <c r="N74" s="2">
        <v>7.9249999999999998</v>
      </c>
      <c r="P74" t="s">
        <v>530</v>
      </c>
    </row>
    <row r="75" spans="1:16" hidden="1" x14ac:dyDescent="0.25">
      <c r="A75">
        <v>965</v>
      </c>
      <c r="B75">
        <v>0</v>
      </c>
      <c r="C75">
        <v>1</v>
      </c>
      <c r="D75" t="s">
        <v>173</v>
      </c>
      <c r="E75" t="s">
        <v>10</v>
      </c>
      <c r="F75">
        <v>28</v>
      </c>
      <c r="G75" t="str">
        <f t="shared" si="1"/>
        <v>Youth</v>
      </c>
      <c r="H75">
        <v>0</v>
      </c>
      <c r="I75">
        <v>0</v>
      </c>
      <c r="J75">
        <v>17562</v>
      </c>
      <c r="K75" s="2">
        <v>27.720800000000001</v>
      </c>
      <c r="L75" s="2">
        <v>27.720800000000001</v>
      </c>
      <c r="M75" s="2">
        <v>27.720800000000001</v>
      </c>
      <c r="N75" s="2">
        <v>27.720800000000001</v>
      </c>
      <c r="O75" t="s">
        <v>30</v>
      </c>
      <c r="P75" t="s">
        <v>531</v>
      </c>
    </row>
    <row r="76" spans="1:16" hidden="1" x14ac:dyDescent="0.25">
      <c r="A76">
        <v>966</v>
      </c>
      <c r="B76">
        <v>1</v>
      </c>
      <c r="C76">
        <v>1</v>
      </c>
      <c r="D76" t="s">
        <v>174</v>
      </c>
      <c r="E76" t="s">
        <v>12</v>
      </c>
      <c r="F76">
        <v>35</v>
      </c>
      <c r="G76" t="str">
        <f t="shared" si="1"/>
        <v>Youth</v>
      </c>
      <c r="H76">
        <v>0</v>
      </c>
      <c r="I76">
        <v>0</v>
      </c>
      <c r="J76">
        <v>113503</v>
      </c>
      <c r="K76" s="2">
        <v>211.5</v>
      </c>
      <c r="L76" s="2">
        <v>211.5</v>
      </c>
      <c r="M76" s="2">
        <v>211.5</v>
      </c>
      <c r="N76" s="2">
        <v>211.5</v>
      </c>
      <c r="O76" t="s">
        <v>31</v>
      </c>
      <c r="P76" t="s">
        <v>531</v>
      </c>
    </row>
    <row r="77" spans="1:16" hidden="1" x14ac:dyDescent="0.25">
      <c r="A77">
        <v>967</v>
      </c>
      <c r="B77">
        <v>0</v>
      </c>
      <c r="C77">
        <v>1</v>
      </c>
      <c r="D77" t="s">
        <v>175</v>
      </c>
      <c r="E77" t="s">
        <v>10</v>
      </c>
      <c r="F77">
        <v>32</v>
      </c>
      <c r="G77" t="str">
        <f t="shared" si="1"/>
        <v>Youth</v>
      </c>
      <c r="H77">
        <v>0</v>
      </c>
      <c r="I77">
        <v>0</v>
      </c>
      <c r="J77">
        <v>113503</v>
      </c>
      <c r="K77" s="2">
        <v>211.5</v>
      </c>
      <c r="L77" s="2">
        <v>211.5</v>
      </c>
      <c r="M77" s="2">
        <v>211.5</v>
      </c>
      <c r="N77" s="2">
        <v>211.5</v>
      </c>
      <c r="O77" t="s">
        <v>32</v>
      </c>
      <c r="P77" t="s">
        <v>531</v>
      </c>
    </row>
    <row r="78" spans="1:16" x14ac:dyDescent="0.25">
      <c r="A78">
        <v>968</v>
      </c>
      <c r="B78">
        <v>0</v>
      </c>
      <c r="C78">
        <v>3</v>
      </c>
      <c r="D78" t="s">
        <v>176</v>
      </c>
      <c r="E78" t="s">
        <v>10</v>
      </c>
      <c r="F78">
        <v>25</v>
      </c>
      <c r="G78" t="str">
        <f t="shared" si="1"/>
        <v>Youth</v>
      </c>
      <c r="H78">
        <v>0</v>
      </c>
      <c r="I78">
        <v>0</v>
      </c>
      <c r="J78">
        <v>359306</v>
      </c>
      <c r="K78" s="2">
        <v>8.0500000000000007</v>
      </c>
      <c r="L78" s="2">
        <v>8.0500000000000007</v>
      </c>
      <c r="M78" s="2">
        <v>8.0500000000000007</v>
      </c>
      <c r="N78" s="2">
        <v>8.0500000000000007</v>
      </c>
      <c r="P78" t="s">
        <v>530</v>
      </c>
    </row>
    <row r="79" spans="1:16" hidden="1" x14ac:dyDescent="0.25">
      <c r="A79">
        <v>969</v>
      </c>
      <c r="B79">
        <v>1</v>
      </c>
      <c r="C79">
        <v>1</v>
      </c>
      <c r="D79" t="s">
        <v>177</v>
      </c>
      <c r="E79" t="s">
        <v>12</v>
      </c>
      <c r="F79">
        <v>55</v>
      </c>
      <c r="G79" t="str">
        <f t="shared" si="1"/>
        <v>Adult</v>
      </c>
      <c r="H79">
        <v>2</v>
      </c>
      <c r="I79">
        <v>0</v>
      </c>
      <c r="J79">
        <v>11770</v>
      </c>
      <c r="K79" s="2">
        <v>25.7</v>
      </c>
      <c r="L79" s="2">
        <v>25.7</v>
      </c>
      <c r="M79" s="2">
        <v>25.7</v>
      </c>
      <c r="N79" s="2">
        <v>25.7</v>
      </c>
      <c r="O79" t="s">
        <v>33</v>
      </c>
      <c r="P79" t="s">
        <v>530</v>
      </c>
    </row>
    <row r="80" spans="1:16" hidden="1" x14ac:dyDescent="0.25">
      <c r="A80">
        <v>970</v>
      </c>
      <c r="B80">
        <v>0</v>
      </c>
      <c r="C80">
        <v>2</v>
      </c>
      <c r="D80" t="s">
        <v>178</v>
      </c>
      <c r="E80" t="s">
        <v>10</v>
      </c>
      <c r="F80">
        <v>30</v>
      </c>
      <c r="G80" t="str">
        <f t="shared" si="1"/>
        <v>Youth</v>
      </c>
      <c r="H80">
        <v>0</v>
      </c>
      <c r="I80">
        <v>0</v>
      </c>
      <c r="J80">
        <v>248744</v>
      </c>
      <c r="K80" s="2">
        <v>13</v>
      </c>
      <c r="L80" s="2">
        <v>13</v>
      </c>
      <c r="M80" s="2">
        <v>13</v>
      </c>
      <c r="N80" s="2">
        <v>13</v>
      </c>
      <c r="P80" t="s">
        <v>530</v>
      </c>
    </row>
    <row r="81" spans="1:16" x14ac:dyDescent="0.25">
      <c r="A81">
        <v>971</v>
      </c>
      <c r="B81">
        <v>1</v>
      </c>
      <c r="C81">
        <v>3</v>
      </c>
      <c r="D81" t="s">
        <v>179</v>
      </c>
      <c r="E81" t="s">
        <v>12</v>
      </c>
      <c r="F81">
        <v>24</v>
      </c>
      <c r="G81" t="str">
        <f t="shared" si="1"/>
        <v>Youth</v>
      </c>
      <c r="H81">
        <v>0</v>
      </c>
      <c r="I81">
        <v>0</v>
      </c>
      <c r="J81">
        <v>368702</v>
      </c>
      <c r="K81" s="2">
        <v>7.75</v>
      </c>
      <c r="L81" s="2">
        <v>7.75</v>
      </c>
      <c r="M81" s="2">
        <v>7.75</v>
      </c>
      <c r="N81" s="2">
        <v>7.75</v>
      </c>
      <c r="P81" t="s">
        <v>529</v>
      </c>
    </row>
    <row r="82" spans="1:16" x14ac:dyDescent="0.25">
      <c r="A82">
        <v>972</v>
      </c>
      <c r="B82">
        <v>0</v>
      </c>
      <c r="C82">
        <v>3</v>
      </c>
      <c r="D82" t="s">
        <v>180</v>
      </c>
      <c r="E82" t="s">
        <v>10</v>
      </c>
      <c r="F82">
        <v>6</v>
      </c>
      <c r="G82" t="str">
        <f t="shared" si="1"/>
        <v>Teenager</v>
      </c>
      <c r="H82">
        <v>1</v>
      </c>
      <c r="I82">
        <v>1</v>
      </c>
      <c r="J82">
        <v>2678</v>
      </c>
      <c r="K82" s="2">
        <v>15.245799999999999</v>
      </c>
      <c r="L82" s="2">
        <v>15.245799999999999</v>
      </c>
      <c r="M82" s="2">
        <v>15.245799999999999</v>
      </c>
      <c r="N82" s="2">
        <v>15.245799999999999</v>
      </c>
      <c r="P82" t="s">
        <v>531</v>
      </c>
    </row>
    <row r="83" spans="1:16" hidden="1" x14ac:dyDescent="0.25">
      <c r="A83">
        <v>973</v>
      </c>
      <c r="B83">
        <v>0</v>
      </c>
      <c r="C83">
        <v>1</v>
      </c>
      <c r="D83" t="s">
        <v>181</v>
      </c>
      <c r="E83" t="s">
        <v>10</v>
      </c>
      <c r="F83">
        <v>67</v>
      </c>
      <c r="G83" t="str">
        <f t="shared" si="1"/>
        <v>Elder</v>
      </c>
      <c r="H83">
        <v>1</v>
      </c>
      <c r="I83">
        <v>0</v>
      </c>
      <c r="J83">
        <v>17483</v>
      </c>
      <c r="K83" s="2">
        <v>221.7792</v>
      </c>
      <c r="L83" s="2">
        <v>221.7792</v>
      </c>
      <c r="M83" s="2">
        <v>221.7792</v>
      </c>
      <c r="N83" s="2">
        <v>221.7792</v>
      </c>
      <c r="O83" t="s">
        <v>34</v>
      </c>
      <c r="P83" t="s">
        <v>530</v>
      </c>
    </row>
    <row r="84" spans="1:16" hidden="1" x14ac:dyDescent="0.25">
      <c r="A84">
        <v>974</v>
      </c>
      <c r="B84">
        <v>0</v>
      </c>
      <c r="C84">
        <v>1</v>
      </c>
      <c r="D84" t="s">
        <v>182</v>
      </c>
      <c r="E84" t="s">
        <v>10</v>
      </c>
      <c r="F84">
        <v>49</v>
      </c>
      <c r="G84" t="str">
        <f t="shared" si="1"/>
        <v>Adult</v>
      </c>
      <c r="H84">
        <v>0</v>
      </c>
      <c r="I84">
        <v>0</v>
      </c>
      <c r="J84">
        <v>19924</v>
      </c>
      <c r="K84" s="2">
        <v>26</v>
      </c>
      <c r="L84" s="2">
        <v>26</v>
      </c>
      <c r="M84" s="2">
        <v>26</v>
      </c>
      <c r="N84" s="2">
        <v>26</v>
      </c>
      <c r="P84" t="s">
        <v>530</v>
      </c>
    </row>
    <row r="85" spans="1:16" x14ac:dyDescent="0.25">
      <c r="A85">
        <v>975</v>
      </c>
      <c r="B85">
        <v>0</v>
      </c>
      <c r="C85">
        <v>3</v>
      </c>
      <c r="D85" t="s">
        <v>183</v>
      </c>
      <c r="E85" t="s">
        <v>10</v>
      </c>
      <c r="F85">
        <v>25</v>
      </c>
      <c r="G85" t="str">
        <f t="shared" si="1"/>
        <v>Youth</v>
      </c>
      <c r="H85">
        <v>0</v>
      </c>
      <c r="I85">
        <v>0</v>
      </c>
      <c r="J85">
        <v>349238</v>
      </c>
      <c r="K85" s="2">
        <v>7.8958000000000004</v>
      </c>
      <c r="L85" s="2">
        <v>7.8958000000000004</v>
      </c>
      <c r="M85" s="2">
        <v>7.8958000000000004</v>
      </c>
      <c r="N85" s="2">
        <v>7.8958000000000004</v>
      </c>
      <c r="P85" t="s">
        <v>530</v>
      </c>
    </row>
    <row r="86" spans="1:16" hidden="1" x14ac:dyDescent="0.25">
      <c r="A86">
        <v>976</v>
      </c>
      <c r="B86">
        <v>0</v>
      </c>
      <c r="C86">
        <v>2</v>
      </c>
      <c r="D86" t="s">
        <v>184</v>
      </c>
      <c r="E86" t="s">
        <v>10</v>
      </c>
      <c r="F86">
        <v>0</v>
      </c>
      <c r="G86" t="str">
        <f t="shared" si="1"/>
        <v>Teenager</v>
      </c>
      <c r="H86">
        <v>0</v>
      </c>
      <c r="I86">
        <v>0</v>
      </c>
      <c r="J86">
        <v>240261</v>
      </c>
      <c r="K86" s="2">
        <v>10.708299999999999</v>
      </c>
      <c r="L86" s="2">
        <v>10.708299999999999</v>
      </c>
      <c r="M86" s="2">
        <v>10.708299999999999</v>
      </c>
      <c r="N86" s="2">
        <v>10.708299999999999</v>
      </c>
      <c r="P86" t="s">
        <v>529</v>
      </c>
    </row>
    <row r="87" spans="1:16" x14ac:dyDescent="0.25">
      <c r="A87">
        <v>977</v>
      </c>
      <c r="B87">
        <v>0</v>
      </c>
      <c r="C87">
        <v>3</v>
      </c>
      <c r="D87" t="s">
        <v>185</v>
      </c>
      <c r="E87" t="s">
        <v>10</v>
      </c>
      <c r="F87">
        <v>25</v>
      </c>
      <c r="G87" t="str">
        <f t="shared" si="1"/>
        <v>Youth</v>
      </c>
      <c r="H87">
        <v>1</v>
      </c>
      <c r="I87">
        <v>0</v>
      </c>
      <c r="J87">
        <v>2660</v>
      </c>
      <c r="K87" s="2">
        <v>14.4542</v>
      </c>
      <c r="L87" s="2">
        <v>14.4542</v>
      </c>
      <c r="M87" s="2">
        <v>14.4542</v>
      </c>
      <c r="N87" s="2">
        <v>14.4542</v>
      </c>
      <c r="P87" t="s">
        <v>531</v>
      </c>
    </row>
    <row r="88" spans="1:16" x14ac:dyDescent="0.25">
      <c r="A88">
        <v>978</v>
      </c>
      <c r="B88">
        <v>1</v>
      </c>
      <c r="C88">
        <v>3</v>
      </c>
      <c r="D88" t="s">
        <v>186</v>
      </c>
      <c r="E88" t="s">
        <v>12</v>
      </c>
      <c r="F88">
        <v>27</v>
      </c>
      <c r="G88" t="str">
        <f t="shared" si="1"/>
        <v>Youth</v>
      </c>
      <c r="H88">
        <v>0</v>
      </c>
      <c r="I88">
        <v>0</v>
      </c>
      <c r="J88">
        <v>330844</v>
      </c>
      <c r="K88" s="2">
        <v>7.8792</v>
      </c>
      <c r="L88" s="2">
        <v>7.8792</v>
      </c>
      <c r="M88" s="2">
        <v>7.8792</v>
      </c>
      <c r="N88" s="2">
        <v>7.8792</v>
      </c>
      <c r="P88" t="s">
        <v>529</v>
      </c>
    </row>
    <row r="89" spans="1:16" x14ac:dyDescent="0.25">
      <c r="A89">
        <v>979</v>
      </c>
      <c r="B89">
        <v>1</v>
      </c>
      <c r="C89">
        <v>3</v>
      </c>
      <c r="D89" t="s">
        <v>187</v>
      </c>
      <c r="E89" t="s">
        <v>12</v>
      </c>
      <c r="F89">
        <v>18</v>
      </c>
      <c r="G89" t="str">
        <f t="shared" si="1"/>
        <v>Teenager</v>
      </c>
      <c r="H89">
        <v>0</v>
      </c>
      <c r="I89">
        <v>0</v>
      </c>
      <c r="J89">
        <v>31416</v>
      </c>
      <c r="K89" s="2">
        <v>8.0500000000000007</v>
      </c>
      <c r="L89" s="2">
        <v>8.0500000000000007</v>
      </c>
      <c r="M89" s="2">
        <v>8.0500000000000007</v>
      </c>
      <c r="N89" s="2">
        <v>8.0500000000000007</v>
      </c>
      <c r="P89" t="s">
        <v>530</v>
      </c>
    </row>
    <row r="90" spans="1:16" x14ac:dyDescent="0.25">
      <c r="A90">
        <v>980</v>
      </c>
      <c r="B90">
        <v>1</v>
      </c>
      <c r="C90">
        <v>3</v>
      </c>
      <c r="D90" t="s">
        <v>188</v>
      </c>
      <c r="E90" t="s">
        <v>12</v>
      </c>
      <c r="F90">
        <v>25</v>
      </c>
      <c r="G90" t="str">
        <f t="shared" si="1"/>
        <v>Youth</v>
      </c>
      <c r="H90">
        <v>0</v>
      </c>
      <c r="I90">
        <v>0</v>
      </c>
      <c r="J90">
        <v>364856</v>
      </c>
      <c r="K90" s="2">
        <v>7.75</v>
      </c>
      <c r="L90" s="2">
        <v>7.75</v>
      </c>
      <c r="M90" s="2">
        <v>7.75</v>
      </c>
      <c r="N90" s="2">
        <v>7.75</v>
      </c>
      <c r="P90" t="s">
        <v>529</v>
      </c>
    </row>
    <row r="91" spans="1:16" hidden="1" x14ac:dyDescent="0.25">
      <c r="A91">
        <v>981</v>
      </c>
      <c r="B91">
        <v>0</v>
      </c>
      <c r="C91">
        <v>2</v>
      </c>
      <c r="D91" t="s">
        <v>189</v>
      </c>
      <c r="E91" t="s">
        <v>10</v>
      </c>
      <c r="F91">
        <v>2</v>
      </c>
      <c r="G91" t="str">
        <f t="shared" si="1"/>
        <v>Teenager</v>
      </c>
      <c r="H91">
        <v>1</v>
      </c>
      <c r="I91">
        <v>1</v>
      </c>
      <c r="J91">
        <v>29103</v>
      </c>
      <c r="K91" s="2">
        <v>23</v>
      </c>
      <c r="L91" s="2">
        <v>23</v>
      </c>
      <c r="M91" s="2">
        <v>23</v>
      </c>
      <c r="N91" s="2">
        <v>23</v>
      </c>
      <c r="P91" t="s">
        <v>530</v>
      </c>
    </row>
    <row r="92" spans="1:16" x14ac:dyDescent="0.25">
      <c r="A92">
        <v>982</v>
      </c>
      <c r="B92">
        <v>1</v>
      </c>
      <c r="C92">
        <v>3</v>
      </c>
      <c r="D92" t="s">
        <v>190</v>
      </c>
      <c r="E92" t="s">
        <v>12</v>
      </c>
      <c r="F92">
        <v>22</v>
      </c>
      <c r="G92" t="str">
        <f t="shared" si="1"/>
        <v>Youth</v>
      </c>
      <c r="H92">
        <v>1</v>
      </c>
      <c r="I92">
        <v>0</v>
      </c>
      <c r="J92">
        <v>347072</v>
      </c>
      <c r="K92" s="2">
        <v>13.9</v>
      </c>
      <c r="L92" s="2">
        <v>13.9</v>
      </c>
      <c r="M92" s="2">
        <v>13.9</v>
      </c>
      <c r="N92" s="2">
        <v>13.9</v>
      </c>
      <c r="P92" t="s">
        <v>530</v>
      </c>
    </row>
    <row r="93" spans="1:16" x14ac:dyDescent="0.25">
      <c r="A93">
        <v>983</v>
      </c>
      <c r="B93">
        <v>0</v>
      </c>
      <c r="C93">
        <v>3</v>
      </c>
      <c r="D93" t="s">
        <v>191</v>
      </c>
      <c r="E93" t="s">
        <v>10</v>
      </c>
      <c r="F93">
        <v>25</v>
      </c>
      <c r="G93" t="str">
        <f t="shared" si="1"/>
        <v>Youth</v>
      </c>
      <c r="H93">
        <v>0</v>
      </c>
      <c r="I93">
        <v>0</v>
      </c>
      <c r="J93">
        <v>345498</v>
      </c>
      <c r="K93" s="2">
        <v>7.7750000000000004</v>
      </c>
      <c r="L93" s="2">
        <v>7.7750000000000004</v>
      </c>
      <c r="M93" s="2">
        <v>7.7750000000000004</v>
      </c>
      <c r="N93" s="2">
        <v>7.7750000000000004</v>
      </c>
      <c r="P93" t="s">
        <v>530</v>
      </c>
    </row>
    <row r="94" spans="1:16" hidden="1" x14ac:dyDescent="0.25">
      <c r="A94">
        <v>984</v>
      </c>
      <c r="B94">
        <v>1</v>
      </c>
      <c r="C94">
        <v>1</v>
      </c>
      <c r="D94" t="s">
        <v>192</v>
      </c>
      <c r="E94" t="s">
        <v>12</v>
      </c>
      <c r="F94">
        <v>27</v>
      </c>
      <c r="G94" t="str">
        <f t="shared" si="1"/>
        <v>Youth</v>
      </c>
      <c r="H94">
        <v>1</v>
      </c>
      <c r="I94">
        <v>2</v>
      </c>
      <c r="J94">
        <v>12750</v>
      </c>
      <c r="K94" s="2">
        <v>52</v>
      </c>
      <c r="L94" s="2">
        <v>52</v>
      </c>
      <c r="M94" s="2">
        <v>52</v>
      </c>
      <c r="N94" s="2">
        <v>52</v>
      </c>
      <c r="O94" t="s">
        <v>35</v>
      </c>
      <c r="P94" t="s">
        <v>530</v>
      </c>
    </row>
    <row r="95" spans="1:16" x14ac:dyDescent="0.25">
      <c r="A95">
        <v>985</v>
      </c>
      <c r="B95">
        <v>0</v>
      </c>
      <c r="C95">
        <v>3</v>
      </c>
      <c r="D95" t="s">
        <v>193</v>
      </c>
      <c r="E95" t="s">
        <v>10</v>
      </c>
      <c r="F95">
        <v>25</v>
      </c>
      <c r="G95" t="str">
        <f t="shared" si="1"/>
        <v>Youth</v>
      </c>
      <c r="H95">
        <v>0</v>
      </c>
      <c r="I95">
        <v>0</v>
      </c>
      <c r="J95">
        <v>376563</v>
      </c>
      <c r="K95" s="2">
        <v>8.0500000000000007</v>
      </c>
      <c r="L95" s="2">
        <v>8.0500000000000007</v>
      </c>
      <c r="M95" s="2">
        <v>8.0500000000000007</v>
      </c>
      <c r="N95" s="2">
        <v>8.0500000000000007</v>
      </c>
      <c r="P95" t="s">
        <v>530</v>
      </c>
    </row>
    <row r="96" spans="1:16" hidden="1" x14ac:dyDescent="0.25">
      <c r="A96">
        <v>986</v>
      </c>
      <c r="B96">
        <v>0</v>
      </c>
      <c r="C96">
        <v>1</v>
      </c>
      <c r="D96" t="s">
        <v>194</v>
      </c>
      <c r="E96" t="s">
        <v>10</v>
      </c>
      <c r="F96">
        <v>25</v>
      </c>
      <c r="G96" t="str">
        <f t="shared" si="1"/>
        <v>Youth</v>
      </c>
      <c r="H96">
        <v>0</v>
      </c>
      <c r="I96">
        <v>0</v>
      </c>
      <c r="J96">
        <v>13905</v>
      </c>
      <c r="K96" s="2">
        <v>26</v>
      </c>
      <c r="L96" s="2">
        <v>26</v>
      </c>
      <c r="M96" s="2">
        <v>26</v>
      </c>
      <c r="N96" s="2">
        <v>26</v>
      </c>
      <c r="P96" t="s">
        <v>531</v>
      </c>
    </row>
    <row r="97" spans="1:16" x14ac:dyDescent="0.25">
      <c r="A97">
        <v>987</v>
      </c>
      <c r="B97">
        <v>0</v>
      </c>
      <c r="C97">
        <v>3</v>
      </c>
      <c r="D97" t="s">
        <v>195</v>
      </c>
      <c r="E97" t="s">
        <v>10</v>
      </c>
      <c r="F97">
        <v>25</v>
      </c>
      <c r="G97" t="str">
        <f t="shared" si="1"/>
        <v>Youth</v>
      </c>
      <c r="H97">
        <v>0</v>
      </c>
      <c r="I97">
        <v>0</v>
      </c>
      <c r="J97">
        <v>350033</v>
      </c>
      <c r="K97" s="2">
        <v>7.7957999999999998</v>
      </c>
      <c r="L97" s="2">
        <v>7.7957999999999998</v>
      </c>
      <c r="M97" s="2">
        <v>7.7957999999999998</v>
      </c>
      <c r="N97" s="2">
        <v>7.7957999999999998</v>
      </c>
      <c r="P97" t="s">
        <v>530</v>
      </c>
    </row>
    <row r="98" spans="1:16" hidden="1" x14ac:dyDescent="0.25">
      <c r="A98">
        <v>988</v>
      </c>
      <c r="B98">
        <v>1</v>
      </c>
      <c r="C98">
        <v>1</v>
      </c>
      <c r="D98" t="s">
        <v>196</v>
      </c>
      <c r="E98" t="s">
        <v>12</v>
      </c>
      <c r="F98">
        <v>76</v>
      </c>
      <c r="G98" t="str">
        <f t="shared" si="1"/>
        <v>Elder</v>
      </c>
      <c r="H98">
        <v>1</v>
      </c>
      <c r="I98">
        <v>0</v>
      </c>
      <c r="J98">
        <v>19877</v>
      </c>
      <c r="K98" s="2">
        <v>78.849999999999994</v>
      </c>
      <c r="L98" s="2">
        <v>78.849999999999994</v>
      </c>
      <c r="M98" s="2">
        <v>78.849999999999994</v>
      </c>
      <c r="N98" s="2">
        <v>78.849999999999994</v>
      </c>
      <c r="O98" t="s">
        <v>36</v>
      </c>
      <c r="P98" t="s">
        <v>530</v>
      </c>
    </row>
    <row r="99" spans="1:16" x14ac:dyDescent="0.25">
      <c r="A99">
        <v>989</v>
      </c>
      <c r="B99">
        <v>0</v>
      </c>
      <c r="C99">
        <v>3</v>
      </c>
      <c r="D99" t="s">
        <v>197</v>
      </c>
      <c r="E99" t="s">
        <v>10</v>
      </c>
      <c r="F99">
        <v>29</v>
      </c>
      <c r="G99" t="str">
        <f t="shared" si="1"/>
        <v>Youth</v>
      </c>
      <c r="H99">
        <v>0</v>
      </c>
      <c r="I99">
        <v>0</v>
      </c>
      <c r="J99">
        <v>3101268</v>
      </c>
      <c r="K99" s="2">
        <v>7.9249999999999998</v>
      </c>
      <c r="L99" s="2">
        <v>7.9249999999999998</v>
      </c>
      <c r="M99" s="2">
        <v>7.9249999999999998</v>
      </c>
      <c r="N99" s="2">
        <v>7.9249999999999998</v>
      </c>
      <c r="P99" t="s">
        <v>530</v>
      </c>
    </row>
    <row r="100" spans="1:16" x14ac:dyDescent="0.25">
      <c r="A100">
        <v>990</v>
      </c>
      <c r="B100">
        <v>1</v>
      </c>
      <c r="C100">
        <v>3</v>
      </c>
      <c r="D100" t="s">
        <v>198</v>
      </c>
      <c r="E100" t="s">
        <v>12</v>
      </c>
      <c r="F100">
        <v>2</v>
      </c>
      <c r="G100" t="str">
        <f t="shared" si="1"/>
        <v>Teenager</v>
      </c>
      <c r="H100">
        <v>0</v>
      </c>
      <c r="I100">
        <v>0</v>
      </c>
      <c r="J100">
        <v>347471</v>
      </c>
      <c r="K100" s="2">
        <v>7.8541999999999996</v>
      </c>
      <c r="L100" s="2">
        <v>7.8541999999999996</v>
      </c>
      <c r="M100" s="2">
        <v>7.8541999999999996</v>
      </c>
      <c r="N100" s="2">
        <v>7.8541999999999996</v>
      </c>
      <c r="P100" t="s">
        <v>530</v>
      </c>
    </row>
    <row r="101" spans="1:16" x14ac:dyDescent="0.25">
      <c r="A101">
        <v>991</v>
      </c>
      <c r="B101">
        <v>0</v>
      </c>
      <c r="C101">
        <v>3</v>
      </c>
      <c r="D101" t="s">
        <v>199</v>
      </c>
      <c r="E101" t="s">
        <v>10</v>
      </c>
      <c r="F101">
        <v>33</v>
      </c>
      <c r="G101" t="str">
        <f t="shared" si="1"/>
        <v>Youth</v>
      </c>
      <c r="H101">
        <v>0</v>
      </c>
      <c r="I101">
        <v>0</v>
      </c>
      <c r="J101">
        <v>3338</v>
      </c>
      <c r="K101" s="2">
        <v>8.0500000000000007</v>
      </c>
      <c r="L101" s="2">
        <v>8.0500000000000007</v>
      </c>
      <c r="M101" s="2">
        <v>8.0500000000000007</v>
      </c>
      <c r="N101" s="2">
        <v>8.0500000000000007</v>
      </c>
      <c r="P101" t="s">
        <v>530</v>
      </c>
    </row>
    <row r="102" spans="1:16" hidden="1" x14ac:dyDescent="0.25">
      <c r="A102">
        <v>992</v>
      </c>
      <c r="B102">
        <v>1</v>
      </c>
      <c r="C102">
        <v>1</v>
      </c>
      <c r="D102" t="s">
        <v>200</v>
      </c>
      <c r="E102" t="s">
        <v>12</v>
      </c>
      <c r="F102">
        <v>43</v>
      </c>
      <c r="G102" t="str">
        <f t="shared" si="1"/>
        <v>Adult</v>
      </c>
      <c r="H102">
        <v>1</v>
      </c>
      <c r="I102">
        <v>0</v>
      </c>
      <c r="J102">
        <v>11778</v>
      </c>
      <c r="K102" s="2">
        <v>55.441699999999997</v>
      </c>
      <c r="L102" s="2">
        <v>55.441699999999997</v>
      </c>
      <c r="M102" s="2">
        <v>55.441699999999997</v>
      </c>
      <c r="N102" s="2">
        <v>55.441699999999997</v>
      </c>
      <c r="O102" t="s">
        <v>37</v>
      </c>
      <c r="P102" t="s">
        <v>531</v>
      </c>
    </row>
    <row r="103" spans="1:16" hidden="1" x14ac:dyDescent="0.25">
      <c r="A103">
        <v>993</v>
      </c>
      <c r="B103">
        <v>0</v>
      </c>
      <c r="C103">
        <v>2</v>
      </c>
      <c r="D103" t="s">
        <v>201</v>
      </c>
      <c r="E103" t="s">
        <v>10</v>
      </c>
      <c r="F103">
        <v>27</v>
      </c>
      <c r="G103" t="str">
        <f t="shared" si="1"/>
        <v>Youth</v>
      </c>
      <c r="H103">
        <v>1</v>
      </c>
      <c r="I103">
        <v>0</v>
      </c>
      <c r="J103">
        <v>228414</v>
      </c>
      <c r="K103" s="2">
        <v>26</v>
      </c>
      <c r="L103" s="2">
        <v>26</v>
      </c>
      <c r="M103" s="2">
        <v>26</v>
      </c>
      <c r="N103" s="2">
        <v>26</v>
      </c>
      <c r="P103" t="s">
        <v>530</v>
      </c>
    </row>
    <row r="104" spans="1:16" x14ac:dyDescent="0.25">
      <c r="A104">
        <v>994</v>
      </c>
      <c r="B104">
        <v>0</v>
      </c>
      <c r="C104">
        <v>3</v>
      </c>
      <c r="D104" t="s">
        <v>202</v>
      </c>
      <c r="E104" t="s">
        <v>10</v>
      </c>
      <c r="F104">
        <v>25</v>
      </c>
      <c r="G104" t="str">
        <f t="shared" si="1"/>
        <v>Youth</v>
      </c>
      <c r="H104">
        <v>0</v>
      </c>
      <c r="I104">
        <v>0</v>
      </c>
      <c r="J104">
        <v>365235</v>
      </c>
      <c r="K104" s="2">
        <v>7.75</v>
      </c>
      <c r="L104" s="2">
        <v>7.75</v>
      </c>
      <c r="M104" s="2">
        <v>7.75</v>
      </c>
      <c r="N104" s="2">
        <v>7.75</v>
      </c>
      <c r="P104" t="s">
        <v>529</v>
      </c>
    </row>
    <row r="105" spans="1:16" x14ac:dyDescent="0.25">
      <c r="A105">
        <v>995</v>
      </c>
      <c r="B105">
        <v>0</v>
      </c>
      <c r="C105">
        <v>3</v>
      </c>
      <c r="D105" t="s">
        <v>203</v>
      </c>
      <c r="E105" t="s">
        <v>10</v>
      </c>
      <c r="F105">
        <v>26</v>
      </c>
      <c r="G105" t="str">
        <f t="shared" si="1"/>
        <v>Youth</v>
      </c>
      <c r="H105">
        <v>0</v>
      </c>
      <c r="I105">
        <v>0</v>
      </c>
      <c r="J105">
        <v>347070</v>
      </c>
      <c r="K105" s="2">
        <v>7.7750000000000004</v>
      </c>
      <c r="L105" s="2">
        <v>7.7750000000000004</v>
      </c>
      <c r="M105" s="2">
        <v>7.7750000000000004</v>
      </c>
      <c r="N105" s="2">
        <v>7.7750000000000004</v>
      </c>
      <c r="P105" t="s">
        <v>530</v>
      </c>
    </row>
    <row r="106" spans="1:16" x14ac:dyDescent="0.25">
      <c r="A106">
        <v>996</v>
      </c>
      <c r="B106">
        <v>1</v>
      </c>
      <c r="C106">
        <v>3</v>
      </c>
      <c r="D106" t="s">
        <v>204</v>
      </c>
      <c r="E106" t="s">
        <v>12</v>
      </c>
      <c r="F106">
        <v>16</v>
      </c>
      <c r="G106" t="str">
        <f t="shared" si="1"/>
        <v>Teenager</v>
      </c>
      <c r="H106">
        <v>1</v>
      </c>
      <c r="I106">
        <v>1</v>
      </c>
      <c r="J106">
        <v>2625</v>
      </c>
      <c r="K106" s="2">
        <v>8.5167000000000002</v>
      </c>
      <c r="L106" s="2">
        <v>8.5167000000000002</v>
      </c>
      <c r="M106" s="2">
        <v>8.5167000000000002</v>
      </c>
      <c r="N106" s="2">
        <v>8.5167000000000002</v>
      </c>
      <c r="P106" t="s">
        <v>531</v>
      </c>
    </row>
    <row r="107" spans="1:16" x14ac:dyDescent="0.25">
      <c r="A107">
        <v>997</v>
      </c>
      <c r="B107">
        <v>0</v>
      </c>
      <c r="C107">
        <v>3</v>
      </c>
      <c r="D107" t="s">
        <v>205</v>
      </c>
      <c r="E107" t="s">
        <v>10</v>
      </c>
      <c r="F107">
        <v>28</v>
      </c>
      <c r="G107" t="str">
        <f t="shared" si="1"/>
        <v>Youth</v>
      </c>
      <c r="H107">
        <v>0</v>
      </c>
      <c r="I107">
        <v>0</v>
      </c>
      <c r="J107">
        <v>4001</v>
      </c>
      <c r="K107" s="2">
        <v>22.524999999999999</v>
      </c>
      <c r="L107" s="2">
        <v>22.524999999999999</v>
      </c>
      <c r="M107" s="2">
        <v>22.524999999999999</v>
      </c>
      <c r="N107" s="2">
        <v>22.524999999999999</v>
      </c>
      <c r="P107" t="s">
        <v>530</v>
      </c>
    </row>
    <row r="108" spans="1:16" x14ac:dyDescent="0.25">
      <c r="A108">
        <v>998</v>
      </c>
      <c r="B108">
        <v>0</v>
      </c>
      <c r="C108">
        <v>3</v>
      </c>
      <c r="D108" t="s">
        <v>206</v>
      </c>
      <c r="E108" t="s">
        <v>10</v>
      </c>
      <c r="F108">
        <v>21</v>
      </c>
      <c r="G108" t="str">
        <f t="shared" si="1"/>
        <v>Youth</v>
      </c>
      <c r="H108">
        <v>0</v>
      </c>
      <c r="I108">
        <v>0</v>
      </c>
      <c r="J108">
        <v>330920</v>
      </c>
      <c r="K108" s="2">
        <v>7.8208000000000002</v>
      </c>
      <c r="L108" s="2">
        <v>7.8208000000000002</v>
      </c>
      <c r="M108" s="2">
        <v>7.8208000000000002</v>
      </c>
      <c r="N108" s="2">
        <v>7.8208000000000002</v>
      </c>
      <c r="P108" t="s">
        <v>529</v>
      </c>
    </row>
    <row r="109" spans="1:16" x14ac:dyDescent="0.25">
      <c r="A109">
        <v>999</v>
      </c>
      <c r="B109">
        <v>0</v>
      </c>
      <c r="C109">
        <v>3</v>
      </c>
      <c r="D109" t="s">
        <v>207</v>
      </c>
      <c r="E109" t="s">
        <v>10</v>
      </c>
      <c r="F109">
        <v>25</v>
      </c>
      <c r="G109" t="str">
        <f t="shared" si="1"/>
        <v>Youth</v>
      </c>
      <c r="H109">
        <v>0</v>
      </c>
      <c r="I109">
        <v>0</v>
      </c>
      <c r="J109">
        <v>383162</v>
      </c>
      <c r="K109" s="2">
        <v>7.75</v>
      </c>
      <c r="L109" s="2">
        <v>7.75</v>
      </c>
      <c r="M109" s="2">
        <v>7.75</v>
      </c>
      <c r="N109" s="2">
        <v>7.75</v>
      </c>
      <c r="P109" t="s">
        <v>529</v>
      </c>
    </row>
    <row r="110" spans="1:16" x14ac:dyDescent="0.25">
      <c r="A110">
        <v>1000</v>
      </c>
      <c r="B110">
        <v>0</v>
      </c>
      <c r="C110">
        <v>3</v>
      </c>
      <c r="D110" t="s">
        <v>208</v>
      </c>
      <c r="E110" t="s">
        <v>10</v>
      </c>
      <c r="F110">
        <v>25</v>
      </c>
      <c r="G110" t="str">
        <f t="shared" si="1"/>
        <v>Youth</v>
      </c>
      <c r="H110">
        <v>0</v>
      </c>
      <c r="I110">
        <v>0</v>
      </c>
      <c r="J110">
        <v>3410</v>
      </c>
      <c r="K110" s="2">
        <v>8.7125000000000004</v>
      </c>
      <c r="L110" s="2">
        <v>8.7125000000000004</v>
      </c>
      <c r="M110" s="2">
        <v>8.7125000000000004</v>
      </c>
      <c r="N110" s="2">
        <v>8.7125000000000004</v>
      </c>
      <c r="P110" t="s">
        <v>530</v>
      </c>
    </row>
    <row r="111" spans="1:16" hidden="1" x14ac:dyDescent="0.25">
      <c r="A111">
        <v>1001</v>
      </c>
      <c r="B111">
        <v>0</v>
      </c>
      <c r="C111">
        <v>2</v>
      </c>
      <c r="D111" t="s">
        <v>209</v>
      </c>
      <c r="E111" t="s">
        <v>10</v>
      </c>
      <c r="F111">
        <v>18</v>
      </c>
      <c r="G111" t="str">
        <f t="shared" si="1"/>
        <v>Teenager</v>
      </c>
      <c r="H111">
        <v>0</v>
      </c>
      <c r="I111">
        <v>0</v>
      </c>
      <c r="J111">
        <v>248734</v>
      </c>
      <c r="K111" s="2">
        <v>13</v>
      </c>
      <c r="L111" s="2">
        <v>13</v>
      </c>
      <c r="M111" s="2">
        <v>13</v>
      </c>
      <c r="N111" s="2">
        <v>13</v>
      </c>
      <c r="O111" t="s">
        <v>39</v>
      </c>
      <c r="P111" t="s">
        <v>530</v>
      </c>
    </row>
    <row r="112" spans="1:16" hidden="1" x14ac:dyDescent="0.25">
      <c r="A112">
        <v>1002</v>
      </c>
      <c r="B112">
        <v>0</v>
      </c>
      <c r="C112">
        <v>2</v>
      </c>
      <c r="D112" t="s">
        <v>210</v>
      </c>
      <c r="E112" t="s">
        <v>10</v>
      </c>
      <c r="F112">
        <v>41</v>
      </c>
      <c r="G112" t="str">
        <f t="shared" si="1"/>
        <v>Adult</v>
      </c>
      <c r="H112">
        <v>0</v>
      </c>
      <c r="I112">
        <v>0</v>
      </c>
      <c r="J112">
        <v>237734</v>
      </c>
      <c r="K112" s="2">
        <v>15.0458</v>
      </c>
      <c r="L112" s="2">
        <v>15.0458</v>
      </c>
      <c r="M112" s="2">
        <v>15.0458</v>
      </c>
      <c r="N112" s="2">
        <v>15.0458</v>
      </c>
      <c r="P112" t="s">
        <v>531</v>
      </c>
    </row>
    <row r="113" spans="1:16" x14ac:dyDescent="0.25">
      <c r="A113">
        <v>1003</v>
      </c>
      <c r="B113">
        <v>1</v>
      </c>
      <c r="C113">
        <v>3</v>
      </c>
      <c r="D113" t="s">
        <v>211</v>
      </c>
      <c r="E113" t="s">
        <v>12</v>
      </c>
      <c r="F113">
        <v>25</v>
      </c>
      <c r="G113" t="str">
        <f t="shared" si="1"/>
        <v>Youth</v>
      </c>
      <c r="H113">
        <v>0</v>
      </c>
      <c r="I113">
        <v>0</v>
      </c>
      <c r="J113">
        <v>330968</v>
      </c>
      <c r="K113" s="2">
        <v>7.7792000000000003</v>
      </c>
      <c r="L113" s="2">
        <v>7.7792000000000003</v>
      </c>
      <c r="M113" s="2">
        <v>7.7792000000000003</v>
      </c>
      <c r="N113" s="2">
        <v>7.7792000000000003</v>
      </c>
      <c r="P113" t="s">
        <v>529</v>
      </c>
    </row>
    <row r="114" spans="1:16" ht="17.25" hidden="1" customHeight="1" x14ac:dyDescent="0.25">
      <c r="A114">
        <v>1004</v>
      </c>
      <c r="B114">
        <v>1</v>
      </c>
      <c r="C114">
        <v>1</v>
      </c>
      <c r="D114" t="s">
        <v>212</v>
      </c>
      <c r="E114" t="s">
        <v>12</v>
      </c>
      <c r="F114">
        <v>36</v>
      </c>
      <c r="G114" t="str">
        <f t="shared" si="1"/>
        <v>Youth</v>
      </c>
      <c r="H114">
        <v>0</v>
      </c>
      <c r="I114">
        <v>0</v>
      </c>
      <c r="J114">
        <v>17531</v>
      </c>
      <c r="K114" s="2">
        <v>31.679200000000002</v>
      </c>
      <c r="L114" s="2">
        <v>31.679200000000002</v>
      </c>
      <c r="M114" s="2">
        <v>31.679200000000002</v>
      </c>
      <c r="N114" s="2">
        <v>31.679200000000002</v>
      </c>
      <c r="O114" t="s">
        <v>40</v>
      </c>
      <c r="P114" t="s">
        <v>531</v>
      </c>
    </row>
    <row r="115" spans="1:16" x14ac:dyDescent="0.25">
      <c r="A115">
        <v>1005</v>
      </c>
      <c r="B115">
        <v>1</v>
      </c>
      <c r="C115">
        <v>3</v>
      </c>
      <c r="D115" t="s">
        <v>213</v>
      </c>
      <c r="E115" t="s">
        <v>12</v>
      </c>
      <c r="F115">
        <v>18</v>
      </c>
      <c r="G115" t="str">
        <f t="shared" si="1"/>
        <v>Teenager</v>
      </c>
      <c r="H115">
        <v>0</v>
      </c>
      <c r="I115">
        <v>0</v>
      </c>
      <c r="J115">
        <v>329944</v>
      </c>
      <c r="K115" s="2">
        <v>7.2832999999999997</v>
      </c>
      <c r="L115" s="2">
        <v>7.2832999999999997</v>
      </c>
      <c r="M115" s="2">
        <v>7.2832999999999997</v>
      </c>
      <c r="N115" s="2">
        <v>7.2832999999999997</v>
      </c>
      <c r="P115" t="s">
        <v>529</v>
      </c>
    </row>
    <row r="116" spans="1:16" hidden="1" x14ac:dyDescent="0.25">
      <c r="A116">
        <v>1006</v>
      </c>
      <c r="B116">
        <v>1</v>
      </c>
      <c r="C116">
        <v>1</v>
      </c>
      <c r="D116" t="s">
        <v>214</v>
      </c>
      <c r="E116" t="s">
        <v>12</v>
      </c>
      <c r="F116">
        <v>63</v>
      </c>
      <c r="G116" t="str">
        <f t="shared" si="1"/>
        <v>Elder</v>
      </c>
      <c r="H116">
        <v>1</v>
      </c>
      <c r="I116">
        <v>0</v>
      </c>
      <c r="J116">
        <v>17483</v>
      </c>
      <c r="K116" s="2">
        <v>221.7792</v>
      </c>
      <c r="L116" s="2">
        <v>221.7792</v>
      </c>
      <c r="M116" s="2">
        <v>221.7792</v>
      </c>
      <c r="N116" s="2">
        <v>221.7792</v>
      </c>
      <c r="O116" t="s">
        <v>34</v>
      </c>
      <c r="P116" t="s">
        <v>530</v>
      </c>
    </row>
    <row r="117" spans="1:16" x14ac:dyDescent="0.25">
      <c r="A117">
        <v>1007</v>
      </c>
      <c r="B117">
        <v>0</v>
      </c>
      <c r="C117">
        <v>3</v>
      </c>
      <c r="D117" t="s">
        <v>215</v>
      </c>
      <c r="E117" t="s">
        <v>10</v>
      </c>
      <c r="F117">
        <v>18</v>
      </c>
      <c r="G117" t="str">
        <f t="shared" si="1"/>
        <v>Teenager</v>
      </c>
      <c r="H117">
        <v>1</v>
      </c>
      <c r="I117">
        <v>0</v>
      </c>
      <c r="J117">
        <v>2680</v>
      </c>
      <c r="K117" s="2">
        <v>14.4542</v>
      </c>
      <c r="L117" s="2">
        <v>14.4542</v>
      </c>
      <c r="M117" s="2">
        <v>14.4542</v>
      </c>
      <c r="N117" s="2">
        <v>14.4542</v>
      </c>
      <c r="P117" t="s">
        <v>531</v>
      </c>
    </row>
    <row r="118" spans="1:16" x14ac:dyDescent="0.25">
      <c r="A118">
        <v>1008</v>
      </c>
      <c r="B118">
        <v>0</v>
      </c>
      <c r="C118">
        <v>3</v>
      </c>
      <c r="D118" t="s">
        <v>216</v>
      </c>
      <c r="E118" t="s">
        <v>10</v>
      </c>
      <c r="F118">
        <v>25</v>
      </c>
      <c r="G118" t="str">
        <f t="shared" si="1"/>
        <v>Youth</v>
      </c>
      <c r="H118">
        <v>0</v>
      </c>
      <c r="I118">
        <v>0</v>
      </c>
      <c r="J118">
        <v>2681</v>
      </c>
      <c r="K118" s="2">
        <v>6.4375</v>
      </c>
      <c r="L118" s="2">
        <v>6.4375</v>
      </c>
      <c r="M118" s="2">
        <v>6.4375</v>
      </c>
      <c r="N118" s="2">
        <v>6.4375</v>
      </c>
      <c r="P118" t="s">
        <v>531</v>
      </c>
    </row>
    <row r="119" spans="1:16" x14ac:dyDescent="0.25">
      <c r="A119">
        <v>1009</v>
      </c>
      <c r="B119">
        <v>1</v>
      </c>
      <c r="C119">
        <v>3</v>
      </c>
      <c r="D119" t="s">
        <v>217</v>
      </c>
      <c r="E119" t="s">
        <v>12</v>
      </c>
      <c r="F119">
        <v>1</v>
      </c>
      <c r="G119" t="str">
        <f t="shared" si="1"/>
        <v>Teenager</v>
      </c>
      <c r="H119">
        <v>1</v>
      </c>
      <c r="I119">
        <v>1</v>
      </c>
      <c r="J119">
        <v>9549</v>
      </c>
      <c r="K119" s="2">
        <v>16.7</v>
      </c>
      <c r="L119" s="2">
        <v>16.7</v>
      </c>
      <c r="M119" s="2">
        <v>16.7</v>
      </c>
      <c r="N119" s="2">
        <v>16.7</v>
      </c>
      <c r="O119" t="s">
        <v>41</v>
      </c>
      <c r="P119" t="s">
        <v>530</v>
      </c>
    </row>
    <row r="120" spans="1:16" hidden="1" x14ac:dyDescent="0.25">
      <c r="A120">
        <v>1010</v>
      </c>
      <c r="B120">
        <v>0</v>
      </c>
      <c r="C120">
        <v>1</v>
      </c>
      <c r="D120" t="s">
        <v>218</v>
      </c>
      <c r="E120" t="s">
        <v>10</v>
      </c>
      <c r="F120">
        <v>36</v>
      </c>
      <c r="G120" t="str">
        <f t="shared" si="1"/>
        <v>Youth</v>
      </c>
      <c r="H120">
        <v>0</v>
      </c>
      <c r="I120">
        <v>0</v>
      </c>
      <c r="J120">
        <v>13050</v>
      </c>
      <c r="K120" s="2">
        <v>75.241699999999994</v>
      </c>
      <c r="L120" s="2">
        <v>75.241699999999994</v>
      </c>
      <c r="M120" s="2">
        <v>75.241699999999994</v>
      </c>
      <c r="N120" s="2">
        <v>75.241699999999994</v>
      </c>
      <c r="O120" t="s">
        <v>42</v>
      </c>
      <c r="P120" t="s">
        <v>531</v>
      </c>
    </row>
    <row r="121" spans="1:16" hidden="1" x14ac:dyDescent="0.25">
      <c r="A121">
        <v>1011</v>
      </c>
      <c r="B121">
        <v>1</v>
      </c>
      <c r="C121">
        <v>2</v>
      </c>
      <c r="D121" t="s">
        <v>219</v>
      </c>
      <c r="E121" t="s">
        <v>12</v>
      </c>
      <c r="F121">
        <v>29</v>
      </c>
      <c r="G121" t="str">
        <f t="shared" si="1"/>
        <v>Youth</v>
      </c>
      <c r="H121">
        <v>1</v>
      </c>
      <c r="I121">
        <v>0</v>
      </c>
      <c r="J121">
        <v>29037</v>
      </c>
      <c r="K121" s="2">
        <v>26</v>
      </c>
      <c r="L121" s="2">
        <v>26</v>
      </c>
      <c r="M121" s="2">
        <v>26</v>
      </c>
      <c r="N121" s="2">
        <v>26</v>
      </c>
      <c r="P121" t="s">
        <v>530</v>
      </c>
    </row>
    <row r="122" spans="1:16" hidden="1" x14ac:dyDescent="0.25">
      <c r="A122">
        <v>1012</v>
      </c>
      <c r="B122">
        <v>1</v>
      </c>
      <c r="C122">
        <v>2</v>
      </c>
      <c r="D122" t="s">
        <v>220</v>
      </c>
      <c r="E122" t="s">
        <v>12</v>
      </c>
      <c r="F122">
        <v>12</v>
      </c>
      <c r="G122" t="str">
        <f t="shared" si="1"/>
        <v>Teenager</v>
      </c>
      <c r="H122">
        <v>0</v>
      </c>
      <c r="I122">
        <v>0</v>
      </c>
      <c r="J122">
        <v>33595</v>
      </c>
      <c r="K122" s="2">
        <v>15.75</v>
      </c>
      <c r="L122" s="2">
        <v>15.75</v>
      </c>
      <c r="M122" s="2">
        <v>15.75</v>
      </c>
      <c r="N122" s="2">
        <v>15.75</v>
      </c>
      <c r="P122" t="s">
        <v>530</v>
      </c>
    </row>
    <row r="123" spans="1:16" x14ac:dyDescent="0.25">
      <c r="A123">
        <v>1013</v>
      </c>
      <c r="B123">
        <v>0</v>
      </c>
      <c r="C123">
        <v>3</v>
      </c>
      <c r="D123" t="s">
        <v>221</v>
      </c>
      <c r="E123" t="s">
        <v>10</v>
      </c>
      <c r="F123">
        <v>25</v>
      </c>
      <c r="G123" t="str">
        <f t="shared" si="1"/>
        <v>Youth</v>
      </c>
      <c r="H123">
        <v>1</v>
      </c>
      <c r="I123">
        <v>0</v>
      </c>
      <c r="J123">
        <v>367227</v>
      </c>
      <c r="K123" s="2">
        <v>7.75</v>
      </c>
      <c r="L123" s="2">
        <v>7.75</v>
      </c>
      <c r="M123" s="2">
        <v>7.75</v>
      </c>
      <c r="N123" s="2">
        <v>7.75</v>
      </c>
      <c r="P123" t="s">
        <v>529</v>
      </c>
    </row>
    <row r="124" spans="1:16" hidden="1" x14ac:dyDescent="0.25">
      <c r="A124">
        <v>1014</v>
      </c>
      <c r="B124">
        <v>1</v>
      </c>
      <c r="C124">
        <v>1</v>
      </c>
      <c r="D124" t="s">
        <v>222</v>
      </c>
      <c r="E124" t="s">
        <v>12</v>
      </c>
      <c r="F124">
        <v>35</v>
      </c>
      <c r="G124" t="str">
        <f t="shared" si="1"/>
        <v>Youth</v>
      </c>
      <c r="H124">
        <v>1</v>
      </c>
      <c r="I124">
        <v>0</v>
      </c>
      <c r="J124">
        <v>13236</v>
      </c>
      <c r="K124" s="2">
        <v>57.75</v>
      </c>
      <c r="L124" s="2">
        <v>57.75</v>
      </c>
      <c r="M124" s="2">
        <v>57.75</v>
      </c>
      <c r="N124" s="2">
        <v>57.75</v>
      </c>
      <c r="O124" t="s">
        <v>43</v>
      </c>
      <c r="P124" t="s">
        <v>531</v>
      </c>
    </row>
    <row r="125" spans="1:16" x14ac:dyDescent="0.25">
      <c r="A125">
        <v>1015</v>
      </c>
      <c r="B125">
        <v>0</v>
      </c>
      <c r="C125">
        <v>3</v>
      </c>
      <c r="D125" t="s">
        <v>223</v>
      </c>
      <c r="E125" t="s">
        <v>10</v>
      </c>
      <c r="F125">
        <v>28</v>
      </c>
      <c r="G125" t="str">
        <f t="shared" si="1"/>
        <v>Youth</v>
      </c>
      <c r="H125">
        <v>0</v>
      </c>
      <c r="I125">
        <v>0</v>
      </c>
      <c r="J125">
        <v>392095</v>
      </c>
      <c r="K125" s="2">
        <v>7.25</v>
      </c>
      <c r="L125" s="2">
        <v>7.25</v>
      </c>
      <c r="M125" s="2">
        <v>7.25</v>
      </c>
      <c r="N125" s="2">
        <v>7.25</v>
      </c>
      <c r="P125" t="s">
        <v>530</v>
      </c>
    </row>
    <row r="126" spans="1:16" x14ac:dyDescent="0.25">
      <c r="A126">
        <v>1016</v>
      </c>
      <c r="B126">
        <v>0</v>
      </c>
      <c r="C126">
        <v>3</v>
      </c>
      <c r="D126" t="s">
        <v>224</v>
      </c>
      <c r="E126" t="s">
        <v>10</v>
      </c>
      <c r="F126">
        <v>25</v>
      </c>
      <c r="G126" t="str">
        <f t="shared" si="1"/>
        <v>Youth</v>
      </c>
      <c r="H126">
        <v>0</v>
      </c>
      <c r="I126">
        <v>0</v>
      </c>
      <c r="J126">
        <v>368783</v>
      </c>
      <c r="K126" s="2">
        <v>7.75</v>
      </c>
      <c r="L126" s="2">
        <v>7.75</v>
      </c>
      <c r="M126" s="2">
        <v>7.75</v>
      </c>
      <c r="N126" s="2">
        <v>7.75</v>
      </c>
      <c r="P126" t="s">
        <v>529</v>
      </c>
    </row>
    <row r="127" spans="1:16" x14ac:dyDescent="0.25">
      <c r="A127">
        <v>1017</v>
      </c>
      <c r="B127">
        <v>1</v>
      </c>
      <c r="C127">
        <v>3</v>
      </c>
      <c r="D127" t="s">
        <v>225</v>
      </c>
      <c r="E127" t="s">
        <v>12</v>
      </c>
      <c r="F127">
        <v>17</v>
      </c>
      <c r="G127" t="str">
        <f t="shared" si="1"/>
        <v>Teenager</v>
      </c>
      <c r="H127">
        <v>0</v>
      </c>
      <c r="I127">
        <v>1</v>
      </c>
      <c r="J127">
        <v>371362</v>
      </c>
      <c r="K127" s="2">
        <v>16.100000000000001</v>
      </c>
      <c r="L127" s="2">
        <v>16.100000000000001</v>
      </c>
      <c r="M127" s="2">
        <v>16.100000000000001</v>
      </c>
      <c r="N127" s="2">
        <v>16.100000000000001</v>
      </c>
      <c r="P127" t="s">
        <v>530</v>
      </c>
    </row>
    <row r="128" spans="1:16" x14ac:dyDescent="0.25">
      <c r="A128">
        <v>1018</v>
      </c>
      <c r="B128">
        <v>0</v>
      </c>
      <c r="C128">
        <v>3</v>
      </c>
      <c r="D128" t="s">
        <v>226</v>
      </c>
      <c r="E128" t="s">
        <v>10</v>
      </c>
      <c r="F128">
        <v>22</v>
      </c>
      <c r="G128" t="str">
        <f t="shared" si="1"/>
        <v>Youth</v>
      </c>
      <c r="H128">
        <v>0</v>
      </c>
      <c r="I128">
        <v>0</v>
      </c>
      <c r="J128">
        <v>350045</v>
      </c>
      <c r="K128" s="2">
        <v>7.7957999999999998</v>
      </c>
      <c r="L128" s="2">
        <v>7.7957999999999998</v>
      </c>
      <c r="M128" s="2">
        <v>7.7957999999999998</v>
      </c>
      <c r="N128" s="2">
        <v>7.7957999999999998</v>
      </c>
      <c r="P128" t="s">
        <v>530</v>
      </c>
    </row>
    <row r="129" spans="1:16" x14ac:dyDescent="0.25">
      <c r="A129">
        <v>1019</v>
      </c>
      <c r="B129">
        <v>1</v>
      </c>
      <c r="C129">
        <v>3</v>
      </c>
      <c r="D129" t="s">
        <v>227</v>
      </c>
      <c r="E129" t="s">
        <v>12</v>
      </c>
      <c r="F129">
        <v>25</v>
      </c>
      <c r="G129" t="str">
        <f t="shared" si="1"/>
        <v>Youth</v>
      </c>
      <c r="H129">
        <v>2</v>
      </c>
      <c r="I129">
        <v>0</v>
      </c>
      <c r="J129">
        <v>367226</v>
      </c>
      <c r="K129" s="2">
        <v>23.25</v>
      </c>
      <c r="L129" s="2">
        <v>23.25</v>
      </c>
      <c r="M129" s="2">
        <v>23.25</v>
      </c>
      <c r="N129" s="2">
        <v>23.25</v>
      </c>
      <c r="P129" t="s">
        <v>529</v>
      </c>
    </row>
    <row r="130" spans="1:16" hidden="1" x14ac:dyDescent="0.25">
      <c r="A130">
        <v>1020</v>
      </c>
      <c r="B130">
        <v>0</v>
      </c>
      <c r="C130">
        <v>2</v>
      </c>
      <c r="D130" t="s">
        <v>228</v>
      </c>
      <c r="E130" t="s">
        <v>10</v>
      </c>
      <c r="F130">
        <v>42</v>
      </c>
      <c r="G130" t="str">
        <f t="shared" si="1"/>
        <v>Adult</v>
      </c>
      <c r="H130">
        <v>0</v>
      </c>
      <c r="I130">
        <v>0</v>
      </c>
      <c r="J130">
        <v>211535</v>
      </c>
      <c r="K130" s="2">
        <v>13</v>
      </c>
      <c r="L130" s="2">
        <v>13</v>
      </c>
      <c r="M130" s="2">
        <v>13</v>
      </c>
      <c r="N130" s="2">
        <v>13</v>
      </c>
      <c r="P130" t="s">
        <v>530</v>
      </c>
    </row>
    <row r="131" spans="1:16" x14ac:dyDescent="0.25">
      <c r="A131">
        <v>1021</v>
      </c>
      <c r="B131">
        <v>0</v>
      </c>
      <c r="C131">
        <v>3</v>
      </c>
      <c r="D131" t="s">
        <v>229</v>
      </c>
      <c r="E131" t="s">
        <v>10</v>
      </c>
      <c r="F131">
        <v>24</v>
      </c>
      <c r="G131" t="str">
        <f t="shared" ref="G131:G194" si="2">IF(F131&lt;=19,"Teenager",IF(F131&lt;=39,"Youth",IF(F131&lt;=59,"Adult",IF(F131&gt;=60,"Elder"))))</f>
        <v>Youth</v>
      </c>
      <c r="H131">
        <v>0</v>
      </c>
      <c r="I131">
        <v>0</v>
      </c>
      <c r="J131">
        <v>342441</v>
      </c>
      <c r="K131" s="2">
        <v>8.0500000000000007</v>
      </c>
      <c r="L131" s="2">
        <v>8.0500000000000007</v>
      </c>
      <c r="M131" s="2">
        <v>8.0500000000000007</v>
      </c>
      <c r="N131" s="2">
        <v>8.0500000000000007</v>
      </c>
      <c r="P131" t="s">
        <v>530</v>
      </c>
    </row>
    <row r="132" spans="1:16" x14ac:dyDescent="0.25">
      <c r="A132">
        <v>1022</v>
      </c>
      <c r="B132">
        <v>0</v>
      </c>
      <c r="C132">
        <v>3</v>
      </c>
      <c r="D132" t="s">
        <v>230</v>
      </c>
      <c r="E132" t="s">
        <v>10</v>
      </c>
      <c r="F132">
        <v>32</v>
      </c>
      <c r="G132" t="str">
        <f t="shared" si="2"/>
        <v>Youth</v>
      </c>
      <c r="H132">
        <v>0</v>
      </c>
      <c r="I132">
        <v>0</v>
      </c>
      <c r="J132">
        <v>369943</v>
      </c>
      <c r="K132" s="2">
        <v>8.0500000000000007</v>
      </c>
      <c r="L132" s="2">
        <v>8.0500000000000007</v>
      </c>
      <c r="M132" s="2">
        <v>8.0500000000000007</v>
      </c>
      <c r="N132" s="2">
        <v>8.0500000000000007</v>
      </c>
      <c r="P132" t="s">
        <v>530</v>
      </c>
    </row>
    <row r="133" spans="1:16" hidden="1" x14ac:dyDescent="0.25">
      <c r="A133">
        <v>1023</v>
      </c>
      <c r="B133">
        <v>0</v>
      </c>
      <c r="C133">
        <v>1</v>
      </c>
      <c r="D133" t="s">
        <v>231</v>
      </c>
      <c r="E133" t="s">
        <v>10</v>
      </c>
      <c r="F133">
        <v>53</v>
      </c>
      <c r="G133" t="str">
        <f t="shared" si="2"/>
        <v>Adult</v>
      </c>
      <c r="H133">
        <v>0</v>
      </c>
      <c r="I133">
        <v>0</v>
      </c>
      <c r="J133">
        <v>113780</v>
      </c>
      <c r="K133" s="2">
        <v>28.5</v>
      </c>
      <c r="L133" s="2">
        <v>28.5</v>
      </c>
      <c r="M133" s="2">
        <v>28.5</v>
      </c>
      <c r="N133" s="2">
        <v>28.5</v>
      </c>
      <c r="O133" t="s">
        <v>44</v>
      </c>
      <c r="P133" t="s">
        <v>531</v>
      </c>
    </row>
    <row r="134" spans="1:16" x14ac:dyDescent="0.25">
      <c r="A134">
        <v>1024</v>
      </c>
      <c r="B134">
        <v>1</v>
      </c>
      <c r="C134">
        <v>3</v>
      </c>
      <c r="D134" t="s">
        <v>232</v>
      </c>
      <c r="E134" t="s">
        <v>12</v>
      </c>
      <c r="F134">
        <v>25</v>
      </c>
      <c r="G134" t="str">
        <f t="shared" si="2"/>
        <v>Youth</v>
      </c>
      <c r="H134">
        <v>0</v>
      </c>
      <c r="I134">
        <v>4</v>
      </c>
      <c r="J134">
        <v>4133</v>
      </c>
      <c r="K134" s="2">
        <v>25.466699999999999</v>
      </c>
      <c r="L134" s="2">
        <v>25.466699999999999</v>
      </c>
      <c r="M134" s="2">
        <v>25.466699999999999</v>
      </c>
      <c r="N134" s="2">
        <v>25.466699999999999</v>
      </c>
      <c r="P134" t="s">
        <v>530</v>
      </c>
    </row>
    <row r="135" spans="1:16" x14ac:dyDescent="0.25">
      <c r="A135">
        <v>1025</v>
      </c>
      <c r="B135">
        <v>0</v>
      </c>
      <c r="C135">
        <v>3</v>
      </c>
      <c r="D135" t="s">
        <v>233</v>
      </c>
      <c r="E135" t="s">
        <v>10</v>
      </c>
      <c r="F135">
        <v>25</v>
      </c>
      <c r="G135" t="str">
        <f t="shared" si="2"/>
        <v>Youth</v>
      </c>
      <c r="H135">
        <v>1</v>
      </c>
      <c r="I135">
        <v>0</v>
      </c>
      <c r="J135">
        <v>2621</v>
      </c>
      <c r="K135" s="2">
        <v>6.4375</v>
      </c>
      <c r="L135" s="2">
        <v>6.4375</v>
      </c>
      <c r="M135" s="2">
        <v>6.4375</v>
      </c>
      <c r="N135" s="2">
        <v>6.4375</v>
      </c>
      <c r="P135" t="s">
        <v>531</v>
      </c>
    </row>
    <row r="136" spans="1:16" x14ac:dyDescent="0.25">
      <c r="A136">
        <v>1026</v>
      </c>
      <c r="B136">
        <v>0</v>
      </c>
      <c r="C136">
        <v>3</v>
      </c>
      <c r="D136" t="s">
        <v>234</v>
      </c>
      <c r="E136" t="s">
        <v>10</v>
      </c>
      <c r="F136">
        <v>43</v>
      </c>
      <c r="G136" t="str">
        <f t="shared" si="2"/>
        <v>Adult</v>
      </c>
      <c r="H136">
        <v>0</v>
      </c>
      <c r="I136">
        <v>0</v>
      </c>
      <c r="J136">
        <v>349226</v>
      </c>
      <c r="K136" s="2">
        <v>7.8958000000000004</v>
      </c>
      <c r="L136" s="2">
        <v>7.8958000000000004</v>
      </c>
      <c r="M136" s="2">
        <v>7.8958000000000004</v>
      </c>
      <c r="N136" s="2">
        <v>7.8958000000000004</v>
      </c>
      <c r="P136" t="s">
        <v>530</v>
      </c>
    </row>
    <row r="137" spans="1:16" x14ac:dyDescent="0.25">
      <c r="A137">
        <v>1027</v>
      </c>
      <c r="B137">
        <v>0</v>
      </c>
      <c r="C137">
        <v>3</v>
      </c>
      <c r="D137" t="s">
        <v>235</v>
      </c>
      <c r="E137" t="s">
        <v>10</v>
      </c>
      <c r="F137">
        <v>24</v>
      </c>
      <c r="G137" t="str">
        <f t="shared" si="2"/>
        <v>Youth</v>
      </c>
      <c r="H137">
        <v>0</v>
      </c>
      <c r="I137">
        <v>0</v>
      </c>
      <c r="J137">
        <v>350409</v>
      </c>
      <c r="K137" s="2">
        <v>7.8541999999999996</v>
      </c>
      <c r="L137" s="2">
        <v>7.8541999999999996</v>
      </c>
      <c r="M137" s="2">
        <v>7.8541999999999996</v>
      </c>
      <c r="N137" s="2">
        <v>7.8541999999999996</v>
      </c>
      <c r="P137" t="s">
        <v>530</v>
      </c>
    </row>
    <row r="138" spans="1:16" x14ac:dyDescent="0.25">
      <c r="A138">
        <v>1028</v>
      </c>
      <c r="B138">
        <v>0</v>
      </c>
      <c r="C138">
        <v>3</v>
      </c>
      <c r="D138" t="s">
        <v>236</v>
      </c>
      <c r="E138" t="s">
        <v>10</v>
      </c>
      <c r="F138">
        <v>26</v>
      </c>
      <c r="G138" t="str">
        <f t="shared" si="2"/>
        <v>Youth</v>
      </c>
      <c r="H138">
        <v>0</v>
      </c>
      <c r="I138">
        <v>0</v>
      </c>
      <c r="J138">
        <v>2656</v>
      </c>
      <c r="K138" s="2">
        <v>7.2249999999999996</v>
      </c>
      <c r="L138" s="2">
        <v>7.2249999999999996</v>
      </c>
      <c r="M138" s="2">
        <v>7.2249999999999996</v>
      </c>
      <c r="N138" s="2">
        <v>7.2249999999999996</v>
      </c>
      <c r="P138" t="s">
        <v>531</v>
      </c>
    </row>
    <row r="139" spans="1:16" hidden="1" x14ac:dyDescent="0.25">
      <c r="A139">
        <v>1029</v>
      </c>
      <c r="B139">
        <v>0</v>
      </c>
      <c r="C139">
        <v>2</v>
      </c>
      <c r="D139" t="s">
        <v>237</v>
      </c>
      <c r="E139" t="s">
        <v>10</v>
      </c>
      <c r="F139">
        <v>26</v>
      </c>
      <c r="G139" t="str">
        <f t="shared" si="2"/>
        <v>Youth</v>
      </c>
      <c r="H139">
        <v>0</v>
      </c>
      <c r="I139">
        <v>0</v>
      </c>
      <c r="J139">
        <v>248659</v>
      </c>
      <c r="K139" s="2">
        <v>13</v>
      </c>
      <c r="L139" s="2">
        <v>13</v>
      </c>
      <c r="M139" s="2">
        <v>13</v>
      </c>
      <c r="N139" s="2">
        <v>13</v>
      </c>
      <c r="P139" t="s">
        <v>530</v>
      </c>
    </row>
    <row r="140" spans="1:16" x14ac:dyDescent="0.25">
      <c r="A140">
        <v>1030</v>
      </c>
      <c r="B140">
        <v>1</v>
      </c>
      <c r="C140">
        <v>3</v>
      </c>
      <c r="D140" t="s">
        <v>238</v>
      </c>
      <c r="E140" t="s">
        <v>12</v>
      </c>
      <c r="F140">
        <v>23</v>
      </c>
      <c r="G140" t="str">
        <f t="shared" si="2"/>
        <v>Youth</v>
      </c>
      <c r="H140">
        <v>0</v>
      </c>
      <c r="I140">
        <v>0</v>
      </c>
      <c r="J140">
        <v>392083</v>
      </c>
      <c r="K140" s="2">
        <v>8.0500000000000007</v>
      </c>
      <c r="L140" s="2">
        <v>8.0500000000000007</v>
      </c>
      <c r="M140" s="2">
        <v>8.0500000000000007</v>
      </c>
      <c r="N140" s="2">
        <v>8.0500000000000007</v>
      </c>
      <c r="P140" t="s">
        <v>530</v>
      </c>
    </row>
    <row r="141" spans="1:16" x14ac:dyDescent="0.25">
      <c r="A141">
        <v>1031</v>
      </c>
      <c r="B141">
        <v>0</v>
      </c>
      <c r="C141">
        <v>3</v>
      </c>
      <c r="D141" t="s">
        <v>239</v>
      </c>
      <c r="E141" t="s">
        <v>10</v>
      </c>
      <c r="F141">
        <v>4</v>
      </c>
      <c r="G141" t="str">
        <f t="shared" si="2"/>
        <v>Teenager</v>
      </c>
      <c r="H141">
        <v>1</v>
      </c>
      <c r="I141">
        <v>6</v>
      </c>
      <c r="J141">
        <v>2144</v>
      </c>
      <c r="K141" s="2">
        <v>46.9</v>
      </c>
      <c r="L141" s="2">
        <v>46.9</v>
      </c>
      <c r="M141" s="2">
        <v>46.9</v>
      </c>
      <c r="N141" s="2">
        <v>46.9</v>
      </c>
      <c r="P141" t="s">
        <v>530</v>
      </c>
    </row>
    <row r="142" spans="1:16" x14ac:dyDescent="0.25">
      <c r="A142">
        <v>1032</v>
      </c>
      <c r="B142">
        <v>1</v>
      </c>
      <c r="C142">
        <v>3</v>
      </c>
      <c r="D142" t="s">
        <v>240</v>
      </c>
      <c r="E142" t="s">
        <v>12</v>
      </c>
      <c r="F142">
        <v>1</v>
      </c>
      <c r="G142" t="str">
        <f t="shared" si="2"/>
        <v>Teenager</v>
      </c>
      <c r="H142">
        <v>5</v>
      </c>
      <c r="I142">
        <v>2</v>
      </c>
      <c r="J142">
        <v>2144</v>
      </c>
      <c r="K142" s="2">
        <v>46.9</v>
      </c>
      <c r="L142" s="2">
        <v>46.9</v>
      </c>
      <c r="M142" s="2">
        <v>46.9</v>
      </c>
      <c r="N142" s="2">
        <v>46.9</v>
      </c>
      <c r="P142" t="s">
        <v>530</v>
      </c>
    </row>
    <row r="143" spans="1:16" hidden="1" x14ac:dyDescent="0.25">
      <c r="A143">
        <v>1033</v>
      </c>
      <c r="B143">
        <v>1</v>
      </c>
      <c r="C143">
        <v>1</v>
      </c>
      <c r="D143" t="s">
        <v>241</v>
      </c>
      <c r="E143" t="s">
        <v>12</v>
      </c>
      <c r="F143">
        <v>33</v>
      </c>
      <c r="G143" t="str">
        <f t="shared" si="2"/>
        <v>Youth</v>
      </c>
      <c r="H143">
        <v>0</v>
      </c>
      <c r="I143">
        <v>0</v>
      </c>
      <c r="J143">
        <v>113781</v>
      </c>
      <c r="K143" s="2">
        <v>151.55000000000001</v>
      </c>
      <c r="L143" s="2">
        <v>151.55000000000001</v>
      </c>
      <c r="M143" s="2">
        <v>151.55000000000001</v>
      </c>
      <c r="N143" s="2">
        <v>151.55000000000001</v>
      </c>
      <c r="P143" t="s">
        <v>530</v>
      </c>
    </row>
    <row r="144" spans="1:16" hidden="1" x14ac:dyDescent="0.25">
      <c r="A144">
        <v>1034</v>
      </c>
      <c r="B144">
        <v>0</v>
      </c>
      <c r="C144">
        <v>1</v>
      </c>
      <c r="D144" t="s">
        <v>242</v>
      </c>
      <c r="E144" t="s">
        <v>10</v>
      </c>
      <c r="F144">
        <v>61</v>
      </c>
      <c r="G144" t="str">
        <f t="shared" si="2"/>
        <v>Elder</v>
      </c>
      <c r="H144">
        <v>1</v>
      </c>
      <c r="I144">
        <v>3</v>
      </c>
      <c r="J144">
        <v>17608</v>
      </c>
      <c r="K144" s="2">
        <v>262.375</v>
      </c>
      <c r="L144" s="2">
        <v>262.375</v>
      </c>
      <c r="M144" s="2">
        <v>262.375</v>
      </c>
      <c r="N144" s="2">
        <v>262.375</v>
      </c>
      <c r="O144" t="s">
        <v>17</v>
      </c>
      <c r="P144" t="s">
        <v>531</v>
      </c>
    </row>
    <row r="145" spans="1:16" hidden="1" x14ac:dyDescent="0.25">
      <c r="A145">
        <v>1035</v>
      </c>
      <c r="B145">
        <v>0</v>
      </c>
      <c r="C145">
        <v>2</v>
      </c>
      <c r="D145" t="s">
        <v>243</v>
      </c>
      <c r="E145" t="s">
        <v>10</v>
      </c>
      <c r="F145">
        <v>28</v>
      </c>
      <c r="G145" t="str">
        <f t="shared" si="2"/>
        <v>Youth</v>
      </c>
      <c r="H145">
        <v>0</v>
      </c>
      <c r="I145">
        <v>0</v>
      </c>
      <c r="J145">
        <v>244358</v>
      </c>
      <c r="K145" s="2">
        <v>26</v>
      </c>
      <c r="L145" s="2">
        <v>26</v>
      </c>
      <c r="M145" s="2">
        <v>26</v>
      </c>
      <c r="N145" s="2">
        <v>26</v>
      </c>
      <c r="P145" t="s">
        <v>530</v>
      </c>
    </row>
    <row r="146" spans="1:16" hidden="1" x14ac:dyDescent="0.25">
      <c r="A146">
        <v>1036</v>
      </c>
      <c r="B146">
        <v>0</v>
      </c>
      <c r="C146">
        <v>1</v>
      </c>
      <c r="D146" t="s">
        <v>244</v>
      </c>
      <c r="E146" t="s">
        <v>10</v>
      </c>
      <c r="F146">
        <v>42</v>
      </c>
      <c r="G146" t="str">
        <f t="shared" si="2"/>
        <v>Adult</v>
      </c>
      <c r="H146">
        <v>0</v>
      </c>
      <c r="I146">
        <v>0</v>
      </c>
      <c r="J146">
        <v>17475</v>
      </c>
      <c r="K146" s="2">
        <v>26.55</v>
      </c>
      <c r="L146" s="2">
        <v>26.55</v>
      </c>
      <c r="M146" s="2">
        <v>26.55</v>
      </c>
      <c r="N146" s="2">
        <v>26.55</v>
      </c>
      <c r="P146" t="s">
        <v>530</v>
      </c>
    </row>
    <row r="147" spans="1:16" x14ac:dyDescent="0.25">
      <c r="A147">
        <v>1037</v>
      </c>
      <c r="B147">
        <v>0</v>
      </c>
      <c r="C147">
        <v>3</v>
      </c>
      <c r="D147" t="s">
        <v>245</v>
      </c>
      <c r="E147" t="s">
        <v>10</v>
      </c>
      <c r="F147">
        <v>31</v>
      </c>
      <c r="G147" t="str">
        <f t="shared" si="2"/>
        <v>Youth</v>
      </c>
      <c r="H147">
        <v>3</v>
      </c>
      <c r="I147">
        <v>0</v>
      </c>
      <c r="J147">
        <v>345763</v>
      </c>
      <c r="K147" s="2">
        <v>18</v>
      </c>
      <c r="L147" s="2">
        <v>18</v>
      </c>
      <c r="M147" s="2">
        <v>18</v>
      </c>
      <c r="N147" s="2">
        <v>18</v>
      </c>
      <c r="P147" t="s">
        <v>530</v>
      </c>
    </row>
    <row r="148" spans="1:16" hidden="1" x14ac:dyDescent="0.25">
      <c r="A148">
        <v>1038</v>
      </c>
      <c r="B148">
        <v>0</v>
      </c>
      <c r="C148">
        <v>1</v>
      </c>
      <c r="D148" t="s">
        <v>246</v>
      </c>
      <c r="E148" t="s">
        <v>10</v>
      </c>
      <c r="F148">
        <v>0</v>
      </c>
      <c r="G148" t="str">
        <f t="shared" si="2"/>
        <v>Teenager</v>
      </c>
      <c r="H148">
        <v>0</v>
      </c>
      <c r="I148">
        <v>0</v>
      </c>
      <c r="J148">
        <v>17463</v>
      </c>
      <c r="K148" s="2">
        <v>51.862499999999997</v>
      </c>
      <c r="L148" s="2">
        <v>51.862499999999997</v>
      </c>
      <c r="M148" s="2">
        <v>51.862499999999997</v>
      </c>
      <c r="N148" s="2">
        <v>51.862499999999997</v>
      </c>
      <c r="O148" t="s">
        <v>45</v>
      </c>
      <c r="P148" t="s">
        <v>530</v>
      </c>
    </row>
    <row r="149" spans="1:16" x14ac:dyDescent="0.25">
      <c r="A149">
        <v>1039</v>
      </c>
      <c r="B149">
        <v>0</v>
      </c>
      <c r="C149">
        <v>3</v>
      </c>
      <c r="D149" t="s">
        <v>247</v>
      </c>
      <c r="E149" t="s">
        <v>10</v>
      </c>
      <c r="F149">
        <v>22</v>
      </c>
      <c r="G149" t="str">
        <f t="shared" si="2"/>
        <v>Youth</v>
      </c>
      <c r="H149">
        <v>0</v>
      </c>
      <c r="I149">
        <v>0</v>
      </c>
      <c r="J149">
        <v>23568</v>
      </c>
      <c r="K149" s="2">
        <v>8.0500000000000007</v>
      </c>
      <c r="L149" s="2">
        <v>8.0500000000000007</v>
      </c>
      <c r="M149" s="2">
        <v>8.0500000000000007</v>
      </c>
      <c r="N149" s="2">
        <v>8.0500000000000007</v>
      </c>
      <c r="P149" t="s">
        <v>530</v>
      </c>
    </row>
    <row r="150" spans="1:16" hidden="1" x14ac:dyDescent="0.25">
      <c r="A150">
        <v>1040</v>
      </c>
      <c r="B150">
        <v>0</v>
      </c>
      <c r="C150">
        <v>1</v>
      </c>
      <c r="D150" t="s">
        <v>248</v>
      </c>
      <c r="E150" t="s">
        <v>10</v>
      </c>
      <c r="F150">
        <v>0</v>
      </c>
      <c r="G150" t="str">
        <f t="shared" si="2"/>
        <v>Teenager</v>
      </c>
      <c r="H150">
        <v>0</v>
      </c>
      <c r="I150">
        <v>0</v>
      </c>
      <c r="J150">
        <v>113791</v>
      </c>
      <c r="K150" s="2">
        <v>26.55</v>
      </c>
      <c r="L150" s="2">
        <v>26.55</v>
      </c>
      <c r="M150" s="2">
        <v>26.55</v>
      </c>
      <c r="N150" s="2">
        <v>26.55</v>
      </c>
      <c r="P150" t="s">
        <v>530</v>
      </c>
    </row>
    <row r="151" spans="1:16" hidden="1" x14ac:dyDescent="0.25">
      <c r="A151">
        <v>1041</v>
      </c>
      <c r="B151">
        <v>0</v>
      </c>
      <c r="C151">
        <v>2</v>
      </c>
      <c r="D151" t="s">
        <v>249</v>
      </c>
      <c r="E151" t="s">
        <v>10</v>
      </c>
      <c r="F151">
        <v>30</v>
      </c>
      <c r="G151" t="str">
        <f t="shared" si="2"/>
        <v>Youth</v>
      </c>
      <c r="H151">
        <v>1</v>
      </c>
      <c r="I151">
        <v>1</v>
      </c>
      <c r="J151">
        <v>250651</v>
      </c>
      <c r="K151" s="2">
        <v>26</v>
      </c>
      <c r="L151" s="2">
        <v>26</v>
      </c>
      <c r="M151" s="2">
        <v>26</v>
      </c>
      <c r="N151" s="2">
        <v>26</v>
      </c>
      <c r="P151" t="s">
        <v>530</v>
      </c>
    </row>
    <row r="152" spans="1:16" hidden="1" x14ac:dyDescent="0.25">
      <c r="A152">
        <v>1042</v>
      </c>
      <c r="B152">
        <v>1</v>
      </c>
      <c r="C152">
        <v>1</v>
      </c>
      <c r="D152" t="s">
        <v>250</v>
      </c>
      <c r="E152" t="s">
        <v>12</v>
      </c>
      <c r="F152">
        <v>23</v>
      </c>
      <c r="G152" t="str">
        <f t="shared" si="2"/>
        <v>Youth</v>
      </c>
      <c r="H152">
        <v>0</v>
      </c>
      <c r="I152">
        <v>1</v>
      </c>
      <c r="J152">
        <v>11767</v>
      </c>
      <c r="K152" s="2">
        <v>83.158299999999997</v>
      </c>
      <c r="L152" s="2">
        <v>83.158299999999997</v>
      </c>
      <c r="M152" s="2">
        <v>83.158299999999997</v>
      </c>
      <c r="N152" s="2">
        <v>83.158299999999997</v>
      </c>
      <c r="O152" t="s">
        <v>46</v>
      </c>
      <c r="P152" t="s">
        <v>531</v>
      </c>
    </row>
    <row r="153" spans="1:16" x14ac:dyDescent="0.25">
      <c r="A153">
        <v>1043</v>
      </c>
      <c r="B153">
        <v>0</v>
      </c>
      <c r="C153">
        <v>3</v>
      </c>
      <c r="D153" t="s">
        <v>251</v>
      </c>
      <c r="E153" t="s">
        <v>10</v>
      </c>
      <c r="F153">
        <v>25</v>
      </c>
      <c r="G153" t="str">
        <f t="shared" si="2"/>
        <v>Youth</v>
      </c>
      <c r="H153">
        <v>0</v>
      </c>
      <c r="I153">
        <v>0</v>
      </c>
      <c r="J153">
        <v>349255</v>
      </c>
      <c r="K153" s="2">
        <v>7.8958000000000004</v>
      </c>
      <c r="L153" s="2">
        <v>7.8958000000000004</v>
      </c>
      <c r="M153" s="2">
        <v>7.8958000000000004</v>
      </c>
      <c r="N153" s="2">
        <v>0</v>
      </c>
      <c r="P153" t="s">
        <v>531</v>
      </c>
    </row>
    <row r="154" spans="1:16" x14ac:dyDescent="0.25">
      <c r="A154">
        <v>1044</v>
      </c>
      <c r="B154">
        <v>0</v>
      </c>
      <c r="C154">
        <v>3</v>
      </c>
      <c r="D154" t="s">
        <v>252</v>
      </c>
      <c r="E154" t="s">
        <v>10</v>
      </c>
      <c r="F154">
        <v>6</v>
      </c>
      <c r="G154" t="str">
        <f t="shared" si="2"/>
        <v>Teenager</v>
      </c>
      <c r="H154">
        <v>0</v>
      </c>
      <c r="I154">
        <v>0</v>
      </c>
      <c r="J154">
        <v>3701</v>
      </c>
      <c r="K154" s="2">
        <v>0</v>
      </c>
      <c r="L154" s="2">
        <v>0</v>
      </c>
      <c r="M154" s="2">
        <v>0</v>
      </c>
      <c r="N154" s="2">
        <v>0</v>
      </c>
      <c r="P154" t="s">
        <v>530</v>
      </c>
    </row>
    <row r="155" spans="1:16" x14ac:dyDescent="0.25">
      <c r="A155">
        <v>1045</v>
      </c>
      <c r="B155">
        <v>1</v>
      </c>
      <c r="C155">
        <v>3</v>
      </c>
      <c r="D155" t="s">
        <v>253</v>
      </c>
      <c r="E155" t="s">
        <v>12</v>
      </c>
      <c r="F155">
        <v>36</v>
      </c>
      <c r="G155" t="str">
        <f t="shared" si="2"/>
        <v>Youth</v>
      </c>
      <c r="H155">
        <v>0</v>
      </c>
      <c r="I155">
        <v>2</v>
      </c>
      <c r="J155">
        <v>350405</v>
      </c>
      <c r="K155" s="2">
        <v>12.183299999999999</v>
      </c>
      <c r="L155" s="2">
        <v>12.183299999999999</v>
      </c>
      <c r="M155" s="2">
        <v>12.183299999999999</v>
      </c>
      <c r="N155" s="2">
        <v>12.183299999999999</v>
      </c>
      <c r="P155" t="s">
        <v>530</v>
      </c>
    </row>
    <row r="156" spans="1:16" x14ac:dyDescent="0.25">
      <c r="A156">
        <v>1046</v>
      </c>
      <c r="B156">
        <v>0</v>
      </c>
      <c r="C156">
        <v>3</v>
      </c>
      <c r="D156" t="s">
        <v>254</v>
      </c>
      <c r="E156" t="s">
        <v>10</v>
      </c>
      <c r="F156">
        <v>13</v>
      </c>
      <c r="G156" t="str">
        <f t="shared" si="2"/>
        <v>Teenager</v>
      </c>
      <c r="H156">
        <v>4</v>
      </c>
      <c r="I156">
        <v>2</v>
      </c>
      <c r="J156">
        <v>347077</v>
      </c>
      <c r="K156" s="2">
        <v>31.387499999999999</v>
      </c>
      <c r="L156" s="2">
        <v>31.387499999999999</v>
      </c>
      <c r="M156" s="2">
        <v>31.387499999999999</v>
      </c>
      <c r="N156" s="2">
        <v>31.387499999999999</v>
      </c>
      <c r="P156" t="s">
        <v>530</v>
      </c>
    </row>
    <row r="157" spans="1:16" x14ac:dyDescent="0.25">
      <c r="A157">
        <v>1047</v>
      </c>
      <c r="B157">
        <v>0</v>
      </c>
      <c r="C157">
        <v>3</v>
      </c>
      <c r="D157" t="s">
        <v>255</v>
      </c>
      <c r="E157" t="s">
        <v>10</v>
      </c>
      <c r="F157">
        <v>24</v>
      </c>
      <c r="G157" t="str">
        <f t="shared" si="2"/>
        <v>Youth</v>
      </c>
      <c r="H157">
        <v>0</v>
      </c>
      <c r="I157">
        <v>0</v>
      </c>
      <c r="J157">
        <v>752</v>
      </c>
      <c r="K157" s="2">
        <v>7.55</v>
      </c>
      <c r="L157" s="2">
        <v>7.55</v>
      </c>
      <c r="M157" s="2">
        <v>7.55</v>
      </c>
      <c r="N157" s="2">
        <v>7.55</v>
      </c>
      <c r="P157" t="s">
        <v>530</v>
      </c>
    </row>
    <row r="158" spans="1:16" hidden="1" x14ac:dyDescent="0.25">
      <c r="A158">
        <v>1048</v>
      </c>
      <c r="B158">
        <v>1</v>
      </c>
      <c r="C158">
        <v>1</v>
      </c>
      <c r="D158" t="s">
        <v>256</v>
      </c>
      <c r="E158" t="s">
        <v>12</v>
      </c>
      <c r="F158">
        <v>29</v>
      </c>
      <c r="G158" t="str">
        <f t="shared" si="2"/>
        <v>Youth</v>
      </c>
      <c r="H158">
        <v>0</v>
      </c>
      <c r="I158">
        <v>0</v>
      </c>
      <c r="J158">
        <v>17483</v>
      </c>
      <c r="K158" s="2">
        <v>221.7792</v>
      </c>
      <c r="L158" s="2">
        <v>221.7792</v>
      </c>
      <c r="M158" s="2">
        <v>221.7792</v>
      </c>
      <c r="N158" s="2">
        <v>221.7792</v>
      </c>
      <c r="O158" t="s">
        <v>47</v>
      </c>
      <c r="P158" t="s">
        <v>530</v>
      </c>
    </row>
    <row r="159" spans="1:16" x14ac:dyDescent="0.25">
      <c r="A159">
        <v>1049</v>
      </c>
      <c r="B159">
        <v>1</v>
      </c>
      <c r="C159">
        <v>3</v>
      </c>
      <c r="D159" t="s">
        <v>257</v>
      </c>
      <c r="E159" t="s">
        <v>12</v>
      </c>
      <c r="F159">
        <v>23</v>
      </c>
      <c r="G159" t="str">
        <f t="shared" si="2"/>
        <v>Youth</v>
      </c>
      <c r="H159">
        <v>0</v>
      </c>
      <c r="I159">
        <v>0</v>
      </c>
      <c r="J159">
        <v>347469</v>
      </c>
      <c r="K159" s="2">
        <v>7.8541999999999996</v>
      </c>
      <c r="L159" s="2">
        <v>7.8541999999999996</v>
      </c>
      <c r="M159" s="2">
        <v>7.8541999999999996</v>
      </c>
      <c r="N159" s="2">
        <v>7.8541999999999996</v>
      </c>
      <c r="P159" t="s">
        <v>530</v>
      </c>
    </row>
    <row r="160" spans="1:16" hidden="1" x14ac:dyDescent="0.25">
      <c r="A160">
        <v>1050</v>
      </c>
      <c r="B160">
        <v>0</v>
      </c>
      <c r="C160">
        <v>1</v>
      </c>
      <c r="D160" t="s">
        <v>258</v>
      </c>
      <c r="E160" t="s">
        <v>10</v>
      </c>
      <c r="F160">
        <v>42</v>
      </c>
      <c r="G160" t="str">
        <f t="shared" si="2"/>
        <v>Adult</v>
      </c>
      <c r="H160">
        <v>0</v>
      </c>
      <c r="I160">
        <v>0</v>
      </c>
      <c r="J160">
        <v>110489</v>
      </c>
      <c r="K160" s="2">
        <v>26.55</v>
      </c>
      <c r="L160" s="2">
        <v>26.55</v>
      </c>
      <c r="M160" s="2">
        <v>26.55</v>
      </c>
      <c r="N160" s="2">
        <v>26.55</v>
      </c>
      <c r="O160" t="s">
        <v>48</v>
      </c>
      <c r="P160" t="s">
        <v>530</v>
      </c>
    </row>
    <row r="161" spans="1:16" x14ac:dyDescent="0.25">
      <c r="A161">
        <v>1051</v>
      </c>
      <c r="B161">
        <v>1</v>
      </c>
      <c r="C161">
        <v>3</v>
      </c>
      <c r="D161" t="s">
        <v>259</v>
      </c>
      <c r="E161" t="s">
        <v>12</v>
      </c>
      <c r="F161">
        <v>26</v>
      </c>
      <c r="G161" t="str">
        <f t="shared" si="2"/>
        <v>Youth</v>
      </c>
      <c r="H161">
        <v>0</v>
      </c>
      <c r="I161">
        <v>2</v>
      </c>
      <c r="J161">
        <v>3101315</v>
      </c>
      <c r="K161" s="2">
        <v>13.775</v>
      </c>
      <c r="L161" s="2">
        <v>13.775</v>
      </c>
      <c r="M161" s="2">
        <v>13.775</v>
      </c>
      <c r="N161" s="2">
        <v>13.775</v>
      </c>
      <c r="P161" t="s">
        <v>530</v>
      </c>
    </row>
    <row r="162" spans="1:16" x14ac:dyDescent="0.25">
      <c r="A162">
        <v>1052</v>
      </c>
      <c r="B162">
        <v>1</v>
      </c>
      <c r="C162">
        <v>3</v>
      </c>
      <c r="D162" t="s">
        <v>260</v>
      </c>
      <c r="E162" t="s">
        <v>12</v>
      </c>
      <c r="F162">
        <v>25</v>
      </c>
      <c r="G162" t="str">
        <f t="shared" si="2"/>
        <v>Youth</v>
      </c>
      <c r="H162">
        <v>0</v>
      </c>
      <c r="I162">
        <v>0</v>
      </c>
      <c r="J162">
        <v>335432</v>
      </c>
      <c r="K162" s="2">
        <v>7.7332999999999998</v>
      </c>
      <c r="L162" s="2">
        <v>7.7332999999999998</v>
      </c>
      <c r="M162" s="2">
        <v>7.7332999999999998</v>
      </c>
      <c r="N162" s="2">
        <v>7.7332999999999998</v>
      </c>
      <c r="P162" t="s">
        <v>529</v>
      </c>
    </row>
    <row r="163" spans="1:16" x14ac:dyDescent="0.25">
      <c r="A163">
        <v>1053</v>
      </c>
      <c r="B163">
        <v>0</v>
      </c>
      <c r="C163">
        <v>3</v>
      </c>
      <c r="D163" t="s">
        <v>261</v>
      </c>
      <c r="E163" t="s">
        <v>10</v>
      </c>
      <c r="F163">
        <v>7</v>
      </c>
      <c r="G163" t="str">
        <f t="shared" si="2"/>
        <v>Teenager</v>
      </c>
      <c r="H163">
        <v>1</v>
      </c>
      <c r="I163">
        <v>1</v>
      </c>
      <c r="J163">
        <v>2650</v>
      </c>
      <c r="K163" s="2">
        <v>15.245799999999999</v>
      </c>
      <c r="L163" s="2">
        <v>15.245799999999999</v>
      </c>
      <c r="M163" s="2">
        <v>15.245799999999999</v>
      </c>
      <c r="N163" s="2">
        <v>15.245799999999999</v>
      </c>
      <c r="P163" t="s">
        <v>531</v>
      </c>
    </row>
    <row r="164" spans="1:16" hidden="1" x14ac:dyDescent="0.25">
      <c r="A164">
        <v>1054</v>
      </c>
      <c r="B164">
        <v>1</v>
      </c>
      <c r="C164">
        <v>2</v>
      </c>
      <c r="D164" t="s">
        <v>262</v>
      </c>
      <c r="E164" t="s">
        <v>12</v>
      </c>
      <c r="F164">
        <v>26</v>
      </c>
      <c r="G164" t="str">
        <f t="shared" si="2"/>
        <v>Youth</v>
      </c>
      <c r="H164">
        <v>0</v>
      </c>
      <c r="I164">
        <v>0</v>
      </c>
      <c r="J164">
        <v>220844</v>
      </c>
      <c r="K164" s="2">
        <v>13.5</v>
      </c>
      <c r="L164" s="2">
        <v>13.5</v>
      </c>
      <c r="M164" s="2">
        <v>13.5</v>
      </c>
      <c r="N164" s="2">
        <v>13.5</v>
      </c>
      <c r="P164" t="s">
        <v>530</v>
      </c>
    </row>
    <row r="165" spans="1:16" x14ac:dyDescent="0.25">
      <c r="A165">
        <v>1055</v>
      </c>
      <c r="B165">
        <v>0</v>
      </c>
      <c r="C165">
        <v>3</v>
      </c>
      <c r="D165" t="s">
        <v>263</v>
      </c>
      <c r="E165" t="s">
        <v>10</v>
      </c>
      <c r="F165">
        <v>25</v>
      </c>
      <c r="G165" t="str">
        <f t="shared" si="2"/>
        <v>Youth</v>
      </c>
      <c r="H165">
        <v>0</v>
      </c>
      <c r="I165">
        <v>0</v>
      </c>
      <c r="J165">
        <v>343271</v>
      </c>
      <c r="K165" s="2">
        <v>7</v>
      </c>
      <c r="L165" s="2">
        <v>7</v>
      </c>
      <c r="M165" s="2">
        <v>7</v>
      </c>
      <c r="N165" s="2">
        <v>7</v>
      </c>
      <c r="P165" t="s">
        <v>530</v>
      </c>
    </row>
    <row r="166" spans="1:16" hidden="1" x14ac:dyDescent="0.25">
      <c r="A166">
        <v>1056</v>
      </c>
      <c r="B166">
        <v>0</v>
      </c>
      <c r="C166">
        <v>2</v>
      </c>
      <c r="D166" t="s">
        <v>264</v>
      </c>
      <c r="E166" t="s">
        <v>10</v>
      </c>
      <c r="F166">
        <v>41</v>
      </c>
      <c r="G166" t="str">
        <f t="shared" si="2"/>
        <v>Adult</v>
      </c>
      <c r="H166">
        <v>0</v>
      </c>
      <c r="I166">
        <v>0</v>
      </c>
      <c r="J166">
        <v>237393</v>
      </c>
      <c r="K166" s="2">
        <v>13</v>
      </c>
      <c r="L166" s="2">
        <v>13</v>
      </c>
      <c r="M166" s="2">
        <v>13</v>
      </c>
      <c r="N166" s="2">
        <v>13</v>
      </c>
      <c r="P166" t="s">
        <v>530</v>
      </c>
    </row>
    <row r="167" spans="1:16" x14ac:dyDescent="0.25">
      <c r="A167">
        <v>1057</v>
      </c>
      <c r="B167">
        <v>1</v>
      </c>
      <c r="C167">
        <v>3</v>
      </c>
      <c r="D167" t="s">
        <v>265</v>
      </c>
      <c r="E167" t="s">
        <v>12</v>
      </c>
      <c r="F167">
        <v>26</v>
      </c>
      <c r="G167" t="str">
        <f t="shared" si="2"/>
        <v>Youth</v>
      </c>
      <c r="H167">
        <v>1</v>
      </c>
      <c r="I167">
        <v>1</v>
      </c>
      <c r="J167">
        <v>315153</v>
      </c>
      <c r="K167" s="2">
        <v>22.024999999999999</v>
      </c>
      <c r="L167" s="2">
        <v>22.024999999999999</v>
      </c>
      <c r="M167" s="2">
        <v>22.024999999999999</v>
      </c>
      <c r="N167" s="2">
        <v>22.024999999999999</v>
      </c>
      <c r="P167" t="s">
        <v>530</v>
      </c>
    </row>
    <row r="168" spans="1:16" hidden="1" x14ac:dyDescent="0.25">
      <c r="A168">
        <v>1058</v>
      </c>
      <c r="B168">
        <v>0</v>
      </c>
      <c r="C168">
        <v>1</v>
      </c>
      <c r="D168" t="s">
        <v>266</v>
      </c>
      <c r="E168" t="s">
        <v>10</v>
      </c>
      <c r="F168">
        <v>48</v>
      </c>
      <c r="G168" t="str">
        <f t="shared" si="2"/>
        <v>Adult</v>
      </c>
      <c r="H168">
        <v>0</v>
      </c>
      <c r="I168">
        <v>0</v>
      </c>
      <c r="J168">
        <v>17591</v>
      </c>
      <c r="K168" s="2">
        <v>50.495800000000003</v>
      </c>
      <c r="L168" s="2">
        <v>50.495800000000003</v>
      </c>
      <c r="M168" s="2">
        <v>50.495800000000003</v>
      </c>
      <c r="N168" s="2">
        <v>50.495800000000003</v>
      </c>
      <c r="O168" t="s">
        <v>49</v>
      </c>
      <c r="P168" t="s">
        <v>531</v>
      </c>
    </row>
    <row r="169" spans="1:16" x14ac:dyDescent="0.25">
      <c r="A169">
        <v>1059</v>
      </c>
      <c r="B169">
        <v>0</v>
      </c>
      <c r="C169">
        <v>3</v>
      </c>
      <c r="D169" t="s">
        <v>267</v>
      </c>
      <c r="E169" t="s">
        <v>10</v>
      </c>
      <c r="F169">
        <v>18</v>
      </c>
      <c r="G169" t="str">
        <f t="shared" si="2"/>
        <v>Teenager</v>
      </c>
      <c r="H169">
        <v>2</v>
      </c>
      <c r="I169">
        <v>2</v>
      </c>
      <c r="J169">
        <v>6608</v>
      </c>
      <c r="K169" s="2">
        <v>34.375</v>
      </c>
      <c r="L169" s="2">
        <v>34.375</v>
      </c>
      <c r="M169" s="2">
        <v>34.375</v>
      </c>
      <c r="N169" s="2">
        <v>34.375</v>
      </c>
      <c r="P169" t="s">
        <v>530</v>
      </c>
    </row>
    <row r="170" spans="1:16" hidden="1" x14ac:dyDescent="0.25">
      <c r="A170">
        <v>1060</v>
      </c>
      <c r="B170">
        <v>1</v>
      </c>
      <c r="C170">
        <v>1</v>
      </c>
      <c r="D170" t="s">
        <v>268</v>
      </c>
      <c r="E170" t="s">
        <v>12</v>
      </c>
      <c r="F170">
        <v>0</v>
      </c>
      <c r="G170" t="str">
        <f t="shared" si="2"/>
        <v>Teenager</v>
      </c>
      <c r="H170">
        <v>0</v>
      </c>
      <c r="I170">
        <v>0</v>
      </c>
      <c r="J170">
        <v>17770</v>
      </c>
      <c r="K170" s="2">
        <v>27.720800000000001</v>
      </c>
      <c r="L170" s="2">
        <v>27.720800000000001</v>
      </c>
      <c r="M170" s="2">
        <v>27.720800000000001</v>
      </c>
      <c r="N170" s="2">
        <v>27.720800000000001</v>
      </c>
      <c r="P170" t="s">
        <v>531</v>
      </c>
    </row>
    <row r="171" spans="1:16" x14ac:dyDescent="0.25">
      <c r="A171">
        <v>1061</v>
      </c>
      <c r="B171">
        <v>1</v>
      </c>
      <c r="C171">
        <v>3</v>
      </c>
      <c r="D171" t="s">
        <v>269</v>
      </c>
      <c r="E171" t="s">
        <v>12</v>
      </c>
      <c r="F171">
        <v>22</v>
      </c>
      <c r="G171" t="str">
        <f t="shared" si="2"/>
        <v>Youth</v>
      </c>
      <c r="H171">
        <v>0</v>
      </c>
      <c r="I171">
        <v>0</v>
      </c>
      <c r="J171">
        <v>7548</v>
      </c>
      <c r="K171" s="2">
        <v>8.9625000000000004</v>
      </c>
      <c r="L171" s="2">
        <v>8.9625000000000004</v>
      </c>
      <c r="M171" s="2">
        <v>8.9625000000000004</v>
      </c>
      <c r="N171" s="2">
        <v>8.9625000000000004</v>
      </c>
      <c r="P171" t="s">
        <v>530</v>
      </c>
    </row>
    <row r="172" spans="1:16" x14ac:dyDescent="0.25">
      <c r="A172">
        <v>1062</v>
      </c>
      <c r="B172">
        <v>0</v>
      </c>
      <c r="C172">
        <v>3</v>
      </c>
      <c r="D172" t="s">
        <v>270</v>
      </c>
      <c r="E172" t="s">
        <v>10</v>
      </c>
      <c r="F172">
        <v>25</v>
      </c>
      <c r="G172" t="str">
        <f t="shared" si="2"/>
        <v>Youth</v>
      </c>
      <c r="H172">
        <v>0</v>
      </c>
      <c r="I172">
        <v>0</v>
      </c>
      <c r="J172">
        <v>251</v>
      </c>
      <c r="K172" s="2">
        <v>7.55</v>
      </c>
      <c r="L172" s="2">
        <v>7.55</v>
      </c>
      <c r="M172" s="2">
        <v>7.55</v>
      </c>
      <c r="N172" s="2">
        <v>7.55</v>
      </c>
      <c r="P172" t="s">
        <v>530</v>
      </c>
    </row>
    <row r="173" spans="1:16" x14ac:dyDescent="0.25">
      <c r="A173">
        <v>1063</v>
      </c>
      <c r="B173">
        <v>0</v>
      </c>
      <c r="C173">
        <v>3</v>
      </c>
      <c r="D173" t="s">
        <v>271</v>
      </c>
      <c r="E173" t="s">
        <v>10</v>
      </c>
      <c r="F173">
        <v>27</v>
      </c>
      <c r="G173" t="str">
        <f t="shared" si="2"/>
        <v>Youth</v>
      </c>
      <c r="H173">
        <v>0</v>
      </c>
      <c r="I173">
        <v>0</v>
      </c>
      <c r="J173">
        <v>2670</v>
      </c>
      <c r="K173" s="2">
        <v>7.2249999999999996</v>
      </c>
      <c r="L173" s="2">
        <v>7.2249999999999996</v>
      </c>
      <c r="M173" s="2">
        <v>7.2249999999999996</v>
      </c>
      <c r="N173" s="2">
        <v>7.2249999999999996</v>
      </c>
      <c r="P173" t="s">
        <v>531</v>
      </c>
    </row>
    <row r="174" spans="1:16" x14ac:dyDescent="0.25">
      <c r="A174">
        <v>1064</v>
      </c>
      <c r="B174">
        <v>0</v>
      </c>
      <c r="C174">
        <v>3</v>
      </c>
      <c r="D174" t="s">
        <v>272</v>
      </c>
      <c r="E174" t="s">
        <v>10</v>
      </c>
      <c r="F174">
        <v>23</v>
      </c>
      <c r="G174" t="str">
        <f t="shared" si="2"/>
        <v>Youth</v>
      </c>
      <c r="H174">
        <v>1</v>
      </c>
      <c r="I174">
        <v>0</v>
      </c>
      <c r="J174">
        <v>347072</v>
      </c>
      <c r="K174" s="2">
        <v>13.9</v>
      </c>
      <c r="L174" s="2">
        <v>13.9</v>
      </c>
      <c r="M174" s="2">
        <v>13.9</v>
      </c>
      <c r="N174" s="2">
        <v>13.9</v>
      </c>
      <c r="P174" t="s">
        <v>530</v>
      </c>
    </row>
    <row r="175" spans="1:16" x14ac:dyDescent="0.25">
      <c r="A175">
        <v>1065</v>
      </c>
      <c r="B175">
        <v>0</v>
      </c>
      <c r="C175">
        <v>3</v>
      </c>
      <c r="D175" t="s">
        <v>273</v>
      </c>
      <c r="E175" t="s">
        <v>10</v>
      </c>
      <c r="F175">
        <v>25</v>
      </c>
      <c r="G175" t="str">
        <f t="shared" si="2"/>
        <v>Youth</v>
      </c>
      <c r="H175">
        <v>0</v>
      </c>
      <c r="I175">
        <v>0</v>
      </c>
      <c r="J175">
        <v>2673</v>
      </c>
      <c r="K175" s="2">
        <v>7.2291999999999996</v>
      </c>
      <c r="L175" s="2">
        <v>7.2291999999999996</v>
      </c>
      <c r="M175" s="2">
        <v>7.2291999999999996</v>
      </c>
      <c r="N175" s="2">
        <v>7.2291999999999996</v>
      </c>
      <c r="P175" t="s">
        <v>531</v>
      </c>
    </row>
    <row r="176" spans="1:16" x14ac:dyDescent="0.25">
      <c r="A176">
        <v>1066</v>
      </c>
      <c r="B176">
        <v>0</v>
      </c>
      <c r="C176">
        <v>3</v>
      </c>
      <c r="D176" t="s">
        <v>274</v>
      </c>
      <c r="E176" t="s">
        <v>10</v>
      </c>
      <c r="F176">
        <v>4</v>
      </c>
      <c r="G176" t="str">
        <f t="shared" si="2"/>
        <v>Teenager</v>
      </c>
      <c r="H176">
        <v>1</v>
      </c>
      <c r="I176">
        <v>5</v>
      </c>
      <c r="J176">
        <v>347077</v>
      </c>
      <c r="K176" s="2">
        <v>31.387499999999999</v>
      </c>
      <c r="L176" s="2">
        <v>31.387499999999999</v>
      </c>
      <c r="M176" s="2">
        <v>31.387499999999999</v>
      </c>
      <c r="N176" s="2">
        <v>31.387499999999999</v>
      </c>
      <c r="P176" t="s">
        <v>530</v>
      </c>
    </row>
    <row r="177" spans="1:16" hidden="1" x14ac:dyDescent="0.25">
      <c r="A177">
        <v>1067</v>
      </c>
      <c r="B177">
        <v>1</v>
      </c>
      <c r="C177">
        <v>2</v>
      </c>
      <c r="D177" t="s">
        <v>275</v>
      </c>
      <c r="E177" t="s">
        <v>12</v>
      </c>
      <c r="F177">
        <v>15</v>
      </c>
      <c r="G177" t="str">
        <f t="shared" si="2"/>
        <v>Teenager</v>
      </c>
      <c r="H177">
        <v>0</v>
      </c>
      <c r="I177">
        <v>2</v>
      </c>
      <c r="J177">
        <v>29750</v>
      </c>
      <c r="K177" s="2">
        <v>39</v>
      </c>
      <c r="L177" s="2">
        <v>39</v>
      </c>
      <c r="M177" s="2">
        <v>39</v>
      </c>
      <c r="N177" s="2">
        <v>39</v>
      </c>
      <c r="P177" t="s">
        <v>530</v>
      </c>
    </row>
    <row r="178" spans="1:16" hidden="1" x14ac:dyDescent="0.25">
      <c r="A178">
        <v>1068</v>
      </c>
      <c r="B178">
        <v>1</v>
      </c>
      <c r="C178">
        <v>2</v>
      </c>
      <c r="D178" t="s">
        <v>276</v>
      </c>
      <c r="E178" t="s">
        <v>12</v>
      </c>
      <c r="F178">
        <v>20</v>
      </c>
      <c r="G178" t="str">
        <f t="shared" si="2"/>
        <v>Youth</v>
      </c>
      <c r="H178">
        <v>0</v>
      </c>
      <c r="I178">
        <v>0</v>
      </c>
      <c r="J178">
        <v>33112</v>
      </c>
      <c r="K178" s="2">
        <v>36.75</v>
      </c>
      <c r="L178" s="2">
        <v>36.75</v>
      </c>
      <c r="M178" s="2">
        <v>36.75</v>
      </c>
      <c r="N178" s="2">
        <v>36.75</v>
      </c>
      <c r="P178" t="s">
        <v>530</v>
      </c>
    </row>
    <row r="179" spans="1:16" hidden="1" x14ac:dyDescent="0.25">
      <c r="A179">
        <v>1069</v>
      </c>
      <c r="B179">
        <v>0</v>
      </c>
      <c r="C179">
        <v>1</v>
      </c>
      <c r="D179" t="s">
        <v>277</v>
      </c>
      <c r="E179" t="s">
        <v>10</v>
      </c>
      <c r="F179">
        <v>54</v>
      </c>
      <c r="G179" t="str">
        <f t="shared" si="2"/>
        <v>Adult</v>
      </c>
      <c r="H179">
        <v>1</v>
      </c>
      <c r="I179">
        <v>0</v>
      </c>
      <c r="J179">
        <v>11778</v>
      </c>
      <c r="K179" s="2">
        <v>55.441699999999997</v>
      </c>
      <c r="L179" s="2">
        <v>55.441699999999997</v>
      </c>
      <c r="M179" s="2">
        <v>55.441699999999997</v>
      </c>
      <c r="N179" s="2">
        <v>55.441699999999997</v>
      </c>
      <c r="O179" t="s">
        <v>37</v>
      </c>
      <c r="P179" t="s">
        <v>531</v>
      </c>
    </row>
    <row r="180" spans="1:16" hidden="1" x14ac:dyDescent="0.25">
      <c r="A180">
        <v>1070</v>
      </c>
      <c r="B180">
        <v>1</v>
      </c>
      <c r="C180">
        <v>2</v>
      </c>
      <c r="D180" t="s">
        <v>278</v>
      </c>
      <c r="E180" t="s">
        <v>12</v>
      </c>
      <c r="F180">
        <v>36</v>
      </c>
      <c r="G180" t="str">
        <f t="shared" si="2"/>
        <v>Youth</v>
      </c>
      <c r="H180">
        <v>0</v>
      </c>
      <c r="I180">
        <v>3</v>
      </c>
      <c r="J180">
        <v>230136</v>
      </c>
      <c r="K180" s="2">
        <v>39</v>
      </c>
      <c r="L180" s="2">
        <v>39</v>
      </c>
      <c r="M180" s="2">
        <v>39</v>
      </c>
      <c r="N180" s="2">
        <v>39</v>
      </c>
      <c r="O180" t="s">
        <v>50</v>
      </c>
      <c r="P180" t="s">
        <v>530</v>
      </c>
    </row>
    <row r="181" spans="1:16" hidden="1" x14ac:dyDescent="0.25">
      <c r="A181">
        <v>1071</v>
      </c>
      <c r="B181">
        <v>1</v>
      </c>
      <c r="C181">
        <v>1</v>
      </c>
      <c r="D181" t="s">
        <v>279</v>
      </c>
      <c r="E181" t="s">
        <v>12</v>
      </c>
      <c r="F181">
        <v>64</v>
      </c>
      <c r="G181" t="str">
        <f t="shared" si="2"/>
        <v>Elder</v>
      </c>
      <c r="H181">
        <v>0</v>
      </c>
      <c r="I181">
        <v>2</v>
      </c>
      <c r="J181">
        <v>17756</v>
      </c>
      <c r="K181" s="2">
        <v>83.158299999999997</v>
      </c>
      <c r="L181" s="2">
        <v>83.158299999999997</v>
      </c>
      <c r="M181" s="2">
        <v>83.158299999999997</v>
      </c>
      <c r="N181" s="2">
        <v>83.158299999999997</v>
      </c>
      <c r="O181" t="s">
        <v>51</v>
      </c>
      <c r="P181" t="s">
        <v>531</v>
      </c>
    </row>
    <row r="182" spans="1:16" hidden="1" x14ac:dyDescent="0.25">
      <c r="A182">
        <v>1072</v>
      </c>
      <c r="B182">
        <v>0</v>
      </c>
      <c r="C182">
        <v>2</v>
      </c>
      <c r="D182" t="s">
        <v>280</v>
      </c>
      <c r="E182" t="s">
        <v>10</v>
      </c>
      <c r="F182">
        <v>30</v>
      </c>
      <c r="G182" t="str">
        <f t="shared" si="2"/>
        <v>Youth</v>
      </c>
      <c r="H182">
        <v>0</v>
      </c>
      <c r="I182">
        <v>0</v>
      </c>
      <c r="J182">
        <v>233478</v>
      </c>
      <c r="K182" s="2">
        <v>13</v>
      </c>
      <c r="L182" s="2">
        <v>13</v>
      </c>
      <c r="M182" s="2">
        <v>13</v>
      </c>
      <c r="N182" s="2">
        <v>13</v>
      </c>
      <c r="P182" t="s">
        <v>530</v>
      </c>
    </row>
    <row r="183" spans="1:16" hidden="1" x14ac:dyDescent="0.25">
      <c r="A183">
        <v>1073</v>
      </c>
      <c r="B183">
        <v>0</v>
      </c>
      <c r="C183">
        <v>1</v>
      </c>
      <c r="D183" t="s">
        <v>281</v>
      </c>
      <c r="E183" t="s">
        <v>10</v>
      </c>
      <c r="F183">
        <v>37</v>
      </c>
      <c r="G183" t="str">
        <f t="shared" si="2"/>
        <v>Youth</v>
      </c>
      <c r="H183">
        <v>1</v>
      </c>
      <c r="I183">
        <v>1</v>
      </c>
      <c r="J183">
        <v>17756</v>
      </c>
      <c r="K183" s="2">
        <v>83.158299999999997</v>
      </c>
      <c r="L183" s="2">
        <v>83.158299999999997</v>
      </c>
      <c r="M183" s="2">
        <v>83.158299999999997</v>
      </c>
      <c r="N183" s="2">
        <v>83.158299999999997</v>
      </c>
      <c r="O183" t="s">
        <v>52</v>
      </c>
      <c r="P183" t="s">
        <v>531</v>
      </c>
    </row>
    <row r="184" spans="1:16" hidden="1" x14ac:dyDescent="0.25">
      <c r="A184">
        <v>1074</v>
      </c>
      <c r="B184">
        <v>1</v>
      </c>
      <c r="C184">
        <v>1</v>
      </c>
      <c r="D184" t="s">
        <v>282</v>
      </c>
      <c r="E184" t="s">
        <v>12</v>
      </c>
      <c r="F184">
        <v>18</v>
      </c>
      <c r="G184" t="str">
        <f t="shared" si="2"/>
        <v>Teenager</v>
      </c>
      <c r="H184">
        <v>1</v>
      </c>
      <c r="I184">
        <v>0</v>
      </c>
      <c r="J184">
        <v>113773</v>
      </c>
      <c r="K184" s="2">
        <v>53.1</v>
      </c>
      <c r="L184" s="2">
        <v>53.1</v>
      </c>
      <c r="M184" s="2">
        <v>53.1</v>
      </c>
      <c r="N184" s="2">
        <v>53.1</v>
      </c>
      <c r="O184" t="s">
        <v>53</v>
      </c>
      <c r="P184" t="s">
        <v>530</v>
      </c>
    </row>
    <row r="185" spans="1:16" x14ac:dyDescent="0.25">
      <c r="A185">
        <v>1075</v>
      </c>
      <c r="B185">
        <v>0</v>
      </c>
      <c r="C185">
        <v>3</v>
      </c>
      <c r="D185" t="s">
        <v>283</v>
      </c>
      <c r="E185" t="s">
        <v>10</v>
      </c>
      <c r="F185">
        <v>25</v>
      </c>
      <c r="G185" t="str">
        <f t="shared" si="2"/>
        <v>Youth</v>
      </c>
      <c r="H185">
        <v>0</v>
      </c>
      <c r="I185">
        <v>0</v>
      </c>
      <c r="J185">
        <v>7935</v>
      </c>
      <c r="K185" s="2">
        <v>7.75</v>
      </c>
      <c r="L185" s="2">
        <v>7.75</v>
      </c>
      <c r="M185" s="2">
        <v>7.75</v>
      </c>
      <c r="N185" s="2">
        <v>7.75</v>
      </c>
      <c r="P185" t="s">
        <v>529</v>
      </c>
    </row>
    <row r="186" spans="1:16" hidden="1" x14ac:dyDescent="0.25">
      <c r="A186">
        <v>1076</v>
      </c>
      <c r="B186">
        <v>1</v>
      </c>
      <c r="C186">
        <v>1</v>
      </c>
      <c r="D186" t="s">
        <v>284</v>
      </c>
      <c r="E186" t="s">
        <v>12</v>
      </c>
      <c r="F186">
        <v>27</v>
      </c>
      <c r="G186" t="str">
        <f t="shared" si="2"/>
        <v>Youth</v>
      </c>
      <c r="H186">
        <v>1</v>
      </c>
      <c r="I186">
        <v>1</v>
      </c>
      <c r="J186">
        <v>17558</v>
      </c>
      <c r="K186" s="2">
        <v>247.52080000000001</v>
      </c>
      <c r="L186" s="2">
        <v>247.52080000000001</v>
      </c>
      <c r="M186" s="2">
        <v>247.52080000000001</v>
      </c>
      <c r="N186" s="2">
        <v>247.52080000000001</v>
      </c>
      <c r="O186" t="s">
        <v>54</v>
      </c>
      <c r="P186" t="s">
        <v>531</v>
      </c>
    </row>
    <row r="187" spans="1:16" hidden="1" x14ac:dyDescent="0.25">
      <c r="A187">
        <v>1077</v>
      </c>
      <c r="B187">
        <v>0</v>
      </c>
      <c r="C187">
        <v>2</v>
      </c>
      <c r="D187" t="s">
        <v>285</v>
      </c>
      <c r="E187" t="s">
        <v>10</v>
      </c>
      <c r="F187">
        <v>40</v>
      </c>
      <c r="G187" t="str">
        <f t="shared" si="2"/>
        <v>Adult</v>
      </c>
      <c r="H187">
        <v>0</v>
      </c>
      <c r="I187">
        <v>0</v>
      </c>
      <c r="J187">
        <v>239059</v>
      </c>
      <c r="K187" s="2">
        <v>16</v>
      </c>
      <c r="L187" s="2">
        <v>16</v>
      </c>
      <c r="M187" s="2">
        <v>16</v>
      </c>
      <c r="N187" s="2">
        <v>16</v>
      </c>
      <c r="P187" t="s">
        <v>530</v>
      </c>
    </row>
    <row r="188" spans="1:16" hidden="1" x14ac:dyDescent="0.25">
      <c r="A188">
        <v>1078</v>
      </c>
      <c r="B188">
        <v>1</v>
      </c>
      <c r="C188">
        <v>2</v>
      </c>
      <c r="D188" t="s">
        <v>286</v>
      </c>
      <c r="E188" t="s">
        <v>12</v>
      </c>
      <c r="F188">
        <v>21</v>
      </c>
      <c r="G188" t="str">
        <f t="shared" si="2"/>
        <v>Youth</v>
      </c>
      <c r="H188">
        <v>0</v>
      </c>
      <c r="I188">
        <v>1</v>
      </c>
      <c r="K188" s="2">
        <v>21</v>
      </c>
      <c r="L188" s="2">
        <v>21</v>
      </c>
      <c r="M188" s="2">
        <v>21</v>
      </c>
      <c r="N188" s="2">
        <v>21</v>
      </c>
      <c r="P188" t="s">
        <v>530</v>
      </c>
    </row>
    <row r="189" spans="1:16" x14ac:dyDescent="0.25">
      <c r="A189">
        <v>1079</v>
      </c>
      <c r="B189">
        <v>0</v>
      </c>
      <c r="C189">
        <v>3</v>
      </c>
      <c r="D189" t="s">
        <v>287</v>
      </c>
      <c r="E189" t="s">
        <v>10</v>
      </c>
      <c r="F189">
        <v>17</v>
      </c>
      <c r="G189" t="str">
        <f t="shared" si="2"/>
        <v>Teenager</v>
      </c>
      <c r="H189">
        <v>2</v>
      </c>
      <c r="I189">
        <v>0</v>
      </c>
      <c r="J189">
        <v>48873</v>
      </c>
      <c r="K189" s="2">
        <v>8.0500000000000007</v>
      </c>
      <c r="L189" s="2">
        <v>8.0500000000000007</v>
      </c>
      <c r="M189" s="2">
        <v>8.0500000000000007</v>
      </c>
      <c r="N189" s="2">
        <v>8.0500000000000007</v>
      </c>
      <c r="P189" t="s">
        <v>530</v>
      </c>
    </row>
    <row r="190" spans="1:16" x14ac:dyDescent="0.25">
      <c r="A190">
        <v>1080</v>
      </c>
      <c r="B190">
        <v>1</v>
      </c>
      <c r="C190">
        <v>3</v>
      </c>
      <c r="D190" t="s">
        <v>288</v>
      </c>
      <c r="E190" t="s">
        <v>12</v>
      </c>
      <c r="F190">
        <v>25</v>
      </c>
      <c r="G190" t="str">
        <f t="shared" si="2"/>
        <v>Youth</v>
      </c>
      <c r="H190">
        <v>8</v>
      </c>
      <c r="I190">
        <v>2</v>
      </c>
      <c r="J190">
        <v>2343</v>
      </c>
      <c r="K190" s="2">
        <v>69.55</v>
      </c>
      <c r="L190" s="2">
        <v>69.55</v>
      </c>
      <c r="M190" s="2">
        <v>69.55</v>
      </c>
      <c r="N190" s="2">
        <v>69.55</v>
      </c>
      <c r="P190" t="s">
        <v>530</v>
      </c>
    </row>
    <row r="191" spans="1:16" hidden="1" x14ac:dyDescent="0.25">
      <c r="A191">
        <v>1081</v>
      </c>
      <c r="B191">
        <v>0</v>
      </c>
      <c r="C191">
        <v>2</v>
      </c>
      <c r="D191" t="s">
        <v>289</v>
      </c>
      <c r="E191" t="s">
        <v>10</v>
      </c>
      <c r="F191">
        <v>40</v>
      </c>
      <c r="G191" t="str">
        <f t="shared" si="2"/>
        <v>Adult</v>
      </c>
      <c r="H191">
        <v>0</v>
      </c>
      <c r="I191">
        <v>0</v>
      </c>
      <c r="J191">
        <v>28221</v>
      </c>
      <c r="K191" s="2">
        <v>13</v>
      </c>
      <c r="L191" s="2">
        <v>13</v>
      </c>
      <c r="M191" s="2">
        <v>13</v>
      </c>
      <c r="N191" s="2">
        <v>13</v>
      </c>
      <c r="P191" t="s">
        <v>530</v>
      </c>
    </row>
    <row r="192" spans="1:16" hidden="1" x14ac:dyDescent="0.25">
      <c r="A192">
        <v>1082</v>
      </c>
      <c r="B192">
        <v>0</v>
      </c>
      <c r="C192">
        <v>2</v>
      </c>
      <c r="D192" t="s">
        <v>290</v>
      </c>
      <c r="E192" t="s">
        <v>10</v>
      </c>
      <c r="F192">
        <v>34</v>
      </c>
      <c r="G192" t="str">
        <f t="shared" si="2"/>
        <v>Youth</v>
      </c>
      <c r="H192">
        <v>1</v>
      </c>
      <c r="I192">
        <v>0</v>
      </c>
      <c r="J192">
        <v>226875</v>
      </c>
      <c r="K192" s="2">
        <v>26</v>
      </c>
      <c r="L192" s="2">
        <v>26</v>
      </c>
      <c r="M192" s="2">
        <v>26</v>
      </c>
      <c r="N192" s="2">
        <v>26</v>
      </c>
      <c r="P192" t="s">
        <v>530</v>
      </c>
    </row>
    <row r="193" spans="1:16" hidden="1" x14ac:dyDescent="0.25">
      <c r="A193">
        <v>1083</v>
      </c>
      <c r="B193">
        <v>0</v>
      </c>
      <c r="C193">
        <v>1</v>
      </c>
      <c r="D193" t="s">
        <v>291</v>
      </c>
      <c r="E193" t="s">
        <v>10</v>
      </c>
      <c r="F193">
        <v>0</v>
      </c>
      <c r="G193" t="str">
        <f t="shared" si="2"/>
        <v>Teenager</v>
      </c>
      <c r="H193">
        <v>0</v>
      </c>
      <c r="I193">
        <v>0</v>
      </c>
      <c r="J193">
        <v>111163</v>
      </c>
      <c r="K193" s="2">
        <v>26</v>
      </c>
      <c r="L193" s="2">
        <v>26</v>
      </c>
      <c r="M193" s="2">
        <v>26</v>
      </c>
      <c r="N193" s="2">
        <v>26</v>
      </c>
      <c r="P193" t="s">
        <v>530</v>
      </c>
    </row>
    <row r="194" spans="1:16" x14ac:dyDescent="0.25">
      <c r="A194">
        <v>1084</v>
      </c>
      <c r="B194">
        <v>0</v>
      </c>
      <c r="C194">
        <v>3</v>
      </c>
      <c r="D194" t="s">
        <v>292</v>
      </c>
      <c r="E194" t="s">
        <v>10</v>
      </c>
      <c r="F194">
        <v>11</v>
      </c>
      <c r="G194" t="str">
        <f t="shared" si="2"/>
        <v>Teenager</v>
      </c>
      <c r="H194">
        <v>1</v>
      </c>
      <c r="I194">
        <v>1</v>
      </c>
      <c r="J194">
        <v>851</v>
      </c>
      <c r="K194" s="2">
        <v>14.5</v>
      </c>
      <c r="L194" s="2">
        <v>14.5</v>
      </c>
      <c r="M194" s="2">
        <v>14.5</v>
      </c>
      <c r="N194" s="2">
        <v>14.5</v>
      </c>
      <c r="P194" t="s">
        <v>530</v>
      </c>
    </row>
    <row r="195" spans="1:16" hidden="1" x14ac:dyDescent="0.25">
      <c r="A195">
        <v>1085</v>
      </c>
      <c r="B195">
        <v>0</v>
      </c>
      <c r="C195">
        <v>2</v>
      </c>
      <c r="D195" t="s">
        <v>293</v>
      </c>
      <c r="E195" t="s">
        <v>10</v>
      </c>
      <c r="F195">
        <v>61</v>
      </c>
      <c r="G195" t="str">
        <f t="shared" ref="G195:G258" si="3">IF(F195&lt;=19,"Teenager",IF(F195&lt;=39,"Youth",IF(F195&lt;=59,"Adult",IF(F195&gt;=60,"Elder"))))</f>
        <v>Elder</v>
      </c>
      <c r="H195">
        <v>0</v>
      </c>
      <c r="I195">
        <v>0</v>
      </c>
      <c r="J195">
        <v>235509</v>
      </c>
      <c r="K195" s="2">
        <v>12.35</v>
      </c>
      <c r="L195" s="2">
        <v>12.35</v>
      </c>
      <c r="M195" s="2">
        <v>12.35</v>
      </c>
      <c r="N195" s="2">
        <v>12.35</v>
      </c>
      <c r="P195" t="s">
        <v>529</v>
      </c>
    </row>
    <row r="196" spans="1:16" hidden="1" x14ac:dyDescent="0.25">
      <c r="A196">
        <v>1086</v>
      </c>
      <c r="B196">
        <v>0</v>
      </c>
      <c r="C196">
        <v>2</v>
      </c>
      <c r="D196" t="s">
        <v>294</v>
      </c>
      <c r="E196" t="s">
        <v>10</v>
      </c>
      <c r="F196">
        <v>8</v>
      </c>
      <c r="G196" t="str">
        <f t="shared" si="3"/>
        <v>Teenager</v>
      </c>
      <c r="H196">
        <v>0</v>
      </c>
      <c r="I196">
        <v>2</v>
      </c>
      <c r="J196">
        <v>28220</v>
      </c>
      <c r="K196" s="2">
        <v>32.5</v>
      </c>
      <c r="L196" s="2">
        <v>32.5</v>
      </c>
      <c r="M196" s="2">
        <v>32.5</v>
      </c>
      <c r="N196" s="2">
        <v>32.5</v>
      </c>
      <c r="P196" t="s">
        <v>530</v>
      </c>
    </row>
    <row r="197" spans="1:16" x14ac:dyDescent="0.25">
      <c r="A197">
        <v>1087</v>
      </c>
      <c r="B197">
        <v>0</v>
      </c>
      <c r="C197">
        <v>3</v>
      </c>
      <c r="D197" t="s">
        <v>295</v>
      </c>
      <c r="E197" t="s">
        <v>10</v>
      </c>
      <c r="F197">
        <v>33</v>
      </c>
      <c r="G197" t="str">
        <f t="shared" si="3"/>
        <v>Youth</v>
      </c>
      <c r="H197">
        <v>0</v>
      </c>
      <c r="I197">
        <v>0</v>
      </c>
      <c r="J197">
        <v>347465</v>
      </c>
      <c r="K197" s="2">
        <v>7.8541999999999996</v>
      </c>
      <c r="L197" s="2">
        <v>7.8541999999999996</v>
      </c>
      <c r="M197" s="2">
        <v>7.8541999999999996</v>
      </c>
      <c r="N197" s="2">
        <v>7.8541999999999996</v>
      </c>
      <c r="P197" t="s">
        <v>530</v>
      </c>
    </row>
    <row r="198" spans="1:16" hidden="1" x14ac:dyDescent="0.25">
      <c r="A198">
        <v>1088</v>
      </c>
      <c r="B198">
        <v>0</v>
      </c>
      <c r="C198">
        <v>1</v>
      </c>
      <c r="D198" t="s">
        <v>296</v>
      </c>
      <c r="E198" t="s">
        <v>10</v>
      </c>
      <c r="F198">
        <v>6</v>
      </c>
      <c r="G198" t="str">
        <f t="shared" si="3"/>
        <v>Teenager</v>
      </c>
      <c r="H198">
        <v>0</v>
      </c>
      <c r="I198">
        <v>2</v>
      </c>
      <c r="J198">
        <v>16966</v>
      </c>
      <c r="K198" s="2">
        <v>134.5</v>
      </c>
      <c r="L198" s="2">
        <v>134.5</v>
      </c>
      <c r="M198" s="2">
        <v>134.5</v>
      </c>
      <c r="N198" s="2">
        <v>134.5</v>
      </c>
      <c r="O198" t="s">
        <v>55</v>
      </c>
      <c r="P198" t="s">
        <v>531</v>
      </c>
    </row>
    <row r="199" spans="1:16" x14ac:dyDescent="0.25">
      <c r="A199">
        <v>1089</v>
      </c>
      <c r="B199">
        <v>1</v>
      </c>
      <c r="C199">
        <v>3</v>
      </c>
      <c r="D199" t="s">
        <v>297</v>
      </c>
      <c r="E199" t="s">
        <v>12</v>
      </c>
      <c r="F199">
        <v>18</v>
      </c>
      <c r="G199" t="str">
        <f t="shared" si="3"/>
        <v>Teenager</v>
      </c>
      <c r="H199">
        <v>0</v>
      </c>
      <c r="I199">
        <v>0</v>
      </c>
      <c r="J199">
        <v>347066</v>
      </c>
      <c r="K199" s="2">
        <v>7.7750000000000004</v>
      </c>
      <c r="L199" s="2">
        <v>7.7750000000000004</v>
      </c>
      <c r="M199" s="2">
        <v>7.7750000000000004</v>
      </c>
      <c r="N199" s="2">
        <v>7.7750000000000004</v>
      </c>
      <c r="P199" t="s">
        <v>530</v>
      </c>
    </row>
    <row r="200" spans="1:16" hidden="1" x14ac:dyDescent="0.25">
      <c r="A200">
        <v>1090</v>
      </c>
      <c r="B200">
        <v>0</v>
      </c>
      <c r="C200">
        <v>2</v>
      </c>
      <c r="D200" t="s">
        <v>298</v>
      </c>
      <c r="E200" t="s">
        <v>10</v>
      </c>
      <c r="F200">
        <v>23</v>
      </c>
      <c r="G200" t="str">
        <f t="shared" si="3"/>
        <v>Youth</v>
      </c>
      <c r="H200">
        <v>0</v>
      </c>
      <c r="I200">
        <v>0</v>
      </c>
      <c r="J200">
        <v>31030</v>
      </c>
      <c r="K200" s="2">
        <v>10.5</v>
      </c>
      <c r="L200" s="2">
        <v>10.5</v>
      </c>
      <c r="M200" s="2">
        <v>10.5</v>
      </c>
      <c r="N200" s="2">
        <v>10.5</v>
      </c>
      <c r="P200" t="s">
        <v>530</v>
      </c>
    </row>
    <row r="201" spans="1:16" x14ac:dyDescent="0.25">
      <c r="A201">
        <v>1091</v>
      </c>
      <c r="B201">
        <v>1</v>
      </c>
      <c r="C201">
        <v>3</v>
      </c>
      <c r="D201" t="s">
        <v>299</v>
      </c>
      <c r="E201" t="s">
        <v>12</v>
      </c>
      <c r="F201">
        <v>25</v>
      </c>
      <c r="G201" t="str">
        <f t="shared" si="3"/>
        <v>Youth</v>
      </c>
      <c r="H201">
        <v>0</v>
      </c>
      <c r="I201">
        <v>0</v>
      </c>
      <c r="J201">
        <v>65305</v>
      </c>
      <c r="K201" s="2">
        <v>8.1125000000000007</v>
      </c>
      <c r="L201" s="2">
        <v>8.1125000000000007</v>
      </c>
      <c r="M201" s="2">
        <v>8.1125000000000007</v>
      </c>
      <c r="N201" s="2">
        <v>8.1125000000000007</v>
      </c>
      <c r="P201" t="s">
        <v>530</v>
      </c>
    </row>
    <row r="202" spans="1:16" x14ac:dyDescent="0.25">
      <c r="A202">
        <v>1092</v>
      </c>
      <c r="B202">
        <v>1</v>
      </c>
      <c r="C202">
        <v>3</v>
      </c>
      <c r="D202" t="s">
        <v>300</v>
      </c>
      <c r="E202" t="s">
        <v>12</v>
      </c>
      <c r="F202">
        <v>25</v>
      </c>
      <c r="G202" t="str">
        <f t="shared" si="3"/>
        <v>Youth</v>
      </c>
      <c r="H202">
        <v>0</v>
      </c>
      <c r="I202">
        <v>0</v>
      </c>
      <c r="J202">
        <v>36568</v>
      </c>
      <c r="K202" s="2">
        <v>15.5</v>
      </c>
      <c r="L202" s="2">
        <v>15.5</v>
      </c>
      <c r="M202" s="2">
        <v>15.5</v>
      </c>
      <c r="N202" s="2">
        <v>15.5</v>
      </c>
      <c r="P202" t="s">
        <v>529</v>
      </c>
    </row>
    <row r="203" spans="1:16" x14ac:dyDescent="0.25">
      <c r="A203">
        <v>1093</v>
      </c>
      <c r="B203">
        <v>0</v>
      </c>
      <c r="C203">
        <v>3</v>
      </c>
      <c r="D203" t="s">
        <v>301</v>
      </c>
      <c r="E203" t="s">
        <v>10</v>
      </c>
      <c r="F203">
        <v>33</v>
      </c>
      <c r="G203" t="str">
        <f t="shared" si="3"/>
        <v>Youth</v>
      </c>
      <c r="H203">
        <v>0</v>
      </c>
      <c r="I203">
        <v>2</v>
      </c>
      <c r="J203">
        <v>347080</v>
      </c>
      <c r="K203" s="2">
        <v>14.4</v>
      </c>
      <c r="L203" s="2">
        <v>14.4</v>
      </c>
      <c r="M203" s="2">
        <v>14.4</v>
      </c>
      <c r="N203" s="2">
        <v>14.4</v>
      </c>
      <c r="P203" t="s">
        <v>530</v>
      </c>
    </row>
    <row r="204" spans="1:16" hidden="1" x14ac:dyDescent="0.25">
      <c r="A204">
        <v>1094</v>
      </c>
      <c r="B204">
        <v>0</v>
      </c>
      <c r="C204">
        <v>1</v>
      </c>
      <c r="D204" t="s">
        <v>302</v>
      </c>
      <c r="E204" t="s">
        <v>10</v>
      </c>
      <c r="F204">
        <v>47</v>
      </c>
      <c r="G204" t="str">
        <f t="shared" si="3"/>
        <v>Adult</v>
      </c>
      <c r="H204">
        <v>1</v>
      </c>
      <c r="I204">
        <v>0</v>
      </c>
      <c r="J204">
        <v>17757</v>
      </c>
      <c r="K204" s="2">
        <v>227.52500000000001</v>
      </c>
      <c r="L204" s="2">
        <v>227.52500000000001</v>
      </c>
      <c r="M204" s="2">
        <v>227.52500000000001</v>
      </c>
      <c r="N204" s="2">
        <v>227.52500000000001</v>
      </c>
      <c r="O204" t="s">
        <v>58</v>
      </c>
      <c r="P204" t="s">
        <v>531</v>
      </c>
    </row>
    <row r="205" spans="1:16" hidden="1" x14ac:dyDescent="0.25">
      <c r="A205">
        <v>1095</v>
      </c>
      <c r="B205">
        <v>1</v>
      </c>
      <c r="C205">
        <v>2</v>
      </c>
      <c r="D205" t="s">
        <v>303</v>
      </c>
      <c r="E205" t="s">
        <v>12</v>
      </c>
      <c r="F205">
        <v>8</v>
      </c>
      <c r="G205" t="str">
        <f t="shared" si="3"/>
        <v>Teenager</v>
      </c>
      <c r="H205">
        <v>1</v>
      </c>
      <c r="I205">
        <v>1</v>
      </c>
      <c r="J205">
        <v>26360</v>
      </c>
      <c r="K205" s="2">
        <v>26</v>
      </c>
      <c r="L205" s="2">
        <v>26</v>
      </c>
      <c r="M205" s="2">
        <v>26</v>
      </c>
      <c r="N205" s="2">
        <v>26</v>
      </c>
      <c r="P205" t="s">
        <v>530</v>
      </c>
    </row>
    <row r="206" spans="1:16" hidden="1" x14ac:dyDescent="0.25">
      <c r="A206">
        <v>1096</v>
      </c>
      <c r="B206">
        <v>0</v>
      </c>
      <c r="C206">
        <v>2</v>
      </c>
      <c r="D206" t="s">
        <v>304</v>
      </c>
      <c r="E206" t="s">
        <v>10</v>
      </c>
      <c r="F206">
        <v>25</v>
      </c>
      <c r="G206" t="str">
        <f t="shared" si="3"/>
        <v>Youth</v>
      </c>
      <c r="H206">
        <v>0</v>
      </c>
      <c r="I206">
        <v>0</v>
      </c>
      <c r="J206">
        <v>34050</v>
      </c>
      <c r="K206" s="2">
        <v>10.5</v>
      </c>
      <c r="L206" s="2">
        <v>10.5</v>
      </c>
      <c r="M206" s="2">
        <v>10.5</v>
      </c>
      <c r="N206" s="2">
        <v>10.5</v>
      </c>
      <c r="P206" t="s">
        <v>530</v>
      </c>
    </row>
    <row r="207" spans="1:16" hidden="1" x14ac:dyDescent="0.25">
      <c r="A207">
        <v>1097</v>
      </c>
      <c r="B207">
        <v>0</v>
      </c>
      <c r="C207">
        <v>1</v>
      </c>
      <c r="D207" t="s">
        <v>305</v>
      </c>
      <c r="E207" t="s">
        <v>10</v>
      </c>
      <c r="F207">
        <v>0</v>
      </c>
      <c r="G207" t="str">
        <f t="shared" si="3"/>
        <v>Teenager</v>
      </c>
      <c r="H207">
        <v>0</v>
      </c>
      <c r="I207">
        <v>0</v>
      </c>
      <c r="J207">
        <v>12998</v>
      </c>
      <c r="K207" s="2">
        <v>25.741700000000002</v>
      </c>
      <c r="L207" s="2">
        <v>25.741700000000002</v>
      </c>
      <c r="M207" s="2">
        <v>25.741700000000002</v>
      </c>
      <c r="N207" s="2">
        <v>25.741700000000002</v>
      </c>
      <c r="P207" t="s">
        <v>531</v>
      </c>
    </row>
    <row r="208" spans="1:16" x14ac:dyDescent="0.25">
      <c r="A208">
        <v>1098</v>
      </c>
      <c r="B208">
        <v>1</v>
      </c>
      <c r="C208">
        <v>3</v>
      </c>
      <c r="D208" t="s">
        <v>306</v>
      </c>
      <c r="E208" t="s">
        <v>12</v>
      </c>
      <c r="F208">
        <v>35</v>
      </c>
      <c r="G208" t="str">
        <f t="shared" si="3"/>
        <v>Youth</v>
      </c>
      <c r="H208">
        <v>0</v>
      </c>
      <c r="I208">
        <v>0</v>
      </c>
      <c r="J208">
        <v>9232</v>
      </c>
      <c r="K208" s="2">
        <v>7.75</v>
      </c>
      <c r="L208" s="2">
        <v>7.75</v>
      </c>
      <c r="M208" s="2">
        <v>7.75</v>
      </c>
      <c r="N208" s="2">
        <v>7.75</v>
      </c>
      <c r="P208" t="s">
        <v>529</v>
      </c>
    </row>
    <row r="209" spans="1:16" hidden="1" x14ac:dyDescent="0.25">
      <c r="A209">
        <v>1099</v>
      </c>
      <c r="B209">
        <v>0</v>
      </c>
      <c r="C209">
        <v>2</v>
      </c>
      <c r="D209" t="s">
        <v>307</v>
      </c>
      <c r="E209" t="s">
        <v>10</v>
      </c>
      <c r="F209">
        <v>24</v>
      </c>
      <c r="G209" t="str">
        <f t="shared" si="3"/>
        <v>Youth</v>
      </c>
      <c r="H209">
        <v>0</v>
      </c>
      <c r="I209">
        <v>0</v>
      </c>
      <c r="J209">
        <v>28034</v>
      </c>
      <c r="K209" s="2">
        <v>10.5</v>
      </c>
      <c r="L209" s="2">
        <v>10.5</v>
      </c>
      <c r="M209" s="2">
        <v>10.5</v>
      </c>
      <c r="N209" s="2">
        <v>10.5</v>
      </c>
      <c r="P209" t="s">
        <v>530</v>
      </c>
    </row>
    <row r="210" spans="1:16" hidden="1" x14ac:dyDescent="0.25">
      <c r="A210">
        <v>1100</v>
      </c>
      <c r="B210">
        <v>1</v>
      </c>
      <c r="C210">
        <v>1</v>
      </c>
      <c r="D210" t="s">
        <v>308</v>
      </c>
      <c r="E210" t="s">
        <v>12</v>
      </c>
      <c r="F210">
        <v>33</v>
      </c>
      <c r="G210" t="str">
        <f t="shared" si="3"/>
        <v>Youth</v>
      </c>
      <c r="H210">
        <v>0</v>
      </c>
      <c r="I210">
        <v>0</v>
      </c>
      <c r="J210">
        <v>17613</v>
      </c>
      <c r="K210" s="2">
        <v>27.720800000000001</v>
      </c>
      <c r="L210" s="2">
        <v>27.720800000000001</v>
      </c>
      <c r="M210" s="2">
        <v>27.720800000000001</v>
      </c>
      <c r="N210" s="2">
        <v>27.720800000000001</v>
      </c>
      <c r="O210" t="s">
        <v>61</v>
      </c>
      <c r="P210" t="s">
        <v>531</v>
      </c>
    </row>
    <row r="211" spans="1:16" x14ac:dyDescent="0.25">
      <c r="A211">
        <v>1101</v>
      </c>
      <c r="B211">
        <v>0</v>
      </c>
      <c r="C211">
        <v>3</v>
      </c>
      <c r="D211" t="s">
        <v>309</v>
      </c>
      <c r="E211" t="s">
        <v>10</v>
      </c>
      <c r="F211">
        <v>25</v>
      </c>
      <c r="G211" t="str">
        <f t="shared" si="3"/>
        <v>Youth</v>
      </c>
      <c r="H211">
        <v>0</v>
      </c>
      <c r="I211">
        <v>0</v>
      </c>
      <c r="J211">
        <v>349250</v>
      </c>
      <c r="K211" s="2">
        <v>7.8958000000000004</v>
      </c>
      <c r="L211" s="2">
        <v>7.8958000000000004</v>
      </c>
      <c r="M211" s="2">
        <v>7.8958000000000004</v>
      </c>
      <c r="N211" s="2">
        <v>7.8958000000000004</v>
      </c>
      <c r="P211" t="s">
        <v>530</v>
      </c>
    </row>
    <row r="212" spans="1:16" x14ac:dyDescent="0.25">
      <c r="A212">
        <v>1102</v>
      </c>
      <c r="B212">
        <v>0</v>
      </c>
      <c r="C212">
        <v>3</v>
      </c>
      <c r="D212" t="s">
        <v>310</v>
      </c>
      <c r="E212" t="s">
        <v>10</v>
      </c>
      <c r="F212">
        <v>32</v>
      </c>
      <c r="G212" t="str">
        <f t="shared" si="3"/>
        <v>Youth</v>
      </c>
      <c r="H212">
        <v>0</v>
      </c>
      <c r="I212">
        <v>0</v>
      </c>
      <c r="J212">
        <v>4001</v>
      </c>
      <c r="K212" s="2">
        <v>22.524999999999999</v>
      </c>
      <c r="L212" s="2">
        <v>22.524999999999999</v>
      </c>
      <c r="M212" s="2">
        <v>22.524999999999999</v>
      </c>
      <c r="N212" s="2">
        <v>22.524999999999999</v>
      </c>
      <c r="P212" t="s">
        <v>530</v>
      </c>
    </row>
    <row r="213" spans="1:16" x14ac:dyDescent="0.25">
      <c r="A213">
        <v>1103</v>
      </c>
      <c r="B213">
        <v>0</v>
      </c>
      <c r="C213">
        <v>3</v>
      </c>
      <c r="D213" t="s">
        <v>311</v>
      </c>
      <c r="E213" t="s">
        <v>10</v>
      </c>
      <c r="F213">
        <v>25</v>
      </c>
      <c r="G213" t="str">
        <f t="shared" si="3"/>
        <v>Youth</v>
      </c>
      <c r="H213">
        <v>0</v>
      </c>
      <c r="I213">
        <v>0</v>
      </c>
      <c r="J213">
        <v>3101308</v>
      </c>
      <c r="K213" s="2">
        <v>7.05</v>
      </c>
      <c r="L213" s="2">
        <v>7.05</v>
      </c>
      <c r="M213" s="2">
        <v>7.05</v>
      </c>
      <c r="N213" s="2">
        <v>7.05</v>
      </c>
      <c r="P213" t="s">
        <v>530</v>
      </c>
    </row>
    <row r="214" spans="1:16" hidden="1" x14ac:dyDescent="0.25">
      <c r="A214">
        <v>1104</v>
      </c>
      <c r="B214">
        <v>0</v>
      </c>
      <c r="C214">
        <v>2</v>
      </c>
      <c r="D214" t="s">
        <v>312</v>
      </c>
      <c r="E214" t="s">
        <v>10</v>
      </c>
      <c r="F214">
        <v>17</v>
      </c>
      <c r="G214" t="str">
        <f t="shared" si="3"/>
        <v>Teenager</v>
      </c>
      <c r="H214">
        <v>0</v>
      </c>
      <c r="I214">
        <v>0</v>
      </c>
      <c r="J214">
        <v>14879</v>
      </c>
      <c r="K214" s="2">
        <v>73.5</v>
      </c>
      <c r="L214" s="2">
        <v>73.5</v>
      </c>
      <c r="M214" s="2">
        <v>73.5</v>
      </c>
      <c r="N214" s="2">
        <v>73.5</v>
      </c>
      <c r="P214" t="s">
        <v>530</v>
      </c>
    </row>
    <row r="215" spans="1:16" hidden="1" x14ac:dyDescent="0.25">
      <c r="A215">
        <v>1105</v>
      </c>
      <c r="B215">
        <v>1</v>
      </c>
      <c r="C215">
        <v>2</v>
      </c>
      <c r="D215" t="s">
        <v>313</v>
      </c>
      <c r="E215" t="s">
        <v>12</v>
      </c>
      <c r="F215">
        <v>60</v>
      </c>
      <c r="G215" t="str">
        <f t="shared" si="3"/>
        <v>Elder</v>
      </c>
      <c r="H215">
        <v>1</v>
      </c>
      <c r="I215">
        <v>0</v>
      </c>
      <c r="J215">
        <v>24065</v>
      </c>
      <c r="K215" s="2">
        <v>26</v>
      </c>
      <c r="L215" s="2">
        <v>26</v>
      </c>
      <c r="M215" s="2">
        <v>26</v>
      </c>
      <c r="N215" s="2">
        <v>26</v>
      </c>
      <c r="P215" t="s">
        <v>530</v>
      </c>
    </row>
    <row r="216" spans="1:16" x14ac:dyDescent="0.25">
      <c r="A216">
        <v>1106</v>
      </c>
      <c r="B216">
        <v>1</v>
      </c>
      <c r="C216">
        <v>3</v>
      </c>
      <c r="D216" t="s">
        <v>314</v>
      </c>
      <c r="E216" t="s">
        <v>12</v>
      </c>
      <c r="F216">
        <v>38</v>
      </c>
      <c r="G216" t="str">
        <f t="shared" si="3"/>
        <v>Youth</v>
      </c>
      <c r="H216">
        <v>4</v>
      </c>
      <c r="I216">
        <v>2</v>
      </c>
      <c r="J216">
        <v>347091</v>
      </c>
      <c r="K216" s="2">
        <v>7.7750000000000004</v>
      </c>
      <c r="L216" s="2">
        <v>7.7750000000000004</v>
      </c>
      <c r="M216" s="2">
        <v>7.7750000000000004</v>
      </c>
      <c r="N216" s="2">
        <v>7.7750000000000004</v>
      </c>
      <c r="P216" t="s">
        <v>530</v>
      </c>
    </row>
    <row r="217" spans="1:16" hidden="1" x14ac:dyDescent="0.25">
      <c r="A217">
        <v>1107</v>
      </c>
      <c r="B217">
        <v>0</v>
      </c>
      <c r="C217">
        <v>1</v>
      </c>
      <c r="D217" t="s">
        <v>315</v>
      </c>
      <c r="E217" t="s">
        <v>10</v>
      </c>
      <c r="F217">
        <v>42</v>
      </c>
      <c r="G217" t="str">
        <f t="shared" si="3"/>
        <v>Adult</v>
      </c>
      <c r="H217">
        <v>0</v>
      </c>
      <c r="I217">
        <v>0</v>
      </c>
      <c r="J217">
        <v>113038</v>
      </c>
      <c r="K217" s="2">
        <v>42.5</v>
      </c>
      <c r="L217" s="2">
        <v>42.5</v>
      </c>
      <c r="M217" s="2">
        <v>42.5</v>
      </c>
      <c r="N217" s="2">
        <v>42.5</v>
      </c>
      <c r="O217" t="s">
        <v>64</v>
      </c>
      <c r="P217" t="s">
        <v>530</v>
      </c>
    </row>
    <row r="218" spans="1:16" x14ac:dyDescent="0.25">
      <c r="A218">
        <v>1108</v>
      </c>
      <c r="B218">
        <v>1</v>
      </c>
      <c r="C218">
        <v>3</v>
      </c>
      <c r="D218" t="s">
        <v>316</v>
      </c>
      <c r="E218" t="s">
        <v>12</v>
      </c>
      <c r="F218">
        <v>25</v>
      </c>
      <c r="G218" t="str">
        <f t="shared" si="3"/>
        <v>Youth</v>
      </c>
      <c r="H218">
        <v>0</v>
      </c>
      <c r="I218">
        <v>0</v>
      </c>
      <c r="J218">
        <v>330924</v>
      </c>
      <c r="K218" s="2">
        <v>7.8792</v>
      </c>
      <c r="L218" s="2">
        <v>7.8792</v>
      </c>
      <c r="M218" s="2">
        <v>7.8792</v>
      </c>
      <c r="N218" s="2">
        <v>7.8792</v>
      </c>
      <c r="P218" t="s">
        <v>529</v>
      </c>
    </row>
    <row r="219" spans="1:16" hidden="1" x14ac:dyDescent="0.25">
      <c r="A219">
        <v>1109</v>
      </c>
      <c r="B219">
        <v>0</v>
      </c>
      <c r="C219">
        <v>1</v>
      </c>
      <c r="D219" t="s">
        <v>317</v>
      </c>
      <c r="E219" t="s">
        <v>10</v>
      </c>
      <c r="F219">
        <v>57</v>
      </c>
      <c r="G219" t="str">
        <f t="shared" si="3"/>
        <v>Adult</v>
      </c>
      <c r="H219">
        <v>1</v>
      </c>
      <c r="I219">
        <v>1</v>
      </c>
      <c r="J219">
        <v>36928</v>
      </c>
      <c r="K219" s="2">
        <v>164.86670000000001</v>
      </c>
      <c r="L219" s="2">
        <v>164.86670000000001</v>
      </c>
      <c r="M219" s="2">
        <v>164.86670000000001</v>
      </c>
      <c r="N219" s="2">
        <v>164.86670000000001</v>
      </c>
      <c r="P219" t="s">
        <v>530</v>
      </c>
    </row>
    <row r="220" spans="1:16" hidden="1" x14ac:dyDescent="0.25">
      <c r="A220">
        <v>1110</v>
      </c>
      <c r="B220">
        <v>1</v>
      </c>
      <c r="C220">
        <v>1</v>
      </c>
      <c r="D220" t="s">
        <v>318</v>
      </c>
      <c r="E220" t="s">
        <v>12</v>
      </c>
      <c r="F220">
        <v>50</v>
      </c>
      <c r="G220" t="str">
        <f t="shared" si="3"/>
        <v>Adult</v>
      </c>
      <c r="H220">
        <v>1</v>
      </c>
      <c r="I220">
        <v>1</v>
      </c>
      <c r="J220">
        <v>113503</v>
      </c>
      <c r="K220" s="2">
        <v>211.5</v>
      </c>
      <c r="L220" s="2">
        <v>211.5</v>
      </c>
      <c r="M220" s="2">
        <v>211.5</v>
      </c>
      <c r="N220" s="2">
        <v>211.5</v>
      </c>
      <c r="O220" t="s">
        <v>65</v>
      </c>
      <c r="P220" t="s">
        <v>531</v>
      </c>
    </row>
    <row r="221" spans="1:16" x14ac:dyDescent="0.25">
      <c r="A221">
        <v>1111</v>
      </c>
      <c r="B221">
        <v>0</v>
      </c>
      <c r="C221">
        <v>3</v>
      </c>
      <c r="D221" t="s">
        <v>319</v>
      </c>
      <c r="E221" t="s">
        <v>10</v>
      </c>
      <c r="F221">
        <v>25</v>
      </c>
      <c r="G221" t="str">
        <f t="shared" si="3"/>
        <v>Youth</v>
      </c>
      <c r="H221">
        <v>0</v>
      </c>
      <c r="I221">
        <v>0</v>
      </c>
      <c r="J221">
        <v>32302</v>
      </c>
      <c r="K221" s="2">
        <v>8.0500000000000007</v>
      </c>
      <c r="L221" s="2">
        <v>8.0500000000000007</v>
      </c>
      <c r="M221" s="2">
        <v>8.0500000000000007</v>
      </c>
      <c r="N221" s="2">
        <v>8.0500000000000007</v>
      </c>
      <c r="P221" t="s">
        <v>530</v>
      </c>
    </row>
    <row r="222" spans="1:16" hidden="1" x14ac:dyDescent="0.25">
      <c r="A222">
        <v>1112</v>
      </c>
      <c r="B222">
        <v>1</v>
      </c>
      <c r="C222">
        <v>2</v>
      </c>
      <c r="D222" t="s">
        <v>320</v>
      </c>
      <c r="E222" t="s">
        <v>12</v>
      </c>
      <c r="F222">
        <v>30</v>
      </c>
      <c r="G222" t="str">
        <f t="shared" si="3"/>
        <v>Youth</v>
      </c>
      <c r="H222">
        <v>1</v>
      </c>
      <c r="I222">
        <v>0</v>
      </c>
      <c r="J222">
        <v>2148</v>
      </c>
      <c r="K222" s="2">
        <v>13.8583</v>
      </c>
      <c r="L222" s="2">
        <v>13.8583</v>
      </c>
      <c r="M222" s="2">
        <v>13.8583</v>
      </c>
      <c r="N222" s="2">
        <v>13.8583</v>
      </c>
      <c r="P222" t="s">
        <v>531</v>
      </c>
    </row>
    <row r="223" spans="1:16" x14ac:dyDescent="0.25">
      <c r="A223">
        <v>1113</v>
      </c>
      <c r="B223">
        <v>0</v>
      </c>
      <c r="C223">
        <v>3</v>
      </c>
      <c r="D223" t="s">
        <v>321</v>
      </c>
      <c r="E223" t="s">
        <v>10</v>
      </c>
      <c r="F223">
        <v>21</v>
      </c>
      <c r="G223" t="str">
        <f t="shared" si="3"/>
        <v>Youth</v>
      </c>
      <c r="H223">
        <v>0</v>
      </c>
      <c r="I223">
        <v>0</v>
      </c>
      <c r="J223">
        <v>342684</v>
      </c>
      <c r="K223" s="2">
        <v>8.0500000000000007</v>
      </c>
      <c r="L223" s="2">
        <v>8.0500000000000007</v>
      </c>
      <c r="M223" s="2">
        <v>8.0500000000000007</v>
      </c>
      <c r="N223" s="2">
        <v>8.0500000000000007</v>
      </c>
      <c r="P223" t="s">
        <v>530</v>
      </c>
    </row>
    <row r="224" spans="1:16" hidden="1" x14ac:dyDescent="0.25">
      <c r="A224">
        <v>1114</v>
      </c>
      <c r="B224">
        <v>1</v>
      </c>
      <c r="C224">
        <v>2</v>
      </c>
      <c r="D224" t="s">
        <v>322</v>
      </c>
      <c r="E224" t="s">
        <v>12</v>
      </c>
      <c r="F224">
        <v>22</v>
      </c>
      <c r="G224" t="str">
        <f t="shared" si="3"/>
        <v>Youth</v>
      </c>
      <c r="H224">
        <v>0</v>
      </c>
      <c r="I224">
        <v>0</v>
      </c>
      <c r="J224">
        <v>14266</v>
      </c>
      <c r="K224" s="2">
        <v>10.5</v>
      </c>
      <c r="L224" s="2">
        <v>10.5</v>
      </c>
      <c r="M224" s="2">
        <v>10.5</v>
      </c>
      <c r="N224" s="2">
        <v>10.5</v>
      </c>
      <c r="O224" t="s">
        <v>66</v>
      </c>
      <c r="P224" t="s">
        <v>530</v>
      </c>
    </row>
    <row r="225" spans="1:16" x14ac:dyDescent="0.25">
      <c r="A225">
        <v>1115</v>
      </c>
      <c r="B225">
        <v>0</v>
      </c>
      <c r="C225">
        <v>3</v>
      </c>
      <c r="D225" t="s">
        <v>323</v>
      </c>
      <c r="E225" t="s">
        <v>10</v>
      </c>
      <c r="F225">
        <v>21</v>
      </c>
      <c r="G225" t="str">
        <f t="shared" si="3"/>
        <v>Youth</v>
      </c>
      <c r="H225">
        <v>0</v>
      </c>
      <c r="I225">
        <v>0</v>
      </c>
      <c r="J225">
        <v>350053</v>
      </c>
      <c r="K225" s="2">
        <v>7.7957999999999998</v>
      </c>
      <c r="L225" s="2">
        <v>7.7957999999999998</v>
      </c>
      <c r="M225" s="2">
        <v>7.7957999999999998</v>
      </c>
      <c r="N225" s="2">
        <v>7.7957999999999998</v>
      </c>
      <c r="P225" t="s">
        <v>530</v>
      </c>
    </row>
    <row r="226" spans="1:16" hidden="1" x14ac:dyDescent="0.25">
      <c r="A226">
        <v>1116</v>
      </c>
      <c r="B226">
        <v>1</v>
      </c>
      <c r="C226">
        <v>1</v>
      </c>
      <c r="D226" t="s">
        <v>324</v>
      </c>
      <c r="E226" t="s">
        <v>12</v>
      </c>
      <c r="F226">
        <v>53</v>
      </c>
      <c r="G226" t="str">
        <f t="shared" si="3"/>
        <v>Adult</v>
      </c>
      <c r="H226">
        <v>0</v>
      </c>
      <c r="I226">
        <v>0</v>
      </c>
      <c r="J226">
        <v>17606</v>
      </c>
      <c r="K226" s="2">
        <v>27.445799999999998</v>
      </c>
      <c r="L226" s="2">
        <v>27.445799999999998</v>
      </c>
      <c r="M226" s="2">
        <v>27.445799999999998</v>
      </c>
      <c r="N226" s="2">
        <v>27.445799999999998</v>
      </c>
      <c r="P226" t="s">
        <v>531</v>
      </c>
    </row>
    <row r="227" spans="1:16" x14ac:dyDescent="0.25">
      <c r="A227">
        <v>1117</v>
      </c>
      <c r="B227">
        <v>1</v>
      </c>
      <c r="C227">
        <v>3</v>
      </c>
      <c r="D227" t="s">
        <v>325</v>
      </c>
      <c r="E227" t="s">
        <v>12</v>
      </c>
      <c r="F227">
        <v>25</v>
      </c>
      <c r="G227" t="str">
        <f t="shared" si="3"/>
        <v>Youth</v>
      </c>
      <c r="H227">
        <v>0</v>
      </c>
      <c r="I227">
        <v>2</v>
      </c>
      <c r="J227">
        <v>2661</v>
      </c>
      <c r="K227" s="2">
        <v>15.245799999999999</v>
      </c>
      <c r="L227" s="2">
        <v>15.245799999999999</v>
      </c>
      <c r="M227" s="2">
        <v>15.245799999999999</v>
      </c>
      <c r="N227" s="2">
        <v>15.245799999999999</v>
      </c>
      <c r="P227" t="s">
        <v>531</v>
      </c>
    </row>
    <row r="228" spans="1:16" x14ac:dyDescent="0.25">
      <c r="A228">
        <v>1118</v>
      </c>
      <c r="B228">
        <v>0</v>
      </c>
      <c r="C228">
        <v>3</v>
      </c>
      <c r="D228" t="s">
        <v>326</v>
      </c>
      <c r="E228" t="s">
        <v>10</v>
      </c>
      <c r="F228">
        <v>23</v>
      </c>
      <c r="G228" t="str">
        <f t="shared" si="3"/>
        <v>Youth</v>
      </c>
      <c r="H228">
        <v>0</v>
      </c>
      <c r="I228">
        <v>0</v>
      </c>
      <c r="J228">
        <v>350054</v>
      </c>
      <c r="K228" s="2">
        <v>7.7957999999999998</v>
      </c>
      <c r="L228" s="2">
        <v>7.7957999999999998</v>
      </c>
      <c r="M228" s="2">
        <v>7.7957999999999998</v>
      </c>
      <c r="N228" s="2">
        <v>7.7957999999999998</v>
      </c>
      <c r="P228" t="s">
        <v>530</v>
      </c>
    </row>
    <row r="229" spans="1:16" x14ac:dyDescent="0.25">
      <c r="A229">
        <v>1119</v>
      </c>
      <c r="B229">
        <v>1</v>
      </c>
      <c r="C229">
        <v>3</v>
      </c>
      <c r="D229" t="s">
        <v>327</v>
      </c>
      <c r="E229" t="s">
        <v>12</v>
      </c>
      <c r="F229">
        <v>25</v>
      </c>
      <c r="G229" t="str">
        <f t="shared" si="3"/>
        <v>Youth</v>
      </c>
      <c r="H229">
        <v>0</v>
      </c>
      <c r="I229">
        <v>0</v>
      </c>
      <c r="J229">
        <v>370368</v>
      </c>
      <c r="K229" s="2">
        <v>7.75</v>
      </c>
      <c r="L229" s="2">
        <v>7.75</v>
      </c>
      <c r="M229" s="2">
        <v>7.75</v>
      </c>
      <c r="N229" s="2">
        <v>7.75</v>
      </c>
      <c r="P229" t="s">
        <v>529</v>
      </c>
    </row>
    <row r="230" spans="1:16" x14ac:dyDescent="0.25">
      <c r="A230">
        <v>1120</v>
      </c>
      <c r="B230">
        <v>0</v>
      </c>
      <c r="C230">
        <v>3</v>
      </c>
      <c r="D230" t="s">
        <v>328</v>
      </c>
      <c r="E230" t="s">
        <v>10</v>
      </c>
      <c r="F230">
        <v>4</v>
      </c>
      <c r="G230" t="str">
        <f t="shared" si="3"/>
        <v>Teenager</v>
      </c>
      <c r="H230">
        <v>0</v>
      </c>
      <c r="I230">
        <v>0</v>
      </c>
      <c r="J230">
        <v>6212</v>
      </c>
      <c r="K230" s="2">
        <v>15.1</v>
      </c>
      <c r="L230" s="2">
        <v>15.1</v>
      </c>
      <c r="M230" s="2">
        <v>15.1</v>
      </c>
      <c r="N230" s="2">
        <v>15.1</v>
      </c>
      <c r="P230" t="s">
        <v>530</v>
      </c>
    </row>
    <row r="231" spans="1:16" hidden="1" x14ac:dyDescent="0.25">
      <c r="A231">
        <v>1121</v>
      </c>
      <c r="B231">
        <v>0</v>
      </c>
      <c r="C231">
        <v>2</v>
      </c>
      <c r="D231" t="s">
        <v>329</v>
      </c>
      <c r="E231" t="s">
        <v>10</v>
      </c>
      <c r="F231">
        <v>36</v>
      </c>
      <c r="G231" t="str">
        <f t="shared" si="3"/>
        <v>Youth</v>
      </c>
      <c r="H231">
        <v>0</v>
      </c>
      <c r="I231">
        <v>0</v>
      </c>
      <c r="J231">
        <v>242963</v>
      </c>
      <c r="K231" s="2">
        <v>13</v>
      </c>
      <c r="L231" s="2">
        <v>13</v>
      </c>
      <c r="M231" s="2">
        <v>13</v>
      </c>
      <c r="N231" s="2">
        <v>13</v>
      </c>
      <c r="P231" t="s">
        <v>530</v>
      </c>
    </row>
    <row r="232" spans="1:16" hidden="1" x14ac:dyDescent="0.25">
      <c r="A232">
        <v>1122</v>
      </c>
      <c r="B232">
        <v>0</v>
      </c>
      <c r="C232">
        <v>2</v>
      </c>
      <c r="D232" t="s">
        <v>330</v>
      </c>
      <c r="E232" t="s">
        <v>10</v>
      </c>
      <c r="F232">
        <v>14</v>
      </c>
      <c r="G232" t="str">
        <f t="shared" si="3"/>
        <v>Teenager</v>
      </c>
      <c r="H232">
        <v>0</v>
      </c>
      <c r="I232">
        <v>0</v>
      </c>
      <c r="J232">
        <v>220845</v>
      </c>
      <c r="K232" s="2">
        <v>65</v>
      </c>
      <c r="L232" s="2">
        <v>65</v>
      </c>
      <c r="M232" s="2">
        <v>65</v>
      </c>
      <c r="N232" s="2">
        <v>65</v>
      </c>
      <c r="P232" t="s">
        <v>530</v>
      </c>
    </row>
    <row r="233" spans="1:16" hidden="1" x14ac:dyDescent="0.25">
      <c r="A233">
        <v>1123</v>
      </c>
      <c r="B233">
        <v>1</v>
      </c>
      <c r="C233">
        <v>1</v>
      </c>
      <c r="D233" t="s">
        <v>331</v>
      </c>
      <c r="E233" t="s">
        <v>12</v>
      </c>
      <c r="F233">
        <v>21</v>
      </c>
      <c r="G233" t="str">
        <f t="shared" si="3"/>
        <v>Youth</v>
      </c>
      <c r="H233">
        <v>0</v>
      </c>
      <c r="I233">
        <v>0</v>
      </c>
      <c r="J233">
        <v>113795</v>
      </c>
      <c r="K233" s="2">
        <v>26.55</v>
      </c>
      <c r="L233" s="2">
        <v>26.55</v>
      </c>
      <c r="M233" s="2">
        <v>26.55</v>
      </c>
      <c r="N233" s="2">
        <v>26.55</v>
      </c>
      <c r="P233" t="s">
        <v>530</v>
      </c>
    </row>
    <row r="234" spans="1:16" x14ac:dyDescent="0.25">
      <c r="A234">
        <v>1124</v>
      </c>
      <c r="B234">
        <v>0</v>
      </c>
      <c r="C234">
        <v>3</v>
      </c>
      <c r="D234" t="s">
        <v>332</v>
      </c>
      <c r="E234" t="s">
        <v>10</v>
      </c>
      <c r="F234">
        <v>21</v>
      </c>
      <c r="G234" t="str">
        <f t="shared" si="3"/>
        <v>Youth</v>
      </c>
      <c r="H234">
        <v>1</v>
      </c>
      <c r="I234">
        <v>0</v>
      </c>
      <c r="J234">
        <v>3101266</v>
      </c>
      <c r="K234" s="2">
        <v>6.4958</v>
      </c>
      <c r="L234" s="2">
        <v>6.4958</v>
      </c>
      <c r="M234" s="2">
        <v>6.4958</v>
      </c>
      <c r="N234" s="2">
        <v>6.4958</v>
      </c>
      <c r="P234" t="s">
        <v>530</v>
      </c>
    </row>
    <row r="235" spans="1:16" x14ac:dyDescent="0.25">
      <c r="A235">
        <v>1125</v>
      </c>
      <c r="B235">
        <v>0</v>
      </c>
      <c r="C235">
        <v>3</v>
      </c>
      <c r="D235" t="s">
        <v>333</v>
      </c>
      <c r="E235" t="s">
        <v>10</v>
      </c>
      <c r="F235">
        <v>25</v>
      </c>
      <c r="G235" t="str">
        <f t="shared" si="3"/>
        <v>Youth</v>
      </c>
      <c r="H235">
        <v>0</v>
      </c>
      <c r="I235">
        <v>0</v>
      </c>
      <c r="J235">
        <v>330971</v>
      </c>
      <c r="K235" s="2">
        <v>7.8792</v>
      </c>
      <c r="L235" s="2">
        <v>7.8792</v>
      </c>
      <c r="M235" s="2">
        <v>7.8792</v>
      </c>
      <c r="N235" s="2">
        <v>7.8792</v>
      </c>
      <c r="P235" t="s">
        <v>529</v>
      </c>
    </row>
    <row r="236" spans="1:16" hidden="1" x14ac:dyDescent="0.25">
      <c r="A236">
        <v>1126</v>
      </c>
      <c r="B236">
        <v>0</v>
      </c>
      <c r="C236">
        <v>1</v>
      </c>
      <c r="D236" t="s">
        <v>334</v>
      </c>
      <c r="E236" t="s">
        <v>10</v>
      </c>
      <c r="F236">
        <v>39</v>
      </c>
      <c r="G236" t="str">
        <f t="shared" si="3"/>
        <v>Youth</v>
      </c>
      <c r="H236">
        <v>1</v>
      </c>
      <c r="I236">
        <v>0</v>
      </c>
      <c r="J236">
        <v>17599</v>
      </c>
      <c r="K236" s="2">
        <v>71.283299999999997</v>
      </c>
      <c r="L236" s="2">
        <v>71.283299999999997</v>
      </c>
      <c r="M236" s="2">
        <v>71.283299999999997</v>
      </c>
      <c r="N236" s="2">
        <v>71.283299999999997</v>
      </c>
      <c r="O236" t="s">
        <v>68</v>
      </c>
      <c r="P236" t="s">
        <v>531</v>
      </c>
    </row>
    <row r="237" spans="1:16" x14ac:dyDescent="0.25">
      <c r="A237">
        <v>1127</v>
      </c>
      <c r="B237">
        <v>0</v>
      </c>
      <c r="C237">
        <v>3</v>
      </c>
      <c r="D237" t="s">
        <v>335</v>
      </c>
      <c r="E237" t="s">
        <v>10</v>
      </c>
      <c r="F237">
        <v>2</v>
      </c>
      <c r="G237" t="str">
        <f t="shared" si="3"/>
        <v>Teenager</v>
      </c>
      <c r="H237">
        <v>0</v>
      </c>
      <c r="I237">
        <v>0</v>
      </c>
      <c r="J237">
        <v>350416</v>
      </c>
      <c r="K237" s="2">
        <v>7.8541999999999996</v>
      </c>
      <c r="L237" s="2">
        <v>7.8541999999999996</v>
      </c>
      <c r="M237" s="2">
        <v>7.8541999999999996</v>
      </c>
      <c r="N237" s="2">
        <v>7.8541999999999996</v>
      </c>
      <c r="P237" t="s">
        <v>530</v>
      </c>
    </row>
    <row r="238" spans="1:16" hidden="1" x14ac:dyDescent="0.25">
      <c r="A238">
        <v>1128</v>
      </c>
      <c r="B238">
        <v>0</v>
      </c>
      <c r="C238">
        <v>1</v>
      </c>
      <c r="D238" t="s">
        <v>336</v>
      </c>
      <c r="E238" t="s">
        <v>10</v>
      </c>
      <c r="F238">
        <v>64</v>
      </c>
      <c r="G238" t="str">
        <f t="shared" si="3"/>
        <v>Elder</v>
      </c>
      <c r="H238">
        <v>1</v>
      </c>
      <c r="I238">
        <v>0</v>
      </c>
      <c r="J238">
        <v>110813</v>
      </c>
      <c r="K238" s="2">
        <v>75.25</v>
      </c>
      <c r="L238" s="2">
        <v>75.25</v>
      </c>
      <c r="M238" s="2">
        <v>75.25</v>
      </c>
      <c r="N238" s="2">
        <v>75.25</v>
      </c>
      <c r="O238" t="s">
        <v>69</v>
      </c>
      <c r="P238" t="s">
        <v>531</v>
      </c>
    </row>
    <row r="239" spans="1:16" x14ac:dyDescent="0.25">
      <c r="A239">
        <v>1129</v>
      </c>
      <c r="B239">
        <v>0</v>
      </c>
      <c r="C239">
        <v>3</v>
      </c>
      <c r="D239" t="s">
        <v>337</v>
      </c>
      <c r="E239" t="s">
        <v>10</v>
      </c>
      <c r="F239">
        <v>2</v>
      </c>
      <c r="G239" t="str">
        <f t="shared" si="3"/>
        <v>Teenager</v>
      </c>
      <c r="H239">
        <v>0</v>
      </c>
      <c r="I239">
        <v>0</v>
      </c>
      <c r="J239">
        <v>2679</v>
      </c>
      <c r="K239" s="2">
        <v>7.2249999999999996</v>
      </c>
      <c r="L239" s="2">
        <v>7.2249999999999996</v>
      </c>
      <c r="M239" s="2">
        <v>7.2249999999999996</v>
      </c>
      <c r="N239" s="2">
        <v>7.2249999999999996</v>
      </c>
      <c r="P239" t="s">
        <v>531</v>
      </c>
    </row>
    <row r="240" spans="1:16" hidden="1" x14ac:dyDescent="0.25">
      <c r="A240">
        <v>1130</v>
      </c>
      <c r="B240">
        <v>1</v>
      </c>
      <c r="C240">
        <v>2</v>
      </c>
      <c r="D240" t="s">
        <v>338</v>
      </c>
      <c r="E240" t="s">
        <v>12</v>
      </c>
      <c r="F240">
        <v>18</v>
      </c>
      <c r="G240" t="str">
        <f t="shared" si="3"/>
        <v>Teenager</v>
      </c>
      <c r="H240">
        <v>1</v>
      </c>
      <c r="I240">
        <v>1</v>
      </c>
      <c r="J240">
        <v>250650</v>
      </c>
      <c r="K240" s="2">
        <v>13</v>
      </c>
      <c r="L240" s="2">
        <v>13</v>
      </c>
      <c r="M240" s="2">
        <v>13</v>
      </c>
      <c r="N240" s="2">
        <v>13</v>
      </c>
      <c r="P240" t="s">
        <v>530</v>
      </c>
    </row>
    <row r="241" spans="1:16" hidden="1" x14ac:dyDescent="0.25">
      <c r="A241">
        <v>1131</v>
      </c>
      <c r="B241">
        <v>1</v>
      </c>
      <c r="C241">
        <v>1</v>
      </c>
      <c r="D241" t="s">
        <v>339</v>
      </c>
      <c r="E241" t="s">
        <v>12</v>
      </c>
      <c r="F241">
        <v>48</v>
      </c>
      <c r="G241" t="str">
        <f t="shared" si="3"/>
        <v>Adult</v>
      </c>
      <c r="H241">
        <v>1</v>
      </c>
      <c r="I241">
        <v>0</v>
      </c>
      <c r="J241">
        <v>17761</v>
      </c>
      <c r="K241" s="2">
        <v>106.425</v>
      </c>
      <c r="L241" s="2">
        <v>106.425</v>
      </c>
      <c r="M241" s="2">
        <v>106.425</v>
      </c>
      <c r="N241" s="2">
        <v>106.425</v>
      </c>
      <c r="O241" t="s">
        <v>70</v>
      </c>
      <c r="P241" t="s">
        <v>531</v>
      </c>
    </row>
    <row r="242" spans="1:16" hidden="1" x14ac:dyDescent="0.25">
      <c r="A242">
        <v>1132</v>
      </c>
      <c r="B242">
        <v>1</v>
      </c>
      <c r="C242">
        <v>1</v>
      </c>
      <c r="D242" t="s">
        <v>340</v>
      </c>
      <c r="E242" t="s">
        <v>12</v>
      </c>
      <c r="F242">
        <v>55</v>
      </c>
      <c r="G242" t="str">
        <f t="shared" si="3"/>
        <v>Adult</v>
      </c>
      <c r="H242">
        <v>0</v>
      </c>
      <c r="I242">
        <v>0</v>
      </c>
      <c r="J242">
        <v>112377</v>
      </c>
      <c r="K242" s="2">
        <v>27.720800000000001</v>
      </c>
      <c r="L242" s="2">
        <v>27.720800000000001</v>
      </c>
      <c r="M242" s="2">
        <v>27.720800000000001</v>
      </c>
      <c r="N242" s="2">
        <v>27.720800000000001</v>
      </c>
      <c r="P242" t="s">
        <v>531</v>
      </c>
    </row>
    <row r="243" spans="1:16" hidden="1" x14ac:dyDescent="0.25">
      <c r="A243">
        <v>1133</v>
      </c>
      <c r="B243">
        <v>1</v>
      </c>
      <c r="C243">
        <v>2</v>
      </c>
      <c r="D243" t="s">
        <v>341</v>
      </c>
      <c r="E243" t="s">
        <v>12</v>
      </c>
      <c r="F243">
        <v>45</v>
      </c>
      <c r="G243" t="str">
        <f t="shared" si="3"/>
        <v>Adult</v>
      </c>
      <c r="H243">
        <v>0</v>
      </c>
      <c r="I243">
        <v>2</v>
      </c>
      <c r="J243">
        <v>237789</v>
      </c>
      <c r="K243" s="2">
        <v>30</v>
      </c>
      <c r="L243" s="2">
        <v>30</v>
      </c>
      <c r="M243" s="2">
        <v>30</v>
      </c>
      <c r="N243" s="2">
        <v>30</v>
      </c>
      <c r="P243" t="s">
        <v>530</v>
      </c>
    </row>
    <row r="244" spans="1:16" hidden="1" x14ac:dyDescent="0.25">
      <c r="A244">
        <v>1134</v>
      </c>
      <c r="B244">
        <v>0</v>
      </c>
      <c r="C244">
        <v>1</v>
      </c>
      <c r="D244" t="s">
        <v>342</v>
      </c>
      <c r="E244" t="s">
        <v>10</v>
      </c>
      <c r="F244">
        <v>45</v>
      </c>
      <c r="G244" t="str">
        <f t="shared" si="3"/>
        <v>Adult</v>
      </c>
      <c r="H244">
        <v>1</v>
      </c>
      <c r="I244">
        <v>1</v>
      </c>
      <c r="J244">
        <v>16966</v>
      </c>
      <c r="K244" s="2">
        <v>134.5</v>
      </c>
      <c r="L244" s="2">
        <v>134.5</v>
      </c>
      <c r="M244" s="2">
        <v>134.5</v>
      </c>
      <c r="N244" s="2">
        <v>134.5</v>
      </c>
      <c r="O244" t="s">
        <v>55</v>
      </c>
      <c r="P244" t="s">
        <v>531</v>
      </c>
    </row>
    <row r="245" spans="1:16" x14ac:dyDescent="0.25">
      <c r="A245">
        <v>1135</v>
      </c>
      <c r="B245">
        <v>0</v>
      </c>
      <c r="C245">
        <v>3</v>
      </c>
      <c r="D245" t="s">
        <v>343</v>
      </c>
      <c r="E245" t="s">
        <v>10</v>
      </c>
      <c r="F245">
        <v>25</v>
      </c>
      <c r="G245" t="str">
        <f t="shared" si="3"/>
        <v>Youth</v>
      </c>
      <c r="H245">
        <v>0</v>
      </c>
      <c r="I245">
        <v>0</v>
      </c>
      <c r="J245">
        <v>3470</v>
      </c>
      <c r="K245" s="2">
        <v>7.8875000000000002</v>
      </c>
      <c r="L245" s="2">
        <v>7.8875000000000002</v>
      </c>
      <c r="M245" s="2">
        <v>7.8875000000000002</v>
      </c>
      <c r="N245" s="2">
        <v>7.8875000000000002</v>
      </c>
      <c r="P245" t="s">
        <v>530</v>
      </c>
    </row>
    <row r="246" spans="1:16" x14ac:dyDescent="0.25">
      <c r="A246">
        <v>1136</v>
      </c>
      <c r="B246">
        <v>0</v>
      </c>
      <c r="C246">
        <v>3</v>
      </c>
      <c r="D246" t="s">
        <v>344</v>
      </c>
      <c r="E246" t="s">
        <v>10</v>
      </c>
      <c r="F246">
        <v>25</v>
      </c>
      <c r="G246" t="str">
        <f t="shared" si="3"/>
        <v>Youth</v>
      </c>
      <c r="H246">
        <v>1</v>
      </c>
      <c r="I246">
        <v>2</v>
      </c>
      <c r="J246">
        <v>6607</v>
      </c>
      <c r="K246" s="2">
        <v>23.45</v>
      </c>
      <c r="L246" s="2">
        <v>23.45</v>
      </c>
      <c r="M246" s="2">
        <v>23.45</v>
      </c>
      <c r="N246" s="2">
        <v>23.45</v>
      </c>
      <c r="P246" t="s">
        <v>530</v>
      </c>
    </row>
    <row r="247" spans="1:16" hidden="1" x14ac:dyDescent="0.25">
      <c r="A247">
        <v>1137</v>
      </c>
      <c r="B247">
        <v>0</v>
      </c>
      <c r="C247">
        <v>1</v>
      </c>
      <c r="D247" t="s">
        <v>345</v>
      </c>
      <c r="E247" t="s">
        <v>10</v>
      </c>
      <c r="F247">
        <v>41</v>
      </c>
      <c r="G247" t="str">
        <f t="shared" si="3"/>
        <v>Adult</v>
      </c>
      <c r="H247">
        <v>1</v>
      </c>
      <c r="I247">
        <v>0</v>
      </c>
      <c r="J247">
        <v>17464</v>
      </c>
      <c r="K247" s="2">
        <v>51.862499999999997</v>
      </c>
      <c r="L247" s="2">
        <v>51.862499999999997</v>
      </c>
      <c r="M247" s="2">
        <v>51.862499999999997</v>
      </c>
      <c r="N247" s="2">
        <v>51.862499999999997</v>
      </c>
      <c r="O247" t="s">
        <v>71</v>
      </c>
      <c r="P247" t="s">
        <v>530</v>
      </c>
    </row>
    <row r="248" spans="1:16" hidden="1" x14ac:dyDescent="0.25">
      <c r="A248">
        <v>1138</v>
      </c>
      <c r="B248">
        <v>1</v>
      </c>
      <c r="C248">
        <v>2</v>
      </c>
      <c r="D248" t="s">
        <v>346</v>
      </c>
      <c r="E248" t="s">
        <v>12</v>
      </c>
      <c r="F248">
        <v>22</v>
      </c>
      <c r="G248" t="str">
        <f t="shared" si="3"/>
        <v>Youth</v>
      </c>
      <c r="H248">
        <v>0</v>
      </c>
      <c r="I248">
        <v>0</v>
      </c>
      <c r="J248">
        <v>13534</v>
      </c>
      <c r="K248" s="2">
        <v>21</v>
      </c>
      <c r="L248" s="2">
        <v>21</v>
      </c>
      <c r="M248" s="2">
        <v>21</v>
      </c>
      <c r="N248" s="2">
        <v>21</v>
      </c>
      <c r="P248" t="s">
        <v>530</v>
      </c>
    </row>
    <row r="249" spans="1:16" hidden="1" x14ac:dyDescent="0.25">
      <c r="A249">
        <v>1139</v>
      </c>
      <c r="B249">
        <v>0</v>
      </c>
      <c r="C249">
        <v>2</v>
      </c>
      <c r="D249" t="s">
        <v>347</v>
      </c>
      <c r="E249" t="s">
        <v>10</v>
      </c>
      <c r="F249">
        <v>42</v>
      </c>
      <c r="G249" t="str">
        <f t="shared" si="3"/>
        <v>Adult</v>
      </c>
      <c r="H249">
        <v>1</v>
      </c>
      <c r="I249">
        <v>1</v>
      </c>
      <c r="J249">
        <v>28220</v>
      </c>
      <c r="K249" s="2">
        <v>32.5</v>
      </c>
      <c r="L249" s="2">
        <v>32.5</v>
      </c>
      <c r="M249" s="2">
        <v>32.5</v>
      </c>
      <c r="N249" s="2">
        <v>32.5</v>
      </c>
      <c r="P249" t="s">
        <v>530</v>
      </c>
    </row>
    <row r="250" spans="1:16" hidden="1" x14ac:dyDescent="0.25">
      <c r="A250">
        <v>1140</v>
      </c>
      <c r="B250">
        <v>1</v>
      </c>
      <c r="C250">
        <v>2</v>
      </c>
      <c r="D250" t="s">
        <v>348</v>
      </c>
      <c r="E250" t="s">
        <v>12</v>
      </c>
      <c r="F250">
        <v>29</v>
      </c>
      <c r="G250" t="str">
        <f t="shared" si="3"/>
        <v>Youth</v>
      </c>
      <c r="H250">
        <v>1</v>
      </c>
      <c r="I250">
        <v>0</v>
      </c>
      <c r="J250">
        <v>26707</v>
      </c>
      <c r="K250" s="2">
        <v>26</v>
      </c>
      <c r="L250" s="2">
        <v>26</v>
      </c>
      <c r="M250" s="2">
        <v>26</v>
      </c>
      <c r="N250" s="2">
        <v>26</v>
      </c>
      <c r="P250" t="s">
        <v>530</v>
      </c>
    </row>
    <row r="251" spans="1:16" x14ac:dyDescent="0.25">
      <c r="A251">
        <v>1141</v>
      </c>
      <c r="B251">
        <v>1</v>
      </c>
      <c r="C251">
        <v>3</v>
      </c>
      <c r="D251" t="s">
        <v>349</v>
      </c>
      <c r="E251" t="s">
        <v>12</v>
      </c>
      <c r="F251">
        <v>25</v>
      </c>
      <c r="G251" t="str">
        <f t="shared" si="3"/>
        <v>Youth</v>
      </c>
      <c r="H251">
        <v>1</v>
      </c>
      <c r="I251">
        <v>0</v>
      </c>
      <c r="J251">
        <v>2660</v>
      </c>
      <c r="K251" s="2">
        <v>14.4542</v>
      </c>
      <c r="L251" s="2">
        <v>14.4542</v>
      </c>
      <c r="M251" s="2">
        <v>14.4542</v>
      </c>
      <c r="N251" s="2">
        <v>14.4542</v>
      </c>
      <c r="P251" t="s">
        <v>531</v>
      </c>
    </row>
    <row r="252" spans="1:16" hidden="1" x14ac:dyDescent="0.25">
      <c r="A252">
        <v>1142</v>
      </c>
      <c r="B252">
        <v>1</v>
      </c>
      <c r="C252">
        <v>2</v>
      </c>
      <c r="D252" t="s">
        <v>350</v>
      </c>
      <c r="E252" t="s">
        <v>12</v>
      </c>
      <c r="F252">
        <v>92</v>
      </c>
      <c r="G252" t="str">
        <f t="shared" si="3"/>
        <v>Elder</v>
      </c>
      <c r="H252">
        <v>1</v>
      </c>
      <c r="I252">
        <v>2</v>
      </c>
      <c r="J252">
        <v>34651</v>
      </c>
      <c r="K252" s="2">
        <v>27.75</v>
      </c>
      <c r="L252" s="2">
        <v>27.75</v>
      </c>
      <c r="M252" s="2">
        <v>27.75</v>
      </c>
      <c r="N252" s="2">
        <v>27.75</v>
      </c>
      <c r="P252" t="s">
        <v>530</v>
      </c>
    </row>
    <row r="253" spans="1:16" x14ac:dyDescent="0.25">
      <c r="A253">
        <v>1143</v>
      </c>
      <c r="B253">
        <v>0</v>
      </c>
      <c r="C253">
        <v>3</v>
      </c>
      <c r="D253" t="s">
        <v>351</v>
      </c>
      <c r="E253" t="s">
        <v>10</v>
      </c>
      <c r="F253">
        <v>2</v>
      </c>
      <c r="G253" t="str">
        <f t="shared" si="3"/>
        <v>Teenager</v>
      </c>
      <c r="H253">
        <v>0</v>
      </c>
      <c r="I253">
        <v>0</v>
      </c>
      <c r="J253">
        <v>3101284</v>
      </c>
      <c r="K253" s="2">
        <v>7.9249999999999998</v>
      </c>
      <c r="L253" s="2">
        <v>7.9249999999999998</v>
      </c>
      <c r="M253" s="2">
        <v>7.9249999999999998</v>
      </c>
      <c r="N253" s="2">
        <v>7.9249999999999998</v>
      </c>
      <c r="P253" t="s">
        <v>530</v>
      </c>
    </row>
    <row r="254" spans="1:16" hidden="1" x14ac:dyDescent="0.25">
      <c r="A254">
        <v>1144</v>
      </c>
      <c r="B254">
        <v>0</v>
      </c>
      <c r="C254">
        <v>1</v>
      </c>
      <c r="D254" t="s">
        <v>352</v>
      </c>
      <c r="E254" t="s">
        <v>10</v>
      </c>
      <c r="F254">
        <v>27</v>
      </c>
      <c r="G254" t="str">
        <f t="shared" si="3"/>
        <v>Youth</v>
      </c>
      <c r="H254">
        <v>1</v>
      </c>
      <c r="I254">
        <v>0</v>
      </c>
      <c r="J254">
        <v>13508</v>
      </c>
      <c r="K254" s="2">
        <v>136.7792</v>
      </c>
      <c r="L254" s="2">
        <v>136.7792</v>
      </c>
      <c r="M254" s="2">
        <v>136.7792</v>
      </c>
      <c r="N254" s="2">
        <v>136.7792</v>
      </c>
      <c r="O254" t="s">
        <v>72</v>
      </c>
      <c r="P254" t="s">
        <v>531</v>
      </c>
    </row>
    <row r="255" spans="1:16" x14ac:dyDescent="0.25">
      <c r="A255">
        <v>1145</v>
      </c>
      <c r="B255">
        <v>0</v>
      </c>
      <c r="C255">
        <v>3</v>
      </c>
      <c r="D255" t="s">
        <v>353</v>
      </c>
      <c r="E255" t="s">
        <v>10</v>
      </c>
      <c r="F255">
        <v>24</v>
      </c>
      <c r="G255" t="str">
        <f t="shared" si="3"/>
        <v>Youth</v>
      </c>
      <c r="H255">
        <v>0</v>
      </c>
      <c r="I255">
        <v>0</v>
      </c>
      <c r="J255">
        <v>7266</v>
      </c>
      <c r="K255" s="2">
        <v>9.3249999999999993</v>
      </c>
      <c r="L255" s="2">
        <v>9.3249999999999993</v>
      </c>
      <c r="M255" s="2">
        <v>9.3249999999999993</v>
      </c>
      <c r="N255" s="2">
        <v>9.3249999999999993</v>
      </c>
      <c r="P255" t="s">
        <v>530</v>
      </c>
    </row>
    <row r="256" spans="1:16" x14ac:dyDescent="0.25">
      <c r="A256">
        <v>1146</v>
      </c>
      <c r="B256">
        <v>0</v>
      </c>
      <c r="C256">
        <v>3</v>
      </c>
      <c r="D256" t="s">
        <v>354</v>
      </c>
      <c r="E256" t="s">
        <v>10</v>
      </c>
      <c r="F256">
        <v>32</v>
      </c>
      <c r="G256" t="str">
        <f t="shared" si="3"/>
        <v>Youth</v>
      </c>
      <c r="H256">
        <v>0</v>
      </c>
      <c r="I256">
        <v>0</v>
      </c>
      <c r="J256">
        <v>345775</v>
      </c>
      <c r="K256" s="2">
        <v>9.5</v>
      </c>
      <c r="L256" s="2">
        <v>9.5</v>
      </c>
      <c r="M256" s="2">
        <v>9.5</v>
      </c>
      <c r="N256" s="2">
        <v>9.5</v>
      </c>
      <c r="P256" t="s">
        <v>530</v>
      </c>
    </row>
    <row r="257" spans="1:16" x14ac:dyDescent="0.25">
      <c r="A257">
        <v>1147</v>
      </c>
      <c r="B257">
        <v>0</v>
      </c>
      <c r="C257">
        <v>3</v>
      </c>
      <c r="D257" t="s">
        <v>355</v>
      </c>
      <c r="E257" t="s">
        <v>10</v>
      </c>
      <c r="F257">
        <v>25</v>
      </c>
      <c r="G257" t="str">
        <f t="shared" si="3"/>
        <v>Youth</v>
      </c>
      <c r="H257">
        <v>0</v>
      </c>
      <c r="I257">
        <v>0</v>
      </c>
      <c r="J257">
        <v>42795</v>
      </c>
      <c r="K257" s="2">
        <v>7.55</v>
      </c>
      <c r="L257" s="2">
        <v>7.55</v>
      </c>
      <c r="M257" s="2">
        <v>7.55</v>
      </c>
      <c r="N257" s="2">
        <v>7.55</v>
      </c>
      <c r="P257" t="s">
        <v>530</v>
      </c>
    </row>
    <row r="258" spans="1:16" x14ac:dyDescent="0.25">
      <c r="A258">
        <v>1148</v>
      </c>
      <c r="B258">
        <v>0</v>
      </c>
      <c r="C258">
        <v>3</v>
      </c>
      <c r="D258" t="s">
        <v>356</v>
      </c>
      <c r="E258" t="s">
        <v>10</v>
      </c>
      <c r="F258">
        <v>25</v>
      </c>
      <c r="G258" t="str">
        <f t="shared" si="3"/>
        <v>Youth</v>
      </c>
      <c r="H258">
        <v>0</v>
      </c>
      <c r="I258">
        <v>0</v>
      </c>
      <c r="J258">
        <v>43130</v>
      </c>
      <c r="K258" s="2">
        <v>7.75</v>
      </c>
      <c r="L258" s="2">
        <v>7.75</v>
      </c>
      <c r="M258" s="2">
        <v>7.75</v>
      </c>
      <c r="N258" s="2">
        <v>7.75</v>
      </c>
      <c r="P258" t="s">
        <v>529</v>
      </c>
    </row>
    <row r="259" spans="1:16" x14ac:dyDescent="0.25">
      <c r="A259">
        <v>1149</v>
      </c>
      <c r="B259">
        <v>0</v>
      </c>
      <c r="C259">
        <v>3</v>
      </c>
      <c r="D259" t="s">
        <v>357</v>
      </c>
      <c r="E259" t="s">
        <v>10</v>
      </c>
      <c r="F259">
        <v>28</v>
      </c>
      <c r="G259" t="str">
        <f t="shared" ref="G259:G322" si="4">IF(F259&lt;=19,"Teenager",IF(F259&lt;=39,"Youth",IF(F259&lt;=59,"Adult",IF(F259&gt;=60,"Elder"))))</f>
        <v>Youth</v>
      </c>
      <c r="H259">
        <v>0</v>
      </c>
      <c r="I259">
        <v>0</v>
      </c>
      <c r="J259">
        <v>363611</v>
      </c>
      <c r="K259" s="2">
        <v>8.0500000000000007</v>
      </c>
      <c r="L259" s="2">
        <v>8.0500000000000007</v>
      </c>
      <c r="M259" s="2">
        <v>8.0500000000000007</v>
      </c>
      <c r="N259" s="2">
        <v>8.0500000000000007</v>
      </c>
      <c r="P259" t="s">
        <v>530</v>
      </c>
    </row>
    <row r="260" spans="1:16" hidden="1" x14ac:dyDescent="0.25">
      <c r="A260">
        <v>1150</v>
      </c>
      <c r="B260">
        <v>1</v>
      </c>
      <c r="C260">
        <v>2</v>
      </c>
      <c r="D260" t="s">
        <v>358</v>
      </c>
      <c r="E260" t="s">
        <v>12</v>
      </c>
      <c r="F260">
        <v>19</v>
      </c>
      <c r="G260" t="str">
        <f t="shared" si="4"/>
        <v>Teenager</v>
      </c>
      <c r="H260">
        <v>0</v>
      </c>
      <c r="I260">
        <v>0</v>
      </c>
      <c r="J260">
        <v>28404</v>
      </c>
      <c r="K260" s="2">
        <v>13</v>
      </c>
      <c r="L260" s="2">
        <v>13</v>
      </c>
      <c r="M260" s="2">
        <v>13</v>
      </c>
      <c r="N260" s="2">
        <v>13</v>
      </c>
      <c r="P260" t="s">
        <v>530</v>
      </c>
    </row>
    <row r="261" spans="1:16" x14ac:dyDescent="0.25">
      <c r="A261">
        <v>1151</v>
      </c>
      <c r="B261">
        <v>0</v>
      </c>
      <c r="C261">
        <v>3</v>
      </c>
      <c r="D261" t="s">
        <v>359</v>
      </c>
      <c r="E261" t="s">
        <v>10</v>
      </c>
      <c r="F261">
        <v>21</v>
      </c>
      <c r="G261" t="str">
        <f t="shared" si="4"/>
        <v>Youth</v>
      </c>
      <c r="H261">
        <v>0</v>
      </c>
      <c r="I261">
        <v>0</v>
      </c>
      <c r="J261">
        <v>345501</v>
      </c>
      <c r="K261" s="2">
        <v>7.7750000000000004</v>
      </c>
      <c r="L261" s="2">
        <v>7.7750000000000004</v>
      </c>
      <c r="M261" s="2">
        <v>7.7750000000000004</v>
      </c>
      <c r="N261" s="2">
        <v>7.7750000000000004</v>
      </c>
      <c r="P261" t="s">
        <v>530</v>
      </c>
    </row>
    <row r="262" spans="1:16" x14ac:dyDescent="0.25">
      <c r="A262">
        <v>1152</v>
      </c>
      <c r="B262">
        <v>0</v>
      </c>
      <c r="C262">
        <v>3</v>
      </c>
      <c r="D262" t="s">
        <v>360</v>
      </c>
      <c r="E262" t="s">
        <v>10</v>
      </c>
      <c r="F262">
        <v>36</v>
      </c>
      <c r="G262" t="str">
        <f t="shared" si="4"/>
        <v>Youth</v>
      </c>
      <c r="H262">
        <v>1</v>
      </c>
      <c r="I262">
        <v>0</v>
      </c>
      <c r="J262">
        <v>345572</v>
      </c>
      <c r="K262" s="2">
        <v>17.399999999999999</v>
      </c>
      <c r="L262" s="2">
        <v>17.399999999999999</v>
      </c>
      <c r="M262" s="2">
        <v>17.399999999999999</v>
      </c>
      <c r="N262" s="2">
        <v>17.399999999999999</v>
      </c>
      <c r="P262" t="s">
        <v>530</v>
      </c>
    </row>
    <row r="263" spans="1:16" x14ac:dyDescent="0.25">
      <c r="A263">
        <v>1153</v>
      </c>
      <c r="B263">
        <v>0</v>
      </c>
      <c r="C263">
        <v>3</v>
      </c>
      <c r="D263" t="s">
        <v>361</v>
      </c>
      <c r="E263" t="s">
        <v>10</v>
      </c>
      <c r="F263">
        <v>21</v>
      </c>
      <c r="G263" t="str">
        <f t="shared" si="4"/>
        <v>Youth</v>
      </c>
      <c r="H263">
        <v>0</v>
      </c>
      <c r="I263">
        <v>0</v>
      </c>
      <c r="J263">
        <v>350410</v>
      </c>
      <c r="K263" s="2">
        <v>7.8541999999999996</v>
      </c>
      <c r="L263" s="2">
        <v>7.8541999999999996</v>
      </c>
      <c r="M263" s="2">
        <v>7.8541999999999996</v>
      </c>
      <c r="N263" s="2">
        <v>7.8541999999999996</v>
      </c>
      <c r="P263" t="s">
        <v>530</v>
      </c>
    </row>
    <row r="264" spans="1:16" hidden="1" x14ac:dyDescent="0.25">
      <c r="A264">
        <v>1154</v>
      </c>
      <c r="B264">
        <v>1</v>
      </c>
      <c r="C264">
        <v>2</v>
      </c>
      <c r="D264" t="s">
        <v>362</v>
      </c>
      <c r="E264" t="s">
        <v>12</v>
      </c>
      <c r="F264">
        <v>29</v>
      </c>
      <c r="G264" t="str">
        <f t="shared" si="4"/>
        <v>Youth</v>
      </c>
      <c r="H264">
        <v>0</v>
      </c>
      <c r="I264">
        <v>2</v>
      </c>
      <c r="J264">
        <v>29103</v>
      </c>
      <c r="K264" s="2">
        <v>23</v>
      </c>
      <c r="L264" s="2">
        <v>23</v>
      </c>
      <c r="M264" s="2">
        <v>23</v>
      </c>
      <c r="N264" s="2">
        <v>23</v>
      </c>
      <c r="P264" t="s">
        <v>530</v>
      </c>
    </row>
    <row r="265" spans="1:16" x14ac:dyDescent="0.25">
      <c r="A265">
        <v>1155</v>
      </c>
      <c r="B265">
        <v>1</v>
      </c>
      <c r="C265">
        <v>3</v>
      </c>
      <c r="D265" t="s">
        <v>363</v>
      </c>
      <c r="E265" t="s">
        <v>12</v>
      </c>
      <c r="F265">
        <v>1</v>
      </c>
      <c r="G265" t="str">
        <f t="shared" si="4"/>
        <v>Teenager</v>
      </c>
      <c r="H265">
        <v>1</v>
      </c>
      <c r="I265">
        <v>1</v>
      </c>
      <c r="J265">
        <v>350405</v>
      </c>
      <c r="K265" s="2">
        <v>12.183299999999999</v>
      </c>
      <c r="L265" s="2">
        <v>12.183299999999999</v>
      </c>
      <c r="M265" s="2">
        <v>12.183299999999999</v>
      </c>
      <c r="N265" s="2">
        <v>12.183299999999999</v>
      </c>
      <c r="P265" t="s">
        <v>530</v>
      </c>
    </row>
    <row r="266" spans="1:16" hidden="1" x14ac:dyDescent="0.25">
      <c r="A266">
        <v>1156</v>
      </c>
      <c r="B266">
        <v>0</v>
      </c>
      <c r="C266">
        <v>2</v>
      </c>
      <c r="D266" t="s">
        <v>364</v>
      </c>
      <c r="E266" t="s">
        <v>10</v>
      </c>
      <c r="F266">
        <v>30</v>
      </c>
      <c r="G266" t="str">
        <f t="shared" si="4"/>
        <v>Youth</v>
      </c>
      <c r="H266">
        <v>0</v>
      </c>
      <c r="I266">
        <v>0</v>
      </c>
      <c r="J266">
        <v>34644</v>
      </c>
      <c r="K266" s="2">
        <v>12.737500000000001</v>
      </c>
      <c r="L266" s="2">
        <v>12.737500000000001</v>
      </c>
      <c r="M266" s="2">
        <v>12.737500000000001</v>
      </c>
      <c r="N266" s="2">
        <v>12.737500000000001</v>
      </c>
      <c r="P266" t="s">
        <v>531</v>
      </c>
    </row>
    <row r="267" spans="1:16" x14ac:dyDescent="0.25">
      <c r="A267">
        <v>1157</v>
      </c>
      <c r="B267">
        <v>0</v>
      </c>
      <c r="C267">
        <v>3</v>
      </c>
      <c r="D267" t="s">
        <v>365</v>
      </c>
      <c r="E267" t="s">
        <v>10</v>
      </c>
      <c r="F267">
        <v>25</v>
      </c>
      <c r="G267" t="str">
        <f t="shared" si="4"/>
        <v>Youth</v>
      </c>
      <c r="H267">
        <v>0</v>
      </c>
      <c r="I267">
        <v>0</v>
      </c>
      <c r="J267">
        <v>349235</v>
      </c>
      <c r="K267" s="2">
        <v>7.8958000000000004</v>
      </c>
      <c r="L267" s="2">
        <v>7.8958000000000004</v>
      </c>
      <c r="M267" s="2">
        <v>7.8958000000000004</v>
      </c>
      <c r="N267" s="2">
        <v>7.8958000000000004</v>
      </c>
      <c r="P267" t="s">
        <v>530</v>
      </c>
    </row>
    <row r="268" spans="1:16" hidden="1" x14ac:dyDescent="0.25">
      <c r="A268">
        <v>1158</v>
      </c>
      <c r="B268">
        <v>0</v>
      </c>
      <c r="C268">
        <v>1</v>
      </c>
      <c r="D268" t="s">
        <v>366</v>
      </c>
      <c r="E268" t="s">
        <v>10</v>
      </c>
      <c r="F268">
        <v>0</v>
      </c>
      <c r="G268" t="str">
        <f t="shared" si="4"/>
        <v>Teenager</v>
      </c>
      <c r="H268">
        <v>0</v>
      </c>
      <c r="I268">
        <v>0</v>
      </c>
      <c r="J268">
        <v>112051</v>
      </c>
      <c r="K268" s="2">
        <v>0</v>
      </c>
      <c r="L268" s="2">
        <v>0</v>
      </c>
      <c r="M268" s="2">
        <v>0</v>
      </c>
      <c r="N268" s="2">
        <v>0</v>
      </c>
      <c r="P268" t="s">
        <v>530</v>
      </c>
    </row>
    <row r="269" spans="1:16" x14ac:dyDescent="0.25">
      <c r="A269">
        <v>1159</v>
      </c>
      <c r="B269">
        <v>0</v>
      </c>
      <c r="C269">
        <v>3</v>
      </c>
      <c r="D269" t="s">
        <v>367</v>
      </c>
      <c r="E269" t="s">
        <v>10</v>
      </c>
      <c r="F269">
        <v>25</v>
      </c>
      <c r="G269" t="str">
        <f t="shared" si="4"/>
        <v>Youth</v>
      </c>
      <c r="H269">
        <v>0</v>
      </c>
      <c r="I269">
        <v>0</v>
      </c>
      <c r="J269">
        <v>49867</v>
      </c>
      <c r="K269" s="2">
        <v>7.55</v>
      </c>
      <c r="L269" s="2">
        <v>7.55</v>
      </c>
      <c r="M269" s="2">
        <v>7.55</v>
      </c>
      <c r="N269" s="2">
        <v>7.55</v>
      </c>
      <c r="P269" t="s">
        <v>530</v>
      </c>
    </row>
    <row r="270" spans="1:16" x14ac:dyDescent="0.25">
      <c r="A270">
        <v>1160</v>
      </c>
      <c r="B270">
        <v>1</v>
      </c>
      <c r="C270">
        <v>3</v>
      </c>
      <c r="D270" t="s">
        <v>368</v>
      </c>
      <c r="E270" t="s">
        <v>12</v>
      </c>
      <c r="F270">
        <v>25</v>
      </c>
      <c r="G270" t="str">
        <f t="shared" si="4"/>
        <v>Youth</v>
      </c>
      <c r="H270">
        <v>0</v>
      </c>
      <c r="I270">
        <v>0</v>
      </c>
      <c r="J270">
        <v>39186</v>
      </c>
      <c r="K270" s="2">
        <v>8.0500000000000007</v>
      </c>
      <c r="L270" s="2">
        <v>8.0500000000000007</v>
      </c>
      <c r="M270" s="2">
        <v>8.0500000000000007</v>
      </c>
      <c r="N270" s="2">
        <v>8.0500000000000007</v>
      </c>
      <c r="P270" t="s">
        <v>530</v>
      </c>
    </row>
    <row r="271" spans="1:16" x14ac:dyDescent="0.25">
      <c r="A271">
        <v>1161</v>
      </c>
      <c r="B271">
        <v>0</v>
      </c>
      <c r="C271">
        <v>3</v>
      </c>
      <c r="D271" t="s">
        <v>369</v>
      </c>
      <c r="E271" t="s">
        <v>10</v>
      </c>
      <c r="F271">
        <v>17</v>
      </c>
      <c r="G271" t="str">
        <f t="shared" si="4"/>
        <v>Teenager</v>
      </c>
      <c r="H271">
        <v>0</v>
      </c>
      <c r="I271">
        <v>0</v>
      </c>
      <c r="J271">
        <v>315095</v>
      </c>
      <c r="K271" s="2">
        <v>8.6624999999999996</v>
      </c>
      <c r="L271" s="2">
        <v>8.6624999999999996</v>
      </c>
      <c r="M271" s="2">
        <v>8.6624999999999996</v>
      </c>
      <c r="N271" s="2">
        <v>8.6624999999999996</v>
      </c>
      <c r="P271" t="s">
        <v>530</v>
      </c>
    </row>
    <row r="272" spans="1:16" hidden="1" x14ac:dyDescent="0.25">
      <c r="A272">
        <v>1162</v>
      </c>
      <c r="B272">
        <v>0</v>
      </c>
      <c r="C272">
        <v>1</v>
      </c>
      <c r="D272" t="s">
        <v>370</v>
      </c>
      <c r="E272" t="s">
        <v>10</v>
      </c>
      <c r="F272">
        <v>46</v>
      </c>
      <c r="G272" t="str">
        <f t="shared" si="4"/>
        <v>Adult</v>
      </c>
      <c r="H272">
        <v>0</v>
      </c>
      <c r="I272">
        <v>0</v>
      </c>
      <c r="J272">
        <v>13050</v>
      </c>
      <c r="K272" s="2">
        <v>75.241699999999994</v>
      </c>
      <c r="L272" s="2">
        <v>75.241699999999994</v>
      </c>
      <c r="M272" s="2">
        <v>75.241699999999994</v>
      </c>
      <c r="N272" s="2">
        <v>75.241699999999994</v>
      </c>
      <c r="O272" t="s">
        <v>42</v>
      </c>
      <c r="P272" t="s">
        <v>531</v>
      </c>
    </row>
    <row r="273" spans="1:16" x14ac:dyDescent="0.25">
      <c r="A273">
        <v>1163</v>
      </c>
      <c r="B273">
        <v>0</v>
      </c>
      <c r="C273">
        <v>3</v>
      </c>
      <c r="D273" t="s">
        <v>371</v>
      </c>
      <c r="E273" t="s">
        <v>10</v>
      </c>
      <c r="F273">
        <v>25</v>
      </c>
      <c r="G273" t="str">
        <f t="shared" si="4"/>
        <v>Youth</v>
      </c>
      <c r="H273">
        <v>0</v>
      </c>
      <c r="I273">
        <v>0</v>
      </c>
      <c r="J273">
        <v>368573</v>
      </c>
      <c r="K273" s="2">
        <v>7.75</v>
      </c>
      <c r="L273" s="2">
        <v>7.75</v>
      </c>
      <c r="M273" s="2">
        <v>7.75</v>
      </c>
      <c r="N273" s="2">
        <v>7.75</v>
      </c>
      <c r="P273" t="s">
        <v>529</v>
      </c>
    </row>
    <row r="274" spans="1:16" hidden="1" x14ac:dyDescent="0.25">
      <c r="A274">
        <v>1164</v>
      </c>
      <c r="B274">
        <v>1</v>
      </c>
      <c r="C274">
        <v>1</v>
      </c>
      <c r="D274" t="s">
        <v>372</v>
      </c>
      <c r="E274" t="s">
        <v>12</v>
      </c>
      <c r="F274">
        <v>26</v>
      </c>
      <c r="G274" t="str">
        <f t="shared" si="4"/>
        <v>Youth</v>
      </c>
      <c r="H274">
        <v>1</v>
      </c>
      <c r="I274">
        <v>0</v>
      </c>
      <c r="J274">
        <v>13508</v>
      </c>
      <c r="K274" s="2">
        <v>136.7792</v>
      </c>
      <c r="L274" s="2">
        <v>136.7792</v>
      </c>
      <c r="M274" s="2">
        <v>136.7792</v>
      </c>
      <c r="N274" s="2">
        <v>136.7792</v>
      </c>
      <c r="O274" t="s">
        <v>72</v>
      </c>
      <c r="P274" t="s">
        <v>531</v>
      </c>
    </row>
    <row r="275" spans="1:16" x14ac:dyDescent="0.25">
      <c r="A275">
        <v>1165</v>
      </c>
      <c r="B275">
        <v>1</v>
      </c>
      <c r="C275">
        <v>3</v>
      </c>
      <c r="D275" t="s">
        <v>373</v>
      </c>
      <c r="E275" t="s">
        <v>12</v>
      </c>
      <c r="F275">
        <v>25</v>
      </c>
      <c r="G275" t="str">
        <f t="shared" si="4"/>
        <v>Youth</v>
      </c>
      <c r="H275">
        <v>1</v>
      </c>
      <c r="I275">
        <v>0</v>
      </c>
      <c r="J275">
        <v>370371</v>
      </c>
      <c r="K275" s="2">
        <v>15.5</v>
      </c>
      <c r="L275" s="2">
        <v>15.5</v>
      </c>
      <c r="M275" s="2">
        <v>15.5</v>
      </c>
      <c r="N275" s="2">
        <v>15.5</v>
      </c>
      <c r="P275" t="s">
        <v>529</v>
      </c>
    </row>
    <row r="276" spans="1:16" x14ac:dyDescent="0.25">
      <c r="A276">
        <v>1166</v>
      </c>
      <c r="B276">
        <v>0</v>
      </c>
      <c r="C276">
        <v>3</v>
      </c>
      <c r="D276" t="s">
        <v>374</v>
      </c>
      <c r="E276" t="s">
        <v>10</v>
      </c>
      <c r="F276">
        <v>25</v>
      </c>
      <c r="G276" t="str">
        <f t="shared" si="4"/>
        <v>Youth</v>
      </c>
      <c r="H276">
        <v>0</v>
      </c>
      <c r="I276">
        <v>0</v>
      </c>
      <c r="J276">
        <v>2676</v>
      </c>
      <c r="K276" s="2">
        <v>7.2249999999999996</v>
      </c>
      <c r="L276" s="2">
        <v>7.2249999999999996</v>
      </c>
      <c r="M276" s="2">
        <v>7.2249999999999996</v>
      </c>
      <c r="N276" s="2">
        <v>7.2249999999999996</v>
      </c>
      <c r="P276" t="s">
        <v>531</v>
      </c>
    </row>
    <row r="277" spans="1:16" hidden="1" x14ac:dyDescent="0.25">
      <c r="A277">
        <v>1167</v>
      </c>
      <c r="B277">
        <v>1</v>
      </c>
      <c r="C277">
        <v>2</v>
      </c>
      <c r="D277" t="s">
        <v>375</v>
      </c>
      <c r="E277" t="s">
        <v>12</v>
      </c>
      <c r="F277">
        <v>20</v>
      </c>
      <c r="G277" t="str">
        <f t="shared" si="4"/>
        <v>Youth</v>
      </c>
      <c r="H277">
        <v>1</v>
      </c>
      <c r="I277">
        <v>0</v>
      </c>
      <c r="J277">
        <v>236853</v>
      </c>
      <c r="K277" s="2">
        <v>26</v>
      </c>
      <c r="L277" s="2">
        <v>26</v>
      </c>
      <c r="M277" s="2">
        <v>26</v>
      </c>
      <c r="N277" s="2">
        <v>26</v>
      </c>
      <c r="P277" t="s">
        <v>530</v>
      </c>
    </row>
    <row r="278" spans="1:16" hidden="1" x14ac:dyDescent="0.25">
      <c r="A278">
        <v>1168</v>
      </c>
      <c r="B278">
        <v>0</v>
      </c>
      <c r="C278">
        <v>2</v>
      </c>
      <c r="D278" t="s">
        <v>376</v>
      </c>
      <c r="E278" t="s">
        <v>10</v>
      </c>
      <c r="F278">
        <v>28</v>
      </c>
      <c r="G278" t="str">
        <f t="shared" si="4"/>
        <v>Youth</v>
      </c>
      <c r="H278">
        <v>0</v>
      </c>
      <c r="I278">
        <v>0</v>
      </c>
      <c r="J278">
        <v>14888</v>
      </c>
      <c r="K278" s="2">
        <v>10.5</v>
      </c>
      <c r="L278" s="2">
        <v>10.5</v>
      </c>
      <c r="M278" s="2">
        <v>10.5</v>
      </c>
      <c r="N278" s="2">
        <v>10.5</v>
      </c>
      <c r="P278" t="s">
        <v>530</v>
      </c>
    </row>
    <row r="279" spans="1:16" hidden="1" x14ac:dyDescent="0.25">
      <c r="A279">
        <v>1169</v>
      </c>
      <c r="B279">
        <v>0</v>
      </c>
      <c r="C279">
        <v>2</v>
      </c>
      <c r="D279" t="s">
        <v>377</v>
      </c>
      <c r="E279" t="s">
        <v>10</v>
      </c>
      <c r="F279">
        <v>40</v>
      </c>
      <c r="G279" t="str">
        <f t="shared" si="4"/>
        <v>Adult</v>
      </c>
      <c r="H279">
        <v>1</v>
      </c>
      <c r="I279">
        <v>0</v>
      </c>
      <c r="J279">
        <v>2926</v>
      </c>
      <c r="K279" s="2">
        <v>26</v>
      </c>
      <c r="L279" s="2">
        <v>26</v>
      </c>
      <c r="M279" s="2">
        <v>26</v>
      </c>
      <c r="N279" s="2">
        <v>26</v>
      </c>
      <c r="P279" t="s">
        <v>530</v>
      </c>
    </row>
    <row r="280" spans="1:16" hidden="1" x14ac:dyDescent="0.25">
      <c r="A280">
        <v>1170</v>
      </c>
      <c r="B280">
        <v>0</v>
      </c>
      <c r="C280">
        <v>2</v>
      </c>
      <c r="D280" t="s">
        <v>378</v>
      </c>
      <c r="E280" t="s">
        <v>10</v>
      </c>
      <c r="F280">
        <v>30</v>
      </c>
      <c r="G280" t="str">
        <f t="shared" si="4"/>
        <v>Youth</v>
      </c>
      <c r="H280">
        <v>1</v>
      </c>
      <c r="I280">
        <v>0</v>
      </c>
      <c r="J280">
        <v>31352</v>
      </c>
      <c r="K280" s="2">
        <v>21</v>
      </c>
      <c r="L280" s="2">
        <v>21</v>
      </c>
      <c r="M280" s="2">
        <v>21</v>
      </c>
      <c r="N280" s="2">
        <v>21</v>
      </c>
      <c r="P280" t="s">
        <v>530</v>
      </c>
    </row>
    <row r="281" spans="1:16" hidden="1" x14ac:dyDescent="0.25">
      <c r="A281">
        <v>1171</v>
      </c>
      <c r="B281">
        <v>0</v>
      </c>
      <c r="C281">
        <v>2</v>
      </c>
      <c r="D281" t="s">
        <v>379</v>
      </c>
      <c r="E281" t="s">
        <v>10</v>
      </c>
      <c r="F281">
        <v>22</v>
      </c>
      <c r="G281" t="str">
        <f t="shared" si="4"/>
        <v>Youth</v>
      </c>
      <c r="H281">
        <v>0</v>
      </c>
      <c r="I281">
        <v>0</v>
      </c>
      <c r="J281">
        <v>14260</v>
      </c>
      <c r="K281" s="2">
        <v>10.5</v>
      </c>
      <c r="L281" s="2">
        <v>10.5</v>
      </c>
      <c r="M281" s="2">
        <v>10.5</v>
      </c>
      <c r="N281" s="2">
        <v>10.5</v>
      </c>
      <c r="P281" t="s">
        <v>530</v>
      </c>
    </row>
    <row r="282" spans="1:16" x14ac:dyDescent="0.25">
      <c r="A282">
        <v>1172</v>
      </c>
      <c r="B282">
        <v>1</v>
      </c>
      <c r="C282">
        <v>3</v>
      </c>
      <c r="D282" t="s">
        <v>380</v>
      </c>
      <c r="E282" t="s">
        <v>12</v>
      </c>
      <c r="F282">
        <v>23</v>
      </c>
      <c r="G282" t="str">
        <f t="shared" si="4"/>
        <v>Youth</v>
      </c>
      <c r="H282">
        <v>0</v>
      </c>
      <c r="I282">
        <v>0</v>
      </c>
      <c r="J282">
        <v>315085</v>
      </c>
      <c r="K282" s="2">
        <v>8.6624999999999996</v>
      </c>
      <c r="L282" s="2">
        <v>8.6624999999999996</v>
      </c>
      <c r="M282" s="2">
        <v>8.6624999999999996</v>
      </c>
      <c r="N282" s="2">
        <v>8.6624999999999996</v>
      </c>
      <c r="P282" t="s">
        <v>530</v>
      </c>
    </row>
    <row r="283" spans="1:16" x14ac:dyDescent="0.25">
      <c r="A283">
        <v>1173</v>
      </c>
      <c r="B283">
        <v>0</v>
      </c>
      <c r="C283">
        <v>3</v>
      </c>
      <c r="D283" t="s">
        <v>381</v>
      </c>
      <c r="E283" t="s">
        <v>10</v>
      </c>
      <c r="F283">
        <v>75</v>
      </c>
      <c r="G283" t="str">
        <f t="shared" si="4"/>
        <v>Elder</v>
      </c>
      <c r="H283">
        <v>1</v>
      </c>
      <c r="I283">
        <v>1</v>
      </c>
      <c r="J283">
        <v>3101315</v>
      </c>
      <c r="K283" s="2">
        <v>13.775</v>
      </c>
      <c r="L283" s="2">
        <v>13.775</v>
      </c>
      <c r="M283" s="2">
        <v>13.775</v>
      </c>
      <c r="N283" s="2">
        <v>13.775</v>
      </c>
      <c r="P283" t="s">
        <v>530</v>
      </c>
    </row>
    <row r="284" spans="1:16" x14ac:dyDescent="0.25">
      <c r="A284">
        <v>1174</v>
      </c>
      <c r="B284">
        <v>1</v>
      </c>
      <c r="C284">
        <v>3</v>
      </c>
      <c r="D284" t="s">
        <v>382</v>
      </c>
      <c r="E284" t="s">
        <v>12</v>
      </c>
      <c r="F284">
        <v>25</v>
      </c>
      <c r="G284" t="str">
        <f t="shared" si="4"/>
        <v>Youth</v>
      </c>
      <c r="H284">
        <v>0</v>
      </c>
      <c r="I284">
        <v>0</v>
      </c>
      <c r="J284">
        <v>364859</v>
      </c>
      <c r="K284" s="2">
        <v>7.75</v>
      </c>
      <c r="L284" s="2">
        <v>7.75</v>
      </c>
      <c r="M284" s="2">
        <v>7.75</v>
      </c>
      <c r="N284" s="2">
        <v>7.75</v>
      </c>
      <c r="P284" t="s">
        <v>529</v>
      </c>
    </row>
    <row r="285" spans="1:16" x14ac:dyDescent="0.25">
      <c r="A285">
        <v>1175</v>
      </c>
      <c r="B285">
        <v>1</v>
      </c>
      <c r="C285">
        <v>3</v>
      </c>
      <c r="D285" t="s">
        <v>383</v>
      </c>
      <c r="E285" t="s">
        <v>12</v>
      </c>
      <c r="F285">
        <v>9</v>
      </c>
      <c r="G285" t="str">
        <f t="shared" si="4"/>
        <v>Teenager</v>
      </c>
      <c r="H285">
        <v>1</v>
      </c>
      <c r="I285">
        <v>1</v>
      </c>
      <c r="J285">
        <v>2650</v>
      </c>
      <c r="K285" s="2">
        <v>15.245799999999999</v>
      </c>
      <c r="L285" s="2">
        <v>15.245799999999999</v>
      </c>
      <c r="M285" s="2">
        <v>15.245799999999999</v>
      </c>
      <c r="N285" s="2">
        <v>15.245799999999999</v>
      </c>
      <c r="P285" t="s">
        <v>531</v>
      </c>
    </row>
    <row r="286" spans="1:16" x14ac:dyDescent="0.25">
      <c r="A286">
        <v>1176</v>
      </c>
      <c r="B286">
        <v>1</v>
      </c>
      <c r="C286">
        <v>3</v>
      </c>
      <c r="D286" t="s">
        <v>384</v>
      </c>
      <c r="E286" t="s">
        <v>12</v>
      </c>
      <c r="F286">
        <v>2</v>
      </c>
      <c r="G286" t="str">
        <f t="shared" si="4"/>
        <v>Teenager</v>
      </c>
      <c r="H286">
        <v>1</v>
      </c>
      <c r="I286">
        <v>1</v>
      </c>
      <c r="J286">
        <v>370129</v>
      </c>
      <c r="K286" s="2">
        <v>20.212499999999999</v>
      </c>
      <c r="L286" s="2">
        <v>20.212499999999999</v>
      </c>
      <c r="M286" s="2">
        <v>20.212499999999999</v>
      </c>
      <c r="N286" s="2">
        <v>20.212499999999999</v>
      </c>
      <c r="P286" t="s">
        <v>530</v>
      </c>
    </row>
    <row r="287" spans="1:16" x14ac:dyDescent="0.25">
      <c r="A287">
        <v>1177</v>
      </c>
      <c r="B287">
        <v>0</v>
      </c>
      <c r="C287">
        <v>3</v>
      </c>
      <c r="D287" t="s">
        <v>385</v>
      </c>
      <c r="E287" t="s">
        <v>10</v>
      </c>
      <c r="F287">
        <v>36</v>
      </c>
      <c r="G287" t="str">
        <f t="shared" si="4"/>
        <v>Youth</v>
      </c>
      <c r="H287">
        <v>0</v>
      </c>
      <c r="I287">
        <v>0</v>
      </c>
      <c r="J287">
        <v>21175</v>
      </c>
      <c r="K287" s="2">
        <v>7.25</v>
      </c>
      <c r="L287" s="2">
        <v>7.25</v>
      </c>
      <c r="M287" s="2">
        <v>7.25</v>
      </c>
      <c r="N287" s="2">
        <v>7.25</v>
      </c>
      <c r="P287" t="s">
        <v>530</v>
      </c>
    </row>
    <row r="288" spans="1:16" x14ac:dyDescent="0.25">
      <c r="A288">
        <v>1178</v>
      </c>
      <c r="B288">
        <v>0</v>
      </c>
      <c r="C288">
        <v>3</v>
      </c>
      <c r="D288" t="s">
        <v>386</v>
      </c>
      <c r="E288" t="s">
        <v>10</v>
      </c>
      <c r="F288">
        <v>25</v>
      </c>
      <c r="G288" t="str">
        <f t="shared" si="4"/>
        <v>Youth</v>
      </c>
      <c r="H288">
        <v>0</v>
      </c>
      <c r="I288">
        <v>0</v>
      </c>
      <c r="J288">
        <v>3101314</v>
      </c>
      <c r="K288" s="2">
        <v>7.25</v>
      </c>
      <c r="L288" s="2">
        <v>7.25</v>
      </c>
      <c r="M288" s="2">
        <v>7.25</v>
      </c>
      <c r="N288" s="2">
        <v>7.25</v>
      </c>
      <c r="P288" t="s">
        <v>530</v>
      </c>
    </row>
    <row r="289" spans="1:16" hidden="1" x14ac:dyDescent="0.25">
      <c r="A289">
        <v>1179</v>
      </c>
      <c r="B289">
        <v>0</v>
      </c>
      <c r="C289">
        <v>1</v>
      </c>
      <c r="D289" t="s">
        <v>387</v>
      </c>
      <c r="E289" t="s">
        <v>10</v>
      </c>
      <c r="F289">
        <v>24</v>
      </c>
      <c r="G289" t="str">
        <f t="shared" si="4"/>
        <v>Youth</v>
      </c>
      <c r="H289">
        <v>1</v>
      </c>
      <c r="I289">
        <v>0</v>
      </c>
      <c r="J289">
        <v>21228</v>
      </c>
      <c r="K289" s="2">
        <v>82.2667</v>
      </c>
      <c r="L289" s="2">
        <v>82.2667</v>
      </c>
      <c r="M289" s="2">
        <v>82.2667</v>
      </c>
      <c r="N289" s="2">
        <v>82.2667</v>
      </c>
      <c r="O289" t="s">
        <v>15</v>
      </c>
      <c r="P289" t="s">
        <v>530</v>
      </c>
    </row>
    <row r="290" spans="1:16" x14ac:dyDescent="0.25">
      <c r="A290">
        <v>1180</v>
      </c>
      <c r="B290">
        <v>0</v>
      </c>
      <c r="C290">
        <v>3</v>
      </c>
      <c r="D290" t="s">
        <v>388</v>
      </c>
      <c r="E290" t="s">
        <v>10</v>
      </c>
      <c r="F290">
        <v>25</v>
      </c>
      <c r="G290" t="str">
        <f t="shared" si="4"/>
        <v>Youth</v>
      </c>
      <c r="H290">
        <v>0</v>
      </c>
      <c r="I290">
        <v>0</v>
      </c>
      <c r="J290">
        <v>2655</v>
      </c>
      <c r="K290" s="2">
        <v>7.2291999999999996</v>
      </c>
      <c r="L290" s="2">
        <v>7.2291999999999996</v>
      </c>
      <c r="M290" s="2">
        <v>7.2291999999999996</v>
      </c>
      <c r="N290" s="2">
        <v>7.2291999999999996</v>
      </c>
      <c r="O290" t="s">
        <v>73</v>
      </c>
      <c r="P290" t="s">
        <v>531</v>
      </c>
    </row>
    <row r="291" spans="1:16" x14ac:dyDescent="0.25">
      <c r="A291">
        <v>1181</v>
      </c>
      <c r="B291">
        <v>0</v>
      </c>
      <c r="C291">
        <v>3</v>
      </c>
      <c r="D291" t="s">
        <v>389</v>
      </c>
      <c r="E291" t="s">
        <v>10</v>
      </c>
      <c r="F291">
        <v>25</v>
      </c>
      <c r="G291" t="str">
        <f t="shared" si="4"/>
        <v>Youth</v>
      </c>
      <c r="H291">
        <v>0</v>
      </c>
      <c r="I291">
        <v>0</v>
      </c>
      <c r="J291">
        <v>1478</v>
      </c>
      <c r="K291" s="2">
        <v>8.0500000000000007</v>
      </c>
      <c r="L291" s="2">
        <v>8.0500000000000007</v>
      </c>
      <c r="M291" s="2">
        <v>8.0500000000000007</v>
      </c>
      <c r="N291" s="2">
        <v>8.0500000000000007</v>
      </c>
      <c r="P291" t="s">
        <v>530</v>
      </c>
    </row>
    <row r="292" spans="1:16" hidden="1" x14ac:dyDescent="0.25">
      <c r="A292">
        <v>1182</v>
      </c>
      <c r="B292">
        <v>0</v>
      </c>
      <c r="C292">
        <v>1</v>
      </c>
      <c r="D292" t="s">
        <v>390</v>
      </c>
      <c r="E292" t="s">
        <v>10</v>
      </c>
      <c r="F292">
        <v>0</v>
      </c>
      <c r="G292" t="str">
        <f t="shared" si="4"/>
        <v>Teenager</v>
      </c>
      <c r="H292">
        <v>0</v>
      </c>
      <c r="I292">
        <v>0</v>
      </c>
      <c r="J292">
        <v>17607</v>
      </c>
      <c r="K292" s="2">
        <v>39.6</v>
      </c>
      <c r="L292" s="2">
        <v>39.6</v>
      </c>
      <c r="M292" s="2">
        <v>39.6</v>
      </c>
      <c r="N292" s="2">
        <v>39.6</v>
      </c>
      <c r="P292" t="s">
        <v>530</v>
      </c>
    </row>
    <row r="293" spans="1:16" x14ac:dyDescent="0.25">
      <c r="A293">
        <v>1183</v>
      </c>
      <c r="B293">
        <v>1</v>
      </c>
      <c r="C293">
        <v>3</v>
      </c>
      <c r="D293" t="s">
        <v>391</v>
      </c>
      <c r="E293" t="s">
        <v>12</v>
      </c>
      <c r="F293">
        <v>3</v>
      </c>
      <c r="G293" t="str">
        <f t="shared" si="4"/>
        <v>Teenager</v>
      </c>
      <c r="H293">
        <v>0</v>
      </c>
      <c r="I293">
        <v>0</v>
      </c>
      <c r="J293">
        <v>382650</v>
      </c>
      <c r="K293" s="2">
        <v>6.95</v>
      </c>
      <c r="L293" s="2">
        <v>6.95</v>
      </c>
      <c r="M293" s="2">
        <v>6.95</v>
      </c>
      <c r="N293" s="2">
        <v>6.95</v>
      </c>
      <c r="P293" t="s">
        <v>529</v>
      </c>
    </row>
    <row r="294" spans="1:16" x14ac:dyDescent="0.25">
      <c r="A294">
        <v>1184</v>
      </c>
      <c r="B294">
        <v>0</v>
      </c>
      <c r="C294">
        <v>3</v>
      </c>
      <c r="D294" t="s">
        <v>392</v>
      </c>
      <c r="E294" t="s">
        <v>10</v>
      </c>
      <c r="F294">
        <v>25</v>
      </c>
      <c r="G294" t="str">
        <f t="shared" si="4"/>
        <v>Youth</v>
      </c>
      <c r="H294">
        <v>0</v>
      </c>
      <c r="I294">
        <v>0</v>
      </c>
      <c r="J294">
        <v>2652</v>
      </c>
      <c r="K294" s="2">
        <v>7.2291999999999996</v>
      </c>
      <c r="L294" s="2">
        <v>7.2291999999999996</v>
      </c>
      <c r="M294" s="2">
        <v>7.2291999999999996</v>
      </c>
      <c r="N294" s="2">
        <v>7.2291999999999996</v>
      </c>
      <c r="P294" t="s">
        <v>531</v>
      </c>
    </row>
    <row r="295" spans="1:16" hidden="1" x14ac:dyDescent="0.25">
      <c r="A295">
        <v>1185</v>
      </c>
      <c r="B295">
        <v>0</v>
      </c>
      <c r="C295">
        <v>1</v>
      </c>
      <c r="D295" t="s">
        <v>393</v>
      </c>
      <c r="E295" t="s">
        <v>10</v>
      </c>
      <c r="F295">
        <v>53</v>
      </c>
      <c r="G295" t="str">
        <f t="shared" si="4"/>
        <v>Adult</v>
      </c>
      <c r="H295">
        <v>1</v>
      </c>
      <c r="I295">
        <v>1</v>
      </c>
      <c r="J295">
        <v>33638</v>
      </c>
      <c r="K295" s="2">
        <v>81.8583</v>
      </c>
      <c r="L295" s="2">
        <v>81.8583</v>
      </c>
      <c r="M295" s="2">
        <v>81.8583</v>
      </c>
      <c r="N295" s="2">
        <v>81.8583</v>
      </c>
      <c r="O295" t="s">
        <v>74</v>
      </c>
      <c r="P295" t="s">
        <v>530</v>
      </c>
    </row>
    <row r="296" spans="1:16" x14ac:dyDescent="0.25">
      <c r="A296">
        <v>1186</v>
      </c>
      <c r="B296">
        <v>0</v>
      </c>
      <c r="C296">
        <v>3</v>
      </c>
      <c r="D296" t="s">
        <v>394</v>
      </c>
      <c r="E296" t="s">
        <v>10</v>
      </c>
      <c r="F296">
        <v>36</v>
      </c>
      <c r="G296" t="str">
        <f t="shared" si="4"/>
        <v>Youth</v>
      </c>
      <c r="H296">
        <v>0</v>
      </c>
      <c r="I296">
        <v>0</v>
      </c>
      <c r="J296">
        <v>345771</v>
      </c>
      <c r="K296" s="2">
        <v>9.5</v>
      </c>
      <c r="L296" s="2">
        <v>9.5</v>
      </c>
      <c r="M296" s="2">
        <v>9.5</v>
      </c>
      <c r="N296" s="2">
        <v>9.5</v>
      </c>
      <c r="P296" t="s">
        <v>530</v>
      </c>
    </row>
    <row r="297" spans="1:16" x14ac:dyDescent="0.25">
      <c r="A297">
        <v>1187</v>
      </c>
      <c r="B297">
        <v>0</v>
      </c>
      <c r="C297">
        <v>3</v>
      </c>
      <c r="D297" t="s">
        <v>395</v>
      </c>
      <c r="E297" t="s">
        <v>10</v>
      </c>
      <c r="F297">
        <v>26</v>
      </c>
      <c r="G297" t="str">
        <f t="shared" si="4"/>
        <v>Youth</v>
      </c>
      <c r="H297">
        <v>0</v>
      </c>
      <c r="I297">
        <v>0</v>
      </c>
      <c r="J297">
        <v>349202</v>
      </c>
      <c r="K297" s="2">
        <v>7.8958000000000004</v>
      </c>
      <c r="L297" s="2">
        <v>7.8958000000000004</v>
      </c>
      <c r="M297" s="2">
        <v>7.8958000000000004</v>
      </c>
      <c r="N297" s="2">
        <v>7.8958000000000004</v>
      </c>
      <c r="P297" t="s">
        <v>530</v>
      </c>
    </row>
    <row r="298" spans="1:16" hidden="1" x14ac:dyDescent="0.25">
      <c r="A298">
        <v>1188</v>
      </c>
      <c r="B298">
        <v>1</v>
      </c>
      <c r="C298">
        <v>2</v>
      </c>
      <c r="D298" t="s">
        <v>396</v>
      </c>
      <c r="E298" t="s">
        <v>12</v>
      </c>
      <c r="F298">
        <v>1</v>
      </c>
      <c r="G298" t="str">
        <f t="shared" si="4"/>
        <v>Teenager</v>
      </c>
      <c r="H298">
        <v>1</v>
      </c>
      <c r="I298">
        <v>2</v>
      </c>
      <c r="J298">
        <v>2123</v>
      </c>
      <c r="K298" s="2">
        <v>41.5792</v>
      </c>
      <c r="L298" s="2">
        <v>41.5792</v>
      </c>
      <c r="M298" s="2">
        <v>41.5792</v>
      </c>
      <c r="N298" s="2">
        <v>41.5792</v>
      </c>
      <c r="P298" t="s">
        <v>531</v>
      </c>
    </row>
    <row r="299" spans="1:16" x14ac:dyDescent="0.25">
      <c r="A299">
        <v>1189</v>
      </c>
      <c r="B299">
        <v>0</v>
      </c>
      <c r="C299">
        <v>3</v>
      </c>
      <c r="D299" t="s">
        <v>397</v>
      </c>
      <c r="E299" t="s">
        <v>10</v>
      </c>
      <c r="F299">
        <v>25</v>
      </c>
      <c r="G299" t="str">
        <f t="shared" si="4"/>
        <v>Youth</v>
      </c>
      <c r="H299">
        <v>2</v>
      </c>
      <c r="I299">
        <v>0</v>
      </c>
      <c r="J299">
        <v>2662</v>
      </c>
      <c r="K299" s="2">
        <v>21.679200000000002</v>
      </c>
      <c r="L299" s="2">
        <v>21.679200000000002</v>
      </c>
      <c r="M299" s="2">
        <v>21.679200000000002</v>
      </c>
      <c r="N299" s="2">
        <v>21.679200000000002</v>
      </c>
      <c r="P299" t="s">
        <v>531</v>
      </c>
    </row>
    <row r="300" spans="1:16" hidden="1" x14ac:dyDescent="0.25">
      <c r="A300">
        <v>1190</v>
      </c>
      <c r="B300">
        <v>0</v>
      </c>
      <c r="C300">
        <v>1</v>
      </c>
      <c r="D300" t="s">
        <v>398</v>
      </c>
      <c r="E300" t="s">
        <v>10</v>
      </c>
      <c r="F300">
        <v>30</v>
      </c>
      <c r="G300" t="str">
        <f t="shared" si="4"/>
        <v>Youth</v>
      </c>
      <c r="H300">
        <v>0</v>
      </c>
      <c r="I300">
        <v>0</v>
      </c>
      <c r="J300">
        <v>113801</v>
      </c>
      <c r="K300" s="2">
        <v>45.5</v>
      </c>
      <c r="L300" s="2">
        <v>45.5</v>
      </c>
      <c r="M300" s="2">
        <v>45.5</v>
      </c>
      <c r="N300" s="2">
        <v>45.5</v>
      </c>
      <c r="P300" t="s">
        <v>530</v>
      </c>
    </row>
    <row r="301" spans="1:16" x14ac:dyDescent="0.25">
      <c r="A301">
        <v>1191</v>
      </c>
      <c r="B301">
        <v>0</v>
      </c>
      <c r="C301">
        <v>3</v>
      </c>
      <c r="D301" t="s">
        <v>399</v>
      </c>
      <c r="E301" t="s">
        <v>10</v>
      </c>
      <c r="F301">
        <v>29</v>
      </c>
      <c r="G301" t="str">
        <f t="shared" si="4"/>
        <v>Youth</v>
      </c>
      <c r="H301">
        <v>0</v>
      </c>
      <c r="I301">
        <v>0</v>
      </c>
      <c r="J301">
        <v>347467</v>
      </c>
      <c r="K301" s="2">
        <v>7.8541999999999996</v>
      </c>
      <c r="L301" s="2">
        <v>7.8541999999999996</v>
      </c>
      <c r="M301" s="2">
        <v>7.8541999999999996</v>
      </c>
      <c r="N301" s="2">
        <v>7.8541999999999996</v>
      </c>
      <c r="P301" t="s">
        <v>530</v>
      </c>
    </row>
    <row r="302" spans="1:16" x14ac:dyDescent="0.25">
      <c r="A302">
        <v>1192</v>
      </c>
      <c r="B302">
        <v>0</v>
      </c>
      <c r="C302">
        <v>3</v>
      </c>
      <c r="D302" t="s">
        <v>400</v>
      </c>
      <c r="E302" t="s">
        <v>10</v>
      </c>
      <c r="F302">
        <v>32</v>
      </c>
      <c r="G302" t="str">
        <f t="shared" si="4"/>
        <v>Youth</v>
      </c>
      <c r="H302">
        <v>0</v>
      </c>
      <c r="I302">
        <v>0</v>
      </c>
      <c r="J302">
        <v>347079</v>
      </c>
      <c r="K302" s="2">
        <v>7.7750000000000004</v>
      </c>
      <c r="L302" s="2">
        <v>7.7750000000000004</v>
      </c>
      <c r="M302" s="2">
        <v>7.7750000000000004</v>
      </c>
      <c r="N302" s="2">
        <v>7.7750000000000004</v>
      </c>
      <c r="P302" t="s">
        <v>530</v>
      </c>
    </row>
    <row r="303" spans="1:16" hidden="1" x14ac:dyDescent="0.25">
      <c r="A303">
        <v>1193</v>
      </c>
      <c r="B303">
        <v>0</v>
      </c>
      <c r="C303">
        <v>2</v>
      </c>
      <c r="D303" t="s">
        <v>401</v>
      </c>
      <c r="E303" t="s">
        <v>10</v>
      </c>
      <c r="F303">
        <v>0</v>
      </c>
      <c r="G303" t="str">
        <f t="shared" si="4"/>
        <v>Teenager</v>
      </c>
      <c r="H303">
        <v>0</v>
      </c>
      <c r="I303">
        <v>0</v>
      </c>
      <c r="J303">
        <v>237735</v>
      </c>
      <c r="K303" s="2">
        <v>15.0458</v>
      </c>
      <c r="L303" s="2">
        <v>15.0458</v>
      </c>
      <c r="M303" s="2">
        <v>15.0458</v>
      </c>
      <c r="N303" s="2">
        <v>15.0458</v>
      </c>
      <c r="O303" t="s">
        <v>75</v>
      </c>
      <c r="P303" t="s">
        <v>531</v>
      </c>
    </row>
    <row r="304" spans="1:16" hidden="1" x14ac:dyDescent="0.25">
      <c r="A304">
        <v>1194</v>
      </c>
      <c r="B304">
        <v>0</v>
      </c>
      <c r="C304">
        <v>2</v>
      </c>
      <c r="D304" t="s">
        <v>402</v>
      </c>
      <c r="E304" t="s">
        <v>10</v>
      </c>
      <c r="F304">
        <v>43</v>
      </c>
      <c r="G304" t="str">
        <f t="shared" si="4"/>
        <v>Adult</v>
      </c>
      <c r="H304">
        <v>0</v>
      </c>
      <c r="I304">
        <v>1</v>
      </c>
      <c r="J304">
        <v>2</v>
      </c>
      <c r="K304" s="2">
        <v>21</v>
      </c>
      <c r="L304" s="2">
        <v>21</v>
      </c>
      <c r="M304" s="2">
        <v>21</v>
      </c>
      <c r="N304" s="2">
        <v>21</v>
      </c>
      <c r="P304" t="s">
        <v>530</v>
      </c>
    </row>
    <row r="305" spans="1:16" x14ac:dyDescent="0.25">
      <c r="A305">
        <v>1195</v>
      </c>
      <c r="B305">
        <v>0</v>
      </c>
      <c r="C305">
        <v>3</v>
      </c>
      <c r="D305" t="s">
        <v>403</v>
      </c>
      <c r="E305" t="s">
        <v>10</v>
      </c>
      <c r="F305">
        <v>24</v>
      </c>
      <c r="G305" t="str">
        <f t="shared" si="4"/>
        <v>Youth</v>
      </c>
      <c r="H305">
        <v>0</v>
      </c>
      <c r="I305">
        <v>0</v>
      </c>
      <c r="J305">
        <v>315092</v>
      </c>
      <c r="K305" s="2">
        <v>8.6624999999999996</v>
      </c>
      <c r="L305" s="2">
        <v>8.6624999999999996</v>
      </c>
      <c r="M305" s="2">
        <v>8.6624999999999996</v>
      </c>
      <c r="N305" s="2">
        <v>8.6624999999999996</v>
      </c>
      <c r="P305" t="s">
        <v>530</v>
      </c>
    </row>
    <row r="306" spans="1:16" x14ac:dyDescent="0.25">
      <c r="A306">
        <v>1196</v>
      </c>
      <c r="B306">
        <v>1</v>
      </c>
      <c r="C306">
        <v>3</v>
      </c>
      <c r="D306" t="s">
        <v>404</v>
      </c>
      <c r="E306" t="s">
        <v>12</v>
      </c>
      <c r="F306">
        <v>25</v>
      </c>
      <c r="G306" t="str">
        <f t="shared" si="4"/>
        <v>Youth</v>
      </c>
      <c r="H306">
        <v>0</v>
      </c>
      <c r="I306">
        <v>0</v>
      </c>
      <c r="J306">
        <v>383123</v>
      </c>
      <c r="K306" s="2">
        <v>7.75</v>
      </c>
      <c r="L306" s="2">
        <v>7.75</v>
      </c>
      <c r="M306" s="2">
        <v>7.75</v>
      </c>
      <c r="N306" s="2">
        <v>7.75</v>
      </c>
      <c r="P306" t="s">
        <v>529</v>
      </c>
    </row>
    <row r="307" spans="1:16" hidden="1" x14ac:dyDescent="0.25">
      <c r="A307">
        <v>1197</v>
      </c>
      <c r="B307">
        <v>1</v>
      </c>
      <c r="C307">
        <v>1</v>
      </c>
      <c r="D307" t="s">
        <v>405</v>
      </c>
      <c r="E307" t="s">
        <v>12</v>
      </c>
      <c r="F307">
        <v>64</v>
      </c>
      <c r="G307" t="str">
        <f t="shared" si="4"/>
        <v>Elder</v>
      </c>
      <c r="H307">
        <v>1</v>
      </c>
      <c r="I307">
        <v>1</v>
      </c>
      <c r="J307">
        <v>112901</v>
      </c>
      <c r="K307" s="2">
        <v>26.55</v>
      </c>
      <c r="L307" s="2">
        <v>26.55</v>
      </c>
      <c r="M307" s="2">
        <v>26.55</v>
      </c>
      <c r="N307" s="2">
        <v>26.55</v>
      </c>
      <c r="O307" t="s">
        <v>76</v>
      </c>
      <c r="P307" t="s">
        <v>530</v>
      </c>
    </row>
    <row r="308" spans="1:16" hidden="1" x14ac:dyDescent="0.25">
      <c r="A308">
        <v>1198</v>
      </c>
      <c r="B308">
        <v>0</v>
      </c>
      <c r="C308">
        <v>1</v>
      </c>
      <c r="D308" t="s">
        <v>406</v>
      </c>
      <c r="E308" t="s">
        <v>10</v>
      </c>
      <c r="F308">
        <v>30</v>
      </c>
      <c r="G308" t="str">
        <f t="shared" si="4"/>
        <v>Youth</v>
      </c>
      <c r="H308">
        <v>1</v>
      </c>
      <c r="I308">
        <v>2</v>
      </c>
      <c r="J308">
        <v>113781</v>
      </c>
      <c r="K308" s="2">
        <v>151.55000000000001</v>
      </c>
      <c r="L308" s="2">
        <v>151.55000000000001</v>
      </c>
      <c r="M308" s="2">
        <v>151.55000000000001</v>
      </c>
      <c r="N308" s="2">
        <v>151.55000000000001</v>
      </c>
      <c r="O308" t="s">
        <v>77</v>
      </c>
      <c r="P308" t="s">
        <v>530</v>
      </c>
    </row>
    <row r="309" spans="1:16" x14ac:dyDescent="0.25">
      <c r="A309">
        <v>1199</v>
      </c>
      <c r="B309">
        <v>0</v>
      </c>
      <c r="C309">
        <v>3</v>
      </c>
      <c r="D309" t="s">
        <v>407</v>
      </c>
      <c r="E309" t="s">
        <v>10</v>
      </c>
      <c r="F309">
        <v>83</v>
      </c>
      <c r="G309" t="str">
        <f t="shared" si="4"/>
        <v>Elder</v>
      </c>
      <c r="H309">
        <v>0</v>
      </c>
      <c r="I309">
        <v>1</v>
      </c>
      <c r="J309">
        <v>392091</v>
      </c>
      <c r="K309" s="2">
        <v>9.35</v>
      </c>
      <c r="L309" s="2">
        <v>9.35</v>
      </c>
      <c r="M309" s="2">
        <v>9.35</v>
      </c>
      <c r="N309" s="2">
        <v>9.35</v>
      </c>
      <c r="P309" t="s">
        <v>530</v>
      </c>
    </row>
    <row r="310" spans="1:16" hidden="1" x14ac:dyDescent="0.25">
      <c r="A310">
        <v>1200</v>
      </c>
      <c r="B310">
        <v>0</v>
      </c>
      <c r="C310">
        <v>1</v>
      </c>
      <c r="D310" t="s">
        <v>408</v>
      </c>
      <c r="E310" t="s">
        <v>10</v>
      </c>
      <c r="F310">
        <v>55</v>
      </c>
      <c r="G310" t="str">
        <f t="shared" si="4"/>
        <v>Adult</v>
      </c>
      <c r="H310">
        <v>1</v>
      </c>
      <c r="I310">
        <v>1</v>
      </c>
      <c r="J310">
        <v>12749</v>
      </c>
      <c r="K310" s="2">
        <v>93.5</v>
      </c>
      <c r="L310" s="2">
        <v>93.5</v>
      </c>
      <c r="M310" s="2">
        <v>93.5</v>
      </c>
      <c r="N310" s="2">
        <v>93.5</v>
      </c>
      <c r="O310" t="s">
        <v>78</v>
      </c>
      <c r="P310" t="s">
        <v>530</v>
      </c>
    </row>
    <row r="311" spans="1:16" x14ac:dyDescent="0.25">
      <c r="A311">
        <v>1201</v>
      </c>
      <c r="B311">
        <v>1</v>
      </c>
      <c r="C311">
        <v>3</v>
      </c>
      <c r="D311" t="s">
        <v>409</v>
      </c>
      <c r="E311" t="s">
        <v>12</v>
      </c>
      <c r="F311">
        <v>45</v>
      </c>
      <c r="G311" t="str">
        <f t="shared" si="4"/>
        <v>Adult</v>
      </c>
      <c r="H311">
        <v>1</v>
      </c>
      <c r="I311">
        <v>0</v>
      </c>
      <c r="J311">
        <v>350026</v>
      </c>
      <c r="K311" s="2">
        <v>14.1083</v>
      </c>
      <c r="L311" s="2">
        <v>14.1083</v>
      </c>
      <c r="M311" s="2">
        <v>14.1083</v>
      </c>
      <c r="N311" s="2">
        <v>14.1083</v>
      </c>
      <c r="P311" t="s">
        <v>530</v>
      </c>
    </row>
    <row r="312" spans="1:16" x14ac:dyDescent="0.25">
      <c r="A312">
        <v>1202</v>
      </c>
      <c r="B312">
        <v>0</v>
      </c>
      <c r="C312">
        <v>3</v>
      </c>
      <c r="D312" t="s">
        <v>410</v>
      </c>
      <c r="E312" t="s">
        <v>10</v>
      </c>
      <c r="F312">
        <v>18</v>
      </c>
      <c r="G312" t="str">
        <f t="shared" si="4"/>
        <v>Teenager</v>
      </c>
      <c r="H312">
        <v>0</v>
      </c>
      <c r="I312">
        <v>0</v>
      </c>
      <c r="J312">
        <v>315091</v>
      </c>
      <c r="K312" s="2">
        <v>8.6624999999999996</v>
      </c>
      <c r="L312" s="2">
        <v>8.6624999999999996</v>
      </c>
      <c r="M312" s="2">
        <v>8.6624999999999996</v>
      </c>
      <c r="N312" s="2">
        <v>8.6624999999999996</v>
      </c>
      <c r="P312" t="s">
        <v>530</v>
      </c>
    </row>
    <row r="313" spans="1:16" x14ac:dyDescent="0.25">
      <c r="A313">
        <v>1203</v>
      </c>
      <c r="B313">
        <v>0</v>
      </c>
      <c r="C313">
        <v>3</v>
      </c>
      <c r="D313" t="s">
        <v>411</v>
      </c>
      <c r="E313" t="s">
        <v>10</v>
      </c>
      <c r="F313">
        <v>22</v>
      </c>
      <c r="G313" t="str">
        <f t="shared" si="4"/>
        <v>Youth</v>
      </c>
      <c r="H313">
        <v>0</v>
      </c>
      <c r="I313">
        <v>0</v>
      </c>
      <c r="J313">
        <v>2658</v>
      </c>
      <c r="K313" s="2">
        <v>7.2249999999999996</v>
      </c>
      <c r="L313" s="2">
        <v>7.2249999999999996</v>
      </c>
      <c r="M313" s="2">
        <v>7.2249999999999996</v>
      </c>
      <c r="N313" s="2">
        <v>7.2249999999999996</v>
      </c>
      <c r="P313" t="s">
        <v>531</v>
      </c>
    </row>
    <row r="314" spans="1:16" x14ac:dyDescent="0.25">
      <c r="A314">
        <v>1204</v>
      </c>
      <c r="B314">
        <v>0</v>
      </c>
      <c r="C314">
        <v>3</v>
      </c>
      <c r="D314" t="s">
        <v>412</v>
      </c>
      <c r="E314" t="s">
        <v>10</v>
      </c>
      <c r="F314">
        <v>25</v>
      </c>
      <c r="G314" t="str">
        <f t="shared" si="4"/>
        <v>Youth</v>
      </c>
      <c r="H314">
        <v>0</v>
      </c>
      <c r="I314">
        <v>0</v>
      </c>
      <c r="J314">
        <v>1588</v>
      </c>
      <c r="K314" s="2">
        <v>7.5750000000000002</v>
      </c>
      <c r="L314" s="2">
        <v>7.5750000000000002</v>
      </c>
      <c r="M314" s="2">
        <v>7.5750000000000002</v>
      </c>
      <c r="N314" s="2">
        <v>7.5750000000000002</v>
      </c>
      <c r="P314" t="s">
        <v>530</v>
      </c>
    </row>
    <row r="315" spans="1:16" x14ac:dyDescent="0.25">
      <c r="A315">
        <v>1205</v>
      </c>
      <c r="B315">
        <v>1</v>
      </c>
      <c r="C315">
        <v>3</v>
      </c>
      <c r="D315" t="s">
        <v>413</v>
      </c>
      <c r="E315" t="s">
        <v>12</v>
      </c>
      <c r="F315">
        <v>37</v>
      </c>
      <c r="G315" t="str">
        <f t="shared" si="4"/>
        <v>Youth</v>
      </c>
      <c r="H315">
        <v>0</v>
      </c>
      <c r="I315">
        <v>0</v>
      </c>
      <c r="J315">
        <v>368364</v>
      </c>
      <c r="K315" s="2">
        <v>7.75</v>
      </c>
      <c r="L315" s="2">
        <v>7.75</v>
      </c>
      <c r="M315" s="2">
        <v>7.75</v>
      </c>
      <c r="N315" s="2">
        <v>7.75</v>
      </c>
      <c r="P315" t="s">
        <v>529</v>
      </c>
    </row>
    <row r="316" spans="1:16" hidden="1" x14ac:dyDescent="0.25">
      <c r="A316">
        <v>1206</v>
      </c>
      <c r="B316">
        <v>1</v>
      </c>
      <c r="C316">
        <v>1</v>
      </c>
      <c r="D316" t="s">
        <v>414</v>
      </c>
      <c r="E316" t="s">
        <v>12</v>
      </c>
      <c r="F316">
        <v>55</v>
      </c>
      <c r="G316" t="str">
        <f t="shared" si="4"/>
        <v>Adult</v>
      </c>
      <c r="H316">
        <v>0</v>
      </c>
      <c r="I316">
        <v>0</v>
      </c>
      <c r="J316">
        <v>17760</v>
      </c>
      <c r="K316" s="2">
        <v>135.63329999999999</v>
      </c>
      <c r="L316" s="2">
        <v>135.63329999999999</v>
      </c>
      <c r="M316" s="2">
        <v>135.63329999999999</v>
      </c>
      <c r="N316" s="2">
        <v>135.63329999999999</v>
      </c>
      <c r="O316" t="s">
        <v>79</v>
      </c>
      <c r="P316" t="s">
        <v>531</v>
      </c>
    </row>
    <row r="317" spans="1:16" x14ac:dyDescent="0.25">
      <c r="A317">
        <v>1207</v>
      </c>
      <c r="B317">
        <v>1</v>
      </c>
      <c r="C317">
        <v>3</v>
      </c>
      <c r="D317" t="s">
        <v>415</v>
      </c>
      <c r="E317" t="s">
        <v>12</v>
      </c>
      <c r="F317">
        <v>17</v>
      </c>
      <c r="G317" t="str">
        <f t="shared" si="4"/>
        <v>Teenager</v>
      </c>
      <c r="H317">
        <v>0</v>
      </c>
      <c r="I317">
        <v>0</v>
      </c>
      <c r="J317">
        <v>30631</v>
      </c>
      <c r="K317" s="2">
        <v>7.7332999999999998</v>
      </c>
      <c r="L317" s="2">
        <v>7.7332999999999998</v>
      </c>
      <c r="M317" s="2">
        <v>7.7332999999999998</v>
      </c>
      <c r="N317" s="2">
        <v>7.7332999999999998</v>
      </c>
      <c r="P317" t="s">
        <v>529</v>
      </c>
    </row>
    <row r="318" spans="1:16" hidden="1" x14ac:dyDescent="0.25">
      <c r="A318">
        <v>1208</v>
      </c>
      <c r="B318">
        <v>0</v>
      </c>
      <c r="C318">
        <v>1</v>
      </c>
      <c r="D318" t="s">
        <v>416</v>
      </c>
      <c r="E318" t="s">
        <v>10</v>
      </c>
      <c r="F318">
        <v>57</v>
      </c>
      <c r="G318" t="str">
        <f t="shared" si="4"/>
        <v>Adult</v>
      </c>
      <c r="H318">
        <v>1</v>
      </c>
      <c r="I318">
        <v>0</v>
      </c>
      <c r="J318">
        <v>17569</v>
      </c>
      <c r="K318" s="2">
        <v>146.52080000000001</v>
      </c>
      <c r="L318" s="2">
        <v>146.52080000000001</v>
      </c>
      <c r="M318" s="2">
        <v>146.52080000000001</v>
      </c>
      <c r="N318" s="2">
        <v>146.52080000000001</v>
      </c>
      <c r="O318" t="s">
        <v>80</v>
      </c>
      <c r="P318" t="s">
        <v>531</v>
      </c>
    </row>
    <row r="319" spans="1:16" hidden="1" x14ac:dyDescent="0.25">
      <c r="A319">
        <v>1209</v>
      </c>
      <c r="B319">
        <v>0</v>
      </c>
      <c r="C319">
        <v>2</v>
      </c>
      <c r="D319" t="s">
        <v>417</v>
      </c>
      <c r="E319" t="s">
        <v>10</v>
      </c>
      <c r="F319">
        <v>19</v>
      </c>
      <c r="G319" t="str">
        <f t="shared" si="4"/>
        <v>Teenager</v>
      </c>
      <c r="H319">
        <v>0</v>
      </c>
      <c r="I319">
        <v>0</v>
      </c>
      <c r="J319">
        <v>28004</v>
      </c>
      <c r="K319" s="2">
        <v>10.5</v>
      </c>
      <c r="L319" s="2">
        <v>10.5</v>
      </c>
      <c r="M319" s="2">
        <v>10.5</v>
      </c>
      <c r="N319" s="2">
        <v>10.5</v>
      </c>
      <c r="P319" t="s">
        <v>530</v>
      </c>
    </row>
    <row r="320" spans="1:16" x14ac:dyDescent="0.25">
      <c r="A320">
        <v>1210</v>
      </c>
      <c r="B320">
        <v>0</v>
      </c>
      <c r="C320">
        <v>3</v>
      </c>
      <c r="D320" t="s">
        <v>418</v>
      </c>
      <c r="E320" t="s">
        <v>10</v>
      </c>
      <c r="F320">
        <v>27</v>
      </c>
      <c r="G320" t="str">
        <f t="shared" si="4"/>
        <v>Youth</v>
      </c>
      <c r="H320">
        <v>0</v>
      </c>
      <c r="I320">
        <v>0</v>
      </c>
      <c r="J320">
        <v>350408</v>
      </c>
      <c r="K320" s="2">
        <v>7.8541999999999996</v>
      </c>
      <c r="L320" s="2">
        <v>7.8541999999999996</v>
      </c>
      <c r="M320" s="2">
        <v>7.8541999999999996</v>
      </c>
      <c r="N320" s="2">
        <v>7.8541999999999996</v>
      </c>
      <c r="P320" t="s">
        <v>530</v>
      </c>
    </row>
    <row r="321" spans="1:16" hidden="1" x14ac:dyDescent="0.25">
      <c r="A321">
        <v>1211</v>
      </c>
      <c r="B321">
        <v>0</v>
      </c>
      <c r="C321">
        <v>2</v>
      </c>
      <c r="D321" t="s">
        <v>419</v>
      </c>
      <c r="E321" t="s">
        <v>10</v>
      </c>
      <c r="F321">
        <v>22</v>
      </c>
      <c r="G321" t="str">
        <f t="shared" si="4"/>
        <v>Youth</v>
      </c>
      <c r="H321">
        <v>2</v>
      </c>
      <c r="I321">
        <v>0</v>
      </c>
      <c r="J321">
        <v>31029</v>
      </c>
      <c r="K321" s="2">
        <v>31.5</v>
      </c>
      <c r="L321" s="2">
        <v>31.5</v>
      </c>
      <c r="M321" s="2">
        <v>31.5</v>
      </c>
      <c r="N321" s="2">
        <v>31.5</v>
      </c>
      <c r="P321" t="s">
        <v>530</v>
      </c>
    </row>
    <row r="322" spans="1:16" x14ac:dyDescent="0.25">
      <c r="A322">
        <v>1212</v>
      </c>
      <c r="B322">
        <v>0</v>
      </c>
      <c r="C322">
        <v>3</v>
      </c>
      <c r="D322" t="s">
        <v>420</v>
      </c>
      <c r="E322" t="s">
        <v>10</v>
      </c>
      <c r="F322">
        <v>26</v>
      </c>
      <c r="G322" t="str">
        <f t="shared" si="4"/>
        <v>Youth</v>
      </c>
      <c r="H322">
        <v>0</v>
      </c>
      <c r="I322">
        <v>0</v>
      </c>
      <c r="J322">
        <v>347075</v>
      </c>
      <c r="K322" s="2">
        <v>7.7750000000000004</v>
      </c>
      <c r="L322" s="2">
        <v>7.7750000000000004</v>
      </c>
      <c r="M322" s="2">
        <v>7.7750000000000004</v>
      </c>
      <c r="N322" s="2">
        <v>7.7750000000000004</v>
      </c>
      <c r="P322" t="s">
        <v>530</v>
      </c>
    </row>
    <row r="323" spans="1:16" x14ac:dyDescent="0.25">
      <c r="A323">
        <v>1213</v>
      </c>
      <c r="B323">
        <v>0</v>
      </c>
      <c r="C323">
        <v>3</v>
      </c>
      <c r="D323" t="s">
        <v>421</v>
      </c>
      <c r="E323" t="s">
        <v>10</v>
      </c>
      <c r="F323">
        <v>25</v>
      </c>
      <c r="G323" t="str">
        <f t="shared" ref="G323:G386" si="5">IF(F323&lt;=19,"Teenager",IF(F323&lt;=39,"Youth",IF(F323&lt;=59,"Adult",IF(F323&gt;=60,"Elder"))))</f>
        <v>Youth</v>
      </c>
      <c r="H323">
        <v>0</v>
      </c>
      <c r="I323">
        <v>0</v>
      </c>
      <c r="J323">
        <v>2654</v>
      </c>
      <c r="K323" s="2">
        <v>7.2291999999999996</v>
      </c>
      <c r="L323" s="2">
        <v>7.2291999999999996</v>
      </c>
      <c r="M323" s="2">
        <v>7.2291999999999996</v>
      </c>
      <c r="N323" s="2">
        <v>7.2291999999999996</v>
      </c>
      <c r="O323" t="s">
        <v>81</v>
      </c>
      <c r="P323" t="s">
        <v>531</v>
      </c>
    </row>
    <row r="324" spans="1:16" hidden="1" x14ac:dyDescent="0.25">
      <c r="A324">
        <v>1214</v>
      </c>
      <c r="B324">
        <v>0</v>
      </c>
      <c r="C324">
        <v>2</v>
      </c>
      <c r="D324" t="s">
        <v>422</v>
      </c>
      <c r="E324" t="s">
        <v>10</v>
      </c>
      <c r="F324">
        <v>26</v>
      </c>
      <c r="G324" t="str">
        <f t="shared" si="5"/>
        <v>Youth</v>
      </c>
      <c r="H324">
        <v>0</v>
      </c>
      <c r="I324">
        <v>0</v>
      </c>
      <c r="J324">
        <v>244368</v>
      </c>
      <c r="K324" s="2">
        <v>13</v>
      </c>
      <c r="L324" s="2">
        <v>13</v>
      </c>
      <c r="M324" s="2">
        <v>13</v>
      </c>
      <c r="N324" s="2">
        <v>13</v>
      </c>
      <c r="O324" t="s">
        <v>82</v>
      </c>
      <c r="P324" t="s">
        <v>530</v>
      </c>
    </row>
    <row r="325" spans="1:16" hidden="1" x14ac:dyDescent="0.25">
      <c r="A325">
        <v>1215</v>
      </c>
      <c r="B325">
        <v>0</v>
      </c>
      <c r="C325">
        <v>1</v>
      </c>
      <c r="D325" t="s">
        <v>423</v>
      </c>
      <c r="E325" t="s">
        <v>10</v>
      </c>
      <c r="F325">
        <v>33</v>
      </c>
      <c r="G325" t="str">
        <f t="shared" si="5"/>
        <v>Youth</v>
      </c>
      <c r="H325">
        <v>0</v>
      </c>
      <c r="I325">
        <v>0</v>
      </c>
      <c r="J325">
        <v>113790</v>
      </c>
      <c r="K325" s="2">
        <v>26.55</v>
      </c>
      <c r="L325" s="2">
        <v>26.55</v>
      </c>
      <c r="M325" s="2">
        <v>26.55</v>
      </c>
      <c r="N325" s="2">
        <v>26.55</v>
      </c>
      <c r="P325" t="s">
        <v>530</v>
      </c>
    </row>
    <row r="326" spans="1:16" hidden="1" x14ac:dyDescent="0.25">
      <c r="A326">
        <v>1216</v>
      </c>
      <c r="B326">
        <v>1</v>
      </c>
      <c r="C326">
        <v>1</v>
      </c>
      <c r="D326" t="s">
        <v>424</v>
      </c>
      <c r="E326" t="s">
        <v>12</v>
      </c>
      <c r="F326">
        <v>39</v>
      </c>
      <c r="G326" t="str">
        <f t="shared" si="5"/>
        <v>Youth</v>
      </c>
      <c r="H326">
        <v>0</v>
      </c>
      <c r="I326">
        <v>0</v>
      </c>
      <c r="J326">
        <v>24160</v>
      </c>
      <c r="K326" s="2">
        <v>211.33750000000001</v>
      </c>
      <c r="L326" s="2">
        <v>211.33750000000001</v>
      </c>
      <c r="M326" s="2">
        <v>211.33750000000001</v>
      </c>
      <c r="N326" s="2">
        <v>211.33750000000001</v>
      </c>
      <c r="P326" t="s">
        <v>530</v>
      </c>
    </row>
    <row r="327" spans="1:16" x14ac:dyDescent="0.25">
      <c r="A327">
        <v>1217</v>
      </c>
      <c r="B327">
        <v>0</v>
      </c>
      <c r="C327">
        <v>3</v>
      </c>
      <c r="D327" t="s">
        <v>425</v>
      </c>
      <c r="E327" t="s">
        <v>10</v>
      </c>
      <c r="F327">
        <v>23</v>
      </c>
      <c r="G327" t="str">
        <f t="shared" si="5"/>
        <v>Youth</v>
      </c>
      <c r="H327">
        <v>0</v>
      </c>
      <c r="I327">
        <v>0</v>
      </c>
      <c r="J327">
        <v>3101309</v>
      </c>
      <c r="K327" s="2">
        <v>7.05</v>
      </c>
      <c r="L327" s="2">
        <v>7.05</v>
      </c>
      <c r="M327" s="2">
        <v>7.05</v>
      </c>
      <c r="N327" s="2">
        <v>7.05</v>
      </c>
      <c r="P327" t="s">
        <v>530</v>
      </c>
    </row>
    <row r="328" spans="1:16" hidden="1" x14ac:dyDescent="0.25">
      <c r="A328">
        <v>1218</v>
      </c>
      <c r="B328">
        <v>1</v>
      </c>
      <c r="C328">
        <v>2</v>
      </c>
      <c r="D328" t="s">
        <v>426</v>
      </c>
      <c r="E328" t="s">
        <v>12</v>
      </c>
      <c r="F328">
        <v>12</v>
      </c>
      <c r="G328" t="str">
        <f t="shared" si="5"/>
        <v>Teenager</v>
      </c>
      <c r="H328">
        <v>2</v>
      </c>
      <c r="I328">
        <v>1</v>
      </c>
      <c r="J328">
        <v>230136</v>
      </c>
      <c r="K328" s="2">
        <v>39</v>
      </c>
      <c r="L328" s="2">
        <v>39</v>
      </c>
      <c r="M328" s="2">
        <v>39</v>
      </c>
      <c r="N328" s="2">
        <v>39</v>
      </c>
      <c r="O328" t="s">
        <v>50</v>
      </c>
      <c r="P328" t="s">
        <v>530</v>
      </c>
    </row>
    <row r="329" spans="1:16" hidden="1" x14ac:dyDescent="0.25">
      <c r="A329">
        <v>1219</v>
      </c>
      <c r="B329">
        <v>0</v>
      </c>
      <c r="C329">
        <v>1</v>
      </c>
      <c r="D329" t="s">
        <v>427</v>
      </c>
      <c r="E329" t="s">
        <v>10</v>
      </c>
      <c r="F329">
        <v>46</v>
      </c>
      <c r="G329" t="str">
        <f t="shared" si="5"/>
        <v>Adult</v>
      </c>
      <c r="H329">
        <v>0</v>
      </c>
      <c r="I329">
        <v>0</v>
      </c>
      <c r="J329">
        <v>17585</v>
      </c>
      <c r="K329" s="2">
        <v>79.2</v>
      </c>
      <c r="L329" s="2">
        <v>79.2</v>
      </c>
      <c r="M329" s="2">
        <v>79.2</v>
      </c>
      <c r="N329" s="2">
        <v>79.2</v>
      </c>
      <c r="P329" t="s">
        <v>531</v>
      </c>
    </row>
    <row r="330" spans="1:16" hidden="1" x14ac:dyDescent="0.25">
      <c r="A330">
        <v>1220</v>
      </c>
      <c r="B330">
        <v>0</v>
      </c>
      <c r="C330">
        <v>2</v>
      </c>
      <c r="D330" t="s">
        <v>428</v>
      </c>
      <c r="E330" t="s">
        <v>10</v>
      </c>
      <c r="F330">
        <v>29</v>
      </c>
      <c r="G330" t="str">
        <f t="shared" si="5"/>
        <v>Youth</v>
      </c>
      <c r="H330">
        <v>1</v>
      </c>
      <c r="I330">
        <v>0</v>
      </c>
      <c r="J330">
        <v>2003</v>
      </c>
      <c r="K330" s="2">
        <v>26</v>
      </c>
      <c r="L330" s="2">
        <v>26</v>
      </c>
      <c r="M330" s="2">
        <v>26</v>
      </c>
      <c r="N330" s="2">
        <v>26</v>
      </c>
      <c r="P330" t="s">
        <v>530</v>
      </c>
    </row>
    <row r="331" spans="1:16" hidden="1" x14ac:dyDescent="0.25">
      <c r="A331">
        <v>1221</v>
      </c>
      <c r="B331">
        <v>0</v>
      </c>
      <c r="C331">
        <v>2</v>
      </c>
      <c r="D331" t="s">
        <v>429</v>
      </c>
      <c r="E331" t="s">
        <v>10</v>
      </c>
      <c r="F331">
        <v>21</v>
      </c>
      <c r="G331" t="str">
        <f t="shared" si="5"/>
        <v>Youth</v>
      </c>
      <c r="H331">
        <v>0</v>
      </c>
      <c r="I331">
        <v>0</v>
      </c>
      <c r="J331">
        <v>236854</v>
      </c>
      <c r="K331" s="2">
        <v>13</v>
      </c>
      <c r="L331" s="2">
        <v>13</v>
      </c>
      <c r="M331" s="2">
        <v>13</v>
      </c>
      <c r="N331" s="2">
        <v>13</v>
      </c>
      <c r="P331" t="s">
        <v>530</v>
      </c>
    </row>
    <row r="332" spans="1:16" hidden="1" x14ac:dyDescent="0.25">
      <c r="A332">
        <v>1222</v>
      </c>
      <c r="B332">
        <v>1</v>
      </c>
      <c r="C332">
        <v>2</v>
      </c>
      <c r="D332" t="s">
        <v>430</v>
      </c>
      <c r="E332" t="s">
        <v>12</v>
      </c>
      <c r="F332">
        <v>48</v>
      </c>
      <c r="G332" t="str">
        <f t="shared" si="5"/>
        <v>Adult</v>
      </c>
      <c r="H332">
        <v>0</v>
      </c>
      <c r="I332">
        <v>2</v>
      </c>
      <c r="J332">
        <v>33112</v>
      </c>
      <c r="K332" s="2">
        <v>36.75</v>
      </c>
      <c r="L332" s="2">
        <v>36.75</v>
      </c>
      <c r="M332" s="2">
        <v>36.75</v>
      </c>
      <c r="N332" s="2">
        <v>36.75</v>
      </c>
      <c r="P332" t="s">
        <v>530</v>
      </c>
    </row>
    <row r="333" spans="1:16" hidden="1" x14ac:dyDescent="0.25">
      <c r="A333">
        <v>1223</v>
      </c>
      <c r="B333">
        <v>0</v>
      </c>
      <c r="C333">
        <v>1</v>
      </c>
      <c r="D333" t="s">
        <v>431</v>
      </c>
      <c r="E333" t="s">
        <v>10</v>
      </c>
      <c r="F333">
        <v>39</v>
      </c>
      <c r="G333" t="str">
        <f t="shared" si="5"/>
        <v>Youth</v>
      </c>
      <c r="H333">
        <v>0</v>
      </c>
      <c r="I333">
        <v>0</v>
      </c>
      <c r="J333">
        <v>17580</v>
      </c>
      <c r="K333" s="2">
        <v>29.7</v>
      </c>
      <c r="L333" s="2">
        <v>29.7</v>
      </c>
      <c r="M333" s="2">
        <v>29.7</v>
      </c>
      <c r="N333" s="2">
        <v>29.7</v>
      </c>
      <c r="O333" t="s">
        <v>83</v>
      </c>
      <c r="P333" t="s">
        <v>531</v>
      </c>
    </row>
    <row r="334" spans="1:16" x14ac:dyDescent="0.25">
      <c r="A334">
        <v>1224</v>
      </c>
      <c r="B334">
        <v>0</v>
      </c>
      <c r="C334">
        <v>3</v>
      </c>
      <c r="D334" t="s">
        <v>432</v>
      </c>
      <c r="E334" t="s">
        <v>10</v>
      </c>
      <c r="F334">
        <v>25</v>
      </c>
      <c r="G334" t="str">
        <f t="shared" si="5"/>
        <v>Youth</v>
      </c>
      <c r="H334">
        <v>0</v>
      </c>
      <c r="I334">
        <v>0</v>
      </c>
      <c r="J334">
        <v>2684</v>
      </c>
      <c r="K334" s="2">
        <v>7.2249999999999996</v>
      </c>
      <c r="L334" s="2">
        <v>7.2249999999999996</v>
      </c>
      <c r="M334" s="2">
        <v>7.2249999999999996</v>
      </c>
      <c r="N334" s="2">
        <v>7.2249999999999996</v>
      </c>
      <c r="P334" t="s">
        <v>531</v>
      </c>
    </row>
    <row r="335" spans="1:16" x14ac:dyDescent="0.25">
      <c r="A335">
        <v>1225</v>
      </c>
      <c r="B335">
        <v>1</v>
      </c>
      <c r="C335">
        <v>3</v>
      </c>
      <c r="D335" t="s">
        <v>433</v>
      </c>
      <c r="E335" t="s">
        <v>12</v>
      </c>
      <c r="F335">
        <v>19</v>
      </c>
      <c r="G335" t="str">
        <f t="shared" si="5"/>
        <v>Teenager</v>
      </c>
      <c r="H335">
        <v>1</v>
      </c>
      <c r="I335">
        <v>1</v>
      </c>
      <c r="J335">
        <v>2653</v>
      </c>
      <c r="K335" s="2">
        <v>15.7417</v>
      </c>
      <c r="L335" s="2">
        <v>15.7417</v>
      </c>
      <c r="M335" s="2">
        <v>15.7417</v>
      </c>
      <c r="N335" s="2">
        <v>15.7417</v>
      </c>
      <c r="P335" t="s">
        <v>531</v>
      </c>
    </row>
    <row r="336" spans="1:16" x14ac:dyDescent="0.25">
      <c r="A336">
        <v>1226</v>
      </c>
      <c r="B336">
        <v>0</v>
      </c>
      <c r="C336">
        <v>3</v>
      </c>
      <c r="D336" t="s">
        <v>434</v>
      </c>
      <c r="E336" t="s">
        <v>10</v>
      </c>
      <c r="F336">
        <v>27</v>
      </c>
      <c r="G336" t="str">
        <f t="shared" si="5"/>
        <v>Youth</v>
      </c>
      <c r="H336">
        <v>0</v>
      </c>
      <c r="I336">
        <v>0</v>
      </c>
      <c r="J336">
        <v>349229</v>
      </c>
      <c r="K336" s="2">
        <v>7.8958000000000004</v>
      </c>
      <c r="L336" s="2">
        <v>7.8958000000000004</v>
      </c>
      <c r="M336" s="2">
        <v>7.8958000000000004</v>
      </c>
      <c r="N336" s="2">
        <v>7.8958000000000004</v>
      </c>
      <c r="P336" t="s">
        <v>530</v>
      </c>
    </row>
    <row r="337" spans="1:16" hidden="1" x14ac:dyDescent="0.25">
      <c r="A337">
        <v>1227</v>
      </c>
      <c r="B337">
        <v>0</v>
      </c>
      <c r="C337">
        <v>1</v>
      </c>
      <c r="D337" t="s">
        <v>435</v>
      </c>
      <c r="E337" t="s">
        <v>10</v>
      </c>
      <c r="F337">
        <v>30</v>
      </c>
      <c r="G337" t="str">
        <f t="shared" si="5"/>
        <v>Youth</v>
      </c>
      <c r="H337">
        <v>0</v>
      </c>
      <c r="I337">
        <v>0</v>
      </c>
      <c r="J337">
        <v>110469</v>
      </c>
      <c r="K337" s="2">
        <v>26</v>
      </c>
      <c r="L337" s="2">
        <v>26</v>
      </c>
      <c r="M337" s="2">
        <v>26</v>
      </c>
      <c r="N337" s="2">
        <v>26</v>
      </c>
      <c r="O337" t="s">
        <v>84</v>
      </c>
      <c r="P337" t="s">
        <v>530</v>
      </c>
    </row>
    <row r="338" spans="1:16" hidden="1" x14ac:dyDescent="0.25">
      <c r="A338">
        <v>1228</v>
      </c>
      <c r="B338">
        <v>0</v>
      </c>
      <c r="C338">
        <v>2</v>
      </c>
      <c r="D338" t="s">
        <v>436</v>
      </c>
      <c r="E338" t="s">
        <v>10</v>
      </c>
      <c r="F338">
        <v>32</v>
      </c>
      <c r="G338" t="str">
        <f t="shared" si="5"/>
        <v>Youth</v>
      </c>
      <c r="H338">
        <v>0</v>
      </c>
      <c r="I338">
        <v>0</v>
      </c>
      <c r="J338">
        <v>244360</v>
      </c>
      <c r="K338" s="2">
        <v>13</v>
      </c>
      <c r="L338" s="2">
        <v>13</v>
      </c>
      <c r="M338" s="2">
        <v>13</v>
      </c>
      <c r="N338" s="2">
        <v>13</v>
      </c>
      <c r="P338" t="s">
        <v>530</v>
      </c>
    </row>
    <row r="339" spans="1:16" x14ac:dyDescent="0.25">
      <c r="A339">
        <v>1229</v>
      </c>
      <c r="B339">
        <v>0</v>
      </c>
      <c r="C339">
        <v>3</v>
      </c>
      <c r="D339" t="s">
        <v>437</v>
      </c>
      <c r="E339" t="s">
        <v>10</v>
      </c>
      <c r="F339">
        <v>39</v>
      </c>
      <c r="G339" t="str">
        <f t="shared" si="5"/>
        <v>Youth</v>
      </c>
      <c r="H339">
        <v>0</v>
      </c>
      <c r="I339">
        <v>2</v>
      </c>
      <c r="J339">
        <v>2675</v>
      </c>
      <c r="K339" s="2">
        <v>7.2291999999999996</v>
      </c>
      <c r="L339" s="2">
        <v>7.2291999999999996</v>
      </c>
      <c r="M339" s="2">
        <v>7.2291999999999996</v>
      </c>
      <c r="N339" s="2">
        <v>7.2291999999999996</v>
      </c>
      <c r="P339" t="s">
        <v>531</v>
      </c>
    </row>
    <row r="340" spans="1:16" hidden="1" x14ac:dyDescent="0.25">
      <c r="A340">
        <v>1230</v>
      </c>
      <c r="B340">
        <v>0</v>
      </c>
      <c r="C340">
        <v>2</v>
      </c>
      <c r="D340" t="s">
        <v>438</v>
      </c>
      <c r="E340" t="s">
        <v>10</v>
      </c>
      <c r="F340">
        <v>25</v>
      </c>
      <c r="G340" t="str">
        <f t="shared" si="5"/>
        <v>Youth</v>
      </c>
      <c r="H340">
        <v>0</v>
      </c>
      <c r="I340">
        <v>0</v>
      </c>
      <c r="J340">
        <v>31029</v>
      </c>
      <c r="K340" s="2">
        <v>31.5</v>
      </c>
      <c r="L340" s="2">
        <v>31.5</v>
      </c>
      <c r="M340" s="2">
        <v>31.5</v>
      </c>
      <c r="N340" s="2">
        <v>31.5</v>
      </c>
      <c r="P340" t="s">
        <v>530</v>
      </c>
    </row>
    <row r="341" spans="1:16" x14ac:dyDescent="0.25">
      <c r="A341">
        <v>1231</v>
      </c>
      <c r="B341">
        <v>0</v>
      </c>
      <c r="C341">
        <v>3</v>
      </c>
      <c r="D341" t="s">
        <v>439</v>
      </c>
      <c r="E341" t="s">
        <v>10</v>
      </c>
      <c r="F341">
        <v>25</v>
      </c>
      <c r="G341" t="str">
        <f t="shared" si="5"/>
        <v>Youth</v>
      </c>
      <c r="H341">
        <v>0</v>
      </c>
      <c r="I341">
        <v>0</v>
      </c>
      <c r="J341">
        <v>2622</v>
      </c>
      <c r="K341" s="2">
        <v>7.2291999999999996</v>
      </c>
      <c r="L341" s="2">
        <v>7.2291999999999996</v>
      </c>
      <c r="M341" s="2">
        <v>7.2291999999999996</v>
      </c>
      <c r="N341" s="2">
        <v>7.2291999999999996</v>
      </c>
      <c r="P341" t="s">
        <v>531</v>
      </c>
    </row>
    <row r="342" spans="1:16" hidden="1" x14ac:dyDescent="0.25">
      <c r="A342">
        <v>1232</v>
      </c>
      <c r="B342">
        <v>0</v>
      </c>
      <c r="C342">
        <v>2</v>
      </c>
      <c r="D342" t="s">
        <v>440</v>
      </c>
      <c r="E342" t="s">
        <v>10</v>
      </c>
      <c r="F342">
        <v>18</v>
      </c>
      <c r="G342" t="str">
        <f t="shared" si="5"/>
        <v>Teenager</v>
      </c>
      <c r="H342">
        <v>0</v>
      </c>
      <c r="I342">
        <v>0</v>
      </c>
      <c r="J342">
        <v>15185</v>
      </c>
      <c r="K342" s="2">
        <v>10.5</v>
      </c>
      <c r="L342" s="2">
        <v>10.5</v>
      </c>
      <c r="M342" s="2">
        <v>10.5</v>
      </c>
      <c r="N342" s="2">
        <v>10.5</v>
      </c>
      <c r="P342" t="s">
        <v>530</v>
      </c>
    </row>
    <row r="343" spans="1:16" x14ac:dyDescent="0.25">
      <c r="A343">
        <v>1233</v>
      </c>
      <c r="B343">
        <v>0</v>
      </c>
      <c r="C343">
        <v>3</v>
      </c>
      <c r="D343" t="s">
        <v>441</v>
      </c>
      <c r="E343" t="s">
        <v>10</v>
      </c>
      <c r="F343">
        <v>32</v>
      </c>
      <c r="G343" t="str">
        <f t="shared" si="5"/>
        <v>Youth</v>
      </c>
      <c r="H343">
        <v>0</v>
      </c>
      <c r="I343">
        <v>0</v>
      </c>
      <c r="J343">
        <v>350403</v>
      </c>
      <c r="K343" s="2">
        <v>7.5792000000000002</v>
      </c>
      <c r="L343" s="2">
        <v>7.5792000000000002</v>
      </c>
      <c r="M343" s="2">
        <v>7.5792000000000002</v>
      </c>
      <c r="N343" s="2">
        <v>7.5792000000000002</v>
      </c>
      <c r="P343" t="s">
        <v>530</v>
      </c>
    </row>
    <row r="344" spans="1:16" x14ac:dyDescent="0.25">
      <c r="A344">
        <v>1234</v>
      </c>
      <c r="B344">
        <v>0</v>
      </c>
      <c r="C344">
        <v>3</v>
      </c>
      <c r="D344" t="s">
        <v>442</v>
      </c>
      <c r="E344" t="s">
        <v>10</v>
      </c>
      <c r="F344">
        <v>25</v>
      </c>
      <c r="G344" t="str">
        <f t="shared" si="5"/>
        <v>Youth</v>
      </c>
      <c r="H344">
        <v>1</v>
      </c>
      <c r="I344">
        <v>9</v>
      </c>
      <c r="J344">
        <v>2343</v>
      </c>
      <c r="K344" s="2">
        <v>69.55</v>
      </c>
      <c r="L344" s="2">
        <v>69.55</v>
      </c>
      <c r="M344" s="2">
        <v>69.55</v>
      </c>
      <c r="N344" s="2">
        <v>69.55</v>
      </c>
      <c r="P344" t="s">
        <v>530</v>
      </c>
    </row>
    <row r="345" spans="1:16" hidden="1" x14ac:dyDescent="0.25">
      <c r="A345">
        <v>1235</v>
      </c>
      <c r="B345">
        <v>1</v>
      </c>
      <c r="C345">
        <v>1</v>
      </c>
      <c r="D345" t="s">
        <v>443</v>
      </c>
      <c r="E345" t="s">
        <v>12</v>
      </c>
      <c r="F345">
        <v>58</v>
      </c>
      <c r="G345" t="str">
        <f t="shared" si="5"/>
        <v>Adult</v>
      </c>
      <c r="H345">
        <v>0</v>
      </c>
      <c r="I345">
        <v>1</v>
      </c>
      <c r="J345">
        <v>17755</v>
      </c>
      <c r="K345" s="2">
        <v>512.32920000000001</v>
      </c>
      <c r="L345" s="2">
        <v>512.32920000000001</v>
      </c>
      <c r="M345" s="2">
        <v>512.32920000000001</v>
      </c>
      <c r="N345" s="2">
        <v>512.32920000000001</v>
      </c>
      <c r="O345" t="s">
        <v>85</v>
      </c>
      <c r="P345" t="s">
        <v>531</v>
      </c>
    </row>
    <row r="346" spans="1:16" x14ac:dyDescent="0.25">
      <c r="A346">
        <v>1236</v>
      </c>
      <c r="B346">
        <v>0</v>
      </c>
      <c r="C346">
        <v>3</v>
      </c>
      <c r="D346" t="s">
        <v>444</v>
      </c>
      <c r="E346" t="s">
        <v>10</v>
      </c>
      <c r="F346">
        <v>25</v>
      </c>
      <c r="G346" t="str">
        <f t="shared" si="5"/>
        <v>Youth</v>
      </c>
      <c r="H346">
        <v>1</v>
      </c>
      <c r="I346">
        <v>1</v>
      </c>
      <c r="J346">
        <v>851</v>
      </c>
      <c r="K346" s="2">
        <v>14.5</v>
      </c>
      <c r="L346" s="2">
        <v>14.5</v>
      </c>
      <c r="M346" s="2">
        <v>14.5</v>
      </c>
      <c r="N346" s="2">
        <v>14.5</v>
      </c>
      <c r="P346" t="s">
        <v>530</v>
      </c>
    </row>
    <row r="347" spans="1:16" x14ac:dyDescent="0.25">
      <c r="A347">
        <v>1237</v>
      </c>
      <c r="B347">
        <v>1</v>
      </c>
      <c r="C347">
        <v>3</v>
      </c>
      <c r="D347" t="s">
        <v>445</v>
      </c>
      <c r="E347" t="s">
        <v>12</v>
      </c>
      <c r="F347">
        <v>16</v>
      </c>
      <c r="G347" t="str">
        <f t="shared" si="5"/>
        <v>Teenager</v>
      </c>
      <c r="H347">
        <v>0</v>
      </c>
      <c r="I347">
        <v>0</v>
      </c>
      <c r="J347">
        <v>348125</v>
      </c>
      <c r="K347" s="2">
        <v>7.65</v>
      </c>
      <c r="L347" s="2">
        <v>7.65</v>
      </c>
      <c r="M347" s="2">
        <v>7.65</v>
      </c>
      <c r="N347" s="2">
        <v>7.65</v>
      </c>
      <c r="P347" t="s">
        <v>530</v>
      </c>
    </row>
    <row r="348" spans="1:16" hidden="1" x14ac:dyDescent="0.25">
      <c r="A348">
        <v>1238</v>
      </c>
      <c r="B348">
        <v>0</v>
      </c>
      <c r="C348">
        <v>2</v>
      </c>
      <c r="D348" t="s">
        <v>446</v>
      </c>
      <c r="E348" t="s">
        <v>10</v>
      </c>
      <c r="F348">
        <v>26</v>
      </c>
      <c r="G348" t="str">
        <f t="shared" si="5"/>
        <v>Youth</v>
      </c>
      <c r="H348">
        <v>0</v>
      </c>
      <c r="I348">
        <v>0</v>
      </c>
      <c r="J348">
        <v>237670</v>
      </c>
      <c r="K348" s="2">
        <v>13</v>
      </c>
      <c r="L348" s="2">
        <v>13</v>
      </c>
      <c r="M348" s="2">
        <v>13</v>
      </c>
      <c r="N348" s="2">
        <v>13</v>
      </c>
      <c r="P348" t="s">
        <v>530</v>
      </c>
    </row>
    <row r="349" spans="1:16" x14ac:dyDescent="0.25">
      <c r="A349">
        <v>1239</v>
      </c>
      <c r="B349">
        <v>1</v>
      </c>
      <c r="C349">
        <v>3</v>
      </c>
      <c r="D349" t="s">
        <v>447</v>
      </c>
      <c r="E349" t="s">
        <v>12</v>
      </c>
      <c r="F349">
        <v>38</v>
      </c>
      <c r="G349" t="str">
        <f t="shared" si="5"/>
        <v>Youth</v>
      </c>
      <c r="H349">
        <v>0</v>
      </c>
      <c r="I349">
        <v>0</v>
      </c>
      <c r="J349">
        <v>2688</v>
      </c>
      <c r="K349" s="2">
        <v>7.2291999999999996</v>
      </c>
      <c r="L349" s="2">
        <v>7.2291999999999996</v>
      </c>
      <c r="M349" s="2">
        <v>7.2291999999999996</v>
      </c>
      <c r="N349" s="2">
        <v>7.2291999999999996</v>
      </c>
      <c r="P349" t="s">
        <v>531</v>
      </c>
    </row>
    <row r="350" spans="1:16" hidden="1" x14ac:dyDescent="0.25">
      <c r="A350">
        <v>1240</v>
      </c>
      <c r="B350">
        <v>0</v>
      </c>
      <c r="C350">
        <v>2</v>
      </c>
      <c r="D350" t="s">
        <v>448</v>
      </c>
      <c r="E350" t="s">
        <v>10</v>
      </c>
      <c r="F350">
        <v>24</v>
      </c>
      <c r="G350" t="str">
        <f t="shared" si="5"/>
        <v>Youth</v>
      </c>
      <c r="H350">
        <v>0</v>
      </c>
      <c r="I350">
        <v>0</v>
      </c>
      <c r="J350">
        <v>248726</v>
      </c>
      <c r="K350" s="2">
        <v>13.5</v>
      </c>
      <c r="L350" s="2">
        <v>13.5</v>
      </c>
      <c r="M350" s="2">
        <v>13.5</v>
      </c>
      <c r="N350" s="2">
        <v>13.5</v>
      </c>
      <c r="P350" t="s">
        <v>530</v>
      </c>
    </row>
    <row r="351" spans="1:16" hidden="1" x14ac:dyDescent="0.25">
      <c r="A351">
        <v>1241</v>
      </c>
      <c r="B351">
        <v>1</v>
      </c>
      <c r="C351">
        <v>2</v>
      </c>
      <c r="D351" t="s">
        <v>449</v>
      </c>
      <c r="E351" t="s">
        <v>12</v>
      </c>
      <c r="F351">
        <v>31</v>
      </c>
      <c r="G351" t="str">
        <f t="shared" si="5"/>
        <v>Youth</v>
      </c>
      <c r="H351">
        <v>0</v>
      </c>
      <c r="I351">
        <v>0</v>
      </c>
      <c r="J351">
        <v>13528</v>
      </c>
      <c r="K351" s="2">
        <v>21</v>
      </c>
      <c r="L351" s="2">
        <v>21</v>
      </c>
      <c r="M351" s="2">
        <v>21</v>
      </c>
      <c r="N351" s="2">
        <v>21</v>
      </c>
      <c r="P351" t="s">
        <v>530</v>
      </c>
    </row>
    <row r="352" spans="1:16" hidden="1" x14ac:dyDescent="0.25">
      <c r="A352">
        <v>1242</v>
      </c>
      <c r="B352">
        <v>1</v>
      </c>
      <c r="C352">
        <v>1</v>
      </c>
      <c r="D352" t="s">
        <v>450</v>
      </c>
      <c r="E352" t="s">
        <v>12</v>
      </c>
      <c r="F352">
        <v>45</v>
      </c>
      <c r="G352" t="str">
        <f t="shared" si="5"/>
        <v>Adult</v>
      </c>
      <c r="H352">
        <v>0</v>
      </c>
      <c r="I352">
        <v>1</v>
      </c>
      <c r="J352">
        <v>17759</v>
      </c>
      <c r="K352" s="2">
        <v>63.3583</v>
      </c>
      <c r="L352" s="2">
        <v>63.3583</v>
      </c>
      <c r="M352" s="2">
        <v>63.3583</v>
      </c>
      <c r="N352" s="2">
        <v>63.3583</v>
      </c>
      <c r="O352" t="s">
        <v>86</v>
      </c>
      <c r="P352" t="s">
        <v>531</v>
      </c>
    </row>
    <row r="353" spans="1:16" hidden="1" x14ac:dyDescent="0.25">
      <c r="A353">
        <v>1243</v>
      </c>
      <c r="B353">
        <v>0</v>
      </c>
      <c r="C353">
        <v>2</v>
      </c>
      <c r="D353" t="s">
        <v>451</v>
      </c>
      <c r="E353" t="s">
        <v>10</v>
      </c>
      <c r="F353">
        <v>25</v>
      </c>
      <c r="G353" t="str">
        <f t="shared" si="5"/>
        <v>Youth</v>
      </c>
      <c r="H353">
        <v>0</v>
      </c>
      <c r="I353">
        <v>0</v>
      </c>
      <c r="J353">
        <v>13540</v>
      </c>
      <c r="K353" s="2">
        <v>10.5</v>
      </c>
      <c r="L353" s="2">
        <v>10.5</v>
      </c>
      <c r="M353" s="2">
        <v>10.5</v>
      </c>
      <c r="N353" s="2">
        <v>10.5</v>
      </c>
      <c r="P353" t="s">
        <v>530</v>
      </c>
    </row>
    <row r="354" spans="1:16" hidden="1" x14ac:dyDescent="0.25">
      <c r="A354">
        <v>1244</v>
      </c>
      <c r="B354">
        <v>0</v>
      </c>
      <c r="C354">
        <v>2</v>
      </c>
      <c r="D354" t="s">
        <v>452</v>
      </c>
      <c r="E354" t="s">
        <v>10</v>
      </c>
      <c r="F354">
        <v>18</v>
      </c>
      <c r="G354" t="str">
        <f t="shared" si="5"/>
        <v>Teenager</v>
      </c>
      <c r="H354">
        <v>0</v>
      </c>
      <c r="I354">
        <v>0</v>
      </c>
      <c r="J354">
        <v>14879</v>
      </c>
      <c r="K354" s="2">
        <v>73.5</v>
      </c>
      <c r="L354" s="2">
        <v>73.5</v>
      </c>
      <c r="M354" s="2">
        <v>73.5</v>
      </c>
      <c r="N354" s="2">
        <v>73.5</v>
      </c>
      <c r="P354" t="s">
        <v>530</v>
      </c>
    </row>
    <row r="355" spans="1:16" hidden="1" x14ac:dyDescent="0.25">
      <c r="A355">
        <v>1245</v>
      </c>
      <c r="B355">
        <v>0</v>
      </c>
      <c r="C355">
        <v>2</v>
      </c>
      <c r="D355" t="s">
        <v>453</v>
      </c>
      <c r="E355" t="s">
        <v>10</v>
      </c>
      <c r="F355">
        <v>49</v>
      </c>
      <c r="G355" t="str">
        <f t="shared" si="5"/>
        <v>Adult</v>
      </c>
      <c r="H355">
        <v>1</v>
      </c>
      <c r="I355">
        <v>2</v>
      </c>
      <c r="J355">
        <v>220845</v>
      </c>
      <c r="K355" s="2">
        <v>65</v>
      </c>
      <c r="L355" s="2">
        <v>65</v>
      </c>
      <c r="M355" s="2">
        <v>65</v>
      </c>
      <c r="N355" s="2">
        <v>65</v>
      </c>
      <c r="P355" t="s">
        <v>530</v>
      </c>
    </row>
    <row r="356" spans="1:16" x14ac:dyDescent="0.25">
      <c r="A356">
        <v>1246</v>
      </c>
      <c r="B356">
        <v>1</v>
      </c>
      <c r="C356">
        <v>3</v>
      </c>
      <c r="D356" t="s">
        <v>454</v>
      </c>
      <c r="E356" t="s">
        <v>12</v>
      </c>
      <c r="F356">
        <v>17</v>
      </c>
      <c r="G356" t="str">
        <f t="shared" si="5"/>
        <v>Teenager</v>
      </c>
      <c r="H356">
        <v>1</v>
      </c>
      <c r="I356">
        <v>2</v>
      </c>
      <c r="J356">
        <v>2315</v>
      </c>
      <c r="K356" s="2">
        <v>20.574999999999999</v>
      </c>
      <c r="L356" s="2">
        <v>20.574999999999999</v>
      </c>
      <c r="M356" s="2">
        <v>20.574999999999999</v>
      </c>
      <c r="N356" s="2">
        <v>20.574999999999999</v>
      </c>
      <c r="P356" t="s">
        <v>530</v>
      </c>
    </row>
    <row r="357" spans="1:16" hidden="1" x14ac:dyDescent="0.25">
      <c r="A357">
        <v>1247</v>
      </c>
      <c r="B357">
        <v>0</v>
      </c>
      <c r="C357">
        <v>1</v>
      </c>
      <c r="D357" t="s">
        <v>455</v>
      </c>
      <c r="E357" t="s">
        <v>10</v>
      </c>
      <c r="F357">
        <v>50</v>
      </c>
      <c r="G357" t="str">
        <f t="shared" si="5"/>
        <v>Adult</v>
      </c>
      <c r="H357">
        <v>0</v>
      </c>
      <c r="I357">
        <v>0</v>
      </c>
      <c r="J357">
        <v>113044</v>
      </c>
      <c r="K357" s="2">
        <v>26</v>
      </c>
      <c r="L357" s="2">
        <v>26</v>
      </c>
      <c r="M357" s="2">
        <v>26</v>
      </c>
      <c r="N357" s="2">
        <v>26</v>
      </c>
      <c r="O357" t="s">
        <v>87</v>
      </c>
      <c r="P357" t="s">
        <v>530</v>
      </c>
    </row>
    <row r="358" spans="1:16" hidden="1" x14ac:dyDescent="0.25">
      <c r="A358">
        <v>1248</v>
      </c>
      <c r="B358">
        <v>1</v>
      </c>
      <c r="C358">
        <v>1</v>
      </c>
      <c r="D358" t="s">
        <v>456</v>
      </c>
      <c r="E358" t="s">
        <v>12</v>
      </c>
      <c r="F358">
        <v>59</v>
      </c>
      <c r="G358" t="str">
        <f t="shared" si="5"/>
        <v>Adult</v>
      </c>
      <c r="H358">
        <v>2</v>
      </c>
      <c r="I358">
        <v>0</v>
      </c>
      <c r="J358">
        <v>11769</v>
      </c>
      <c r="K358" s="2">
        <v>51.479199999999999</v>
      </c>
      <c r="L358" s="2">
        <v>51.479199999999999</v>
      </c>
      <c r="M358" s="2">
        <v>51.479199999999999</v>
      </c>
      <c r="N358" s="2">
        <v>51.479199999999999</v>
      </c>
      <c r="O358" t="s">
        <v>33</v>
      </c>
      <c r="P358" t="s">
        <v>530</v>
      </c>
    </row>
    <row r="359" spans="1:16" x14ac:dyDescent="0.25">
      <c r="A359">
        <v>1249</v>
      </c>
      <c r="B359">
        <v>0</v>
      </c>
      <c r="C359">
        <v>3</v>
      </c>
      <c r="D359" t="s">
        <v>457</v>
      </c>
      <c r="E359" t="s">
        <v>10</v>
      </c>
      <c r="F359">
        <v>25</v>
      </c>
      <c r="G359" t="str">
        <f t="shared" si="5"/>
        <v>Youth</v>
      </c>
      <c r="H359">
        <v>0</v>
      </c>
      <c r="I359">
        <v>0</v>
      </c>
      <c r="J359">
        <v>1222</v>
      </c>
      <c r="K359" s="2">
        <v>7.8792</v>
      </c>
      <c r="L359" s="2">
        <v>7.8792</v>
      </c>
      <c r="M359" s="2">
        <v>7.8792</v>
      </c>
      <c r="N359" s="2">
        <v>7.8792</v>
      </c>
      <c r="P359" t="s">
        <v>530</v>
      </c>
    </row>
    <row r="360" spans="1:16" x14ac:dyDescent="0.25">
      <c r="A360">
        <v>1250</v>
      </c>
      <c r="B360">
        <v>0</v>
      </c>
      <c r="C360">
        <v>3</v>
      </c>
      <c r="D360" t="s">
        <v>458</v>
      </c>
      <c r="E360" t="s">
        <v>10</v>
      </c>
      <c r="F360">
        <v>25</v>
      </c>
      <c r="G360" t="str">
        <f t="shared" si="5"/>
        <v>Youth</v>
      </c>
      <c r="H360">
        <v>0</v>
      </c>
      <c r="I360">
        <v>0</v>
      </c>
      <c r="J360">
        <v>368402</v>
      </c>
      <c r="K360" s="2">
        <v>7.75</v>
      </c>
      <c r="L360" s="2">
        <v>7.75</v>
      </c>
      <c r="M360" s="2">
        <v>7.75</v>
      </c>
      <c r="N360" s="2">
        <v>7.75</v>
      </c>
      <c r="P360" t="s">
        <v>529</v>
      </c>
    </row>
    <row r="361" spans="1:16" x14ac:dyDescent="0.25">
      <c r="A361">
        <v>1251</v>
      </c>
      <c r="B361">
        <v>1</v>
      </c>
      <c r="C361">
        <v>3</v>
      </c>
      <c r="D361" t="s">
        <v>459</v>
      </c>
      <c r="E361" t="s">
        <v>12</v>
      </c>
      <c r="F361">
        <v>3</v>
      </c>
      <c r="G361" t="str">
        <f t="shared" si="5"/>
        <v>Teenager</v>
      </c>
      <c r="H361">
        <v>1</v>
      </c>
      <c r="I361">
        <v>0</v>
      </c>
      <c r="J361">
        <v>349910</v>
      </c>
      <c r="K361" s="2">
        <v>15.55</v>
      </c>
      <c r="L361" s="2">
        <v>15.55</v>
      </c>
      <c r="M361" s="2">
        <v>15.55</v>
      </c>
      <c r="N361" s="2">
        <v>15.55</v>
      </c>
      <c r="P361" t="s">
        <v>530</v>
      </c>
    </row>
    <row r="362" spans="1:16" x14ac:dyDescent="0.25">
      <c r="A362">
        <v>1252</v>
      </c>
      <c r="B362">
        <v>0</v>
      </c>
      <c r="C362">
        <v>3</v>
      </c>
      <c r="D362" t="s">
        <v>460</v>
      </c>
      <c r="E362" t="s">
        <v>10</v>
      </c>
      <c r="F362">
        <v>14</v>
      </c>
      <c r="G362" t="str">
        <f t="shared" si="5"/>
        <v>Teenager</v>
      </c>
      <c r="H362">
        <v>8</v>
      </c>
      <c r="I362">
        <v>2</v>
      </c>
      <c r="J362">
        <v>2343</v>
      </c>
      <c r="K362" s="2">
        <v>69.55</v>
      </c>
      <c r="L362" s="2">
        <v>69.55</v>
      </c>
      <c r="M362" s="2">
        <v>69.55</v>
      </c>
      <c r="N362" s="2">
        <v>69.55</v>
      </c>
      <c r="P362" t="s">
        <v>530</v>
      </c>
    </row>
    <row r="363" spans="1:16" hidden="1" x14ac:dyDescent="0.25">
      <c r="A363">
        <v>1253</v>
      </c>
      <c r="B363">
        <v>1</v>
      </c>
      <c r="C363">
        <v>2</v>
      </c>
      <c r="D363" t="s">
        <v>461</v>
      </c>
      <c r="E363" t="s">
        <v>12</v>
      </c>
      <c r="F363">
        <v>24</v>
      </c>
      <c r="G363" t="str">
        <f t="shared" si="5"/>
        <v>Youth</v>
      </c>
      <c r="H363">
        <v>1</v>
      </c>
      <c r="I363">
        <v>1</v>
      </c>
      <c r="J363">
        <v>2079</v>
      </c>
      <c r="K363" s="2">
        <v>37.004199999999997</v>
      </c>
      <c r="L363" s="2">
        <v>37.004199999999997</v>
      </c>
      <c r="M363" s="2">
        <v>37.004199999999997</v>
      </c>
      <c r="N363" s="2">
        <v>37.004199999999997</v>
      </c>
      <c r="P363" t="s">
        <v>531</v>
      </c>
    </row>
    <row r="364" spans="1:16" hidden="1" x14ac:dyDescent="0.25">
      <c r="A364">
        <v>1254</v>
      </c>
      <c r="B364">
        <v>1</v>
      </c>
      <c r="C364">
        <v>2</v>
      </c>
      <c r="D364" t="s">
        <v>462</v>
      </c>
      <c r="E364" t="s">
        <v>12</v>
      </c>
      <c r="F364">
        <v>31</v>
      </c>
      <c r="G364" t="str">
        <f t="shared" si="5"/>
        <v>Youth</v>
      </c>
      <c r="H364">
        <v>0</v>
      </c>
      <c r="I364">
        <v>0</v>
      </c>
      <c r="J364">
        <v>31352</v>
      </c>
      <c r="K364" s="2">
        <v>21</v>
      </c>
      <c r="L364" s="2">
        <v>21</v>
      </c>
      <c r="M364" s="2">
        <v>21</v>
      </c>
      <c r="N364" s="2">
        <v>21</v>
      </c>
      <c r="P364" t="s">
        <v>530</v>
      </c>
    </row>
    <row r="365" spans="1:16" x14ac:dyDescent="0.25">
      <c r="A365">
        <v>1255</v>
      </c>
      <c r="B365">
        <v>0</v>
      </c>
      <c r="C365">
        <v>3</v>
      </c>
      <c r="D365" t="s">
        <v>463</v>
      </c>
      <c r="E365" t="s">
        <v>10</v>
      </c>
      <c r="F365">
        <v>27</v>
      </c>
      <c r="G365" t="str">
        <f t="shared" si="5"/>
        <v>Youth</v>
      </c>
      <c r="H365">
        <v>0</v>
      </c>
      <c r="I365">
        <v>0</v>
      </c>
      <c r="J365">
        <v>315083</v>
      </c>
      <c r="K365" s="2">
        <v>8.6624999999999996</v>
      </c>
      <c r="L365" s="2">
        <v>8.6624999999999996</v>
      </c>
      <c r="M365" s="2">
        <v>8.6624999999999996</v>
      </c>
      <c r="N365" s="2">
        <v>8.6624999999999996</v>
      </c>
      <c r="P365" t="s">
        <v>530</v>
      </c>
    </row>
    <row r="366" spans="1:16" hidden="1" x14ac:dyDescent="0.25">
      <c r="A366">
        <v>1256</v>
      </c>
      <c r="B366">
        <v>1</v>
      </c>
      <c r="C366">
        <v>1</v>
      </c>
      <c r="D366" t="s">
        <v>464</v>
      </c>
      <c r="E366" t="s">
        <v>12</v>
      </c>
      <c r="F366">
        <v>25</v>
      </c>
      <c r="G366" t="str">
        <f t="shared" si="5"/>
        <v>Youth</v>
      </c>
      <c r="H366">
        <v>1</v>
      </c>
      <c r="I366">
        <v>0</v>
      </c>
      <c r="J366">
        <v>11765</v>
      </c>
      <c r="K366" s="2">
        <v>55.441699999999997</v>
      </c>
      <c r="L366" s="2">
        <v>55.441699999999997</v>
      </c>
      <c r="M366" s="2">
        <v>55.441699999999997</v>
      </c>
      <c r="N366" s="2">
        <v>55.441699999999997</v>
      </c>
      <c r="O366" t="s">
        <v>88</v>
      </c>
      <c r="P366" t="s">
        <v>531</v>
      </c>
    </row>
    <row r="367" spans="1:16" x14ac:dyDescent="0.25">
      <c r="A367">
        <v>1257</v>
      </c>
      <c r="B367">
        <v>1</v>
      </c>
      <c r="C367">
        <v>3</v>
      </c>
      <c r="D367" t="s">
        <v>465</v>
      </c>
      <c r="E367" t="s">
        <v>12</v>
      </c>
      <c r="F367">
        <v>25</v>
      </c>
      <c r="G367" t="str">
        <f t="shared" si="5"/>
        <v>Youth</v>
      </c>
      <c r="H367">
        <v>1</v>
      </c>
      <c r="I367">
        <v>9</v>
      </c>
      <c r="J367">
        <v>2343</v>
      </c>
      <c r="K367" s="2">
        <v>69.55</v>
      </c>
      <c r="L367" s="2">
        <v>69.55</v>
      </c>
      <c r="M367" s="2">
        <v>69.55</v>
      </c>
      <c r="N367" s="2">
        <v>69.55</v>
      </c>
      <c r="P367" t="s">
        <v>530</v>
      </c>
    </row>
    <row r="368" spans="1:16" x14ac:dyDescent="0.25">
      <c r="A368">
        <v>1258</v>
      </c>
      <c r="B368">
        <v>0</v>
      </c>
      <c r="C368">
        <v>3</v>
      </c>
      <c r="D368" t="s">
        <v>466</v>
      </c>
      <c r="E368" t="s">
        <v>10</v>
      </c>
      <c r="F368">
        <v>25</v>
      </c>
      <c r="G368" t="str">
        <f t="shared" si="5"/>
        <v>Youth</v>
      </c>
      <c r="H368">
        <v>1</v>
      </c>
      <c r="I368">
        <v>0</v>
      </c>
      <c r="J368">
        <v>2689</v>
      </c>
      <c r="K368" s="2">
        <v>14.458299999999999</v>
      </c>
      <c r="L368" s="2">
        <v>14.458299999999999</v>
      </c>
      <c r="M368" s="2">
        <v>14.458299999999999</v>
      </c>
      <c r="N368" s="2">
        <v>14.458299999999999</v>
      </c>
      <c r="P368" t="s">
        <v>531</v>
      </c>
    </row>
    <row r="369" spans="1:16" x14ac:dyDescent="0.25">
      <c r="A369">
        <v>1259</v>
      </c>
      <c r="B369">
        <v>1</v>
      </c>
      <c r="C369">
        <v>3</v>
      </c>
      <c r="D369" t="s">
        <v>467</v>
      </c>
      <c r="E369" t="s">
        <v>12</v>
      </c>
      <c r="F369">
        <v>22</v>
      </c>
      <c r="G369" t="str">
        <f t="shared" si="5"/>
        <v>Youth</v>
      </c>
      <c r="H369">
        <v>0</v>
      </c>
      <c r="I369">
        <v>0</v>
      </c>
      <c r="J369">
        <v>3101295</v>
      </c>
      <c r="K369" s="2">
        <v>39.6875</v>
      </c>
      <c r="L369" s="2">
        <v>39.6875</v>
      </c>
      <c r="M369" s="2">
        <v>39.6875</v>
      </c>
      <c r="N369" s="2">
        <v>39.6875</v>
      </c>
      <c r="P369" t="s">
        <v>530</v>
      </c>
    </row>
    <row r="370" spans="1:16" hidden="1" x14ac:dyDescent="0.25">
      <c r="A370">
        <v>1260</v>
      </c>
      <c r="B370">
        <v>1</v>
      </c>
      <c r="C370">
        <v>1</v>
      </c>
      <c r="D370" t="s">
        <v>468</v>
      </c>
      <c r="E370" t="s">
        <v>12</v>
      </c>
      <c r="F370">
        <v>45</v>
      </c>
      <c r="G370" t="str">
        <f t="shared" si="5"/>
        <v>Adult</v>
      </c>
      <c r="H370">
        <v>0</v>
      </c>
      <c r="I370">
        <v>1</v>
      </c>
      <c r="J370">
        <v>112378</v>
      </c>
      <c r="K370" s="2">
        <v>59.4</v>
      </c>
      <c r="L370" s="2">
        <v>59.4</v>
      </c>
      <c r="M370" s="2">
        <v>59.4</v>
      </c>
      <c r="N370" s="2">
        <v>59.4</v>
      </c>
      <c r="P370" t="s">
        <v>531</v>
      </c>
    </row>
    <row r="371" spans="1:16" hidden="1" x14ac:dyDescent="0.25">
      <c r="A371">
        <v>1261</v>
      </c>
      <c r="B371">
        <v>0</v>
      </c>
      <c r="C371">
        <v>2</v>
      </c>
      <c r="D371" t="s">
        <v>469</v>
      </c>
      <c r="E371" t="s">
        <v>10</v>
      </c>
      <c r="F371">
        <v>29</v>
      </c>
      <c r="G371" t="str">
        <f t="shared" si="5"/>
        <v>Youth</v>
      </c>
      <c r="H371">
        <v>0</v>
      </c>
      <c r="I371">
        <v>0</v>
      </c>
      <c r="J371">
        <v>2147</v>
      </c>
      <c r="K371" s="2">
        <v>13.8583</v>
      </c>
      <c r="L371" s="2">
        <v>13.8583</v>
      </c>
      <c r="M371" s="2">
        <v>13.8583</v>
      </c>
      <c r="N371" s="2">
        <v>13.8583</v>
      </c>
      <c r="P371" t="s">
        <v>531</v>
      </c>
    </row>
    <row r="372" spans="1:16" hidden="1" x14ac:dyDescent="0.25">
      <c r="A372">
        <v>1262</v>
      </c>
      <c r="B372">
        <v>0</v>
      </c>
      <c r="C372">
        <v>2</v>
      </c>
      <c r="D372" t="s">
        <v>470</v>
      </c>
      <c r="E372" t="s">
        <v>10</v>
      </c>
      <c r="F372">
        <v>21</v>
      </c>
      <c r="G372" t="str">
        <f t="shared" si="5"/>
        <v>Youth</v>
      </c>
      <c r="H372">
        <v>1</v>
      </c>
      <c r="I372">
        <v>0</v>
      </c>
      <c r="J372">
        <v>28133</v>
      </c>
      <c r="K372" s="2">
        <v>11.5</v>
      </c>
      <c r="L372" s="2">
        <v>11.5</v>
      </c>
      <c r="M372" s="2">
        <v>11.5</v>
      </c>
      <c r="N372" s="2">
        <v>11.5</v>
      </c>
      <c r="P372" t="s">
        <v>530</v>
      </c>
    </row>
    <row r="373" spans="1:16" hidden="1" x14ac:dyDescent="0.25">
      <c r="A373">
        <v>1263</v>
      </c>
      <c r="B373">
        <v>1</v>
      </c>
      <c r="C373">
        <v>1</v>
      </c>
      <c r="D373" t="s">
        <v>471</v>
      </c>
      <c r="E373" t="s">
        <v>12</v>
      </c>
      <c r="F373">
        <v>31</v>
      </c>
      <c r="G373" t="str">
        <f t="shared" si="5"/>
        <v>Youth</v>
      </c>
      <c r="H373">
        <v>0</v>
      </c>
      <c r="I373">
        <v>0</v>
      </c>
      <c r="J373">
        <v>16966</v>
      </c>
      <c r="K373" s="2">
        <v>134.5</v>
      </c>
      <c r="L373" s="2">
        <v>134.5</v>
      </c>
      <c r="M373" s="2">
        <v>134.5</v>
      </c>
      <c r="N373" s="2">
        <v>134.5</v>
      </c>
      <c r="O373" t="s">
        <v>89</v>
      </c>
      <c r="P373" t="s">
        <v>531</v>
      </c>
    </row>
    <row r="374" spans="1:16" ht="15" hidden="1" customHeight="1" x14ac:dyDescent="0.25">
      <c r="A374">
        <v>1264</v>
      </c>
      <c r="B374">
        <v>0</v>
      </c>
      <c r="C374">
        <v>1</v>
      </c>
      <c r="D374" t="s">
        <v>472</v>
      </c>
      <c r="E374" t="s">
        <v>10</v>
      </c>
      <c r="F374">
        <v>49</v>
      </c>
      <c r="G374" t="str">
        <f t="shared" si="5"/>
        <v>Adult</v>
      </c>
      <c r="H374">
        <v>0</v>
      </c>
      <c r="I374">
        <v>0</v>
      </c>
      <c r="J374">
        <v>112058</v>
      </c>
      <c r="K374" s="2">
        <v>0</v>
      </c>
      <c r="L374" s="2">
        <v>0</v>
      </c>
      <c r="M374" s="2">
        <v>0</v>
      </c>
      <c r="N374" s="2">
        <v>0</v>
      </c>
      <c r="O374" t="s">
        <v>90</v>
      </c>
      <c r="P374" t="s">
        <v>530</v>
      </c>
    </row>
    <row r="375" spans="1:16" hidden="1" x14ac:dyDescent="0.25">
      <c r="A375">
        <v>1265</v>
      </c>
      <c r="B375">
        <v>0</v>
      </c>
      <c r="C375">
        <v>2</v>
      </c>
      <c r="D375" t="s">
        <v>473</v>
      </c>
      <c r="E375" t="s">
        <v>10</v>
      </c>
      <c r="F375">
        <v>44</v>
      </c>
      <c r="G375" t="str">
        <f t="shared" si="5"/>
        <v>Adult</v>
      </c>
      <c r="H375">
        <v>0</v>
      </c>
      <c r="I375">
        <v>0</v>
      </c>
      <c r="J375">
        <v>248746</v>
      </c>
      <c r="K375" s="2">
        <v>13</v>
      </c>
      <c r="L375" s="2">
        <v>13</v>
      </c>
      <c r="M375" s="2">
        <v>13</v>
      </c>
      <c r="N375" s="2">
        <v>13</v>
      </c>
      <c r="P375" t="s">
        <v>530</v>
      </c>
    </row>
    <row r="376" spans="1:16" hidden="1" x14ac:dyDescent="0.25">
      <c r="A376">
        <v>1266</v>
      </c>
      <c r="B376">
        <v>1</v>
      </c>
      <c r="C376">
        <v>1</v>
      </c>
      <c r="D376" t="s">
        <v>474</v>
      </c>
      <c r="E376" t="s">
        <v>12</v>
      </c>
      <c r="F376">
        <v>54</v>
      </c>
      <c r="G376" t="str">
        <f t="shared" si="5"/>
        <v>Adult</v>
      </c>
      <c r="H376">
        <v>1</v>
      </c>
      <c r="I376">
        <v>1</v>
      </c>
      <c r="J376">
        <v>33638</v>
      </c>
      <c r="K376" s="2">
        <v>81.8583</v>
      </c>
      <c r="L376" s="2">
        <v>81.8583</v>
      </c>
      <c r="M376" s="2">
        <v>81.8583</v>
      </c>
      <c r="N376" s="2">
        <v>81.8583</v>
      </c>
      <c r="O376" t="s">
        <v>74</v>
      </c>
      <c r="P376" t="s">
        <v>530</v>
      </c>
    </row>
    <row r="377" spans="1:16" hidden="1" x14ac:dyDescent="0.25">
      <c r="A377">
        <v>1267</v>
      </c>
      <c r="B377">
        <v>1</v>
      </c>
      <c r="C377">
        <v>1</v>
      </c>
      <c r="D377" t="s">
        <v>475</v>
      </c>
      <c r="E377" t="s">
        <v>12</v>
      </c>
      <c r="F377">
        <v>45</v>
      </c>
      <c r="G377" t="str">
        <f t="shared" si="5"/>
        <v>Adult</v>
      </c>
      <c r="H377">
        <v>0</v>
      </c>
      <c r="I377">
        <v>0</v>
      </c>
      <c r="J377">
        <v>17608</v>
      </c>
      <c r="K377" s="2">
        <v>262.375</v>
      </c>
      <c r="L377" s="2">
        <v>262.375</v>
      </c>
      <c r="M377" s="2">
        <v>262.375</v>
      </c>
      <c r="N377" s="2">
        <v>262.375</v>
      </c>
      <c r="P377" t="s">
        <v>531</v>
      </c>
    </row>
    <row r="378" spans="1:16" x14ac:dyDescent="0.25">
      <c r="A378">
        <v>1268</v>
      </c>
      <c r="B378">
        <v>1</v>
      </c>
      <c r="C378">
        <v>3</v>
      </c>
      <c r="D378" t="s">
        <v>476</v>
      </c>
      <c r="E378" t="s">
        <v>12</v>
      </c>
      <c r="F378">
        <v>22</v>
      </c>
      <c r="G378" t="str">
        <f t="shared" si="5"/>
        <v>Youth</v>
      </c>
      <c r="H378">
        <v>2</v>
      </c>
      <c r="I378">
        <v>0</v>
      </c>
      <c r="J378">
        <v>315152</v>
      </c>
      <c r="K378" s="2">
        <v>8.6624999999999996</v>
      </c>
      <c r="L378" s="2">
        <v>8.6624999999999996</v>
      </c>
      <c r="M378" s="2">
        <v>8.6624999999999996</v>
      </c>
      <c r="N378" s="2">
        <v>8.6624999999999996</v>
      </c>
      <c r="P378" t="s">
        <v>530</v>
      </c>
    </row>
    <row r="379" spans="1:16" hidden="1" x14ac:dyDescent="0.25">
      <c r="A379">
        <v>1269</v>
      </c>
      <c r="B379">
        <v>0</v>
      </c>
      <c r="C379">
        <v>2</v>
      </c>
      <c r="D379" t="s">
        <v>477</v>
      </c>
      <c r="E379" t="s">
        <v>10</v>
      </c>
      <c r="F379">
        <v>21</v>
      </c>
      <c r="G379" t="str">
        <f t="shared" si="5"/>
        <v>Youth</v>
      </c>
      <c r="H379">
        <v>0</v>
      </c>
      <c r="I379">
        <v>0</v>
      </c>
      <c r="J379">
        <v>29107</v>
      </c>
      <c r="K379" s="2">
        <v>11.5</v>
      </c>
      <c r="L379" s="2">
        <v>11.5</v>
      </c>
      <c r="M379" s="2">
        <v>11.5</v>
      </c>
      <c r="N379" s="2">
        <v>11.5</v>
      </c>
      <c r="P379" t="s">
        <v>530</v>
      </c>
    </row>
    <row r="380" spans="1:16" hidden="1" x14ac:dyDescent="0.25">
      <c r="A380">
        <v>1270</v>
      </c>
      <c r="B380">
        <v>0</v>
      </c>
      <c r="C380">
        <v>1</v>
      </c>
      <c r="D380" t="s">
        <v>478</v>
      </c>
      <c r="E380" t="s">
        <v>10</v>
      </c>
      <c r="F380">
        <v>55</v>
      </c>
      <c r="G380" t="str">
        <f t="shared" si="5"/>
        <v>Adult</v>
      </c>
      <c r="H380">
        <v>0</v>
      </c>
      <c r="I380">
        <v>0</v>
      </c>
      <c r="J380">
        <v>680</v>
      </c>
      <c r="K380" s="2">
        <v>50</v>
      </c>
      <c r="L380" s="2">
        <v>50</v>
      </c>
      <c r="M380" s="2">
        <v>50</v>
      </c>
      <c r="N380" s="2">
        <v>50</v>
      </c>
      <c r="O380" t="s">
        <v>91</v>
      </c>
      <c r="P380" t="s">
        <v>530</v>
      </c>
    </row>
    <row r="381" spans="1:16" x14ac:dyDescent="0.25">
      <c r="A381">
        <v>1271</v>
      </c>
      <c r="B381">
        <v>0</v>
      </c>
      <c r="C381">
        <v>3</v>
      </c>
      <c r="D381" t="s">
        <v>479</v>
      </c>
      <c r="E381" t="s">
        <v>10</v>
      </c>
      <c r="F381">
        <v>5</v>
      </c>
      <c r="G381" t="str">
        <f t="shared" si="5"/>
        <v>Teenager</v>
      </c>
      <c r="H381">
        <v>4</v>
      </c>
      <c r="I381">
        <v>2</v>
      </c>
      <c r="J381">
        <v>347077</v>
      </c>
      <c r="K381" s="2">
        <v>31.387499999999999</v>
      </c>
      <c r="L381" s="2">
        <v>31.387499999999999</v>
      </c>
      <c r="M381" s="2">
        <v>31.387499999999999</v>
      </c>
      <c r="N381" s="2">
        <v>31.387499999999999</v>
      </c>
      <c r="P381" t="s">
        <v>530</v>
      </c>
    </row>
    <row r="382" spans="1:16" x14ac:dyDescent="0.25">
      <c r="A382">
        <v>1272</v>
      </c>
      <c r="B382">
        <v>0</v>
      </c>
      <c r="C382">
        <v>3</v>
      </c>
      <c r="D382" t="s">
        <v>480</v>
      </c>
      <c r="E382" t="s">
        <v>10</v>
      </c>
      <c r="F382">
        <v>25</v>
      </c>
      <c r="G382" t="str">
        <f t="shared" si="5"/>
        <v>Youth</v>
      </c>
      <c r="H382">
        <v>0</v>
      </c>
      <c r="I382">
        <v>0</v>
      </c>
      <c r="J382">
        <v>366713</v>
      </c>
      <c r="K382" s="2">
        <v>7.75</v>
      </c>
      <c r="L382" s="2">
        <v>7.75</v>
      </c>
      <c r="M382" s="2">
        <v>7.75</v>
      </c>
      <c r="N382" s="2">
        <v>7.75</v>
      </c>
      <c r="P382" t="s">
        <v>529</v>
      </c>
    </row>
    <row r="383" spans="1:16" x14ac:dyDescent="0.25">
      <c r="A383">
        <v>1273</v>
      </c>
      <c r="B383">
        <v>0</v>
      </c>
      <c r="C383">
        <v>3</v>
      </c>
      <c r="D383" t="s">
        <v>481</v>
      </c>
      <c r="E383" t="s">
        <v>10</v>
      </c>
      <c r="F383">
        <v>26</v>
      </c>
      <c r="G383" t="str">
        <f t="shared" si="5"/>
        <v>Youth</v>
      </c>
      <c r="H383">
        <v>0</v>
      </c>
      <c r="I383">
        <v>0</v>
      </c>
      <c r="J383">
        <v>330910</v>
      </c>
      <c r="K383" s="2">
        <v>7.8792</v>
      </c>
      <c r="L383" s="2">
        <v>7.8792</v>
      </c>
      <c r="M383" s="2">
        <v>7.8792</v>
      </c>
      <c r="N383" s="2">
        <v>7.8792</v>
      </c>
      <c r="P383" t="s">
        <v>529</v>
      </c>
    </row>
    <row r="384" spans="1:16" x14ac:dyDescent="0.25">
      <c r="A384">
        <v>1274</v>
      </c>
      <c r="B384">
        <v>1</v>
      </c>
      <c r="C384">
        <v>3</v>
      </c>
      <c r="D384" t="s">
        <v>482</v>
      </c>
      <c r="E384" t="s">
        <v>12</v>
      </c>
      <c r="F384">
        <v>25</v>
      </c>
      <c r="G384" t="str">
        <f t="shared" si="5"/>
        <v>Youth</v>
      </c>
      <c r="H384">
        <v>0</v>
      </c>
      <c r="I384">
        <v>0</v>
      </c>
      <c r="J384">
        <v>364498</v>
      </c>
      <c r="K384" s="2">
        <v>14.5</v>
      </c>
      <c r="L384" s="2">
        <v>14.5</v>
      </c>
      <c r="M384" s="2">
        <v>14.5</v>
      </c>
      <c r="N384" s="2">
        <v>14.5</v>
      </c>
      <c r="P384" t="s">
        <v>530</v>
      </c>
    </row>
    <row r="385" spans="1:16" x14ac:dyDescent="0.25">
      <c r="A385">
        <v>1275</v>
      </c>
      <c r="B385">
        <v>1</v>
      </c>
      <c r="C385">
        <v>3</v>
      </c>
      <c r="D385" t="s">
        <v>483</v>
      </c>
      <c r="E385" t="s">
        <v>12</v>
      </c>
      <c r="F385">
        <v>19</v>
      </c>
      <c r="G385" t="str">
        <f t="shared" si="5"/>
        <v>Teenager</v>
      </c>
      <c r="H385">
        <v>1</v>
      </c>
      <c r="I385">
        <v>0</v>
      </c>
      <c r="J385">
        <v>376566</v>
      </c>
      <c r="K385" s="2">
        <v>16.100000000000001</v>
      </c>
      <c r="L385" s="2">
        <v>16.100000000000001</v>
      </c>
      <c r="M385" s="2">
        <v>16.100000000000001</v>
      </c>
      <c r="N385" s="2">
        <v>16.100000000000001</v>
      </c>
      <c r="P385" t="s">
        <v>530</v>
      </c>
    </row>
    <row r="386" spans="1:16" hidden="1" x14ac:dyDescent="0.25">
      <c r="A386">
        <v>1276</v>
      </c>
      <c r="B386">
        <v>0</v>
      </c>
      <c r="C386">
        <v>2</v>
      </c>
      <c r="D386" t="s">
        <v>484</v>
      </c>
      <c r="E386" t="s">
        <v>10</v>
      </c>
      <c r="F386">
        <v>0</v>
      </c>
      <c r="G386" t="str">
        <f t="shared" si="5"/>
        <v>Teenager</v>
      </c>
      <c r="H386">
        <v>0</v>
      </c>
      <c r="I386">
        <v>0</v>
      </c>
      <c r="J386">
        <v>2159</v>
      </c>
      <c r="K386" s="2">
        <v>12.875</v>
      </c>
      <c r="L386" s="2">
        <v>12.875</v>
      </c>
      <c r="M386" s="2">
        <v>12.875</v>
      </c>
      <c r="N386" s="2">
        <v>12.875</v>
      </c>
      <c r="P386" t="s">
        <v>530</v>
      </c>
    </row>
    <row r="387" spans="1:16" hidden="1" x14ac:dyDescent="0.25">
      <c r="A387">
        <v>1277</v>
      </c>
      <c r="B387">
        <v>1</v>
      </c>
      <c r="C387">
        <v>2</v>
      </c>
      <c r="D387" t="s">
        <v>485</v>
      </c>
      <c r="E387" t="s">
        <v>12</v>
      </c>
      <c r="F387">
        <v>24</v>
      </c>
      <c r="G387" t="str">
        <f t="shared" ref="G387:G419" si="6">IF(F387&lt;=19,"Teenager",IF(F387&lt;=39,"Youth",IF(F387&lt;=59,"Adult",IF(F387&gt;=60,"Elder"))))</f>
        <v>Youth</v>
      </c>
      <c r="H387">
        <v>1</v>
      </c>
      <c r="I387">
        <v>2</v>
      </c>
      <c r="J387">
        <v>220845</v>
      </c>
      <c r="K387" s="2">
        <v>65</v>
      </c>
      <c r="L387" s="2">
        <v>65</v>
      </c>
      <c r="M387" s="2">
        <v>65</v>
      </c>
      <c r="N387" s="2">
        <v>65</v>
      </c>
      <c r="P387" t="s">
        <v>530</v>
      </c>
    </row>
    <row r="388" spans="1:16" x14ac:dyDescent="0.25">
      <c r="A388">
        <v>1278</v>
      </c>
      <c r="B388">
        <v>0</v>
      </c>
      <c r="C388">
        <v>3</v>
      </c>
      <c r="D388" t="s">
        <v>486</v>
      </c>
      <c r="E388" t="s">
        <v>10</v>
      </c>
      <c r="F388">
        <v>24</v>
      </c>
      <c r="G388" t="str">
        <f t="shared" si="6"/>
        <v>Youth</v>
      </c>
      <c r="H388">
        <v>0</v>
      </c>
      <c r="I388">
        <v>0</v>
      </c>
      <c r="J388">
        <v>349911</v>
      </c>
      <c r="K388" s="2">
        <v>7.7750000000000004</v>
      </c>
      <c r="L388" s="2">
        <v>7.7750000000000004</v>
      </c>
      <c r="M388" s="2">
        <v>7.7750000000000004</v>
      </c>
      <c r="N388" s="2">
        <v>7.7750000000000004</v>
      </c>
      <c r="P388" t="s">
        <v>530</v>
      </c>
    </row>
    <row r="389" spans="1:16" hidden="1" x14ac:dyDescent="0.25">
      <c r="A389">
        <v>1279</v>
      </c>
      <c r="B389">
        <v>0</v>
      </c>
      <c r="C389">
        <v>2</v>
      </c>
      <c r="D389" t="s">
        <v>487</v>
      </c>
      <c r="E389" t="s">
        <v>10</v>
      </c>
      <c r="F389">
        <v>57</v>
      </c>
      <c r="G389" t="str">
        <f t="shared" si="6"/>
        <v>Adult</v>
      </c>
      <c r="H389">
        <v>0</v>
      </c>
      <c r="I389">
        <v>0</v>
      </c>
      <c r="J389">
        <v>244346</v>
      </c>
      <c r="K389" s="2">
        <v>13</v>
      </c>
      <c r="L389" s="2">
        <v>13</v>
      </c>
      <c r="M389" s="2">
        <v>13</v>
      </c>
      <c r="N389" s="2">
        <v>13</v>
      </c>
      <c r="P389" t="s">
        <v>530</v>
      </c>
    </row>
    <row r="390" spans="1:16" x14ac:dyDescent="0.25">
      <c r="A390">
        <v>1280</v>
      </c>
      <c r="B390">
        <v>0</v>
      </c>
      <c r="C390">
        <v>3</v>
      </c>
      <c r="D390" t="s">
        <v>488</v>
      </c>
      <c r="E390" t="s">
        <v>10</v>
      </c>
      <c r="F390">
        <v>21</v>
      </c>
      <c r="G390" t="str">
        <f t="shared" si="6"/>
        <v>Youth</v>
      </c>
      <c r="H390">
        <v>0</v>
      </c>
      <c r="I390">
        <v>0</v>
      </c>
      <c r="J390">
        <v>364858</v>
      </c>
      <c r="K390" s="2">
        <v>7.75</v>
      </c>
      <c r="L390" s="2">
        <v>7.75</v>
      </c>
      <c r="M390" s="2">
        <v>7.75</v>
      </c>
      <c r="N390" s="2">
        <v>7.75</v>
      </c>
      <c r="P390" t="s">
        <v>529</v>
      </c>
    </row>
    <row r="391" spans="1:16" x14ac:dyDescent="0.25">
      <c r="A391">
        <v>1281</v>
      </c>
      <c r="B391">
        <v>0</v>
      </c>
      <c r="C391">
        <v>3</v>
      </c>
      <c r="D391" t="s">
        <v>489</v>
      </c>
      <c r="E391" t="s">
        <v>10</v>
      </c>
      <c r="F391">
        <v>6</v>
      </c>
      <c r="G391" t="str">
        <f t="shared" si="6"/>
        <v>Teenager</v>
      </c>
      <c r="H391">
        <v>3</v>
      </c>
      <c r="I391">
        <v>1</v>
      </c>
      <c r="J391">
        <v>349909</v>
      </c>
      <c r="K391" s="2">
        <v>21.074999999999999</v>
      </c>
      <c r="L391" s="2">
        <v>21.074999999999999</v>
      </c>
      <c r="M391" s="2">
        <v>21.074999999999999</v>
      </c>
      <c r="N391" s="2">
        <v>21.074999999999999</v>
      </c>
      <c r="P391" t="s">
        <v>530</v>
      </c>
    </row>
    <row r="392" spans="1:16" hidden="1" x14ac:dyDescent="0.25">
      <c r="A392">
        <v>1282</v>
      </c>
      <c r="B392">
        <v>0</v>
      </c>
      <c r="C392">
        <v>1</v>
      </c>
      <c r="D392" t="s">
        <v>490</v>
      </c>
      <c r="E392" t="s">
        <v>10</v>
      </c>
      <c r="F392">
        <v>23</v>
      </c>
      <c r="G392" t="str">
        <f t="shared" si="6"/>
        <v>Youth</v>
      </c>
      <c r="H392">
        <v>0</v>
      </c>
      <c r="I392">
        <v>0</v>
      </c>
      <c r="J392">
        <v>12749</v>
      </c>
      <c r="K392" s="2">
        <v>93.5</v>
      </c>
      <c r="L392" s="2">
        <v>93.5</v>
      </c>
      <c r="M392" s="2">
        <v>93.5</v>
      </c>
      <c r="N392" s="2">
        <v>93.5</v>
      </c>
      <c r="O392" t="s">
        <v>92</v>
      </c>
      <c r="P392" t="s">
        <v>530</v>
      </c>
    </row>
    <row r="393" spans="1:16" hidden="1" x14ac:dyDescent="0.25">
      <c r="A393">
        <v>1283</v>
      </c>
      <c r="B393">
        <v>1</v>
      </c>
      <c r="C393">
        <v>1</v>
      </c>
      <c r="D393" t="s">
        <v>491</v>
      </c>
      <c r="E393" t="s">
        <v>12</v>
      </c>
      <c r="F393">
        <v>51</v>
      </c>
      <c r="G393" t="str">
        <f t="shared" si="6"/>
        <v>Adult</v>
      </c>
      <c r="H393">
        <v>0</v>
      </c>
      <c r="I393">
        <v>1</v>
      </c>
      <c r="J393">
        <v>17592</v>
      </c>
      <c r="K393" s="2">
        <v>39.4</v>
      </c>
      <c r="L393" s="2">
        <v>39.4</v>
      </c>
      <c r="M393" s="2">
        <v>39.4</v>
      </c>
      <c r="N393" s="2">
        <v>39.4</v>
      </c>
      <c r="O393" t="s">
        <v>93</v>
      </c>
      <c r="P393" t="s">
        <v>530</v>
      </c>
    </row>
    <row r="394" spans="1:16" x14ac:dyDescent="0.25">
      <c r="A394">
        <v>1284</v>
      </c>
      <c r="B394">
        <v>0</v>
      </c>
      <c r="C394">
        <v>3</v>
      </c>
      <c r="D394" t="s">
        <v>492</v>
      </c>
      <c r="E394" t="s">
        <v>10</v>
      </c>
      <c r="F394">
        <v>13</v>
      </c>
      <c r="G394" t="str">
        <f t="shared" si="6"/>
        <v>Teenager</v>
      </c>
      <c r="H394">
        <v>0</v>
      </c>
      <c r="I394">
        <v>2</v>
      </c>
      <c r="J394">
        <v>2673</v>
      </c>
      <c r="K394" s="2">
        <v>20.25</v>
      </c>
      <c r="L394" s="2">
        <v>20.25</v>
      </c>
      <c r="M394" s="2">
        <v>20.25</v>
      </c>
      <c r="N394" s="2">
        <v>20.25</v>
      </c>
      <c r="P394" t="s">
        <v>530</v>
      </c>
    </row>
    <row r="395" spans="1:16" hidden="1" x14ac:dyDescent="0.25">
      <c r="A395">
        <v>1285</v>
      </c>
      <c r="B395">
        <v>0</v>
      </c>
      <c r="C395">
        <v>2</v>
      </c>
      <c r="D395" t="s">
        <v>493</v>
      </c>
      <c r="E395" t="s">
        <v>10</v>
      </c>
      <c r="F395">
        <v>47</v>
      </c>
      <c r="G395" t="str">
        <f t="shared" si="6"/>
        <v>Adult</v>
      </c>
      <c r="H395">
        <v>0</v>
      </c>
      <c r="I395">
        <v>0</v>
      </c>
      <c r="J395">
        <v>30769</v>
      </c>
      <c r="K395" s="2">
        <v>10.5</v>
      </c>
      <c r="L395" s="2">
        <v>10.5</v>
      </c>
      <c r="M395" s="2">
        <v>10.5</v>
      </c>
      <c r="N395" s="2">
        <v>10.5</v>
      </c>
      <c r="P395" t="s">
        <v>530</v>
      </c>
    </row>
    <row r="396" spans="1:16" x14ac:dyDescent="0.25">
      <c r="A396">
        <v>1286</v>
      </c>
      <c r="B396">
        <v>0</v>
      </c>
      <c r="C396">
        <v>3</v>
      </c>
      <c r="D396" t="s">
        <v>494</v>
      </c>
      <c r="E396" t="s">
        <v>10</v>
      </c>
      <c r="F396">
        <v>29</v>
      </c>
      <c r="G396" t="str">
        <f t="shared" si="6"/>
        <v>Youth</v>
      </c>
      <c r="H396">
        <v>3</v>
      </c>
      <c r="I396">
        <v>1</v>
      </c>
      <c r="J396">
        <v>315153</v>
      </c>
      <c r="K396" s="2">
        <v>22.024999999999999</v>
      </c>
      <c r="L396" s="2">
        <v>22.024999999999999</v>
      </c>
      <c r="M396" s="2">
        <v>22.024999999999999</v>
      </c>
      <c r="N396" s="2">
        <v>22.024999999999999</v>
      </c>
      <c r="P396" t="s">
        <v>530</v>
      </c>
    </row>
    <row r="397" spans="1:16" hidden="1" x14ac:dyDescent="0.25">
      <c r="A397">
        <v>1287</v>
      </c>
      <c r="B397">
        <v>1</v>
      </c>
      <c r="C397">
        <v>1</v>
      </c>
      <c r="D397" t="s">
        <v>495</v>
      </c>
      <c r="E397" t="s">
        <v>12</v>
      </c>
      <c r="F397">
        <v>18</v>
      </c>
      <c r="G397" t="str">
        <f t="shared" si="6"/>
        <v>Teenager</v>
      </c>
      <c r="H397">
        <v>1</v>
      </c>
      <c r="I397">
        <v>0</v>
      </c>
      <c r="J397">
        <v>13695</v>
      </c>
      <c r="K397" s="2">
        <v>60</v>
      </c>
      <c r="L397" s="2">
        <v>60</v>
      </c>
      <c r="M397" s="2">
        <v>60</v>
      </c>
      <c r="N397" s="2">
        <v>60</v>
      </c>
      <c r="O397" t="s">
        <v>25</v>
      </c>
      <c r="P397" t="s">
        <v>530</v>
      </c>
    </row>
    <row r="398" spans="1:16" x14ac:dyDescent="0.25">
      <c r="A398">
        <v>1288</v>
      </c>
      <c r="B398">
        <v>0</v>
      </c>
      <c r="C398">
        <v>3</v>
      </c>
      <c r="D398" t="s">
        <v>496</v>
      </c>
      <c r="E398" t="s">
        <v>10</v>
      </c>
      <c r="F398">
        <v>24</v>
      </c>
      <c r="G398" t="str">
        <f t="shared" si="6"/>
        <v>Youth</v>
      </c>
      <c r="H398">
        <v>0</v>
      </c>
      <c r="I398">
        <v>0</v>
      </c>
      <c r="J398">
        <v>371109</v>
      </c>
      <c r="K398" s="2">
        <v>7.25</v>
      </c>
      <c r="L398" s="2">
        <v>7.25</v>
      </c>
      <c r="M398" s="2">
        <v>7.25</v>
      </c>
      <c r="N398" s="2">
        <v>7.25</v>
      </c>
      <c r="P398" t="s">
        <v>529</v>
      </c>
    </row>
    <row r="399" spans="1:16" hidden="1" x14ac:dyDescent="0.25">
      <c r="A399">
        <v>1289</v>
      </c>
      <c r="B399">
        <v>1</v>
      </c>
      <c r="C399">
        <v>1</v>
      </c>
      <c r="D399" t="s">
        <v>497</v>
      </c>
      <c r="E399" t="s">
        <v>12</v>
      </c>
      <c r="F399">
        <v>48</v>
      </c>
      <c r="G399" t="str">
        <f t="shared" si="6"/>
        <v>Adult</v>
      </c>
      <c r="H399">
        <v>1</v>
      </c>
      <c r="I399">
        <v>1</v>
      </c>
      <c r="J399">
        <v>13567</v>
      </c>
      <c r="K399" s="2">
        <v>79.2</v>
      </c>
      <c r="L399" s="2">
        <v>79.2</v>
      </c>
      <c r="M399" s="2">
        <v>79.2</v>
      </c>
      <c r="N399" s="2">
        <v>79.2</v>
      </c>
      <c r="O399" t="s">
        <v>94</v>
      </c>
      <c r="P399" t="s">
        <v>531</v>
      </c>
    </row>
    <row r="400" spans="1:16" x14ac:dyDescent="0.25">
      <c r="A400">
        <v>1290</v>
      </c>
      <c r="B400">
        <v>0</v>
      </c>
      <c r="C400">
        <v>3</v>
      </c>
      <c r="D400" t="s">
        <v>498</v>
      </c>
      <c r="E400" t="s">
        <v>10</v>
      </c>
      <c r="F400">
        <v>22</v>
      </c>
      <c r="G400" t="str">
        <f t="shared" si="6"/>
        <v>Youth</v>
      </c>
      <c r="H400">
        <v>0</v>
      </c>
      <c r="I400">
        <v>0</v>
      </c>
      <c r="J400">
        <v>347065</v>
      </c>
      <c r="K400" s="2">
        <v>7.7750000000000004</v>
      </c>
      <c r="L400" s="2">
        <v>7.7750000000000004</v>
      </c>
      <c r="M400" s="2">
        <v>7.7750000000000004</v>
      </c>
      <c r="N400" s="2">
        <v>7.7750000000000004</v>
      </c>
      <c r="P400" t="s">
        <v>530</v>
      </c>
    </row>
    <row r="401" spans="1:16" x14ac:dyDescent="0.25">
      <c r="A401">
        <v>1291</v>
      </c>
      <c r="B401">
        <v>0</v>
      </c>
      <c r="C401">
        <v>3</v>
      </c>
      <c r="D401" t="s">
        <v>499</v>
      </c>
      <c r="E401" t="s">
        <v>10</v>
      </c>
      <c r="F401">
        <v>31</v>
      </c>
      <c r="G401" t="str">
        <f t="shared" si="6"/>
        <v>Youth</v>
      </c>
      <c r="H401">
        <v>0</v>
      </c>
      <c r="I401">
        <v>0</v>
      </c>
      <c r="J401">
        <v>21332</v>
      </c>
      <c r="K401" s="2">
        <v>7.7332999999999998</v>
      </c>
      <c r="L401" s="2">
        <v>7.7332999999999998</v>
      </c>
      <c r="M401" s="2">
        <v>7.7332999999999998</v>
      </c>
      <c r="N401" s="2">
        <v>7.7332999999999998</v>
      </c>
      <c r="P401" t="s">
        <v>529</v>
      </c>
    </row>
    <row r="402" spans="1:16" hidden="1" x14ac:dyDescent="0.25">
      <c r="A402">
        <v>1292</v>
      </c>
      <c r="B402">
        <v>1</v>
      </c>
      <c r="C402">
        <v>1</v>
      </c>
      <c r="D402" t="s">
        <v>500</v>
      </c>
      <c r="E402" t="s">
        <v>12</v>
      </c>
      <c r="F402">
        <v>30</v>
      </c>
      <c r="G402" t="str">
        <f t="shared" si="6"/>
        <v>Youth</v>
      </c>
      <c r="H402">
        <v>0</v>
      </c>
      <c r="I402">
        <v>0</v>
      </c>
      <c r="J402">
        <v>36928</v>
      </c>
      <c r="K402" s="2">
        <v>164.86670000000001</v>
      </c>
      <c r="L402" s="2">
        <v>164.86670000000001</v>
      </c>
      <c r="M402" s="2">
        <v>164.86670000000001</v>
      </c>
      <c r="N402" s="2">
        <v>164.86670000000001</v>
      </c>
      <c r="O402" t="s">
        <v>95</v>
      </c>
      <c r="P402" t="s">
        <v>530</v>
      </c>
    </row>
    <row r="403" spans="1:16" hidden="1" x14ac:dyDescent="0.25">
      <c r="A403">
        <v>1293</v>
      </c>
      <c r="B403">
        <v>0</v>
      </c>
      <c r="C403">
        <v>2</v>
      </c>
      <c r="D403" t="s">
        <v>501</v>
      </c>
      <c r="E403" t="s">
        <v>10</v>
      </c>
      <c r="F403">
        <v>38</v>
      </c>
      <c r="G403" t="str">
        <f t="shared" si="6"/>
        <v>Youth</v>
      </c>
      <c r="H403">
        <v>1</v>
      </c>
      <c r="I403">
        <v>0</v>
      </c>
      <c r="J403">
        <v>28664</v>
      </c>
      <c r="K403" s="2">
        <v>21</v>
      </c>
      <c r="L403" s="2">
        <v>21</v>
      </c>
      <c r="M403" s="2">
        <v>21</v>
      </c>
      <c r="N403" s="2">
        <v>21</v>
      </c>
      <c r="P403" t="s">
        <v>530</v>
      </c>
    </row>
    <row r="404" spans="1:16" hidden="1" x14ac:dyDescent="0.25">
      <c r="A404">
        <v>1294</v>
      </c>
      <c r="B404">
        <v>1</v>
      </c>
      <c r="C404">
        <v>1</v>
      </c>
      <c r="D404" t="s">
        <v>502</v>
      </c>
      <c r="E404" t="s">
        <v>12</v>
      </c>
      <c r="F404">
        <v>22</v>
      </c>
      <c r="G404" t="str">
        <f t="shared" si="6"/>
        <v>Youth</v>
      </c>
      <c r="H404">
        <v>0</v>
      </c>
      <c r="I404">
        <v>1</v>
      </c>
      <c r="J404">
        <v>112378</v>
      </c>
      <c r="K404" s="2">
        <v>59.4</v>
      </c>
      <c r="L404" s="2">
        <v>59.4</v>
      </c>
      <c r="M404" s="2">
        <v>59.4</v>
      </c>
      <c r="N404" s="2">
        <v>59.4</v>
      </c>
      <c r="P404" t="s">
        <v>531</v>
      </c>
    </row>
    <row r="405" spans="1:16" hidden="1" x14ac:dyDescent="0.25">
      <c r="A405">
        <v>1295</v>
      </c>
      <c r="B405">
        <v>0</v>
      </c>
      <c r="C405">
        <v>1</v>
      </c>
      <c r="D405" t="s">
        <v>503</v>
      </c>
      <c r="E405" t="s">
        <v>10</v>
      </c>
      <c r="F405">
        <v>17</v>
      </c>
      <c r="G405" t="str">
        <f t="shared" si="6"/>
        <v>Teenager</v>
      </c>
      <c r="H405">
        <v>0</v>
      </c>
      <c r="I405">
        <v>0</v>
      </c>
      <c r="J405">
        <v>113059</v>
      </c>
      <c r="K405" s="2">
        <v>47.1</v>
      </c>
      <c r="L405" s="2">
        <v>47.1</v>
      </c>
      <c r="M405" s="2">
        <v>47.1</v>
      </c>
      <c r="N405" s="2">
        <v>47.1</v>
      </c>
      <c r="P405" t="s">
        <v>530</v>
      </c>
    </row>
    <row r="406" spans="1:16" hidden="1" x14ac:dyDescent="0.25">
      <c r="A406">
        <v>1296</v>
      </c>
      <c r="B406">
        <v>0</v>
      </c>
      <c r="C406">
        <v>1</v>
      </c>
      <c r="D406" t="s">
        <v>504</v>
      </c>
      <c r="E406" t="s">
        <v>10</v>
      </c>
      <c r="F406">
        <v>43</v>
      </c>
      <c r="G406" t="str">
        <f t="shared" si="6"/>
        <v>Adult</v>
      </c>
      <c r="H406">
        <v>1</v>
      </c>
      <c r="I406">
        <v>0</v>
      </c>
      <c r="J406">
        <v>17765</v>
      </c>
      <c r="K406" s="2">
        <v>27.720800000000001</v>
      </c>
      <c r="L406" s="2">
        <v>27.720800000000001</v>
      </c>
      <c r="M406" s="2">
        <v>27.720800000000001</v>
      </c>
      <c r="N406" s="2">
        <v>27.720800000000001</v>
      </c>
      <c r="O406" t="s">
        <v>96</v>
      </c>
      <c r="P406" t="s">
        <v>531</v>
      </c>
    </row>
    <row r="407" spans="1:16" hidden="1" x14ac:dyDescent="0.25">
      <c r="A407">
        <v>1297</v>
      </c>
      <c r="B407">
        <v>0</v>
      </c>
      <c r="C407">
        <v>2</v>
      </c>
      <c r="D407" t="s">
        <v>505</v>
      </c>
      <c r="E407" t="s">
        <v>10</v>
      </c>
      <c r="F407">
        <v>20</v>
      </c>
      <c r="G407" t="str">
        <f t="shared" si="6"/>
        <v>Youth</v>
      </c>
      <c r="H407">
        <v>0</v>
      </c>
      <c r="I407">
        <v>0</v>
      </c>
      <c r="J407">
        <v>2166</v>
      </c>
      <c r="K407" s="2">
        <v>13.862500000000001</v>
      </c>
      <c r="L407" s="2">
        <v>13.862500000000001</v>
      </c>
      <c r="M407" s="2">
        <v>13.862500000000001</v>
      </c>
      <c r="N407" s="2">
        <v>13.862500000000001</v>
      </c>
      <c r="O407" t="s">
        <v>97</v>
      </c>
      <c r="P407" t="s">
        <v>531</v>
      </c>
    </row>
    <row r="408" spans="1:16" hidden="1" x14ac:dyDescent="0.25">
      <c r="A408">
        <v>1298</v>
      </c>
      <c r="B408">
        <v>0</v>
      </c>
      <c r="C408">
        <v>2</v>
      </c>
      <c r="D408" t="s">
        <v>506</v>
      </c>
      <c r="E408" t="s">
        <v>10</v>
      </c>
      <c r="F408">
        <v>23</v>
      </c>
      <c r="G408" t="str">
        <f t="shared" si="6"/>
        <v>Youth</v>
      </c>
      <c r="H408">
        <v>1</v>
      </c>
      <c r="I408">
        <v>0</v>
      </c>
      <c r="J408">
        <v>28666</v>
      </c>
      <c r="K408" s="2">
        <v>10.5</v>
      </c>
      <c r="L408" s="2">
        <v>10.5</v>
      </c>
      <c r="M408" s="2">
        <v>10.5</v>
      </c>
      <c r="N408" s="2">
        <v>10.5</v>
      </c>
      <c r="P408" t="s">
        <v>530</v>
      </c>
    </row>
    <row r="409" spans="1:16" hidden="1" x14ac:dyDescent="0.25">
      <c r="A409">
        <v>1299</v>
      </c>
      <c r="B409">
        <v>0</v>
      </c>
      <c r="C409">
        <v>1</v>
      </c>
      <c r="D409" t="s">
        <v>507</v>
      </c>
      <c r="E409" t="s">
        <v>10</v>
      </c>
      <c r="F409">
        <v>50</v>
      </c>
      <c r="G409" t="str">
        <f t="shared" si="6"/>
        <v>Adult</v>
      </c>
      <c r="H409">
        <v>1</v>
      </c>
      <c r="I409">
        <v>1</v>
      </c>
      <c r="J409">
        <v>113503</v>
      </c>
      <c r="K409" s="2">
        <v>211.5</v>
      </c>
      <c r="L409" s="2">
        <v>211.5</v>
      </c>
      <c r="M409" s="2">
        <v>211.5</v>
      </c>
      <c r="N409" s="2">
        <v>211.5</v>
      </c>
      <c r="O409" t="s">
        <v>65</v>
      </c>
      <c r="P409" t="s">
        <v>531</v>
      </c>
    </row>
    <row r="410" spans="1:16" x14ac:dyDescent="0.25">
      <c r="A410">
        <v>1300</v>
      </c>
      <c r="B410">
        <v>1</v>
      </c>
      <c r="C410">
        <v>3</v>
      </c>
      <c r="D410" t="s">
        <v>508</v>
      </c>
      <c r="E410" t="s">
        <v>12</v>
      </c>
      <c r="F410">
        <v>25</v>
      </c>
      <c r="G410" t="str">
        <f t="shared" si="6"/>
        <v>Youth</v>
      </c>
      <c r="H410">
        <v>0</v>
      </c>
      <c r="I410">
        <v>0</v>
      </c>
      <c r="J410">
        <v>334915</v>
      </c>
      <c r="K410" s="2">
        <v>7.7207999999999997</v>
      </c>
      <c r="L410" s="2">
        <v>7.7207999999999997</v>
      </c>
      <c r="M410" s="2">
        <v>7.7207999999999997</v>
      </c>
      <c r="N410" s="2">
        <v>7.7207999999999997</v>
      </c>
      <c r="P410" t="s">
        <v>529</v>
      </c>
    </row>
    <row r="411" spans="1:16" x14ac:dyDescent="0.25">
      <c r="A411">
        <v>1301</v>
      </c>
      <c r="B411">
        <v>1</v>
      </c>
      <c r="C411">
        <v>3</v>
      </c>
      <c r="D411" t="s">
        <v>509</v>
      </c>
      <c r="E411" t="s">
        <v>12</v>
      </c>
      <c r="F411">
        <v>3</v>
      </c>
      <c r="G411" t="str">
        <f t="shared" si="6"/>
        <v>Teenager</v>
      </c>
      <c r="H411">
        <v>1</v>
      </c>
      <c r="I411">
        <v>1</v>
      </c>
      <c r="J411">
        <v>3101315</v>
      </c>
      <c r="K411" s="2">
        <v>13.775</v>
      </c>
      <c r="L411" s="2">
        <v>13.775</v>
      </c>
      <c r="M411" s="2">
        <v>13.775</v>
      </c>
      <c r="N411" s="2">
        <v>13.775</v>
      </c>
      <c r="P411" t="s">
        <v>530</v>
      </c>
    </row>
    <row r="412" spans="1:16" x14ac:dyDescent="0.25">
      <c r="A412">
        <v>1302</v>
      </c>
      <c r="B412">
        <v>1</v>
      </c>
      <c r="C412">
        <v>3</v>
      </c>
      <c r="D412" t="s">
        <v>510</v>
      </c>
      <c r="E412" t="s">
        <v>12</v>
      </c>
      <c r="F412">
        <v>25</v>
      </c>
      <c r="G412" t="str">
        <f t="shared" si="6"/>
        <v>Youth</v>
      </c>
      <c r="H412">
        <v>0</v>
      </c>
      <c r="I412">
        <v>0</v>
      </c>
      <c r="J412">
        <v>365237</v>
      </c>
      <c r="K412" s="2">
        <v>7.75</v>
      </c>
      <c r="L412" s="2">
        <v>7.75</v>
      </c>
      <c r="M412" s="2">
        <v>7.75</v>
      </c>
      <c r="N412" s="2">
        <v>7.75</v>
      </c>
      <c r="P412" t="s">
        <v>529</v>
      </c>
    </row>
    <row r="413" spans="1:16" hidden="1" x14ac:dyDescent="0.25">
      <c r="A413">
        <v>1303</v>
      </c>
      <c r="B413">
        <v>1</v>
      </c>
      <c r="C413">
        <v>1</v>
      </c>
      <c r="D413" t="s">
        <v>511</v>
      </c>
      <c r="E413" t="s">
        <v>12</v>
      </c>
      <c r="F413">
        <v>37</v>
      </c>
      <c r="G413" t="str">
        <f t="shared" si="6"/>
        <v>Youth</v>
      </c>
      <c r="H413">
        <v>1</v>
      </c>
      <c r="I413">
        <v>0</v>
      </c>
      <c r="J413">
        <v>19928</v>
      </c>
      <c r="K413" s="2">
        <v>90</v>
      </c>
      <c r="L413" s="2">
        <v>90</v>
      </c>
      <c r="M413" s="2">
        <v>90</v>
      </c>
      <c r="N413" s="2">
        <v>90</v>
      </c>
      <c r="O413" t="s">
        <v>20</v>
      </c>
      <c r="P413" t="s">
        <v>529</v>
      </c>
    </row>
    <row r="414" spans="1:16" x14ac:dyDescent="0.25">
      <c r="A414">
        <v>1304</v>
      </c>
      <c r="B414">
        <v>1</v>
      </c>
      <c r="C414">
        <v>3</v>
      </c>
      <c r="D414" t="s">
        <v>512</v>
      </c>
      <c r="E414" t="s">
        <v>12</v>
      </c>
      <c r="F414">
        <v>28</v>
      </c>
      <c r="G414" t="str">
        <f t="shared" si="6"/>
        <v>Youth</v>
      </c>
      <c r="H414">
        <v>0</v>
      </c>
      <c r="I414">
        <v>0</v>
      </c>
      <c r="J414">
        <v>347086</v>
      </c>
      <c r="K414" s="2">
        <v>7.7750000000000004</v>
      </c>
      <c r="L414" s="2">
        <v>7.7750000000000004</v>
      </c>
      <c r="M414" s="2">
        <v>7.7750000000000004</v>
      </c>
      <c r="N414" s="2">
        <v>7.7750000000000004</v>
      </c>
      <c r="P414" t="s">
        <v>530</v>
      </c>
    </row>
    <row r="415" spans="1:16" x14ac:dyDescent="0.25">
      <c r="A415">
        <v>1305</v>
      </c>
      <c r="B415">
        <v>0</v>
      </c>
      <c r="C415">
        <v>3</v>
      </c>
      <c r="D415" t="s">
        <v>513</v>
      </c>
      <c r="E415" t="s">
        <v>10</v>
      </c>
      <c r="F415">
        <v>25</v>
      </c>
      <c r="G415" t="str">
        <f t="shared" si="6"/>
        <v>Youth</v>
      </c>
      <c r="H415">
        <v>0</v>
      </c>
      <c r="I415">
        <v>0</v>
      </c>
      <c r="J415">
        <v>3236</v>
      </c>
      <c r="K415" s="2">
        <v>8.0500000000000007</v>
      </c>
      <c r="L415" s="2">
        <v>8.0500000000000007</v>
      </c>
      <c r="M415" s="2">
        <v>8.0500000000000007</v>
      </c>
      <c r="N415" s="2">
        <v>8.0500000000000007</v>
      </c>
      <c r="P415" t="s">
        <v>530</v>
      </c>
    </row>
    <row r="416" spans="1:16" hidden="1" x14ac:dyDescent="0.25">
      <c r="A416">
        <v>1306</v>
      </c>
      <c r="B416">
        <v>1</v>
      </c>
      <c r="C416">
        <v>1</v>
      </c>
      <c r="D416" t="s">
        <v>514</v>
      </c>
      <c r="E416" t="s">
        <v>12</v>
      </c>
      <c r="F416">
        <v>39</v>
      </c>
      <c r="G416" t="str">
        <f t="shared" si="6"/>
        <v>Youth</v>
      </c>
      <c r="H416">
        <v>0</v>
      </c>
      <c r="I416">
        <v>0</v>
      </c>
      <c r="J416">
        <v>17758</v>
      </c>
      <c r="K416" s="2">
        <v>108.9</v>
      </c>
      <c r="L416" s="2">
        <v>108.9</v>
      </c>
      <c r="M416" s="2">
        <v>108.9</v>
      </c>
      <c r="N416" s="2">
        <v>108.9</v>
      </c>
      <c r="O416" t="s">
        <v>98</v>
      </c>
      <c r="P416" t="s">
        <v>531</v>
      </c>
    </row>
    <row r="417" spans="1:16" x14ac:dyDescent="0.25">
      <c r="A417">
        <v>1307</v>
      </c>
      <c r="B417">
        <v>0</v>
      </c>
      <c r="C417">
        <v>3</v>
      </c>
      <c r="D417" t="s">
        <v>515</v>
      </c>
      <c r="E417" t="s">
        <v>10</v>
      </c>
      <c r="F417">
        <v>38</v>
      </c>
      <c r="G417" t="str">
        <f t="shared" si="6"/>
        <v>Youth</v>
      </c>
      <c r="H417">
        <v>0</v>
      </c>
      <c r="I417">
        <v>0</v>
      </c>
      <c r="J417">
        <v>3101262</v>
      </c>
      <c r="K417" s="2">
        <v>7.25</v>
      </c>
      <c r="L417" s="2">
        <v>7.25</v>
      </c>
      <c r="M417" s="2">
        <v>7.25</v>
      </c>
      <c r="N417" s="2">
        <v>7.25</v>
      </c>
      <c r="P417" t="s">
        <v>530</v>
      </c>
    </row>
    <row r="418" spans="1:16" x14ac:dyDescent="0.25">
      <c r="A418">
        <v>1308</v>
      </c>
      <c r="B418">
        <v>0</v>
      </c>
      <c r="C418">
        <v>3</v>
      </c>
      <c r="D418" t="s">
        <v>516</v>
      </c>
      <c r="E418" t="s">
        <v>10</v>
      </c>
      <c r="F418">
        <v>25</v>
      </c>
      <c r="G418" t="str">
        <f t="shared" si="6"/>
        <v>Youth</v>
      </c>
      <c r="H418">
        <v>0</v>
      </c>
      <c r="I418">
        <v>0</v>
      </c>
      <c r="J418">
        <v>359309</v>
      </c>
      <c r="K418" s="2">
        <v>8.0500000000000007</v>
      </c>
      <c r="L418" s="2">
        <v>8.0500000000000007</v>
      </c>
      <c r="M418" s="2">
        <v>8.0500000000000007</v>
      </c>
      <c r="N418" s="2">
        <v>8.0500000000000007</v>
      </c>
      <c r="P418" t="s">
        <v>530</v>
      </c>
    </row>
    <row r="419" spans="1:16" x14ac:dyDescent="0.25">
      <c r="A419">
        <v>1309</v>
      </c>
      <c r="B419">
        <v>0</v>
      </c>
      <c r="C419">
        <v>3</v>
      </c>
      <c r="D419" t="s">
        <v>517</v>
      </c>
      <c r="E419" t="s">
        <v>10</v>
      </c>
      <c r="F419">
        <v>25</v>
      </c>
      <c r="G419" t="str">
        <f t="shared" si="6"/>
        <v>Youth</v>
      </c>
      <c r="H419">
        <v>1</v>
      </c>
      <c r="I419">
        <v>1</v>
      </c>
      <c r="J419">
        <v>2668</v>
      </c>
      <c r="K419" s="2">
        <v>22.3583</v>
      </c>
      <c r="L419" s="2">
        <v>22.3583</v>
      </c>
      <c r="M419" s="2">
        <v>22.3583</v>
      </c>
      <c r="N419" s="2">
        <v>22.3583</v>
      </c>
      <c r="P419" t="s">
        <v>531</v>
      </c>
    </row>
    <row r="420" spans="1:16" hidden="1" x14ac:dyDescent="0.25">
      <c r="B420">
        <f>COUNT(B2:B419)</f>
        <v>418</v>
      </c>
      <c r="D420">
        <f>COUNTA(D2:D419)</f>
        <v>418</v>
      </c>
      <c r="H420">
        <f>SUM(H2:H419)</f>
        <v>187</v>
      </c>
      <c r="I420">
        <f>SUM(I2:I419)</f>
        <v>164</v>
      </c>
      <c r="K420" s="2">
        <f>SUM(K2:K419)</f>
        <v>14856.537599999987</v>
      </c>
      <c r="L420" s="2">
        <f>MIN(L2:L419)</f>
        <v>0</v>
      </c>
      <c r="M420" s="2">
        <f>MAX(M2:M419)</f>
        <v>512.32920000000001</v>
      </c>
      <c r="N420" s="2">
        <f>AVERAGE(N2:N419)</f>
        <v>35.523066507176999</v>
      </c>
    </row>
    <row r="421" spans="1:16" hidden="1" x14ac:dyDescent="0.25">
      <c r="K421" t="s">
        <v>525</v>
      </c>
      <c r="L421" t="s">
        <v>526</v>
      </c>
      <c r="M421" t="s">
        <v>527</v>
      </c>
      <c r="N421" t="s">
        <v>528</v>
      </c>
    </row>
    <row r="422" spans="1:16" hidden="1" x14ac:dyDescent="0.25">
      <c r="D422" t="s">
        <v>519</v>
      </c>
    </row>
    <row r="423" spans="1:16" x14ac:dyDescent="0.25">
      <c r="F423">
        <f>AVERAGE(F2:F419)</f>
        <v>28.004784688995215</v>
      </c>
    </row>
  </sheetData>
  <autoFilter ref="A1:P422" xr:uid="{00000000-0001-0000-0300-000000000000}">
    <filterColumn colId="2">
      <filters>
        <filter val="3"/>
      </filters>
    </filterColumn>
  </autoFilter>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09481-5414-488F-8D82-6D48EEBF2021}">
  <dimension ref="A1:P154"/>
  <sheetViews>
    <sheetView topLeftCell="A2" workbookViewId="0">
      <selection activeCell="A2" sqref="A2"/>
    </sheetView>
  </sheetViews>
  <sheetFormatPr defaultRowHeight="15" x14ac:dyDescent="0.25"/>
  <cols>
    <col min="1" max="1" width="11.7109375" bestFit="1" customWidth="1"/>
    <col min="4" max="4" width="36.28515625" bestFit="1" customWidth="1"/>
  </cols>
  <sheetData>
    <row r="1" spans="1:16" x14ac:dyDescent="0.25">
      <c r="A1" t="s">
        <v>0</v>
      </c>
      <c r="B1" s="1" t="s">
        <v>1</v>
      </c>
      <c r="C1" s="1" t="s">
        <v>2</v>
      </c>
      <c r="D1" s="1" t="s">
        <v>99</v>
      </c>
      <c r="E1" s="1" t="s">
        <v>3</v>
      </c>
      <c r="F1" s="1" t="s">
        <v>4</v>
      </c>
      <c r="G1" s="1" t="s">
        <v>518</v>
      </c>
      <c r="H1" s="1" t="s">
        <v>5</v>
      </c>
      <c r="I1" s="1" t="s">
        <v>6</v>
      </c>
      <c r="J1" s="1" t="s">
        <v>520</v>
      </c>
      <c r="K1" s="1" t="s">
        <v>7</v>
      </c>
      <c r="L1" s="1" t="s">
        <v>7</v>
      </c>
      <c r="M1" s="1"/>
      <c r="N1" s="1"/>
      <c r="O1" s="1" t="s">
        <v>8</v>
      </c>
      <c r="P1" s="1" t="s">
        <v>9</v>
      </c>
    </row>
    <row r="2" spans="1:16" x14ac:dyDescent="0.25">
      <c r="A2">
        <v>893</v>
      </c>
      <c r="B2">
        <v>1</v>
      </c>
      <c r="C2">
        <v>3</v>
      </c>
      <c r="D2" t="s">
        <v>101</v>
      </c>
      <c r="E2" t="s">
        <v>12</v>
      </c>
      <c r="F2">
        <v>47</v>
      </c>
      <c r="G2" t="s">
        <v>521</v>
      </c>
      <c r="H2">
        <v>1</v>
      </c>
      <c r="I2">
        <v>0</v>
      </c>
      <c r="J2">
        <v>363272</v>
      </c>
      <c r="K2" s="2">
        <v>7</v>
      </c>
      <c r="L2" s="2">
        <v>7</v>
      </c>
      <c r="M2" s="2">
        <v>7</v>
      </c>
      <c r="N2" s="2">
        <v>7</v>
      </c>
      <c r="P2" t="s">
        <v>530</v>
      </c>
    </row>
    <row r="3" spans="1:16" x14ac:dyDescent="0.25">
      <c r="A3">
        <v>896</v>
      </c>
      <c r="B3">
        <v>1</v>
      </c>
      <c r="C3">
        <v>3</v>
      </c>
      <c r="D3" t="s">
        <v>104</v>
      </c>
      <c r="E3" t="s">
        <v>12</v>
      </c>
      <c r="F3">
        <v>22</v>
      </c>
      <c r="G3" t="s">
        <v>522</v>
      </c>
      <c r="H3">
        <v>1</v>
      </c>
      <c r="I3">
        <v>1</v>
      </c>
      <c r="J3">
        <v>3101298</v>
      </c>
      <c r="K3" s="2">
        <v>12.2875</v>
      </c>
      <c r="L3" s="2">
        <v>12.2875</v>
      </c>
      <c r="M3" s="2">
        <v>12.2875</v>
      </c>
      <c r="N3" s="2">
        <v>12.2875</v>
      </c>
      <c r="P3" t="s">
        <v>530</v>
      </c>
    </row>
    <row r="4" spans="1:16" x14ac:dyDescent="0.25">
      <c r="A4">
        <v>898</v>
      </c>
      <c r="B4">
        <v>1</v>
      </c>
      <c r="C4">
        <v>3</v>
      </c>
      <c r="D4" t="s">
        <v>106</v>
      </c>
      <c r="E4" t="s">
        <v>12</v>
      </c>
      <c r="F4">
        <v>30</v>
      </c>
      <c r="G4" t="s">
        <v>522</v>
      </c>
      <c r="H4">
        <v>0</v>
      </c>
      <c r="I4">
        <v>0</v>
      </c>
      <c r="J4">
        <v>330972</v>
      </c>
      <c r="K4" s="2">
        <v>7.6292</v>
      </c>
      <c r="L4" s="2">
        <v>7.6292</v>
      </c>
      <c r="M4" s="2">
        <v>7.6292</v>
      </c>
      <c r="N4" s="2">
        <v>7.6292</v>
      </c>
      <c r="P4" t="s">
        <v>529</v>
      </c>
    </row>
    <row r="5" spans="1:16" x14ac:dyDescent="0.25">
      <c r="A5">
        <v>900</v>
      </c>
      <c r="B5">
        <v>1</v>
      </c>
      <c r="C5">
        <v>3</v>
      </c>
      <c r="D5" t="s">
        <v>108</v>
      </c>
      <c r="E5" t="s">
        <v>12</v>
      </c>
      <c r="F5">
        <v>18</v>
      </c>
      <c r="G5" t="s">
        <v>523</v>
      </c>
      <c r="H5">
        <v>0</v>
      </c>
      <c r="I5">
        <v>0</v>
      </c>
      <c r="J5">
        <v>2657</v>
      </c>
      <c r="K5" s="2">
        <v>7.2291999999999996</v>
      </c>
      <c r="L5" s="2">
        <v>7.2291999999999996</v>
      </c>
      <c r="M5" s="2">
        <v>7.2291999999999996</v>
      </c>
      <c r="N5" s="2">
        <v>7.2291999999999996</v>
      </c>
      <c r="P5" t="s">
        <v>531</v>
      </c>
    </row>
    <row r="6" spans="1:16" x14ac:dyDescent="0.25">
      <c r="A6">
        <v>904</v>
      </c>
      <c r="B6">
        <v>1</v>
      </c>
      <c r="C6">
        <v>1</v>
      </c>
      <c r="D6" t="s">
        <v>112</v>
      </c>
      <c r="E6" t="s">
        <v>12</v>
      </c>
      <c r="F6">
        <v>23</v>
      </c>
      <c r="G6" t="s">
        <v>522</v>
      </c>
      <c r="H6">
        <v>1</v>
      </c>
      <c r="I6">
        <v>0</v>
      </c>
      <c r="J6">
        <v>21228</v>
      </c>
      <c r="K6" s="2">
        <v>82.2667</v>
      </c>
      <c r="L6" s="2">
        <v>82.2667</v>
      </c>
      <c r="M6" s="2">
        <v>82.2667</v>
      </c>
      <c r="N6" s="2">
        <v>82.2667</v>
      </c>
      <c r="O6" t="s">
        <v>15</v>
      </c>
      <c r="P6" t="s">
        <v>530</v>
      </c>
    </row>
    <row r="7" spans="1:16" x14ac:dyDescent="0.25">
      <c r="A7">
        <v>906</v>
      </c>
      <c r="B7">
        <v>1</v>
      </c>
      <c r="C7">
        <v>1</v>
      </c>
      <c r="D7" t="s">
        <v>114</v>
      </c>
      <c r="E7" t="s">
        <v>12</v>
      </c>
      <c r="F7">
        <v>47</v>
      </c>
      <c r="G7" t="s">
        <v>521</v>
      </c>
      <c r="H7">
        <v>1</v>
      </c>
      <c r="I7">
        <v>0</v>
      </c>
      <c r="J7">
        <v>5734</v>
      </c>
      <c r="K7" s="2">
        <v>61.174999999999997</v>
      </c>
      <c r="L7" s="2">
        <v>61.174999999999997</v>
      </c>
      <c r="M7" s="2">
        <v>61.174999999999997</v>
      </c>
      <c r="N7" s="2">
        <v>61.174999999999997</v>
      </c>
      <c r="O7" t="s">
        <v>16</v>
      </c>
      <c r="P7" t="s">
        <v>530</v>
      </c>
    </row>
    <row r="8" spans="1:16" x14ac:dyDescent="0.25">
      <c r="A8">
        <v>907</v>
      </c>
      <c r="B8">
        <v>1</v>
      </c>
      <c r="C8">
        <v>2</v>
      </c>
      <c r="D8" t="s">
        <v>115</v>
      </c>
      <c r="E8" t="s">
        <v>12</v>
      </c>
      <c r="F8">
        <v>24</v>
      </c>
      <c r="G8" t="s">
        <v>522</v>
      </c>
      <c r="H8">
        <v>1</v>
      </c>
      <c r="I8">
        <v>0</v>
      </c>
      <c r="J8">
        <v>2167</v>
      </c>
      <c r="K8" s="2">
        <v>27.720800000000001</v>
      </c>
      <c r="L8" s="2">
        <v>27.720800000000001</v>
      </c>
      <c r="M8" s="2">
        <v>27.720800000000001</v>
      </c>
      <c r="N8" s="2">
        <v>27.720800000000001</v>
      </c>
      <c r="P8" t="s">
        <v>531</v>
      </c>
    </row>
    <row r="9" spans="1:16" x14ac:dyDescent="0.25">
      <c r="A9">
        <v>910</v>
      </c>
      <c r="B9">
        <v>1</v>
      </c>
      <c r="C9">
        <v>3</v>
      </c>
      <c r="D9" t="s">
        <v>118</v>
      </c>
      <c r="E9" t="s">
        <v>12</v>
      </c>
      <c r="F9">
        <v>27</v>
      </c>
      <c r="G9" t="s">
        <v>522</v>
      </c>
      <c r="H9">
        <v>1</v>
      </c>
      <c r="I9">
        <v>0</v>
      </c>
      <c r="J9">
        <v>3101270</v>
      </c>
      <c r="K9" s="2">
        <v>7.9249999999999998</v>
      </c>
      <c r="L9" s="2">
        <v>7.9249999999999998</v>
      </c>
      <c r="M9" s="2">
        <v>7.9249999999999998</v>
      </c>
      <c r="N9" s="2">
        <v>7.9249999999999998</v>
      </c>
      <c r="P9" t="s">
        <v>530</v>
      </c>
    </row>
    <row r="10" spans="1:16" x14ac:dyDescent="0.25">
      <c r="A10">
        <v>911</v>
      </c>
      <c r="B10">
        <v>1</v>
      </c>
      <c r="C10">
        <v>3</v>
      </c>
      <c r="D10" t="s">
        <v>119</v>
      </c>
      <c r="E10" t="s">
        <v>12</v>
      </c>
      <c r="F10">
        <v>45</v>
      </c>
      <c r="G10" t="s">
        <v>521</v>
      </c>
      <c r="H10">
        <v>0</v>
      </c>
      <c r="I10">
        <v>0</v>
      </c>
      <c r="J10">
        <v>2696</v>
      </c>
      <c r="K10" s="2">
        <v>7.2249999999999996</v>
      </c>
      <c r="L10" s="2">
        <v>7.2249999999999996</v>
      </c>
      <c r="M10" s="2">
        <v>7.2249999999999996</v>
      </c>
      <c r="N10" s="2">
        <v>7.2249999999999996</v>
      </c>
      <c r="P10" t="s">
        <v>531</v>
      </c>
    </row>
    <row r="11" spans="1:16" x14ac:dyDescent="0.25">
      <c r="A11">
        <v>914</v>
      </c>
      <c r="B11">
        <v>1</v>
      </c>
      <c r="C11">
        <v>1</v>
      </c>
      <c r="D11" t="s">
        <v>122</v>
      </c>
      <c r="E11" t="s">
        <v>12</v>
      </c>
      <c r="F11">
        <v>0</v>
      </c>
      <c r="G11" t="s">
        <v>523</v>
      </c>
      <c r="H11">
        <v>0</v>
      </c>
      <c r="I11">
        <v>0</v>
      </c>
      <c r="J11">
        <v>17598</v>
      </c>
      <c r="K11" s="2">
        <v>31.683299999999999</v>
      </c>
      <c r="L11" s="2">
        <v>31.683299999999999</v>
      </c>
      <c r="M11" s="2">
        <v>31.683299999999999</v>
      </c>
      <c r="N11" s="2">
        <v>31.683299999999999</v>
      </c>
      <c r="P11" t="s">
        <v>530</v>
      </c>
    </row>
    <row r="12" spans="1:16" x14ac:dyDescent="0.25">
      <c r="A12">
        <v>916</v>
      </c>
      <c r="B12">
        <v>1</v>
      </c>
      <c r="C12">
        <v>1</v>
      </c>
      <c r="D12" t="s">
        <v>124</v>
      </c>
      <c r="E12" t="s">
        <v>12</v>
      </c>
      <c r="F12">
        <v>48</v>
      </c>
      <c r="G12" t="s">
        <v>521</v>
      </c>
      <c r="H12">
        <v>1</v>
      </c>
      <c r="I12">
        <v>3</v>
      </c>
      <c r="J12">
        <v>17608</v>
      </c>
      <c r="K12" s="2">
        <v>262.375</v>
      </c>
      <c r="L12" s="2">
        <v>262.375</v>
      </c>
      <c r="M12" s="2">
        <v>262.375</v>
      </c>
      <c r="N12" s="2">
        <v>262.375</v>
      </c>
      <c r="O12" t="s">
        <v>17</v>
      </c>
      <c r="P12" t="s">
        <v>531</v>
      </c>
    </row>
    <row r="13" spans="1:16" x14ac:dyDescent="0.25">
      <c r="A13">
        <v>918</v>
      </c>
      <c r="B13">
        <v>1</v>
      </c>
      <c r="C13">
        <v>1</v>
      </c>
      <c r="D13" t="s">
        <v>126</v>
      </c>
      <c r="E13" t="s">
        <v>12</v>
      </c>
      <c r="F13">
        <v>22</v>
      </c>
      <c r="G13" t="s">
        <v>522</v>
      </c>
      <c r="H13">
        <v>0</v>
      </c>
      <c r="I13">
        <v>1</v>
      </c>
      <c r="J13">
        <v>113509</v>
      </c>
      <c r="K13" s="2">
        <v>61.979199999999999</v>
      </c>
      <c r="L13" s="2">
        <v>61.979199999999999</v>
      </c>
      <c r="M13" s="2">
        <v>61.979199999999999</v>
      </c>
      <c r="N13" s="2">
        <v>61.979199999999999</v>
      </c>
      <c r="O13" t="s">
        <v>18</v>
      </c>
      <c r="P13" t="s">
        <v>531</v>
      </c>
    </row>
    <row r="14" spans="1:16" x14ac:dyDescent="0.25">
      <c r="A14">
        <v>924</v>
      </c>
      <c r="B14">
        <v>1</v>
      </c>
      <c r="C14">
        <v>3</v>
      </c>
      <c r="D14" t="s">
        <v>132</v>
      </c>
      <c r="E14" t="s">
        <v>12</v>
      </c>
      <c r="F14">
        <v>33</v>
      </c>
      <c r="G14" t="s">
        <v>522</v>
      </c>
      <c r="H14">
        <v>1</v>
      </c>
      <c r="I14">
        <v>2</v>
      </c>
      <c r="J14">
        <v>2315</v>
      </c>
      <c r="K14" s="2">
        <v>20.574999999999999</v>
      </c>
      <c r="L14" s="2">
        <v>20.574999999999999</v>
      </c>
      <c r="M14" s="2">
        <v>20.574999999999999</v>
      </c>
      <c r="N14" s="2">
        <v>20.574999999999999</v>
      </c>
      <c r="P14" t="s">
        <v>530</v>
      </c>
    </row>
    <row r="15" spans="1:16" x14ac:dyDescent="0.25">
      <c r="A15">
        <v>925</v>
      </c>
      <c r="B15">
        <v>1</v>
      </c>
      <c r="C15">
        <v>3</v>
      </c>
      <c r="D15" t="s">
        <v>133</v>
      </c>
      <c r="E15" t="s">
        <v>12</v>
      </c>
      <c r="F15">
        <v>0</v>
      </c>
      <c r="G15" t="s">
        <v>523</v>
      </c>
      <c r="H15">
        <v>1</v>
      </c>
      <c r="I15">
        <v>2</v>
      </c>
      <c r="J15">
        <v>6607</v>
      </c>
      <c r="K15" s="2">
        <v>23.45</v>
      </c>
      <c r="L15" s="2">
        <v>23.45</v>
      </c>
      <c r="M15" s="2">
        <v>23.45</v>
      </c>
      <c r="N15" s="2">
        <v>23.45</v>
      </c>
      <c r="P15" t="s">
        <v>530</v>
      </c>
    </row>
    <row r="16" spans="1:16" x14ac:dyDescent="0.25">
      <c r="A16">
        <v>928</v>
      </c>
      <c r="B16">
        <v>1</v>
      </c>
      <c r="C16">
        <v>3</v>
      </c>
      <c r="D16" t="s">
        <v>136</v>
      </c>
      <c r="E16" t="s">
        <v>12</v>
      </c>
      <c r="F16">
        <v>0</v>
      </c>
      <c r="G16" t="s">
        <v>523</v>
      </c>
      <c r="H16">
        <v>0</v>
      </c>
      <c r="I16">
        <v>0</v>
      </c>
      <c r="J16">
        <v>342712</v>
      </c>
      <c r="K16" s="2">
        <v>8.0500000000000007</v>
      </c>
      <c r="L16" s="2">
        <v>8.0500000000000007</v>
      </c>
      <c r="M16" s="2">
        <v>8.0500000000000007</v>
      </c>
      <c r="N16" s="2">
        <v>8.0500000000000007</v>
      </c>
      <c r="P16" t="s">
        <v>530</v>
      </c>
    </row>
    <row r="17" spans="1:16" x14ac:dyDescent="0.25">
      <c r="A17">
        <v>929</v>
      </c>
      <c r="B17">
        <v>1</v>
      </c>
      <c r="C17">
        <v>3</v>
      </c>
      <c r="D17" t="s">
        <v>137</v>
      </c>
      <c r="E17" t="s">
        <v>12</v>
      </c>
      <c r="F17">
        <v>21</v>
      </c>
      <c r="G17" t="s">
        <v>522</v>
      </c>
      <c r="H17">
        <v>0</v>
      </c>
      <c r="I17">
        <v>0</v>
      </c>
      <c r="J17">
        <v>315087</v>
      </c>
      <c r="K17" s="2">
        <v>8.6624999999999996</v>
      </c>
      <c r="L17" s="2">
        <v>8.6624999999999996</v>
      </c>
      <c r="M17" s="2">
        <v>8.6624999999999996</v>
      </c>
      <c r="N17" s="2">
        <v>8.6624999999999996</v>
      </c>
      <c r="P17" t="s">
        <v>530</v>
      </c>
    </row>
    <row r="18" spans="1:16" x14ac:dyDescent="0.25">
      <c r="A18">
        <v>935</v>
      </c>
      <c r="B18">
        <v>1</v>
      </c>
      <c r="C18">
        <v>2</v>
      </c>
      <c r="D18" t="s">
        <v>143</v>
      </c>
      <c r="E18" t="s">
        <v>12</v>
      </c>
      <c r="F18">
        <v>30</v>
      </c>
      <c r="G18" t="s">
        <v>522</v>
      </c>
      <c r="H18">
        <v>0</v>
      </c>
      <c r="I18">
        <v>0</v>
      </c>
      <c r="J18">
        <v>237249</v>
      </c>
      <c r="K18" s="2">
        <v>13</v>
      </c>
      <c r="L18" s="2">
        <v>13</v>
      </c>
      <c r="M18" s="2">
        <v>13</v>
      </c>
      <c r="N18" s="2">
        <v>13</v>
      </c>
      <c r="P18" t="s">
        <v>530</v>
      </c>
    </row>
    <row r="19" spans="1:16" x14ac:dyDescent="0.25">
      <c r="A19">
        <v>936</v>
      </c>
      <c r="B19">
        <v>1</v>
      </c>
      <c r="C19">
        <v>1</v>
      </c>
      <c r="D19" t="s">
        <v>144</v>
      </c>
      <c r="E19" t="s">
        <v>12</v>
      </c>
      <c r="F19">
        <v>45</v>
      </c>
      <c r="G19" t="s">
        <v>521</v>
      </c>
      <c r="H19">
        <v>1</v>
      </c>
      <c r="I19">
        <v>0</v>
      </c>
      <c r="J19">
        <v>11753</v>
      </c>
      <c r="K19" s="2">
        <v>52.554200000000002</v>
      </c>
      <c r="L19" s="2">
        <v>52.554200000000002</v>
      </c>
      <c r="M19" s="2">
        <v>52.554200000000002</v>
      </c>
      <c r="N19" s="2">
        <v>52.554200000000002</v>
      </c>
      <c r="O19" t="s">
        <v>22</v>
      </c>
      <c r="P19" t="s">
        <v>530</v>
      </c>
    </row>
    <row r="20" spans="1:16" x14ac:dyDescent="0.25">
      <c r="A20">
        <v>940</v>
      </c>
      <c r="B20">
        <v>1</v>
      </c>
      <c r="C20">
        <v>1</v>
      </c>
      <c r="D20" t="s">
        <v>148</v>
      </c>
      <c r="E20" t="s">
        <v>12</v>
      </c>
      <c r="F20">
        <v>60</v>
      </c>
      <c r="G20" t="s">
        <v>524</v>
      </c>
      <c r="H20">
        <v>0</v>
      </c>
      <c r="I20">
        <v>0</v>
      </c>
      <c r="J20">
        <v>11813</v>
      </c>
      <c r="K20" s="2">
        <v>76.291700000000006</v>
      </c>
      <c r="L20" s="2">
        <v>76.291700000000006</v>
      </c>
      <c r="M20" s="2">
        <v>76.291700000000006</v>
      </c>
      <c r="N20" s="2">
        <v>76.291700000000006</v>
      </c>
      <c r="O20" t="s">
        <v>24</v>
      </c>
      <c r="P20" t="s">
        <v>531</v>
      </c>
    </row>
    <row r="21" spans="1:16" x14ac:dyDescent="0.25">
      <c r="A21">
        <v>941</v>
      </c>
      <c r="B21">
        <v>1</v>
      </c>
      <c r="C21">
        <v>3</v>
      </c>
      <c r="D21" t="s">
        <v>149</v>
      </c>
      <c r="E21" t="s">
        <v>12</v>
      </c>
      <c r="F21">
        <v>36</v>
      </c>
      <c r="G21" t="s">
        <v>522</v>
      </c>
      <c r="H21">
        <v>0</v>
      </c>
      <c r="I21">
        <v>2</v>
      </c>
      <c r="J21">
        <v>37671</v>
      </c>
      <c r="K21" s="2">
        <v>15.9</v>
      </c>
      <c r="L21" s="2">
        <v>15.9</v>
      </c>
      <c r="M21" s="2">
        <v>15.9</v>
      </c>
      <c r="N21" s="2">
        <v>15.9</v>
      </c>
      <c r="P21" t="s">
        <v>530</v>
      </c>
    </row>
    <row r="22" spans="1:16" x14ac:dyDescent="0.25">
      <c r="A22">
        <v>944</v>
      </c>
      <c r="B22">
        <v>1</v>
      </c>
      <c r="C22">
        <v>2</v>
      </c>
      <c r="D22" t="s">
        <v>152</v>
      </c>
      <c r="E22" t="s">
        <v>12</v>
      </c>
      <c r="F22">
        <v>20</v>
      </c>
      <c r="G22" t="s">
        <v>522</v>
      </c>
      <c r="H22">
        <v>2</v>
      </c>
      <c r="I22">
        <v>1</v>
      </c>
      <c r="J22">
        <v>29105</v>
      </c>
      <c r="K22" s="2">
        <v>23</v>
      </c>
      <c r="L22" s="2">
        <v>23</v>
      </c>
      <c r="M22" s="2">
        <v>23</v>
      </c>
      <c r="N22" s="2">
        <v>23</v>
      </c>
      <c r="P22" t="s">
        <v>530</v>
      </c>
    </row>
    <row r="23" spans="1:16" x14ac:dyDescent="0.25">
      <c r="A23">
        <v>945</v>
      </c>
      <c r="B23">
        <v>1</v>
      </c>
      <c r="C23">
        <v>1</v>
      </c>
      <c r="D23" t="s">
        <v>153</v>
      </c>
      <c r="E23" t="s">
        <v>12</v>
      </c>
      <c r="F23">
        <v>28</v>
      </c>
      <c r="G23" t="s">
        <v>522</v>
      </c>
      <c r="H23">
        <v>3</v>
      </c>
      <c r="I23">
        <v>2</v>
      </c>
      <c r="J23">
        <v>19950</v>
      </c>
      <c r="K23" s="2">
        <v>263</v>
      </c>
      <c r="L23" s="2">
        <v>263</v>
      </c>
      <c r="M23" s="2">
        <v>263</v>
      </c>
      <c r="N23" s="2">
        <v>263</v>
      </c>
      <c r="O23" t="s">
        <v>26</v>
      </c>
      <c r="P23" t="s">
        <v>530</v>
      </c>
    </row>
    <row r="24" spans="1:16" x14ac:dyDescent="0.25">
      <c r="A24">
        <v>951</v>
      </c>
      <c r="B24">
        <v>1</v>
      </c>
      <c r="C24">
        <v>1</v>
      </c>
      <c r="D24" t="s">
        <v>159</v>
      </c>
      <c r="E24" t="s">
        <v>12</v>
      </c>
      <c r="F24">
        <v>36</v>
      </c>
      <c r="G24" t="s">
        <v>522</v>
      </c>
      <c r="H24">
        <v>0</v>
      </c>
      <c r="I24">
        <v>0</v>
      </c>
      <c r="J24">
        <v>17608</v>
      </c>
      <c r="K24" s="2">
        <v>262.375</v>
      </c>
      <c r="L24" s="2">
        <v>262.375</v>
      </c>
      <c r="M24" s="2">
        <v>262.375</v>
      </c>
      <c r="N24" s="2">
        <v>262.375</v>
      </c>
      <c r="O24" t="s">
        <v>28</v>
      </c>
      <c r="P24" t="s">
        <v>531</v>
      </c>
    </row>
    <row r="25" spans="1:16" x14ac:dyDescent="0.25">
      <c r="A25">
        <v>955</v>
      </c>
      <c r="B25">
        <v>1</v>
      </c>
      <c r="C25">
        <v>3</v>
      </c>
      <c r="D25" t="s">
        <v>163</v>
      </c>
      <c r="E25" t="s">
        <v>12</v>
      </c>
      <c r="F25">
        <v>22</v>
      </c>
      <c r="G25" t="s">
        <v>522</v>
      </c>
      <c r="H25">
        <v>0</v>
      </c>
      <c r="I25">
        <v>0</v>
      </c>
      <c r="J25">
        <v>334914</v>
      </c>
      <c r="K25" s="2">
        <v>7.7249999999999996</v>
      </c>
      <c r="L25" s="2">
        <v>7.7249999999999996</v>
      </c>
      <c r="M25" s="2">
        <v>7.7249999999999996</v>
      </c>
      <c r="N25" s="2">
        <v>7.7249999999999996</v>
      </c>
      <c r="P25" t="s">
        <v>529</v>
      </c>
    </row>
    <row r="26" spans="1:16" x14ac:dyDescent="0.25">
      <c r="A26">
        <v>957</v>
      </c>
      <c r="B26">
        <v>1</v>
      </c>
      <c r="C26">
        <v>2</v>
      </c>
      <c r="D26" t="s">
        <v>165</v>
      </c>
      <c r="E26" t="s">
        <v>12</v>
      </c>
      <c r="F26">
        <v>0</v>
      </c>
      <c r="G26" t="s">
        <v>523</v>
      </c>
      <c r="H26">
        <v>0</v>
      </c>
      <c r="I26">
        <v>0</v>
      </c>
      <c r="J26">
        <v>13534</v>
      </c>
      <c r="K26" s="2">
        <v>21</v>
      </c>
      <c r="L26" s="2">
        <v>21</v>
      </c>
      <c r="M26" s="2">
        <v>21</v>
      </c>
      <c r="N26" s="2">
        <v>21</v>
      </c>
      <c r="P26" t="s">
        <v>530</v>
      </c>
    </row>
    <row r="27" spans="1:16" x14ac:dyDescent="0.25">
      <c r="A27">
        <v>958</v>
      </c>
      <c r="B27">
        <v>1</v>
      </c>
      <c r="C27">
        <v>3</v>
      </c>
      <c r="D27" t="s">
        <v>166</v>
      </c>
      <c r="E27" t="s">
        <v>12</v>
      </c>
      <c r="F27">
        <v>18</v>
      </c>
      <c r="G27" t="s">
        <v>523</v>
      </c>
      <c r="H27">
        <v>0</v>
      </c>
      <c r="I27">
        <v>0</v>
      </c>
      <c r="J27">
        <v>330963</v>
      </c>
      <c r="K27" s="2">
        <v>7.8792</v>
      </c>
      <c r="L27" s="2">
        <v>7.8792</v>
      </c>
      <c r="M27" s="2">
        <v>7.8792</v>
      </c>
      <c r="N27" s="2">
        <v>7.8792</v>
      </c>
      <c r="P27" t="s">
        <v>529</v>
      </c>
    </row>
    <row r="28" spans="1:16" x14ac:dyDescent="0.25">
      <c r="A28">
        <v>961</v>
      </c>
      <c r="B28">
        <v>1</v>
      </c>
      <c r="C28">
        <v>1</v>
      </c>
      <c r="D28" t="s">
        <v>169</v>
      </c>
      <c r="E28" t="s">
        <v>12</v>
      </c>
      <c r="F28">
        <v>60</v>
      </c>
      <c r="G28" t="s">
        <v>524</v>
      </c>
      <c r="H28">
        <v>1</v>
      </c>
      <c r="I28">
        <v>4</v>
      </c>
      <c r="J28">
        <v>19950</v>
      </c>
      <c r="K28" s="2">
        <v>263</v>
      </c>
      <c r="L28" s="2">
        <v>263</v>
      </c>
      <c r="M28" s="2">
        <v>263</v>
      </c>
      <c r="N28" s="2">
        <v>263</v>
      </c>
      <c r="O28" t="s">
        <v>26</v>
      </c>
      <c r="P28" t="s">
        <v>530</v>
      </c>
    </row>
    <row r="29" spans="1:16" x14ac:dyDescent="0.25">
      <c r="A29">
        <v>962</v>
      </c>
      <c r="B29">
        <v>1</v>
      </c>
      <c r="C29">
        <v>3</v>
      </c>
      <c r="D29" t="s">
        <v>170</v>
      </c>
      <c r="E29" t="s">
        <v>12</v>
      </c>
      <c r="F29">
        <v>24</v>
      </c>
      <c r="G29" t="s">
        <v>522</v>
      </c>
      <c r="H29">
        <v>0</v>
      </c>
      <c r="I29">
        <v>0</v>
      </c>
      <c r="J29">
        <v>382653</v>
      </c>
      <c r="K29" s="2">
        <v>7.75</v>
      </c>
      <c r="L29" s="2">
        <v>7.75</v>
      </c>
      <c r="M29" s="2">
        <v>7.75</v>
      </c>
      <c r="N29" s="2">
        <v>7.75</v>
      </c>
      <c r="P29" t="s">
        <v>529</v>
      </c>
    </row>
    <row r="30" spans="1:16" x14ac:dyDescent="0.25">
      <c r="A30">
        <v>964</v>
      </c>
      <c r="B30">
        <v>1</v>
      </c>
      <c r="C30">
        <v>3</v>
      </c>
      <c r="D30" t="s">
        <v>172</v>
      </c>
      <c r="E30" t="s">
        <v>12</v>
      </c>
      <c r="F30">
        <v>29</v>
      </c>
      <c r="G30" t="s">
        <v>522</v>
      </c>
      <c r="H30">
        <v>0</v>
      </c>
      <c r="I30">
        <v>0</v>
      </c>
      <c r="J30">
        <v>3101297</v>
      </c>
      <c r="K30" s="2">
        <v>7.9249999999999998</v>
      </c>
      <c r="L30" s="2">
        <v>7.9249999999999998</v>
      </c>
      <c r="M30" s="2">
        <v>7.9249999999999998</v>
      </c>
      <c r="N30" s="2">
        <v>7.9249999999999998</v>
      </c>
      <c r="P30" t="s">
        <v>530</v>
      </c>
    </row>
    <row r="31" spans="1:16" x14ac:dyDescent="0.25">
      <c r="A31">
        <v>966</v>
      </c>
      <c r="B31">
        <v>1</v>
      </c>
      <c r="C31">
        <v>1</v>
      </c>
      <c r="D31" t="s">
        <v>174</v>
      </c>
      <c r="E31" t="s">
        <v>12</v>
      </c>
      <c r="F31">
        <v>35</v>
      </c>
      <c r="G31" t="s">
        <v>522</v>
      </c>
      <c r="H31">
        <v>0</v>
      </c>
      <c r="I31">
        <v>0</v>
      </c>
      <c r="J31">
        <v>113503</v>
      </c>
      <c r="K31" s="2">
        <v>211.5</v>
      </c>
      <c r="L31" s="2">
        <v>211.5</v>
      </c>
      <c r="M31" s="2">
        <v>211.5</v>
      </c>
      <c r="N31" s="2">
        <v>211.5</v>
      </c>
      <c r="O31" t="s">
        <v>31</v>
      </c>
      <c r="P31" t="s">
        <v>531</v>
      </c>
    </row>
    <row r="32" spans="1:16" x14ac:dyDescent="0.25">
      <c r="A32">
        <v>969</v>
      </c>
      <c r="B32">
        <v>1</v>
      </c>
      <c r="C32">
        <v>1</v>
      </c>
      <c r="D32" t="s">
        <v>177</v>
      </c>
      <c r="E32" t="s">
        <v>12</v>
      </c>
      <c r="F32">
        <v>55</v>
      </c>
      <c r="G32" t="s">
        <v>521</v>
      </c>
      <c r="H32">
        <v>2</v>
      </c>
      <c r="I32">
        <v>0</v>
      </c>
      <c r="J32">
        <v>11770</v>
      </c>
      <c r="K32" s="2">
        <v>25.7</v>
      </c>
      <c r="L32" s="2">
        <v>25.7</v>
      </c>
      <c r="M32" s="2">
        <v>25.7</v>
      </c>
      <c r="N32" s="2">
        <v>25.7</v>
      </c>
      <c r="O32" t="s">
        <v>33</v>
      </c>
      <c r="P32" t="s">
        <v>530</v>
      </c>
    </row>
    <row r="33" spans="1:16" x14ac:dyDescent="0.25">
      <c r="A33">
        <v>971</v>
      </c>
      <c r="B33">
        <v>1</v>
      </c>
      <c r="C33">
        <v>3</v>
      </c>
      <c r="D33" t="s">
        <v>179</v>
      </c>
      <c r="E33" t="s">
        <v>12</v>
      </c>
      <c r="F33">
        <v>24</v>
      </c>
      <c r="G33" t="s">
        <v>522</v>
      </c>
      <c r="H33">
        <v>0</v>
      </c>
      <c r="I33">
        <v>0</v>
      </c>
      <c r="J33">
        <v>368702</v>
      </c>
      <c r="K33" s="2">
        <v>7.75</v>
      </c>
      <c r="L33" s="2">
        <v>7.75</v>
      </c>
      <c r="M33" s="2">
        <v>7.75</v>
      </c>
      <c r="N33" s="2">
        <v>7.75</v>
      </c>
      <c r="P33" t="s">
        <v>529</v>
      </c>
    </row>
    <row r="34" spans="1:16" x14ac:dyDescent="0.25">
      <c r="A34">
        <v>978</v>
      </c>
      <c r="B34">
        <v>1</v>
      </c>
      <c r="C34">
        <v>3</v>
      </c>
      <c r="D34" t="s">
        <v>186</v>
      </c>
      <c r="E34" t="s">
        <v>12</v>
      </c>
      <c r="F34">
        <v>27</v>
      </c>
      <c r="G34" t="s">
        <v>522</v>
      </c>
      <c r="H34">
        <v>0</v>
      </c>
      <c r="I34">
        <v>0</v>
      </c>
      <c r="J34">
        <v>330844</v>
      </c>
      <c r="K34" s="2">
        <v>7.8792</v>
      </c>
      <c r="L34" s="2">
        <v>7.8792</v>
      </c>
      <c r="M34" s="2">
        <v>7.8792</v>
      </c>
      <c r="N34" s="2">
        <v>7.8792</v>
      </c>
      <c r="P34" t="s">
        <v>529</v>
      </c>
    </row>
    <row r="35" spans="1:16" x14ac:dyDescent="0.25">
      <c r="A35">
        <v>979</v>
      </c>
      <c r="B35">
        <v>1</v>
      </c>
      <c r="C35">
        <v>3</v>
      </c>
      <c r="D35" t="s">
        <v>187</v>
      </c>
      <c r="E35" t="s">
        <v>12</v>
      </c>
      <c r="F35">
        <v>18</v>
      </c>
      <c r="G35" t="s">
        <v>523</v>
      </c>
      <c r="H35">
        <v>0</v>
      </c>
      <c r="I35">
        <v>0</v>
      </c>
      <c r="J35">
        <v>31416</v>
      </c>
      <c r="K35" s="2">
        <v>8.0500000000000007</v>
      </c>
      <c r="L35" s="2">
        <v>8.0500000000000007</v>
      </c>
      <c r="M35" s="2">
        <v>8.0500000000000007</v>
      </c>
      <c r="N35" s="2">
        <v>8.0500000000000007</v>
      </c>
      <c r="P35" t="s">
        <v>530</v>
      </c>
    </row>
    <row r="36" spans="1:16" x14ac:dyDescent="0.25">
      <c r="A36">
        <v>980</v>
      </c>
      <c r="B36">
        <v>1</v>
      </c>
      <c r="C36">
        <v>3</v>
      </c>
      <c r="D36" t="s">
        <v>188</v>
      </c>
      <c r="E36" t="s">
        <v>12</v>
      </c>
      <c r="F36">
        <v>0</v>
      </c>
      <c r="G36" t="s">
        <v>523</v>
      </c>
      <c r="H36">
        <v>0</v>
      </c>
      <c r="I36">
        <v>0</v>
      </c>
      <c r="J36">
        <v>364856</v>
      </c>
      <c r="K36" s="2">
        <v>7.75</v>
      </c>
      <c r="L36" s="2">
        <v>7.75</v>
      </c>
      <c r="M36" s="2">
        <v>7.75</v>
      </c>
      <c r="N36" s="2">
        <v>7.75</v>
      </c>
      <c r="P36" t="s">
        <v>529</v>
      </c>
    </row>
    <row r="37" spans="1:16" x14ac:dyDescent="0.25">
      <c r="A37">
        <v>982</v>
      </c>
      <c r="B37">
        <v>1</v>
      </c>
      <c r="C37">
        <v>3</v>
      </c>
      <c r="D37" t="s">
        <v>190</v>
      </c>
      <c r="E37" t="s">
        <v>12</v>
      </c>
      <c r="F37">
        <v>22</v>
      </c>
      <c r="G37" t="s">
        <v>522</v>
      </c>
      <c r="H37">
        <v>1</v>
      </c>
      <c r="I37">
        <v>0</v>
      </c>
      <c r="J37">
        <v>347072</v>
      </c>
      <c r="K37" s="2">
        <v>13.9</v>
      </c>
      <c r="L37" s="2">
        <v>13.9</v>
      </c>
      <c r="M37" s="2">
        <v>13.9</v>
      </c>
      <c r="N37" s="2">
        <v>13.9</v>
      </c>
      <c r="P37" t="s">
        <v>530</v>
      </c>
    </row>
    <row r="38" spans="1:16" x14ac:dyDescent="0.25">
      <c r="A38">
        <v>984</v>
      </c>
      <c r="B38">
        <v>1</v>
      </c>
      <c r="C38">
        <v>1</v>
      </c>
      <c r="D38" t="s">
        <v>192</v>
      </c>
      <c r="E38" t="s">
        <v>12</v>
      </c>
      <c r="F38">
        <v>27</v>
      </c>
      <c r="G38" t="s">
        <v>522</v>
      </c>
      <c r="H38">
        <v>1</v>
      </c>
      <c r="I38">
        <v>2</v>
      </c>
      <c r="J38">
        <v>12750</v>
      </c>
      <c r="K38" s="2">
        <v>52</v>
      </c>
      <c r="L38" s="2">
        <v>52</v>
      </c>
      <c r="M38" s="2">
        <v>52</v>
      </c>
      <c r="N38" s="2">
        <v>52</v>
      </c>
      <c r="O38" t="s">
        <v>35</v>
      </c>
      <c r="P38" t="s">
        <v>530</v>
      </c>
    </row>
    <row r="39" spans="1:16" x14ac:dyDescent="0.25">
      <c r="A39">
        <v>988</v>
      </c>
      <c r="B39">
        <v>1</v>
      </c>
      <c r="C39">
        <v>1</v>
      </c>
      <c r="D39" t="s">
        <v>196</v>
      </c>
      <c r="E39" t="s">
        <v>12</v>
      </c>
      <c r="F39">
        <v>76</v>
      </c>
      <c r="G39" t="s">
        <v>524</v>
      </c>
      <c r="H39">
        <v>1</v>
      </c>
      <c r="I39">
        <v>0</v>
      </c>
      <c r="J39">
        <v>19877</v>
      </c>
      <c r="K39" s="2">
        <v>78.849999999999994</v>
      </c>
      <c r="L39" s="2">
        <v>78.849999999999994</v>
      </c>
      <c r="M39" s="2">
        <v>78.849999999999994</v>
      </c>
      <c r="N39" s="2">
        <v>78.849999999999994</v>
      </c>
      <c r="O39" t="s">
        <v>36</v>
      </c>
      <c r="P39" t="s">
        <v>530</v>
      </c>
    </row>
    <row r="40" spans="1:16" x14ac:dyDescent="0.25">
      <c r="A40">
        <v>990</v>
      </c>
      <c r="B40">
        <v>1</v>
      </c>
      <c r="C40">
        <v>3</v>
      </c>
      <c r="D40" t="s">
        <v>198</v>
      </c>
      <c r="E40" t="s">
        <v>12</v>
      </c>
      <c r="F40">
        <v>20</v>
      </c>
      <c r="G40" t="s">
        <v>522</v>
      </c>
      <c r="H40">
        <v>0</v>
      </c>
      <c r="I40">
        <v>0</v>
      </c>
      <c r="J40">
        <v>347471</v>
      </c>
      <c r="K40" s="2">
        <v>7.8541999999999996</v>
      </c>
      <c r="L40" s="2">
        <v>7.8541999999999996</v>
      </c>
      <c r="M40" s="2">
        <v>7.8541999999999996</v>
      </c>
      <c r="N40" s="2">
        <v>7.8541999999999996</v>
      </c>
      <c r="P40" t="s">
        <v>530</v>
      </c>
    </row>
    <row r="41" spans="1:16" x14ac:dyDescent="0.25">
      <c r="A41">
        <v>992</v>
      </c>
      <c r="B41">
        <v>1</v>
      </c>
      <c r="C41">
        <v>1</v>
      </c>
      <c r="D41" t="s">
        <v>200</v>
      </c>
      <c r="E41" t="s">
        <v>12</v>
      </c>
      <c r="F41">
        <v>43</v>
      </c>
      <c r="G41" t="s">
        <v>521</v>
      </c>
      <c r="H41">
        <v>1</v>
      </c>
      <c r="I41">
        <v>0</v>
      </c>
      <c r="J41">
        <v>11778</v>
      </c>
      <c r="K41" s="2">
        <v>55.441699999999997</v>
      </c>
      <c r="L41" s="2">
        <v>55.441699999999997</v>
      </c>
      <c r="M41" s="2">
        <v>55.441699999999997</v>
      </c>
      <c r="N41" s="2">
        <v>55.441699999999997</v>
      </c>
      <c r="O41" t="s">
        <v>37</v>
      </c>
      <c r="P41" t="s">
        <v>531</v>
      </c>
    </row>
    <row r="42" spans="1:16" x14ac:dyDescent="0.25">
      <c r="A42">
        <v>996</v>
      </c>
      <c r="B42">
        <v>1</v>
      </c>
      <c r="C42">
        <v>3</v>
      </c>
      <c r="D42" t="s">
        <v>204</v>
      </c>
      <c r="E42" t="s">
        <v>12</v>
      </c>
      <c r="F42">
        <v>16</v>
      </c>
      <c r="G42" t="s">
        <v>523</v>
      </c>
      <c r="H42">
        <v>1</v>
      </c>
      <c r="I42">
        <v>1</v>
      </c>
      <c r="J42">
        <v>2625</v>
      </c>
      <c r="K42" s="2">
        <v>8.5167000000000002</v>
      </c>
      <c r="L42" s="2">
        <v>8.5167000000000002</v>
      </c>
      <c r="M42" s="2">
        <v>8.5167000000000002</v>
      </c>
      <c r="N42" s="2">
        <v>8.5167000000000002</v>
      </c>
      <c r="P42" t="s">
        <v>531</v>
      </c>
    </row>
    <row r="43" spans="1:16" x14ac:dyDescent="0.25">
      <c r="A43">
        <v>1003</v>
      </c>
      <c r="B43">
        <v>1</v>
      </c>
      <c r="C43">
        <v>3</v>
      </c>
      <c r="D43" t="s">
        <v>211</v>
      </c>
      <c r="E43" t="s">
        <v>12</v>
      </c>
      <c r="F43">
        <v>0</v>
      </c>
      <c r="G43" t="s">
        <v>523</v>
      </c>
      <c r="H43">
        <v>0</v>
      </c>
      <c r="I43">
        <v>0</v>
      </c>
      <c r="J43">
        <v>330968</v>
      </c>
      <c r="K43" s="2">
        <v>7.7792000000000003</v>
      </c>
      <c r="L43" s="2">
        <v>7.7792000000000003</v>
      </c>
      <c r="M43" s="2">
        <v>7.7792000000000003</v>
      </c>
      <c r="N43" s="2">
        <v>7.7792000000000003</v>
      </c>
      <c r="P43" t="s">
        <v>529</v>
      </c>
    </row>
    <row r="44" spans="1:16" x14ac:dyDescent="0.25">
      <c r="A44">
        <v>1004</v>
      </c>
      <c r="B44">
        <v>1</v>
      </c>
      <c r="C44">
        <v>1</v>
      </c>
      <c r="D44" t="s">
        <v>212</v>
      </c>
      <c r="E44" t="s">
        <v>12</v>
      </c>
      <c r="F44">
        <v>36</v>
      </c>
      <c r="G44" t="s">
        <v>522</v>
      </c>
      <c r="H44">
        <v>0</v>
      </c>
      <c r="I44">
        <v>0</v>
      </c>
      <c r="J44">
        <v>17531</v>
      </c>
      <c r="K44" s="2">
        <v>31.679200000000002</v>
      </c>
      <c r="L44" s="2">
        <v>31.679200000000002</v>
      </c>
      <c r="M44" s="2">
        <v>31.679200000000002</v>
      </c>
      <c r="N44" s="2">
        <v>31.679200000000002</v>
      </c>
      <c r="O44" t="s">
        <v>40</v>
      </c>
      <c r="P44" t="s">
        <v>531</v>
      </c>
    </row>
    <row r="45" spans="1:16" x14ac:dyDescent="0.25">
      <c r="A45">
        <v>1005</v>
      </c>
      <c r="B45">
        <v>1</v>
      </c>
      <c r="C45">
        <v>3</v>
      </c>
      <c r="D45" t="s">
        <v>213</v>
      </c>
      <c r="E45" t="s">
        <v>12</v>
      </c>
      <c r="F45">
        <v>18</v>
      </c>
      <c r="G45" t="s">
        <v>523</v>
      </c>
      <c r="H45">
        <v>0</v>
      </c>
      <c r="I45">
        <v>0</v>
      </c>
      <c r="J45">
        <v>329944</v>
      </c>
      <c r="K45" s="2">
        <v>7.2832999999999997</v>
      </c>
      <c r="L45" s="2">
        <v>7.2832999999999997</v>
      </c>
      <c r="M45" s="2">
        <v>7.2832999999999997</v>
      </c>
      <c r="N45" s="2">
        <v>7.2832999999999997</v>
      </c>
      <c r="P45" t="s">
        <v>529</v>
      </c>
    </row>
    <row r="46" spans="1:16" x14ac:dyDescent="0.25">
      <c r="A46">
        <v>1006</v>
      </c>
      <c r="B46">
        <v>1</v>
      </c>
      <c r="C46">
        <v>1</v>
      </c>
      <c r="D46" t="s">
        <v>214</v>
      </c>
      <c r="E46" t="s">
        <v>12</v>
      </c>
      <c r="F46">
        <v>63</v>
      </c>
      <c r="G46" t="s">
        <v>524</v>
      </c>
      <c r="H46">
        <v>1</v>
      </c>
      <c r="I46">
        <v>0</v>
      </c>
      <c r="J46">
        <v>17483</v>
      </c>
      <c r="K46" s="2">
        <v>221.7792</v>
      </c>
      <c r="L46" s="2">
        <v>221.7792</v>
      </c>
      <c r="M46" s="2">
        <v>221.7792</v>
      </c>
      <c r="N46" s="2">
        <v>221.7792</v>
      </c>
      <c r="O46" t="s">
        <v>34</v>
      </c>
      <c r="P46" t="s">
        <v>530</v>
      </c>
    </row>
    <row r="47" spans="1:16" x14ac:dyDescent="0.25">
      <c r="A47">
        <v>1009</v>
      </c>
      <c r="B47">
        <v>1</v>
      </c>
      <c r="C47">
        <v>3</v>
      </c>
      <c r="D47" t="s">
        <v>217</v>
      </c>
      <c r="E47" t="s">
        <v>12</v>
      </c>
      <c r="F47">
        <v>1</v>
      </c>
      <c r="G47" t="s">
        <v>523</v>
      </c>
      <c r="H47">
        <v>1</v>
      </c>
      <c r="I47">
        <v>1</v>
      </c>
      <c r="J47">
        <v>9549</v>
      </c>
      <c r="K47" s="2">
        <v>16.7</v>
      </c>
      <c r="L47" s="2">
        <v>16.7</v>
      </c>
      <c r="M47" s="2">
        <v>16.7</v>
      </c>
      <c r="N47" s="2">
        <v>16.7</v>
      </c>
      <c r="O47" t="s">
        <v>41</v>
      </c>
      <c r="P47" t="s">
        <v>530</v>
      </c>
    </row>
    <row r="48" spans="1:16" x14ac:dyDescent="0.25">
      <c r="A48">
        <v>1011</v>
      </c>
      <c r="B48">
        <v>1</v>
      </c>
      <c r="C48">
        <v>2</v>
      </c>
      <c r="D48" t="s">
        <v>219</v>
      </c>
      <c r="E48" t="s">
        <v>12</v>
      </c>
      <c r="F48">
        <v>29</v>
      </c>
      <c r="G48" t="s">
        <v>522</v>
      </c>
      <c r="H48">
        <v>1</v>
      </c>
      <c r="I48">
        <v>0</v>
      </c>
      <c r="J48">
        <v>29037</v>
      </c>
      <c r="K48" s="2">
        <v>26</v>
      </c>
      <c r="L48" s="2">
        <v>26</v>
      </c>
      <c r="M48" s="2">
        <v>26</v>
      </c>
      <c r="N48" s="2">
        <v>26</v>
      </c>
      <c r="P48" t="s">
        <v>530</v>
      </c>
    </row>
    <row r="49" spans="1:16" x14ac:dyDescent="0.25">
      <c r="A49">
        <v>1012</v>
      </c>
      <c r="B49">
        <v>1</v>
      </c>
      <c r="C49">
        <v>2</v>
      </c>
      <c r="D49" t="s">
        <v>220</v>
      </c>
      <c r="E49" t="s">
        <v>12</v>
      </c>
      <c r="F49">
        <v>12</v>
      </c>
      <c r="G49" t="s">
        <v>523</v>
      </c>
      <c r="H49">
        <v>0</v>
      </c>
      <c r="I49">
        <v>0</v>
      </c>
      <c r="J49">
        <v>33595</v>
      </c>
      <c r="K49" s="2">
        <v>15.75</v>
      </c>
      <c r="L49" s="2">
        <v>15.75</v>
      </c>
      <c r="M49" s="2">
        <v>15.75</v>
      </c>
      <c r="N49" s="2">
        <v>15.75</v>
      </c>
      <c r="P49" t="s">
        <v>530</v>
      </c>
    </row>
    <row r="50" spans="1:16" x14ac:dyDescent="0.25">
      <c r="A50">
        <v>1014</v>
      </c>
      <c r="B50">
        <v>1</v>
      </c>
      <c r="C50">
        <v>1</v>
      </c>
      <c r="D50" t="s">
        <v>222</v>
      </c>
      <c r="E50" t="s">
        <v>12</v>
      </c>
      <c r="F50">
        <v>35</v>
      </c>
      <c r="G50" t="s">
        <v>522</v>
      </c>
      <c r="H50">
        <v>1</v>
      </c>
      <c r="I50">
        <v>0</v>
      </c>
      <c r="J50">
        <v>13236</v>
      </c>
      <c r="K50" s="2">
        <v>57.75</v>
      </c>
      <c r="L50" s="2">
        <v>57.75</v>
      </c>
      <c r="M50" s="2">
        <v>57.75</v>
      </c>
      <c r="N50" s="2">
        <v>57.75</v>
      </c>
      <c r="O50" t="s">
        <v>43</v>
      </c>
      <c r="P50" t="s">
        <v>531</v>
      </c>
    </row>
    <row r="51" spans="1:16" x14ac:dyDescent="0.25">
      <c r="A51">
        <v>1017</v>
      </c>
      <c r="B51">
        <v>1</v>
      </c>
      <c r="C51">
        <v>3</v>
      </c>
      <c r="D51" t="s">
        <v>225</v>
      </c>
      <c r="E51" t="s">
        <v>12</v>
      </c>
      <c r="F51">
        <v>17</v>
      </c>
      <c r="G51" t="s">
        <v>523</v>
      </c>
      <c r="H51">
        <v>0</v>
      </c>
      <c r="I51">
        <v>1</v>
      </c>
      <c r="J51">
        <v>371362</v>
      </c>
      <c r="K51" s="2">
        <v>16.100000000000001</v>
      </c>
      <c r="L51" s="2">
        <v>16.100000000000001</v>
      </c>
      <c r="M51" s="2">
        <v>16.100000000000001</v>
      </c>
      <c r="N51" s="2">
        <v>16.100000000000001</v>
      </c>
      <c r="P51" t="s">
        <v>530</v>
      </c>
    </row>
    <row r="52" spans="1:16" x14ac:dyDescent="0.25">
      <c r="A52">
        <v>1019</v>
      </c>
      <c r="B52">
        <v>1</v>
      </c>
      <c r="C52">
        <v>3</v>
      </c>
      <c r="D52" t="s">
        <v>227</v>
      </c>
      <c r="E52" t="s">
        <v>12</v>
      </c>
      <c r="F52">
        <v>0</v>
      </c>
      <c r="G52" t="s">
        <v>523</v>
      </c>
      <c r="H52">
        <v>2</v>
      </c>
      <c r="I52">
        <v>0</v>
      </c>
      <c r="J52">
        <v>367226</v>
      </c>
      <c r="K52" s="2">
        <v>23.25</v>
      </c>
      <c r="L52" s="2">
        <v>23.25</v>
      </c>
      <c r="M52" s="2">
        <v>23.25</v>
      </c>
      <c r="N52" s="2">
        <v>23.25</v>
      </c>
      <c r="P52" t="s">
        <v>529</v>
      </c>
    </row>
    <row r="53" spans="1:16" x14ac:dyDescent="0.25">
      <c r="A53">
        <v>1024</v>
      </c>
      <c r="B53">
        <v>1</v>
      </c>
      <c r="C53">
        <v>3</v>
      </c>
      <c r="D53" t="s">
        <v>232</v>
      </c>
      <c r="E53" t="s">
        <v>12</v>
      </c>
      <c r="F53">
        <v>0</v>
      </c>
      <c r="G53" t="s">
        <v>523</v>
      </c>
      <c r="H53">
        <v>0</v>
      </c>
      <c r="I53">
        <v>4</v>
      </c>
      <c r="J53">
        <v>4133</v>
      </c>
      <c r="K53" s="2">
        <v>25.466699999999999</v>
      </c>
      <c r="L53" s="2">
        <v>25.466699999999999</v>
      </c>
      <c r="M53" s="2">
        <v>25.466699999999999</v>
      </c>
      <c r="N53" s="2">
        <v>25.466699999999999</v>
      </c>
      <c r="P53" t="s">
        <v>530</v>
      </c>
    </row>
    <row r="54" spans="1:16" x14ac:dyDescent="0.25">
      <c r="A54">
        <v>1030</v>
      </c>
      <c r="B54">
        <v>1</v>
      </c>
      <c r="C54">
        <v>3</v>
      </c>
      <c r="D54" t="s">
        <v>238</v>
      </c>
      <c r="E54" t="s">
        <v>12</v>
      </c>
      <c r="F54">
        <v>23</v>
      </c>
      <c r="G54" t="s">
        <v>522</v>
      </c>
      <c r="H54">
        <v>0</v>
      </c>
      <c r="I54">
        <v>0</v>
      </c>
      <c r="J54">
        <v>392083</v>
      </c>
      <c r="K54" s="2">
        <v>8.0500000000000007</v>
      </c>
      <c r="L54" s="2">
        <v>8.0500000000000007</v>
      </c>
      <c r="M54" s="2">
        <v>8.0500000000000007</v>
      </c>
      <c r="N54" s="2">
        <v>8.0500000000000007</v>
      </c>
      <c r="P54" t="s">
        <v>530</v>
      </c>
    </row>
    <row r="55" spans="1:16" x14ac:dyDescent="0.25">
      <c r="A55">
        <v>1032</v>
      </c>
      <c r="B55">
        <v>1</v>
      </c>
      <c r="C55">
        <v>3</v>
      </c>
      <c r="D55" t="s">
        <v>240</v>
      </c>
      <c r="E55" t="s">
        <v>12</v>
      </c>
      <c r="F55">
        <v>10</v>
      </c>
      <c r="G55" t="s">
        <v>523</v>
      </c>
      <c r="H55">
        <v>5</v>
      </c>
      <c r="I55">
        <v>2</v>
      </c>
      <c r="J55">
        <v>2144</v>
      </c>
      <c r="K55" s="2">
        <v>46.9</v>
      </c>
      <c r="L55" s="2">
        <v>46.9</v>
      </c>
      <c r="M55" s="2">
        <v>46.9</v>
      </c>
      <c r="N55" s="2">
        <v>46.9</v>
      </c>
      <c r="P55" t="s">
        <v>530</v>
      </c>
    </row>
    <row r="56" spans="1:16" x14ac:dyDescent="0.25">
      <c r="A56">
        <v>1033</v>
      </c>
      <c r="B56">
        <v>1</v>
      </c>
      <c r="C56">
        <v>1</v>
      </c>
      <c r="D56" t="s">
        <v>241</v>
      </c>
      <c r="E56" t="s">
        <v>12</v>
      </c>
      <c r="F56">
        <v>33</v>
      </c>
      <c r="G56" t="s">
        <v>522</v>
      </c>
      <c r="H56">
        <v>0</v>
      </c>
      <c r="I56">
        <v>0</v>
      </c>
      <c r="J56">
        <v>113781</v>
      </c>
      <c r="K56" s="2">
        <v>151.55000000000001</v>
      </c>
      <c r="L56" s="2">
        <v>151.55000000000001</v>
      </c>
      <c r="M56" s="2">
        <v>151.55000000000001</v>
      </c>
      <c r="N56" s="2">
        <v>151.55000000000001</v>
      </c>
      <c r="P56" t="s">
        <v>530</v>
      </c>
    </row>
    <row r="57" spans="1:16" x14ac:dyDescent="0.25">
      <c r="A57">
        <v>1042</v>
      </c>
      <c r="B57">
        <v>1</v>
      </c>
      <c r="C57">
        <v>1</v>
      </c>
      <c r="D57" t="s">
        <v>250</v>
      </c>
      <c r="E57" t="s">
        <v>12</v>
      </c>
      <c r="F57">
        <v>23</v>
      </c>
      <c r="G57" t="s">
        <v>522</v>
      </c>
      <c r="H57">
        <v>0</v>
      </c>
      <c r="I57">
        <v>1</v>
      </c>
      <c r="J57">
        <v>11767</v>
      </c>
      <c r="K57" s="2">
        <v>83.158299999999997</v>
      </c>
      <c r="L57" s="2">
        <v>83.158299999999997</v>
      </c>
      <c r="M57" s="2">
        <v>83.158299999999997</v>
      </c>
      <c r="N57" s="2">
        <v>83.158299999999997</v>
      </c>
      <c r="O57" t="s">
        <v>46</v>
      </c>
      <c r="P57" t="s">
        <v>531</v>
      </c>
    </row>
    <row r="58" spans="1:16" x14ac:dyDescent="0.25">
      <c r="A58">
        <v>1045</v>
      </c>
      <c r="B58">
        <v>1</v>
      </c>
      <c r="C58">
        <v>3</v>
      </c>
      <c r="D58" t="s">
        <v>253</v>
      </c>
      <c r="E58" t="s">
        <v>12</v>
      </c>
      <c r="F58">
        <v>36</v>
      </c>
      <c r="G58" t="s">
        <v>522</v>
      </c>
      <c r="H58">
        <v>0</v>
      </c>
      <c r="I58">
        <v>2</v>
      </c>
      <c r="J58">
        <v>350405</v>
      </c>
      <c r="K58" s="2">
        <v>12.183299999999999</v>
      </c>
      <c r="L58" s="2">
        <v>12.183299999999999</v>
      </c>
      <c r="M58" s="2">
        <v>12.183299999999999</v>
      </c>
      <c r="N58" s="2">
        <v>12.183299999999999</v>
      </c>
      <c r="P58" t="s">
        <v>530</v>
      </c>
    </row>
    <row r="59" spans="1:16" x14ac:dyDescent="0.25">
      <c r="A59">
        <v>1048</v>
      </c>
      <c r="B59">
        <v>1</v>
      </c>
      <c r="C59">
        <v>1</v>
      </c>
      <c r="D59" t="s">
        <v>256</v>
      </c>
      <c r="E59" t="s">
        <v>12</v>
      </c>
      <c r="F59">
        <v>29</v>
      </c>
      <c r="G59" t="s">
        <v>522</v>
      </c>
      <c r="H59">
        <v>0</v>
      </c>
      <c r="I59">
        <v>0</v>
      </c>
      <c r="J59">
        <v>17483</v>
      </c>
      <c r="K59" s="2">
        <v>221.7792</v>
      </c>
      <c r="L59" s="2">
        <v>221.7792</v>
      </c>
      <c r="M59" s="2">
        <v>221.7792</v>
      </c>
      <c r="N59" s="2">
        <v>221.7792</v>
      </c>
      <c r="O59" t="s">
        <v>47</v>
      </c>
      <c r="P59" t="s">
        <v>530</v>
      </c>
    </row>
    <row r="60" spans="1:16" x14ac:dyDescent="0.25">
      <c r="A60">
        <v>1049</v>
      </c>
      <c r="B60">
        <v>1</v>
      </c>
      <c r="C60">
        <v>3</v>
      </c>
      <c r="D60" t="s">
        <v>257</v>
      </c>
      <c r="E60" t="s">
        <v>12</v>
      </c>
      <c r="F60">
        <v>23</v>
      </c>
      <c r="G60" t="s">
        <v>522</v>
      </c>
      <c r="H60">
        <v>0</v>
      </c>
      <c r="I60">
        <v>0</v>
      </c>
      <c r="J60">
        <v>347469</v>
      </c>
      <c r="K60" s="2">
        <v>7.8541999999999996</v>
      </c>
      <c r="L60" s="2">
        <v>7.8541999999999996</v>
      </c>
      <c r="M60" s="2">
        <v>7.8541999999999996</v>
      </c>
      <c r="N60" s="2">
        <v>7.8541999999999996</v>
      </c>
      <c r="P60" t="s">
        <v>530</v>
      </c>
    </row>
    <row r="61" spans="1:16" x14ac:dyDescent="0.25">
      <c r="A61">
        <v>1051</v>
      </c>
      <c r="B61">
        <v>1</v>
      </c>
      <c r="C61">
        <v>3</v>
      </c>
      <c r="D61" t="s">
        <v>259</v>
      </c>
      <c r="E61" t="s">
        <v>12</v>
      </c>
      <c r="F61">
        <v>26</v>
      </c>
      <c r="G61" t="s">
        <v>522</v>
      </c>
      <c r="H61">
        <v>0</v>
      </c>
      <c r="I61">
        <v>2</v>
      </c>
      <c r="J61">
        <v>3101315</v>
      </c>
      <c r="K61" s="2">
        <v>13.775</v>
      </c>
      <c r="L61" s="2">
        <v>13.775</v>
      </c>
      <c r="M61" s="2">
        <v>13.775</v>
      </c>
      <c r="N61" s="2">
        <v>13.775</v>
      </c>
      <c r="P61" t="s">
        <v>530</v>
      </c>
    </row>
    <row r="62" spans="1:16" x14ac:dyDescent="0.25">
      <c r="A62">
        <v>1052</v>
      </c>
      <c r="B62">
        <v>1</v>
      </c>
      <c r="C62">
        <v>3</v>
      </c>
      <c r="D62" t="s">
        <v>260</v>
      </c>
      <c r="E62" t="s">
        <v>12</v>
      </c>
      <c r="F62">
        <v>0</v>
      </c>
      <c r="G62" t="s">
        <v>523</v>
      </c>
      <c r="H62">
        <v>0</v>
      </c>
      <c r="I62">
        <v>0</v>
      </c>
      <c r="J62">
        <v>335432</v>
      </c>
      <c r="K62" s="2">
        <v>7.7332999999999998</v>
      </c>
      <c r="L62" s="2">
        <v>7.7332999999999998</v>
      </c>
      <c r="M62" s="2">
        <v>7.7332999999999998</v>
      </c>
      <c r="N62" s="2">
        <v>7.7332999999999998</v>
      </c>
      <c r="P62" t="s">
        <v>529</v>
      </c>
    </row>
    <row r="63" spans="1:16" x14ac:dyDescent="0.25">
      <c r="A63">
        <v>1054</v>
      </c>
      <c r="B63">
        <v>1</v>
      </c>
      <c r="C63">
        <v>2</v>
      </c>
      <c r="D63" t="s">
        <v>262</v>
      </c>
      <c r="E63" t="s">
        <v>12</v>
      </c>
      <c r="F63">
        <v>26</v>
      </c>
      <c r="G63" t="s">
        <v>522</v>
      </c>
      <c r="H63">
        <v>0</v>
      </c>
      <c r="I63">
        <v>0</v>
      </c>
      <c r="J63">
        <v>220844</v>
      </c>
      <c r="K63" s="2">
        <v>13.5</v>
      </c>
      <c r="L63" s="2">
        <v>13.5</v>
      </c>
      <c r="M63" s="2">
        <v>13.5</v>
      </c>
      <c r="N63" s="2">
        <v>13.5</v>
      </c>
      <c r="P63" t="s">
        <v>530</v>
      </c>
    </row>
    <row r="64" spans="1:16" x14ac:dyDescent="0.25">
      <c r="A64">
        <v>1057</v>
      </c>
      <c r="B64">
        <v>1</v>
      </c>
      <c r="C64">
        <v>3</v>
      </c>
      <c r="D64" t="s">
        <v>265</v>
      </c>
      <c r="E64" t="s">
        <v>12</v>
      </c>
      <c r="F64">
        <v>26</v>
      </c>
      <c r="G64" t="s">
        <v>522</v>
      </c>
      <c r="H64">
        <v>1</v>
      </c>
      <c r="I64">
        <v>1</v>
      </c>
      <c r="J64">
        <v>315153</v>
      </c>
      <c r="K64" s="2">
        <v>22.024999999999999</v>
      </c>
      <c r="L64" s="2">
        <v>22.024999999999999</v>
      </c>
      <c r="M64" s="2">
        <v>22.024999999999999</v>
      </c>
      <c r="N64" s="2">
        <v>22.024999999999999</v>
      </c>
      <c r="P64" t="s">
        <v>530</v>
      </c>
    </row>
    <row r="65" spans="1:16" x14ac:dyDescent="0.25">
      <c r="A65">
        <v>1060</v>
      </c>
      <c r="B65">
        <v>1</v>
      </c>
      <c r="C65">
        <v>1</v>
      </c>
      <c r="D65" t="s">
        <v>268</v>
      </c>
      <c r="E65" t="s">
        <v>12</v>
      </c>
      <c r="F65">
        <v>0</v>
      </c>
      <c r="G65" t="s">
        <v>523</v>
      </c>
      <c r="H65">
        <v>0</v>
      </c>
      <c r="I65">
        <v>0</v>
      </c>
      <c r="J65">
        <v>17770</v>
      </c>
      <c r="K65" s="2">
        <v>27.720800000000001</v>
      </c>
      <c r="L65" s="2">
        <v>27.720800000000001</v>
      </c>
      <c r="M65" s="2">
        <v>27.720800000000001</v>
      </c>
      <c r="N65" s="2">
        <v>27.720800000000001</v>
      </c>
      <c r="P65" t="s">
        <v>531</v>
      </c>
    </row>
    <row r="66" spans="1:16" x14ac:dyDescent="0.25">
      <c r="A66">
        <v>1061</v>
      </c>
      <c r="B66">
        <v>1</v>
      </c>
      <c r="C66">
        <v>3</v>
      </c>
      <c r="D66" t="s">
        <v>269</v>
      </c>
      <c r="E66" t="s">
        <v>12</v>
      </c>
      <c r="F66">
        <v>22</v>
      </c>
      <c r="G66" t="s">
        <v>522</v>
      </c>
      <c r="H66">
        <v>0</v>
      </c>
      <c r="I66">
        <v>0</v>
      </c>
      <c r="J66">
        <v>7548</v>
      </c>
      <c r="K66" s="2">
        <v>8.9625000000000004</v>
      </c>
      <c r="L66" s="2">
        <v>8.9625000000000004</v>
      </c>
      <c r="M66" s="2">
        <v>8.9625000000000004</v>
      </c>
      <c r="N66" s="2">
        <v>8.9625000000000004</v>
      </c>
      <c r="P66" t="s">
        <v>530</v>
      </c>
    </row>
    <row r="67" spans="1:16" x14ac:dyDescent="0.25">
      <c r="A67">
        <v>1067</v>
      </c>
      <c r="B67">
        <v>1</v>
      </c>
      <c r="C67">
        <v>2</v>
      </c>
      <c r="D67" t="s">
        <v>275</v>
      </c>
      <c r="E67" t="s">
        <v>12</v>
      </c>
      <c r="F67">
        <v>15</v>
      </c>
      <c r="G67" t="s">
        <v>523</v>
      </c>
      <c r="H67">
        <v>0</v>
      </c>
      <c r="I67">
        <v>2</v>
      </c>
      <c r="J67">
        <v>29750</v>
      </c>
      <c r="K67" s="2">
        <v>39</v>
      </c>
      <c r="L67" s="2">
        <v>39</v>
      </c>
      <c r="M67" s="2">
        <v>39</v>
      </c>
      <c r="N67" s="2">
        <v>39</v>
      </c>
      <c r="P67" t="s">
        <v>530</v>
      </c>
    </row>
    <row r="68" spans="1:16" x14ac:dyDescent="0.25">
      <c r="A68">
        <v>1068</v>
      </c>
      <c r="B68">
        <v>1</v>
      </c>
      <c r="C68">
        <v>2</v>
      </c>
      <c r="D68" t="s">
        <v>276</v>
      </c>
      <c r="E68" t="s">
        <v>12</v>
      </c>
      <c r="F68">
        <v>20</v>
      </c>
      <c r="G68" t="s">
        <v>522</v>
      </c>
      <c r="H68">
        <v>0</v>
      </c>
      <c r="I68">
        <v>0</v>
      </c>
      <c r="J68">
        <v>33112</v>
      </c>
      <c r="K68" s="2">
        <v>36.75</v>
      </c>
      <c r="L68" s="2">
        <v>36.75</v>
      </c>
      <c r="M68" s="2">
        <v>36.75</v>
      </c>
      <c r="N68" s="2">
        <v>36.75</v>
      </c>
      <c r="P68" t="s">
        <v>530</v>
      </c>
    </row>
    <row r="69" spans="1:16" x14ac:dyDescent="0.25">
      <c r="A69">
        <v>1070</v>
      </c>
      <c r="B69">
        <v>1</v>
      </c>
      <c r="C69">
        <v>2</v>
      </c>
      <c r="D69" t="s">
        <v>278</v>
      </c>
      <c r="E69" t="s">
        <v>12</v>
      </c>
      <c r="F69">
        <v>36</v>
      </c>
      <c r="G69" t="s">
        <v>522</v>
      </c>
      <c r="H69">
        <v>0</v>
      </c>
      <c r="I69">
        <v>3</v>
      </c>
      <c r="J69">
        <v>230136</v>
      </c>
      <c r="K69" s="2">
        <v>39</v>
      </c>
      <c r="L69" s="2">
        <v>39</v>
      </c>
      <c r="M69" s="2">
        <v>39</v>
      </c>
      <c r="N69" s="2">
        <v>39</v>
      </c>
      <c r="O69" t="s">
        <v>50</v>
      </c>
      <c r="P69" t="s">
        <v>530</v>
      </c>
    </row>
    <row r="70" spans="1:16" x14ac:dyDescent="0.25">
      <c r="A70">
        <v>1071</v>
      </c>
      <c r="B70">
        <v>1</v>
      </c>
      <c r="C70">
        <v>1</v>
      </c>
      <c r="D70" t="s">
        <v>279</v>
      </c>
      <c r="E70" t="s">
        <v>12</v>
      </c>
      <c r="F70">
        <v>64</v>
      </c>
      <c r="G70" t="s">
        <v>524</v>
      </c>
      <c r="H70">
        <v>0</v>
      </c>
      <c r="I70">
        <v>2</v>
      </c>
      <c r="J70">
        <v>17756</v>
      </c>
      <c r="K70" s="2">
        <v>83.158299999999997</v>
      </c>
      <c r="L70" s="2">
        <v>83.158299999999997</v>
      </c>
      <c r="M70" s="2">
        <v>83.158299999999997</v>
      </c>
      <c r="N70" s="2">
        <v>83.158299999999997</v>
      </c>
      <c r="O70" t="s">
        <v>51</v>
      </c>
      <c r="P70" t="s">
        <v>531</v>
      </c>
    </row>
    <row r="71" spans="1:16" x14ac:dyDescent="0.25">
      <c r="A71">
        <v>1074</v>
      </c>
      <c r="B71">
        <v>1</v>
      </c>
      <c r="C71">
        <v>1</v>
      </c>
      <c r="D71" t="s">
        <v>282</v>
      </c>
      <c r="E71" t="s">
        <v>12</v>
      </c>
      <c r="F71">
        <v>18</v>
      </c>
      <c r="G71" t="s">
        <v>523</v>
      </c>
      <c r="H71">
        <v>1</v>
      </c>
      <c r="I71">
        <v>0</v>
      </c>
      <c r="J71">
        <v>113773</v>
      </c>
      <c r="K71" s="2">
        <v>53.1</v>
      </c>
      <c r="L71" s="2">
        <v>53.1</v>
      </c>
      <c r="M71" s="2">
        <v>53.1</v>
      </c>
      <c r="N71" s="2">
        <v>53.1</v>
      </c>
      <c r="O71" t="s">
        <v>53</v>
      </c>
      <c r="P71" t="s">
        <v>530</v>
      </c>
    </row>
    <row r="72" spans="1:16" x14ac:dyDescent="0.25">
      <c r="A72">
        <v>1076</v>
      </c>
      <c r="B72">
        <v>1</v>
      </c>
      <c r="C72">
        <v>1</v>
      </c>
      <c r="D72" t="s">
        <v>284</v>
      </c>
      <c r="E72" t="s">
        <v>12</v>
      </c>
      <c r="F72">
        <v>27</v>
      </c>
      <c r="G72" t="s">
        <v>522</v>
      </c>
      <c r="H72">
        <v>1</v>
      </c>
      <c r="I72">
        <v>1</v>
      </c>
      <c r="J72">
        <v>17558</v>
      </c>
      <c r="K72" s="2">
        <v>247.52080000000001</v>
      </c>
      <c r="L72" s="2">
        <v>247.52080000000001</v>
      </c>
      <c r="M72" s="2">
        <v>247.52080000000001</v>
      </c>
      <c r="N72" s="2">
        <v>247.52080000000001</v>
      </c>
      <c r="O72" t="s">
        <v>54</v>
      </c>
      <c r="P72" t="s">
        <v>531</v>
      </c>
    </row>
    <row r="73" spans="1:16" x14ac:dyDescent="0.25">
      <c r="A73">
        <v>1078</v>
      </c>
      <c r="B73">
        <v>1</v>
      </c>
      <c r="C73">
        <v>2</v>
      </c>
      <c r="D73" t="s">
        <v>286</v>
      </c>
      <c r="E73" t="s">
        <v>12</v>
      </c>
      <c r="F73">
        <v>21</v>
      </c>
      <c r="G73" t="s">
        <v>522</v>
      </c>
      <c r="H73">
        <v>0</v>
      </c>
      <c r="I73">
        <v>1</v>
      </c>
      <c r="K73" s="2">
        <v>21</v>
      </c>
      <c r="L73" s="2">
        <v>21</v>
      </c>
      <c r="M73" s="2">
        <v>21</v>
      </c>
      <c r="N73" s="2">
        <v>21</v>
      </c>
      <c r="P73" t="s">
        <v>530</v>
      </c>
    </row>
    <row r="74" spans="1:16" x14ac:dyDescent="0.25">
      <c r="A74">
        <v>1080</v>
      </c>
      <c r="B74">
        <v>1</v>
      </c>
      <c r="C74">
        <v>3</v>
      </c>
      <c r="D74" t="s">
        <v>288</v>
      </c>
      <c r="E74" t="s">
        <v>12</v>
      </c>
      <c r="F74">
        <v>0</v>
      </c>
      <c r="G74" t="s">
        <v>523</v>
      </c>
      <c r="H74">
        <v>8</v>
      </c>
      <c r="I74">
        <v>2</v>
      </c>
      <c r="J74">
        <v>2343</v>
      </c>
      <c r="K74" s="2">
        <v>69.55</v>
      </c>
      <c r="L74" s="2">
        <v>69.55</v>
      </c>
      <c r="M74" s="2">
        <v>69.55</v>
      </c>
      <c r="N74" s="2">
        <v>69.55</v>
      </c>
      <c r="P74" t="s">
        <v>530</v>
      </c>
    </row>
    <row r="75" spans="1:16" x14ac:dyDescent="0.25">
      <c r="A75">
        <v>1089</v>
      </c>
      <c r="B75">
        <v>1</v>
      </c>
      <c r="C75">
        <v>3</v>
      </c>
      <c r="D75" t="s">
        <v>297</v>
      </c>
      <c r="E75" t="s">
        <v>12</v>
      </c>
      <c r="F75">
        <v>18</v>
      </c>
      <c r="G75" t="s">
        <v>523</v>
      </c>
      <c r="H75">
        <v>0</v>
      </c>
      <c r="I75">
        <v>0</v>
      </c>
      <c r="J75">
        <v>347066</v>
      </c>
      <c r="K75" s="2">
        <v>7.7750000000000004</v>
      </c>
      <c r="L75" s="2">
        <v>7.7750000000000004</v>
      </c>
      <c r="M75" s="2">
        <v>7.7750000000000004</v>
      </c>
      <c r="N75" s="2">
        <v>7.7750000000000004</v>
      </c>
      <c r="P75" t="s">
        <v>530</v>
      </c>
    </row>
    <row r="76" spans="1:16" x14ac:dyDescent="0.25">
      <c r="A76">
        <v>1091</v>
      </c>
      <c r="B76">
        <v>1</v>
      </c>
      <c r="C76">
        <v>3</v>
      </c>
      <c r="D76" t="s">
        <v>299</v>
      </c>
      <c r="E76" t="s">
        <v>12</v>
      </c>
      <c r="F76">
        <v>0</v>
      </c>
      <c r="G76" t="s">
        <v>523</v>
      </c>
      <c r="H76">
        <v>0</v>
      </c>
      <c r="I76">
        <v>0</v>
      </c>
      <c r="J76">
        <v>65305</v>
      </c>
      <c r="K76" s="2">
        <v>8.1125000000000007</v>
      </c>
      <c r="L76" s="2">
        <v>8.1125000000000007</v>
      </c>
      <c r="M76" s="2">
        <v>8.1125000000000007</v>
      </c>
      <c r="N76" s="2">
        <v>8.1125000000000007</v>
      </c>
      <c r="P76" t="s">
        <v>530</v>
      </c>
    </row>
    <row r="77" spans="1:16" x14ac:dyDescent="0.25">
      <c r="A77">
        <v>1092</v>
      </c>
      <c r="B77">
        <v>1</v>
      </c>
      <c r="C77">
        <v>3</v>
      </c>
      <c r="D77" t="s">
        <v>300</v>
      </c>
      <c r="E77" t="s">
        <v>12</v>
      </c>
      <c r="F77">
        <v>0</v>
      </c>
      <c r="G77" t="s">
        <v>523</v>
      </c>
      <c r="H77">
        <v>0</v>
      </c>
      <c r="I77">
        <v>0</v>
      </c>
      <c r="J77">
        <v>36568</v>
      </c>
      <c r="K77" s="2">
        <v>15.5</v>
      </c>
      <c r="L77" s="2">
        <v>15.5</v>
      </c>
      <c r="M77" s="2">
        <v>15.5</v>
      </c>
      <c r="N77" s="2">
        <v>15.5</v>
      </c>
      <c r="P77" t="s">
        <v>529</v>
      </c>
    </row>
    <row r="78" spans="1:16" x14ac:dyDescent="0.25">
      <c r="A78">
        <v>1095</v>
      </c>
      <c r="B78">
        <v>1</v>
      </c>
      <c r="C78">
        <v>2</v>
      </c>
      <c r="D78" t="s">
        <v>303</v>
      </c>
      <c r="E78" t="s">
        <v>12</v>
      </c>
      <c r="F78">
        <v>8</v>
      </c>
      <c r="G78" t="s">
        <v>523</v>
      </c>
      <c r="H78">
        <v>1</v>
      </c>
      <c r="I78">
        <v>1</v>
      </c>
      <c r="J78">
        <v>26360</v>
      </c>
      <c r="K78" s="2">
        <v>26</v>
      </c>
      <c r="L78" s="2">
        <v>26</v>
      </c>
      <c r="M78" s="2">
        <v>26</v>
      </c>
      <c r="N78" s="2">
        <v>26</v>
      </c>
      <c r="P78" t="s">
        <v>530</v>
      </c>
    </row>
    <row r="79" spans="1:16" x14ac:dyDescent="0.25">
      <c r="A79">
        <v>1098</v>
      </c>
      <c r="B79">
        <v>1</v>
      </c>
      <c r="C79">
        <v>3</v>
      </c>
      <c r="D79" t="s">
        <v>306</v>
      </c>
      <c r="E79" t="s">
        <v>12</v>
      </c>
      <c r="F79">
        <v>35</v>
      </c>
      <c r="G79" t="s">
        <v>522</v>
      </c>
      <c r="H79">
        <v>0</v>
      </c>
      <c r="I79">
        <v>0</v>
      </c>
      <c r="J79">
        <v>9232</v>
      </c>
      <c r="K79" s="2">
        <v>7.75</v>
      </c>
      <c r="L79" s="2">
        <v>7.75</v>
      </c>
      <c r="M79" s="2">
        <v>7.75</v>
      </c>
      <c r="N79" s="2">
        <v>7.75</v>
      </c>
      <c r="P79" t="s">
        <v>529</v>
      </c>
    </row>
    <row r="80" spans="1:16" x14ac:dyDescent="0.25">
      <c r="A80">
        <v>1100</v>
      </c>
      <c r="B80">
        <v>1</v>
      </c>
      <c r="C80">
        <v>1</v>
      </c>
      <c r="D80" t="s">
        <v>308</v>
      </c>
      <c r="E80" t="s">
        <v>12</v>
      </c>
      <c r="F80">
        <v>33</v>
      </c>
      <c r="G80" t="s">
        <v>522</v>
      </c>
      <c r="H80">
        <v>0</v>
      </c>
      <c r="I80">
        <v>0</v>
      </c>
      <c r="J80">
        <v>17613</v>
      </c>
      <c r="K80" s="2">
        <v>27.720800000000001</v>
      </c>
      <c r="L80" s="2">
        <v>27.720800000000001</v>
      </c>
      <c r="M80" s="2">
        <v>27.720800000000001</v>
      </c>
      <c r="N80" s="2">
        <v>27.720800000000001</v>
      </c>
      <c r="O80" t="s">
        <v>61</v>
      </c>
      <c r="P80" t="s">
        <v>531</v>
      </c>
    </row>
    <row r="81" spans="1:16" x14ac:dyDescent="0.25">
      <c r="A81">
        <v>1105</v>
      </c>
      <c r="B81">
        <v>1</v>
      </c>
      <c r="C81">
        <v>2</v>
      </c>
      <c r="D81" t="s">
        <v>313</v>
      </c>
      <c r="E81" t="s">
        <v>12</v>
      </c>
      <c r="F81">
        <v>60</v>
      </c>
      <c r="G81" t="s">
        <v>524</v>
      </c>
      <c r="H81">
        <v>1</v>
      </c>
      <c r="I81">
        <v>0</v>
      </c>
      <c r="J81">
        <v>24065</v>
      </c>
      <c r="K81" s="2">
        <v>26</v>
      </c>
      <c r="L81" s="2">
        <v>26</v>
      </c>
      <c r="M81" s="2">
        <v>26</v>
      </c>
      <c r="N81" s="2">
        <v>26</v>
      </c>
      <c r="P81" t="s">
        <v>530</v>
      </c>
    </row>
    <row r="82" spans="1:16" x14ac:dyDescent="0.25">
      <c r="A82">
        <v>1106</v>
      </c>
      <c r="B82">
        <v>1</v>
      </c>
      <c r="C82">
        <v>3</v>
      </c>
      <c r="D82" t="s">
        <v>314</v>
      </c>
      <c r="E82" t="s">
        <v>12</v>
      </c>
      <c r="F82">
        <v>38</v>
      </c>
      <c r="G82" t="s">
        <v>522</v>
      </c>
      <c r="H82">
        <v>4</v>
      </c>
      <c r="I82">
        <v>2</v>
      </c>
      <c r="J82">
        <v>347091</v>
      </c>
      <c r="K82" s="2">
        <v>7.7750000000000004</v>
      </c>
      <c r="L82" s="2">
        <v>7.7750000000000004</v>
      </c>
      <c r="M82" s="2">
        <v>7.7750000000000004</v>
      </c>
      <c r="N82" s="2">
        <v>7.7750000000000004</v>
      </c>
      <c r="P82" t="s">
        <v>530</v>
      </c>
    </row>
    <row r="83" spans="1:16" x14ac:dyDescent="0.25">
      <c r="A83">
        <v>1108</v>
      </c>
      <c r="B83">
        <v>1</v>
      </c>
      <c r="C83">
        <v>3</v>
      </c>
      <c r="D83" t="s">
        <v>316</v>
      </c>
      <c r="E83" t="s">
        <v>12</v>
      </c>
      <c r="F83">
        <v>0</v>
      </c>
      <c r="G83" t="s">
        <v>523</v>
      </c>
      <c r="H83">
        <v>0</v>
      </c>
      <c r="I83">
        <v>0</v>
      </c>
      <c r="J83">
        <v>330924</v>
      </c>
      <c r="K83" s="2">
        <v>7.8792</v>
      </c>
      <c r="L83" s="2">
        <v>7.8792</v>
      </c>
      <c r="M83" s="2">
        <v>7.8792</v>
      </c>
      <c r="N83" s="2">
        <v>7.8792</v>
      </c>
      <c r="P83" t="s">
        <v>529</v>
      </c>
    </row>
    <row r="84" spans="1:16" x14ac:dyDescent="0.25">
      <c r="A84">
        <v>1110</v>
      </c>
      <c r="B84">
        <v>1</v>
      </c>
      <c r="C84">
        <v>1</v>
      </c>
      <c r="D84" t="s">
        <v>318</v>
      </c>
      <c r="E84" t="s">
        <v>12</v>
      </c>
      <c r="F84">
        <v>50</v>
      </c>
      <c r="G84" t="s">
        <v>521</v>
      </c>
      <c r="H84">
        <v>1</v>
      </c>
      <c r="I84">
        <v>1</v>
      </c>
      <c r="J84">
        <v>113503</v>
      </c>
      <c r="K84" s="2">
        <v>211.5</v>
      </c>
      <c r="L84" s="2">
        <v>211.5</v>
      </c>
      <c r="M84" s="2">
        <v>211.5</v>
      </c>
      <c r="N84" s="2">
        <v>211.5</v>
      </c>
      <c r="O84" t="s">
        <v>65</v>
      </c>
      <c r="P84" t="s">
        <v>531</v>
      </c>
    </row>
    <row r="85" spans="1:16" x14ac:dyDescent="0.25">
      <c r="A85">
        <v>1112</v>
      </c>
      <c r="B85">
        <v>1</v>
      </c>
      <c r="C85">
        <v>2</v>
      </c>
      <c r="D85" t="s">
        <v>320</v>
      </c>
      <c r="E85" t="s">
        <v>12</v>
      </c>
      <c r="F85">
        <v>30</v>
      </c>
      <c r="G85" t="s">
        <v>522</v>
      </c>
      <c r="H85">
        <v>1</v>
      </c>
      <c r="I85">
        <v>0</v>
      </c>
      <c r="J85">
        <v>2148</v>
      </c>
      <c r="K85" s="2">
        <v>13.8583</v>
      </c>
      <c r="L85" s="2">
        <v>13.8583</v>
      </c>
      <c r="M85" s="2">
        <v>13.8583</v>
      </c>
      <c r="N85" s="2">
        <v>13.8583</v>
      </c>
      <c r="P85" t="s">
        <v>531</v>
      </c>
    </row>
    <row r="86" spans="1:16" x14ac:dyDescent="0.25">
      <c r="A86">
        <v>1114</v>
      </c>
      <c r="B86">
        <v>1</v>
      </c>
      <c r="C86">
        <v>2</v>
      </c>
      <c r="D86" t="s">
        <v>322</v>
      </c>
      <c r="E86" t="s">
        <v>12</v>
      </c>
      <c r="F86">
        <v>22</v>
      </c>
      <c r="G86" t="s">
        <v>522</v>
      </c>
      <c r="H86">
        <v>0</v>
      </c>
      <c r="I86">
        <v>0</v>
      </c>
      <c r="J86">
        <v>14266</v>
      </c>
      <c r="K86" s="2">
        <v>10.5</v>
      </c>
      <c r="L86" s="2">
        <v>10.5</v>
      </c>
      <c r="M86" s="2">
        <v>10.5</v>
      </c>
      <c r="N86" s="2">
        <v>10.5</v>
      </c>
      <c r="O86" t="s">
        <v>66</v>
      </c>
      <c r="P86" t="s">
        <v>530</v>
      </c>
    </row>
    <row r="87" spans="1:16" x14ac:dyDescent="0.25">
      <c r="A87">
        <v>1116</v>
      </c>
      <c r="B87">
        <v>1</v>
      </c>
      <c r="C87">
        <v>1</v>
      </c>
      <c r="D87" t="s">
        <v>324</v>
      </c>
      <c r="E87" t="s">
        <v>12</v>
      </c>
      <c r="F87">
        <v>53</v>
      </c>
      <c r="G87" t="s">
        <v>521</v>
      </c>
      <c r="H87">
        <v>0</v>
      </c>
      <c r="I87">
        <v>0</v>
      </c>
      <c r="J87">
        <v>17606</v>
      </c>
      <c r="K87" s="2">
        <v>27.445799999999998</v>
      </c>
      <c r="L87" s="2">
        <v>27.445799999999998</v>
      </c>
      <c r="M87" s="2">
        <v>27.445799999999998</v>
      </c>
      <c r="N87" s="2">
        <v>27.445799999999998</v>
      </c>
      <c r="P87" t="s">
        <v>531</v>
      </c>
    </row>
    <row r="88" spans="1:16" x14ac:dyDescent="0.25">
      <c r="A88">
        <v>1117</v>
      </c>
      <c r="B88">
        <v>1</v>
      </c>
      <c r="C88">
        <v>3</v>
      </c>
      <c r="D88" t="s">
        <v>325</v>
      </c>
      <c r="E88" t="s">
        <v>12</v>
      </c>
      <c r="F88">
        <v>0</v>
      </c>
      <c r="G88" t="s">
        <v>523</v>
      </c>
      <c r="H88">
        <v>0</v>
      </c>
      <c r="I88">
        <v>2</v>
      </c>
      <c r="J88">
        <v>2661</v>
      </c>
      <c r="K88" s="2">
        <v>15.245799999999999</v>
      </c>
      <c r="L88" s="2">
        <v>15.245799999999999</v>
      </c>
      <c r="M88" s="2">
        <v>15.245799999999999</v>
      </c>
      <c r="N88" s="2">
        <v>15.245799999999999</v>
      </c>
      <c r="P88" t="s">
        <v>531</v>
      </c>
    </row>
    <row r="89" spans="1:16" x14ac:dyDescent="0.25">
      <c r="A89">
        <v>1119</v>
      </c>
      <c r="B89">
        <v>1</v>
      </c>
      <c r="C89">
        <v>3</v>
      </c>
      <c r="D89" t="s">
        <v>327</v>
      </c>
      <c r="E89" t="s">
        <v>12</v>
      </c>
      <c r="F89">
        <v>0</v>
      </c>
      <c r="G89" t="s">
        <v>523</v>
      </c>
      <c r="H89">
        <v>0</v>
      </c>
      <c r="I89">
        <v>0</v>
      </c>
      <c r="J89">
        <v>370368</v>
      </c>
      <c r="K89" s="2">
        <v>7.75</v>
      </c>
      <c r="L89" s="2">
        <v>7.75</v>
      </c>
      <c r="M89" s="2">
        <v>7.75</v>
      </c>
      <c r="N89" s="2">
        <v>7.75</v>
      </c>
      <c r="P89" t="s">
        <v>529</v>
      </c>
    </row>
    <row r="90" spans="1:16" x14ac:dyDescent="0.25">
      <c r="A90">
        <v>1123</v>
      </c>
      <c r="B90">
        <v>1</v>
      </c>
      <c r="C90">
        <v>1</v>
      </c>
      <c r="D90" t="s">
        <v>331</v>
      </c>
      <c r="E90" t="s">
        <v>12</v>
      </c>
      <c r="F90">
        <v>21</v>
      </c>
      <c r="G90" t="s">
        <v>522</v>
      </c>
      <c r="H90">
        <v>0</v>
      </c>
      <c r="I90">
        <v>0</v>
      </c>
      <c r="J90">
        <v>113795</v>
      </c>
      <c r="K90" s="2">
        <v>26.55</v>
      </c>
      <c r="L90" s="2">
        <v>26.55</v>
      </c>
      <c r="M90" s="2">
        <v>26.55</v>
      </c>
      <c r="N90" s="2">
        <v>26.55</v>
      </c>
      <c r="P90" t="s">
        <v>530</v>
      </c>
    </row>
    <row r="91" spans="1:16" x14ac:dyDescent="0.25">
      <c r="A91">
        <v>1130</v>
      </c>
      <c r="B91">
        <v>1</v>
      </c>
      <c r="C91">
        <v>2</v>
      </c>
      <c r="D91" t="s">
        <v>338</v>
      </c>
      <c r="E91" t="s">
        <v>12</v>
      </c>
      <c r="F91">
        <v>18</v>
      </c>
      <c r="G91" t="s">
        <v>523</v>
      </c>
      <c r="H91">
        <v>1</v>
      </c>
      <c r="I91">
        <v>1</v>
      </c>
      <c r="J91">
        <v>250650</v>
      </c>
      <c r="K91" s="2">
        <v>13</v>
      </c>
      <c r="L91" s="2">
        <v>13</v>
      </c>
      <c r="M91" s="2">
        <v>13</v>
      </c>
      <c r="N91" s="2">
        <v>13</v>
      </c>
      <c r="P91" t="s">
        <v>530</v>
      </c>
    </row>
    <row r="92" spans="1:16" x14ac:dyDescent="0.25">
      <c r="A92">
        <v>1131</v>
      </c>
      <c r="B92">
        <v>1</v>
      </c>
      <c r="C92">
        <v>1</v>
      </c>
      <c r="D92" t="s">
        <v>339</v>
      </c>
      <c r="E92" t="s">
        <v>12</v>
      </c>
      <c r="F92">
        <v>48</v>
      </c>
      <c r="G92" t="s">
        <v>521</v>
      </c>
      <c r="H92">
        <v>1</v>
      </c>
      <c r="I92">
        <v>0</v>
      </c>
      <c r="J92">
        <v>17761</v>
      </c>
      <c r="K92" s="2">
        <v>106.425</v>
      </c>
      <c r="L92" s="2">
        <v>106.425</v>
      </c>
      <c r="M92" s="2">
        <v>106.425</v>
      </c>
      <c r="N92" s="2">
        <v>106.425</v>
      </c>
      <c r="O92" t="s">
        <v>70</v>
      </c>
      <c r="P92" t="s">
        <v>531</v>
      </c>
    </row>
    <row r="93" spans="1:16" x14ac:dyDescent="0.25">
      <c r="A93">
        <v>1132</v>
      </c>
      <c r="B93">
        <v>1</v>
      </c>
      <c r="C93">
        <v>1</v>
      </c>
      <c r="D93" t="s">
        <v>340</v>
      </c>
      <c r="E93" t="s">
        <v>12</v>
      </c>
      <c r="F93">
        <v>55</v>
      </c>
      <c r="G93" t="s">
        <v>521</v>
      </c>
      <c r="H93">
        <v>0</v>
      </c>
      <c r="I93">
        <v>0</v>
      </c>
      <c r="J93">
        <v>112377</v>
      </c>
      <c r="K93" s="2">
        <v>27.720800000000001</v>
      </c>
      <c r="L93" s="2">
        <v>27.720800000000001</v>
      </c>
      <c r="M93" s="2">
        <v>27.720800000000001</v>
      </c>
      <c r="N93" s="2">
        <v>27.720800000000001</v>
      </c>
      <c r="P93" t="s">
        <v>531</v>
      </c>
    </row>
    <row r="94" spans="1:16" x14ac:dyDescent="0.25">
      <c r="A94">
        <v>1133</v>
      </c>
      <c r="B94">
        <v>1</v>
      </c>
      <c r="C94">
        <v>2</v>
      </c>
      <c r="D94" t="s">
        <v>341</v>
      </c>
      <c r="E94" t="s">
        <v>12</v>
      </c>
      <c r="F94">
        <v>45</v>
      </c>
      <c r="G94" t="s">
        <v>521</v>
      </c>
      <c r="H94">
        <v>0</v>
      </c>
      <c r="I94">
        <v>2</v>
      </c>
      <c r="J94">
        <v>237789</v>
      </c>
      <c r="K94" s="2">
        <v>30</v>
      </c>
      <c r="L94" s="2">
        <v>30</v>
      </c>
      <c r="M94" s="2">
        <v>30</v>
      </c>
      <c r="N94" s="2">
        <v>30</v>
      </c>
      <c r="P94" t="s">
        <v>530</v>
      </c>
    </row>
    <row r="95" spans="1:16" x14ac:dyDescent="0.25">
      <c r="A95">
        <v>1138</v>
      </c>
      <c r="B95">
        <v>1</v>
      </c>
      <c r="C95">
        <v>2</v>
      </c>
      <c r="D95" t="s">
        <v>346</v>
      </c>
      <c r="E95" t="s">
        <v>12</v>
      </c>
      <c r="F95">
        <v>22</v>
      </c>
      <c r="G95" t="s">
        <v>522</v>
      </c>
      <c r="H95">
        <v>0</v>
      </c>
      <c r="I95">
        <v>0</v>
      </c>
      <c r="J95">
        <v>13534</v>
      </c>
      <c r="K95" s="2">
        <v>21</v>
      </c>
      <c r="L95" s="2">
        <v>21</v>
      </c>
      <c r="M95" s="2">
        <v>21</v>
      </c>
      <c r="N95" s="2">
        <v>21</v>
      </c>
      <c r="P95" t="s">
        <v>530</v>
      </c>
    </row>
    <row r="96" spans="1:16" x14ac:dyDescent="0.25">
      <c r="A96">
        <v>1140</v>
      </c>
      <c r="B96">
        <v>1</v>
      </c>
      <c r="C96">
        <v>2</v>
      </c>
      <c r="D96" t="s">
        <v>348</v>
      </c>
      <c r="E96" t="s">
        <v>12</v>
      </c>
      <c r="F96">
        <v>29</v>
      </c>
      <c r="G96" t="s">
        <v>522</v>
      </c>
      <c r="H96">
        <v>1</v>
      </c>
      <c r="I96">
        <v>0</v>
      </c>
      <c r="J96">
        <v>26707</v>
      </c>
      <c r="K96" s="2">
        <v>26</v>
      </c>
      <c r="L96" s="2">
        <v>26</v>
      </c>
      <c r="M96" s="2">
        <v>26</v>
      </c>
      <c r="N96" s="2">
        <v>26</v>
      </c>
      <c r="P96" t="s">
        <v>530</v>
      </c>
    </row>
    <row r="97" spans="1:16" x14ac:dyDescent="0.25">
      <c r="A97">
        <v>1141</v>
      </c>
      <c r="B97">
        <v>1</v>
      </c>
      <c r="C97">
        <v>3</v>
      </c>
      <c r="D97" t="s">
        <v>349</v>
      </c>
      <c r="E97" t="s">
        <v>12</v>
      </c>
      <c r="F97">
        <v>0</v>
      </c>
      <c r="G97" t="s">
        <v>523</v>
      </c>
      <c r="H97">
        <v>1</v>
      </c>
      <c r="I97">
        <v>0</v>
      </c>
      <c r="J97">
        <v>2660</v>
      </c>
      <c r="K97" s="2">
        <v>14.4542</v>
      </c>
      <c r="L97" s="2">
        <v>14.4542</v>
      </c>
      <c r="M97" s="2">
        <v>14.4542</v>
      </c>
      <c r="N97" s="2">
        <v>14.4542</v>
      </c>
      <c r="P97" t="s">
        <v>531</v>
      </c>
    </row>
    <row r="98" spans="1:16" x14ac:dyDescent="0.25">
      <c r="A98">
        <v>1142</v>
      </c>
      <c r="B98">
        <v>1</v>
      </c>
      <c r="C98">
        <v>2</v>
      </c>
      <c r="D98" t="s">
        <v>350</v>
      </c>
      <c r="E98" t="s">
        <v>12</v>
      </c>
      <c r="F98">
        <v>92</v>
      </c>
      <c r="G98" t="s">
        <v>524</v>
      </c>
      <c r="H98">
        <v>1</v>
      </c>
      <c r="I98">
        <v>2</v>
      </c>
      <c r="J98">
        <v>34651</v>
      </c>
      <c r="K98" s="2">
        <v>27.75</v>
      </c>
      <c r="L98" s="2">
        <v>27.75</v>
      </c>
      <c r="M98" s="2">
        <v>27.75</v>
      </c>
      <c r="N98" s="2">
        <v>27.75</v>
      </c>
      <c r="P98" t="s">
        <v>530</v>
      </c>
    </row>
    <row r="99" spans="1:16" x14ac:dyDescent="0.25">
      <c r="A99">
        <v>1150</v>
      </c>
      <c r="B99">
        <v>1</v>
      </c>
      <c r="C99">
        <v>2</v>
      </c>
      <c r="D99" t="s">
        <v>358</v>
      </c>
      <c r="E99" t="s">
        <v>12</v>
      </c>
      <c r="F99">
        <v>19</v>
      </c>
      <c r="G99" t="s">
        <v>523</v>
      </c>
      <c r="H99">
        <v>0</v>
      </c>
      <c r="I99">
        <v>0</v>
      </c>
      <c r="J99">
        <v>28404</v>
      </c>
      <c r="K99" s="2">
        <v>13</v>
      </c>
      <c r="L99" s="2">
        <v>13</v>
      </c>
      <c r="M99" s="2">
        <v>13</v>
      </c>
      <c r="N99" s="2">
        <v>13</v>
      </c>
      <c r="P99" t="s">
        <v>530</v>
      </c>
    </row>
    <row r="100" spans="1:16" x14ac:dyDescent="0.25">
      <c r="A100">
        <v>1154</v>
      </c>
      <c r="B100">
        <v>1</v>
      </c>
      <c r="C100">
        <v>2</v>
      </c>
      <c r="D100" t="s">
        <v>362</v>
      </c>
      <c r="E100" t="s">
        <v>12</v>
      </c>
      <c r="F100">
        <v>29</v>
      </c>
      <c r="G100" t="s">
        <v>522</v>
      </c>
      <c r="H100">
        <v>0</v>
      </c>
      <c r="I100">
        <v>2</v>
      </c>
      <c r="J100">
        <v>29103</v>
      </c>
      <c r="K100" s="2">
        <v>23</v>
      </c>
      <c r="L100" s="2">
        <v>23</v>
      </c>
      <c r="M100" s="2">
        <v>23</v>
      </c>
      <c r="N100" s="2">
        <v>23</v>
      </c>
      <c r="P100" t="s">
        <v>530</v>
      </c>
    </row>
    <row r="101" spans="1:16" x14ac:dyDescent="0.25">
      <c r="A101">
        <v>1155</v>
      </c>
      <c r="B101">
        <v>1</v>
      </c>
      <c r="C101">
        <v>3</v>
      </c>
      <c r="D101" t="s">
        <v>363</v>
      </c>
      <c r="E101" t="s">
        <v>12</v>
      </c>
      <c r="F101">
        <v>1</v>
      </c>
      <c r="G101" t="s">
        <v>523</v>
      </c>
      <c r="H101">
        <v>1</v>
      </c>
      <c r="I101">
        <v>1</v>
      </c>
      <c r="J101">
        <v>350405</v>
      </c>
      <c r="K101" s="2">
        <v>12.183299999999999</v>
      </c>
      <c r="L101" s="2">
        <v>12.183299999999999</v>
      </c>
      <c r="M101" s="2">
        <v>12.183299999999999</v>
      </c>
      <c r="N101" s="2">
        <v>12.183299999999999</v>
      </c>
      <c r="P101" t="s">
        <v>530</v>
      </c>
    </row>
    <row r="102" spans="1:16" x14ac:dyDescent="0.25">
      <c r="A102">
        <v>1160</v>
      </c>
      <c r="B102">
        <v>1</v>
      </c>
      <c r="C102">
        <v>3</v>
      </c>
      <c r="D102" t="s">
        <v>368</v>
      </c>
      <c r="E102" t="s">
        <v>12</v>
      </c>
      <c r="F102">
        <v>0</v>
      </c>
      <c r="G102" t="s">
        <v>523</v>
      </c>
      <c r="H102">
        <v>0</v>
      </c>
      <c r="I102">
        <v>0</v>
      </c>
      <c r="J102">
        <v>39186</v>
      </c>
      <c r="K102" s="2">
        <v>8.0500000000000007</v>
      </c>
      <c r="L102" s="2">
        <v>8.0500000000000007</v>
      </c>
      <c r="M102" s="2">
        <v>8.0500000000000007</v>
      </c>
      <c r="N102" s="2">
        <v>8.0500000000000007</v>
      </c>
      <c r="P102" t="s">
        <v>530</v>
      </c>
    </row>
    <row r="103" spans="1:16" x14ac:dyDescent="0.25">
      <c r="A103">
        <v>1164</v>
      </c>
      <c r="B103">
        <v>1</v>
      </c>
      <c r="C103">
        <v>1</v>
      </c>
      <c r="D103" t="s">
        <v>372</v>
      </c>
      <c r="E103" t="s">
        <v>12</v>
      </c>
      <c r="F103">
        <v>26</v>
      </c>
      <c r="G103" t="s">
        <v>522</v>
      </c>
      <c r="H103">
        <v>1</v>
      </c>
      <c r="I103">
        <v>0</v>
      </c>
      <c r="J103">
        <v>13508</v>
      </c>
      <c r="K103" s="2">
        <v>136.7792</v>
      </c>
      <c r="L103" s="2">
        <v>136.7792</v>
      </c>
      <c r="M103" s="2">
        <v>136.7792</v>
      </c>
      <c r="N103" s="2">
        <v>136.7792</v>
      </c>
      <c r="O103" t="s">
        <v>72</v>
      </c>
      <c r="P103" t="s">
        <v>531</v>
      </c>
    </row>
    <row r="104" spans="1:16" x14ac:dyDescent="0.25">
      <c r="A104">
        <v>1165</v>
      </c>
      <c r="B104">
        <v>1</v>
      </c>
      <c r="C104">
        <v>3</v>
      </c>
      <c r="D104" t="s">
        <v>373</v>
      </c>
      <c r="E104" t="s">
        <v>12</v>
      </c>
      <c r="F104">
        <v>0</v>
      </c>
      <c r="G104" t="s">
        <v>523</v>
      </c>
      <c r="H104">
        <v>1</v>
      </c>
      <c r="I104">
        <v>0</v>
      </c>
      <c r="J104">
        <v>370371</v>
      </c>
      <c r="K104" s="2">
        <v>15.5</v>
      </c>
      <c r="L104" s="2">
        <v>15.5</v>
      </c>
      <c r="M104" s="2">
        <v>15.5</v>
      </c>
      <c r="N104" s="2">
        <v>15.5</v>
      </c>
      <c r="P104" t="s">
        <v>529</v>
      </c>
    </row>
    <row r="105" spans="1:16" x14ac:dyDescent="0.25">
      <c r="A105">
        <v>1167</v>
      </c>
      <c r="B105">
        <v>1</v>
      </c>
      <c r="C105">
        <v>2</v>
      </c>
      <c r="D105" t="s">
        <v>375</v>
      </c>
      <c r="E105" t="s">
        <v>12</v>
      </c>
      <c r="F105">
        <v>20</v>
      </c>
      <c r="G105" t="s">
        <v>522</v>
      </c>
      <c r="H105">
        <v>1</v>
      </c>
      <c r="I105">
        <v>0</v>
      </c>
      <c r="J105">
        <v>236853</v>
      </c>
      <c r="K105" s="2">
        <v>26</v>
      </c>
      <c r="L105" s="2">
        <v>26</v>
      </c>
      <c r="M105" s="2">
        <v>26</v>
      </c>
      <c r="N105" s="2">
        <v>26</v>
      </c>
      <c r="P105" t="s">
        <v>530</v>
      </c>
    </row>
    <row r="106" spans="1:16" x14ac:dyDescent="0.25">
      <c r="A106">
        <v>1172</v>
      </c>
      <c r="B106">
        <v>1</v>
      </c>
      <c r="C106">
        <v>3</v>
      </c>
      <c r="D106" t="s">
        <v>380</v>
      </c>
      <c r="E106" t="s">
        <v>12</v>
      </c>
      <c r="F106">
        <v>23</v>
      </c>
      <c r="G106" t="s">
        <v>522</v>
      </c>
      <c r="H106">
        <v>0</v>
      </c>
      <c r="I106">
        <v>0</v>
      </c>
      <c r="J106">
        <v>315085</v>
      </c>
      <c r="K106" s="2">
        <v>8.6624999999999996</v>
      </c>
      <c r="L106" s="2">
        <v>8.6624999999999996</v>
      </c>
      <c r="M106" s="2">
        <v>8.6624999999999996</v>
      </c>
      <c r="N106" s="2">
        <v>8.6624999999999996</v>
      </c>
      <c r="P106" t="s">
        <v>530</v>
      </c>
    </row>
    <row r="107" spans="1:16" x14ac:dyDescent="0.25">
      <c r="A107">
        <v>1174</v>
      </c>
      <c r="B107">
        <v>1</v>
      </c>
      <c r="C107">
        <v>3</v>
      </c>
      <c r="D107" t="s">
        <v>382</v>
      </c>
      <c r="E107" t="s">
        <v>12</v>
      </c>
      <c r="F107">
        <v>0</v>
      </c>
      <c r="G107" t="s">
        <v>523</v>
      </c>
      <c r="H107">
        <v>0</v>
      </c>
      <c r="I107">
        <v>0</v>
      </c>
      <c r="J107">
        <v>364859</v>
      </c>
      <c r="K107" s="2">
        <v>7.75</v>
      </c>
      <c r="L107" s="2">
        <v>7.75</v>
      </c>
      <c r="M107" s="2">
        <v>7.75</v>
      </c>
      <c r="N107" s="2">
        <v>7.75</v>
      </c>
      <c r="P107" t="s">
        <v>529</v>
      </c>
    </row>
    <row r="108" spans="1:16" x14ac:dyDescent="0.25">
      <c r="A108">
        <v>1175</v>
      </c>
      <c r="B108">
        <v>1</v>
      </c>
      <c r="C108">
        <v>3</v>
      </c>
      <c r="D108" t="s">
        <v>383</v>
      </c>
      <c r="E108" t="s">
        <v>12</v>
      </c>
      <c r="F108">
        <v>9</v>
      </c>
      <c r="G108" t="s">
        <v>523</v>
      </c>
      <c r="H108">
        <v>1</v>
      </c>
      <c r="I108">
        <v>1</v>
      </c>
      <c r="J108">
        <v>2650</v>
      </c>
      <c r="K108" s="2">
        <v>15.245799999999999</v>
      </c>
      <c r="L108" s="2">
        <v>15.245799999999999</v>
      </c>
      <c r="M108" s="2">
        <v>15.245799999999999</v>
      </c>
      <c r="N108" s="2">
        <v>15.245799999999999</v>
      </c>
      <c r="P108" t="s">
        <v>531</v>
      </c>
    </row>
    <row r="109" spans="1:16" x14ac:dyDescent="0.25">
      <c r="A109">
        <v>1176</v>
      </c>
      <c r="B109">
        <v>1</v>
      </c>
      <c r="C109">
        <v>3</v>
      </c>
      <c r="D109" t="s">
        <v>384</v>
      </c>
      <c r="E109" t="s">
        <v>12</v>
      </c>
      <c r="F109">
        <v>2</v>
      </c>
      <c r="G109" t="s">
        <v>523</v>
      </c>
      <c r="H109">
        <v>1</v>
      </c>
      <c r="I109">
        <v>1</v>
      </c>
      <c r="J109">
        <v>370129</v>
      </c>
      <c r="K109" s="2">
        <v>20.212499999999999</v>
      </c>
      <c r="L109" s="2">
        <v>20.212499999999999</v>
      </c>
      <c r="M109" s="2">
        <v>20.212499999999999</v>
      </c>
      <c r="N109" s="2">
        <v>20.212499999999999</v>
      </c>
      <c r="P109" t="s">
        <v>530</v>
      </c>
    </row>
    <row r="110" spans="1:16" x14ac:dyDescent="0.25">
      <c r="A110">
        <v>1183</v>
      </c>
      <c r="B110">
        <v>1</v>
      </c>
      <c r="C110">
        <v>3</v>
      </c>
      <c r="D110" t="s">
        <v>391</v>
      </c>
      <c r="E110" t="s">
        <v>12</v>
      </c>
      <c r="F110">
        <v>30</v>
      </c>
      <c r="G110" t="s">
        <v>522</v>
      </c>
      <c r="H110">
        <v>0</v>
      </c>
      <c r="I110">
        <v>0</v>
      </c>
      <c r="J110">
        <v>382650</v>
      </c>
      <c r="K110" s="2">
        <v>6.95</v>
      </c>
      <c r="L110" s="2">
        <v>6.95</v>
      </c>
      <c r="M110" s="2">
        <v>6.95</v>
      </c>
      <c r="N110" s="2">
        <v>6.95</v>
      </c>
      <c r="P110" t="s">
        <v>529</v>
      </c>
    </row>
    <row r="111" spans="1:16" x14ac:dyDescent="0.25">
      <c r="A111">
        <v>1188</v>
      </c>
      <c r="B111">
        <v>1</v>
      </c>
      <c r="C111">
        <v>2</v>
      </c>
      <c r="D111" t="s">
        <v>396</v>
      </c>
      <c r="E111" t="s">
        <v>12</v>
      </c>
      <c r="F111">
        <v>1</v>
      </c>
      <c r="G111" t="s">
        <v>523</v>
      </c>
      <c r="H111">
        <v>1</v>
      </c>
      <c r="I111">
        <v>2</v>
      </c>
      <c r="J111">
        <v>2123</v>
      </c>
      <c r="K111" s="2">
        <v>41.5792</v>
      </c>
      <c r="L111" s="2">
        <v>41.5792</v>
      </c>
      <c r="M111" s="2">
        <v>41.5792</v>
      </c>
      <c r="N111" s="2">
        <v>41.5792</v>
      </c>
      <c r="P111" t="s">
        <v>531</v>
      </c>
    </row>
    <row r="112" spans="1:16" x14ac:dyDescent="0.25">
      <c r="A112">
        <v>1196</v>
      </c>
      <c r="B112">
        <v>1</v>
      </c>
      <c r="C112">
        <v>3</v>
      </c>
      <c r="D112" t="s">
        <v>404</v>
      </c>
      <c r="E112" t="s">
        <v>12</v>
      </c>
      <c r="F112">
        <v>0</v>
      </c>
      <c r="G112" t="s">
        <v>523</v>
      </c>
      <c r="H112">
        <v>0</v>
      </c>
      <c r="I112">
        <v>0</v>
      </c>
      <c r="J112">
        <v>383123</v>
      </c>
      <c r="K112" s="2">
        <v>7.75</v>
      </c>
      <c r="L112" s="2">
        <v>7.75</v>
      </c>
      <c r="M112" s="2">
        <v>7.75</v>
      </c>
      <c r="N112" s="2">
        <v>7.75</v>
      </c>
      <c r="P112" t="s">
        <v>529</v>
      </c>
    </row>
    <row r="113" spans="1:16" x14ac:dyDescent="0.25">
      <c r="A113">
        <v>1197</v>
      </c>
      <c r="B113">
        <v>1</v>
      </c>
      <c r="C113">
        <v>1</v>
      </c>
      <c r="D113" t="s">
        <v>405</v>
      </c>
      <c r="E113" t="s">
        <v>12</v>
      </c>
      <c r="F113">
        <v>64</v>
      </c>
      <c r="G113" t="s">
        <v>524</v>
      </c>
      <c r="H113">
        <v>1</v>
      </c>
      <c r="I113">
        <v>1</v>
      </c>
      <c r="J113">
        <v>112901</v>
      </c>
      <c r="K113" s="2">
        <v>26.55</v>
      </c>
      <c r="L113" s="2">
        <v>26.55</v>
      </c>
      <c r="M113" s="2">
        <v>26.55</v>
      </c>
      <c r="N113" s="2">
        <v>26.55</v>
      </c>
      <c r="O113" t="s">
        <v>76</v>
      </c>
      <c r="P113" t="s">
        <v>530</v>
      </c>
    </row>
    <row r="114" spans="1:16" x14ac:dyDescent="0.25">
      <c r="A114">
        <v>1201</v>
      </c>
      <c r="B114">
        <v>1</v>
      </c>
      <c r="C114">
        <v>3</v>
      </c>
      <c r="D114" t="s">
        <v>409</v>
      </c>
      <c r="E114" t="s">
        <v>12</v>
      </c>
      <c r="F114">
        <v>45</v>
      </c>
      <c r="G114" t="s">
        <v>521</v>
      </c>
      <c r="H114">
        <v>1</v>
      </c>
      <c r="I114">
        <v>0</v>
      </c>
      <c r="J114">
        <v>350026</v>
      </c>
      <c r="K114" s="2">
        <v>14.1083</v>
      </c>
      <c r="L114" s="2">
        <v>14.1083</v>
      </c>
      <c r="M114" s="2">
        <v>14.1083</v>
      </c>
      <c r="N114" s="2">
        <v>14.1083</v>
      </c>
      <c r="P114" t="s">
        <v>530</v>
      </c>
    </row>
    <row r="115" spans="1:16" x14ac:dyDescent="0.25">
      <c r="A115">
        <v>1205</v>
      </c>
      <c r="B115">
        <v>1</v>
      </c>
      <c r="C115">
        <v>3</v>
      </c>
      <c r="D115" t="s">
        <v>413</v>
      </c>
      <c r="E115" t="s">
        <v>12</v>
      </c>
      <c r="F115">
        <v>37</v>
      </c>
      <c r="G115" t="s">
        <v>522</v>
      </c>
      <c r="H115">
        <v>0</v>
      </c>
      <c r="I115">
        <v>0</v>
      </c>
      <c r="J115">
        <v>368364</v>
      </c>
      <c r="K115" s="2">
        <v>7.75</v>
      </c>
      <c r="L115" s="2">
        <v>7.75</v>
      </c>
      <c r="M115" s="2">
        <v>7.75</v>
      </c>
      <c r="N115" s="2">
        <v>7.75</v>
      </c>
      <c r="P115" t="s">
        <v>529</v>
      </c>
    </row>
    <row r="116" spans="1:16" x14ac:dyDescent="0.25">
      <c r="A116">
        <v>1206</v>
      </c>
      <c r="B116">
        <v>1</v>
      </c>
      <c r="C116">
        <v>1</v>
      </c>
      <c r="D116" t="s">
        <v>414</v>
      </c>
      <c r="E116" t="s">
        <v>12</v>
      </c>
      <c r="F116">
        <v>55</v>
      </c>
      <c r="G116" t="s">
        <v>521</v>
      </c>
      <c r="H116">
        <v>0</v>
      </c>
      <c r="I116">
        <v>0</v>
      </c>
      <c r="J116">
        <v>17760</v>
      </c>
      <c r="K116" s="2">
        <v>135.63329999999999</v>
      </c>
      <c r="L116" s="2">
        <v>135.63329999999999</v>
      </c>
      <c r="M116" s="2">
        <v>135.63329999999999</v>
      </c>
      <c r="N116" s="2">
        <v>135.63329999999999</v>
      </c>
      <c r="O116" t="s">
        <v>79</v>
      </c>
      <c r="P116" t="s">
        <v>531</v>
      </c>
    </row>
    <row r="117" spans="1:16" x14ac:dyDescent="0.25">
      <c r="A117">
        <v>1207</v>
      </c>
      <c r="B117">
        <v>1</v>
      </c>
      <c r="C117">
        <v>3</v>
      </c>
      <c r="D117" t="s">
        <v>415</v>
      </c>
      <c r="E117" t="s">
        <v>12</v>
      </c>
      <c r="F117">
        <v>17</v>
      </c>
      <c r="G117" t="s">
        <v>523</v>
      </c>
      <c r="H117">
        <v>0</v>
      </c>
      <c r="I117">
        <v>0</v>
      </c>
      <c r="J117">
        <v>30631</v>
      </c>
      <c r="K117" s="2">
        <v>7.7332999999999998</v>
      </c>
      <c r="L117" s="2">
        <v>7.7332999999999998</v>
      </c>
      <c r="M117" s="2">
        <v>7.7332999999999998</v>
      </c>
      <c r="N117" s="2">
        <v>7.7332999999999998</v>
      </c>
      <c r="P117" t="s">
        <v>529</v>
      </c>
    </row>
    <row r="118" spans="1:16" x14ac:dyDescent="0.25">
      <c r="A118">
        <v>1216</v>
      </c>
      <c r="B118">
        <v>1</v>
      </c>
      <c r="C118">
        <v>1</v>
      </c>
      <c r="D118" t="s">
        <v>424</v>
      </c>
      <c r="E118" t="s">
        <v>12</v>
      </c>
      <c r="F118">
        <v>39</v>
      </c>
      <c r="G118" t="s">
        <v>522</v>
      </c>
      <c r="H118">
        <v>0</v>
      </c>
      <c r="I118">
        <v>0</v>
      </c>
      <c r="J118">
        <v>24160</v>
      </c>
      <c r="K118" s="2">
        <v>211.33750000000001</v>
      </c>
      <c r="L118" s="2">
        <v>211.33750000000001</v>
      </c>
      <c r="M118" s="2">
        <v>211.33750000000001</v>
      </c>
      <c r="N118" s="2">
        <v>211.33750000000001</v>
      </c>
      <c r="P118" t="s">
        <v>530</v>
      </c>
    </row>
    <row r="119" spans="1:16" x14ac:dyDescent="0.25">
      <c r="A119">
        <v>1218</v>
      </c>
      <c r="B119">
        <v>1</v>
      </c>
      <c r="C119">
        <v>2</v>
      </c>
      <c r="D119" t="s">
        <v>426</v>
      </c>
      <c r="E119" t="s">
        <v>12</v>
      </c>
      <c r="F119">
        <v>12</v>
      </c>
      <c r="G119" t="s">
        <v>523</v>
      </c>
      <c r="H119">
        <v>2</v>
      </c>
      <c r="I119">
        <v>1</v>
      </c>
      <c r="J119">
        <v>230136</v>
      </c>
      <c r="K119" s="2">
        <v>39</v>
      </c>
      <c r="L119" s="2">
        <v>39</v>
      </c>
      <c r="M119" s="2">
        <v>39</v>
      </c>
      <c r="N119" s="2">
        <v>39</v>
      </c>
      <c r="O119" t="s">
        <v>50</v>
      </c>
      <c r="P119" t="s">
        <v>530</v>
      </c>
    </row>
    <row r="120" spans="1:16" x14ac:dyDescent="0.25">
      <c r="A120">
        <v>1222</v>
      </c>
      <c r="B120">
        <v>1</v>
      </c>
      <c r="C120">
        <v>2</v>
      </c>
      <c r="D120" t="s">
        <v>430</v>
      </c>
      <c r="E120" t="s">
        <v>12</v>
      </c>
      <c r="F120">
        <v>48</v>
      </c>
      <c r="G120" t="s">
        <v>521</v>
      </c>
      <c r="H120">
        <v>0</v>
      </c>
      <c r="I120">
        <v>2</v>
      </c>
      <c r="J120">
        <v>33112</v>
      </c>
      <c r="K120" s="2">
        <v>36.75</v>
      </c>
      <c r="L120" s="2">
        <v>36.75</v>
      </c>
      <c r="M120" s="2">
        <v>36.75</v>
      </c>
      <c r="N120" s="2">
        <v>36.75</v>
      </c>
      <c r="P120" t="s">
        <v>530</v>
      </c>
    </row>
    <row r="121" spans="1:16" x14ac:dyDescent="0.25">
      <c r="A121">
        <v>1225</v>
      </c>
      <c r="B121">
        <v>1</v>
      </c>
      <c r="C121">
        <v>3</v>
      </c>
      <c r="D121" t="s">
        <v>433</v>
      </c>
      <c r="E121" t="s">
        <v>12</v>
      </c>
      <c r="F121">
        <v>19</v>
      </c>
      <c r="G121" t="s">
        <v>523</v>
      </c>
      <c r="H121">
        <v>1</v>
      </c>
      <c r="I121">
        <v>1</v>
      </c>
      <c r="J121">
        <v>2653</v>
      </c>
      <c r="K121" s="2">
        <v>15.7417</v>
      </c>
      <c r="L121" s="2">
        <v>15.7417</v>
      </c>
      <c r="M121" s="2">
        <v>15.7417</v>
      </c>
      <c r="N121" s="2">
        <v>15.7417</v>
      </c>
      <c r="P121" t="s">
        <v>531</v>
      </c>
    </row>
    <row r="122" spans="1:16" x14ac:dyDescent="0.25">
      <c r="A122">
        <v>1235</v>
      </c>
      <c r="B122">
        <v>1</v>
      </c>
      <c r="C122">
        <v>1</v>
      </c>
      <c r="D122" t="s">
        <v>443</v>
      </c>
      <c r="E122" t="s">
        <v>12</v>
      </c>
      <c r="F122">
        <v>58</v>
      </c>
      <c r="G122" t="s">
        <v>521</v>
      </c>
      <c r="H122">
        <v>0</v>
      </c>
      <c r="I122">
        <v>1</v>
      </c>
      <c r="J122">
        <v>17755</v>
      </c>
      <c r="K122" s="2">
        <v>512.32920000000001</v>
      </c>
      <c r="L122" s="2">
        <v>512.32920000000001</v>
      </c>
      <c r="M122" s="2">
        <v>512.32920000000001</v>
      </c>
      <c r="N122" s="2">
        <v>512.32920000000001</v>
      </c>
      <c r="O122" t="s">
        <v>85</v>
      </c>
      <c r="P122" t="s">
        <v>531</v>
      </c>
    </row>
    <row r="123" spans="1:16" x14ac:dyDescent="0.25">
      <c r="A123">
        <v>1237</v>
      </c>
      <c r="B123">
        <v>1</v>
      </c>
      <c r="C123">
        <v>3</v>
      </c>
      <c r="D123" t="s">
        <v>445</v>
      </c>
      <c r="E123" t="s">
        <v>12</v>
      </c>
      <c r="F123">
        <v>16</v>
      </c>
      <c r="G123" t="s">
        <v>523</v>
      </c>
      <c r="H123">
        <v>0</v>
      </c>
      <c r="I123">
        <v>0</v>
      </c>
      <c r="J123">
        <v>348125</v>
      </c>
      <c r="K123" s="2">
        <v>7.65</v>
      </c>
      <c r="L123" s="2">
        <v>7.65</v>
      </c>
      <c r="M123" s="2">
        <v>7.65</v>
      </c>
      <c r="N123" s="2">
        <v>7.65</v>
      </c>
      <c r="P123" t="s">
        <v>530</v>
      </c>
    </row>
    <row r="124" spans="1:16" x14ac:dyDescent="0.25">
      <c r="A124">
        <v>1239</v>
      </c>
      <c r="B124">
        <v>1</v>
      </c>
      <c r="C124">
        <v>3</v>
      </c>
      <c r="D124" t="s">
        <v>447</v>
      </c>
      <c r="E124" t="s">
        <v>12</v>
      </c>
      <c r="F124">
        <v>38</v>
      </c>
      <c r="G124" t="s">
        <v>522</v>
      </c>
      <c r="H124">
        <v>0</v>
      </c>
      <c r="I124">
        <v>0</v>
      </c>
      <c r="J124">
        <v>2688</v>
      </c>
      <c r="K124" s="2">
        <v>7.2291999999999996</v>
      </c>
      <c r="L124" s="2">
        <v>7.2291999999999996</v>
      </c>
      <c r="M124" s="2">
        <v>7.2291999999999996</v>
      </c>
      <c r="N124" s="2">
        <v>7.2291999999999996</v>
      </c>
      <c r="P124" t="s">
        <v>531</v>
      </c>
    </row>
    <row r="125" spans="1:16" x14ac:dyDescent="0.25">
      <c r="A125">
        <v>1241</v>
      </c>
      <c r="B125">
        <v>1</v>
      </c>
      <c r="C125">
        <v>2</v>
      </c>
      <c r="D125" t="s">
        <v>449</v>
      </c>
      <c r="E125" t="s">
        <v>12</v>
      </c>
      <c r="F125">
        <v>31</v>
      </c>
      <c r="G125" t="s">
        <v>522</v>
      </c>
      <c r="H125">
        <v>0</v>
      </c>
      <c r="I125">
        <v>0</v>
      </c>
      <c r="J125">
        <v>13528</v>
      </c>
      <c r="K125" s="2">
        <v>21</v>
      </c>
      <c r="L125" s="2">
        <v>21</v>
      </c>
      <c r="M125" s="2">
        <v>21</v>
      </c>
      <c r="N125" s="2">
        <v>21</v>
      </c>
      <c r="P125" t="s">
        <v>530</v>
      </c>
    </row>
    <row r="126" spans="1:16" x14ac:dyDescent="0.25">
      <c r="A126">
        <v>1242</v>
      </c>
      <c r="B126">
        <v>1</v>
      </c>
      <c r="C126">
        <v>1</v>
      </c>
      <c r="D126" t="s">
        <v>450</v>
      </c>
      <c r="E126" t="s">
        <v>12</v>
      </c>
      <c r="F126">
        <v>45</v>
      </c>
      <c r="G126" t="s">
        <v>521</v>
      </c>
      <c r="H126">
        <v>0</v>
      </c>
      <c r="I126">
        <v>1</v>
      </c>
      <c r="J126">
        <v>17759</v>
      </c>
      <c r="K126" s="2">
        <v>63.3583</v>
      </c>
      <c r="L126" s="2">
        <v>63.3583</v>
      </c>
      <c r="M126" s="2">
        <v>63.3583</v>
      </c>
      <c r="N126" s="2">
        <v>63.3583</v>
      </c>
      <c r="O126" t="s">
        <v>86</v>
      </c>
      <c r="P126" t="s">
        <v>531</v>
      </c>
    </row>
    <row r="127" spans="1:16" x14ac:dyDescent="0.25">
      <c r="A127">
        <v>1246</v>
      </c>
      <c r="B127">
        <v>1</v>
      </c>
      <c r="C127">
        <v>3</v>
      </c>
      <c r="D127" t="s">
        <v>454</v>
      </c>
      <c r="E127" t="s">
        <v>12</v>
      </c>
      <c r="F127">
        <v>17</v>
      </c>
      <c r="G127" t="s">
        <v>523</v>
      </c>
      <c r="H127">
        <v>1</v>
      </c>
      <c r="I127">
        <v>2</v>
      </c>
      <c r="J127">
        <v>2315</v>
      </c>
      <c r="K127" s="2">
        <v>20.574999999999999</v>
      </c>
      <c r="L127" s="2">
        <v>20.574999999999999</v>
      </c>
      <c r="M127" s="2">
        <v>20.574999999999999</v>
      </c>
      <c r="N127" s="2">
        <v>20.574999999999999</v>
      </c>
      <c r="P127" t="s">
        <v>530</v>
      </c>
    </row>
    <row r="128" spans="1:16" x14ac:dyDescent="0.25">
      <c r="A128">
        <v>1248</v>
      </c>
      <c r="B128">
        <v>1</v>
      </c>
      <c r="C128">
        <v>1</v>
      </c>
      <c r="D128" t="s">
        <v>456</v>
      </c>
      <c r="E128" t="s">
        <v>12</v>
      </c>
      <c r="F128">
        <v>59</v>
      </c>
      <c r="G128" t="s">
        <v>521</v>
      </c>
      <c r="H128">
        <v>2</v>
      </c>
      <c r="I128">
        <v>0</v>
      </c>
      <c r="J128">
        <v>11769</v>
      </c>
      <c r="K128" s="2">
        <v>51.479199999999999</v>
      </c>
      <c r="L128" s="2">
        <v>51.479199999999999</v>
      </c>
      <c r="M128" s="2">
        <v>51.479199999999999</v>
      </c>
      <c r="N128" s="2">
        <v>51.479199999999999</v>
      </c>
      <c r="O128" t="s">
        <v>33</v>
      </c>
      <c r="P128" t="s">
        <v>530</v>
      </c>
    </row>
    <row r="129" spans="1:16" x14ac:dyDescent="0.25">
      <c r="A129">
        <v>1251</v>
      </c>
      <c r="B129">
        <v>1</v>
      </c>
      <c r="C129">
        <v>3</v>
      </c>
      <c r="D129" t="s">
        <v>459</v>
      </c>
      <c r="E129" t="s">
        <v>12</v>
      </c>
      <c r="F129">
        <v>30</v>
      </c>
      <c r="G129" t="s">
        <v>522</v>
      </c>
      <c r="H129">
        <v>1</v>
      </c>
      <c r="I129">
        <v>0</v>
      </c>
      <c r="J129">
        <v>349910</v>
      </c>
      <c r="K129" s="2">
        <v>15.55</v>
      </c>
      <c r="L129" s="2">
        <v>15.55</v>
      </c>
      <c r="M129" s="2">
        <v>15.55</v>
      </c>
      <c r="N129" s="2">
        <v>15.55</v>
      </c>
      <c r="P129" t="s">
        <v>530</v>
      </c>
    </row>
    <row r="130" spans="1:16" x14ac:dyDescent="0.25">
      <c r="A130">
        <v>1253</v>
      </c>
      <c r="B130">
        <v>1</v>
      </c>
      <c r="C130">
        <v>2</v>
      </c>
      <c r="D130" t="s">
        <v>461</v>
      </c>
      <c r="E130" t="s">
        <v>12</v>
      </c>
      <c r="F130">
        <v>24</v>
      </c>
      <c r="G130" t="s">
        <v>522</v>
      </c>
      <c r="H130">
        <v>1</v>
      </c>
      <c r="I130">
        <v>1</v>
      </c>
      <c r="J130">
        <v>2079</v>
      </c>
      <c r="K130" s="2">
        <v>37.004199999999997</v>
      </c>
      <c r="L130" s="2">
        <v>37.004199999999997</v>
      </c>
      <c r="M130" s="2">
        <v>37.004199999999997</v>
      </c>
      <c r="N130" s="2">
        <v>37.004199999999997</v>
      </c>
      <c r="P130" t="s">
        <v>531</v>
      </c>
    </row>
    <row r="131" spans="1:16" x14ac:dyDescent="0.25">
      <c r="A131">
        <v>1254</v>
      </c>
      <c r="B131">
        <v>1</v>
      </c>
      <c r="C131">
        <v>2</v>
      </c>
      <c r="D131" t="s">
        <v>462</v>
      </c>
      <c r="E131" t="s">
        <v>12</v>
      </c>
      <c r="F131">
        <v>31</v>
      </c>
      <c r="G131" t="s">
        <v>522</v>
      </c>
      <c r="H131">
        <v>0</v>
      </c>
      <c r="I131">
        <v>0</v>
      </c>
      <c r="J131">
        <v>31352</v>
      </c>
      <c r="K131" s="2">
        <v>21</v>
      </c>
      <c r="L131" s="2">
        <v>21</v>
      </c>
      <c r="M131" s="2">
        <v>21</v>
      </c>
      <c r="N131" s="2">
        <v>21</v>
      </c>
      <c r="P131" t="s">
        <v>530</v>
      </c>
    </row>
    <row r="132" spans="1:16" x14ac:dyDescent="0.25">
      <c r="A132">
        <v>1256</v>
      </c>
      <c r="B132">
        <v>1</v>
      </c>
      <c r="C132">
        <v>1</v>
      </c>
      <c r="D132" t="s">
        <v>464</v>
      </c>
      <c r="E132" t="s">
        <v>12</v>
      </c>
      <c r="F132">
        <v>25</v>
      </c>
      <c r="G132" t="s">
        <v>522</v>
      </c>
      <c r="H132">
        <v>1</v>
      </c>
      <c r="I132">
        <v>0</v>
      </c>
      <c r="J132">
        <v>11765</v>
      </c>
      <c r="K132" s="2">
        <v>55.441699999999997</v>
      </c>
      <c r="L132" s="2">
        <v>55.441699999999997</v>
      </c>
      <c r="M132" s="2">
        <v>55.441699999999997</v>
      </c>
      <c r="N132" s="2">
        <v>55.441699999999997</v>
      </c>
      <c r="O132" t="s">
        <v>88</v>
      </c>
      <c r="P132" t="s">
        <v>531</v>
      </c>
    </row>
    <row r="133" spans="1:16" x14ac:dyDescent="0.25">
      <c r="A133">
        <v>1257</v>
      </c>
      <c r="B133">
        <v>1</v>
      </c>
      <c r="C133">
        <v>3</v>
      </c>
      <c r="D133" t="s">
        <v>465</v>
      </c>
      <c r="E133" t="s">
        <v>12</v>
      </c>
      <c r="F133">
        <v>0</v>
      </c>
      <c r="G133" t="s">
        <v>523</v>
      </c>
      <c r="H133">
        <v>1</v>
      </c>
      <c r="I133">
        <v>9</v>
      </c>
      <c r="J133">
        <v>2343</v>
      </c>
      <c r="K133" s="2">
        <v>69.55</v>
      </c>
      <c r="L133" s="2">
        <v>69.55</v>
      </c>
      <c r="M133" s="2">
        <v>69.55</v>
      </c>
      <c r="N133" s="2">
        <v>69.55</v>
      </c>
      <c r="P133" t="s">
        <v>530</v>
      </c>
    </row>
    <row r="134" spans="1:16" x14ac:dyDescent="0.25">
      <c r="A134">
        <v>1259</v>
      </c>
      <c r="B134">
        <v>1</v>
      </c>
      <c r="C134">
        <v>3</v>
      </c>
      <c r="D134" t="s">
        <v>467</v>
      </c>
      <c r="E134" t="s">
        <v>12</v>
      </c>
      <c r="F134">
        <v>22</v>
      </c>
      <c r="G134" t="s">
        <v>522</v>
      </c>
      <c r="H134">
        <v>0</v>
      </c>
      <c r="I134">
        <v>0</v>
      </c>
      <c r="J134">
        <v>3101295</v>
      </c>
      <c r="K134" s="2">
        <v>39.6875</v>
      </c>
      <c r="L134" s="2">
        <v>39.6875</v>
      </c>
      <c r="M134" s="2">
        <v>39.6875</v>
      </c>
      <c r="N134" s="2">
        <v>39.6875</v>
      </c>
      <c r="P134" t="s">
        <v>530</v>
      </c>
    </row>
    <row r="135" spans="1:16" x14ac:dyDescent="0.25">
      <c r="A135">
        <v>1260</v>
      </c>
      <c r="B135">
        <v>1</v>
      </c>
      <c r="C135">
        <v>1</v>
      </c>
      <c r="D135" t="s">
        <v>468</v>
      </c>
      <c r="E135" t="s">
        <v>12</v>
      </c>
      <c r="F135">
        <v>45</v>
      </c>
      <c r="G135" t="s">
        <v>521</v>
      </c>
      <c r="H135">
        <v>0</v>
      </c>
      <c r="I135">
        <v>1</v>
      </c>
      <c r="J135">
        <v>112378</v>
      </c>
      <c r="K135" s="2">
        <v>59.4</v>
      </c>
      <c r="L135" s="2">
        <v>59.4</v>
      </c>
      <c r="M135" s="2">
        <v>59.4</v>
      </c>
      <c r="N135" s="2">
        <v>59.4</v>
      </c>
      <c r="P135" t="s">
        <v>531</v>
      </c>
    </row>
    <row r="136" spans="1:16" x14ac:dyDescent="0.25">
      <c r="A136">
        <v>1263</v>
      </c>
      <c r="B136">
        <v>1</v>
      </c>
      <c r="C136">
        <v>1</v>
      </c>
      <c r="D136" t="s">
        <v>471</v>
      </c>
      <c r="E136" t="s">
        <v>12</v>
      </c>
      <c r="F136">
        <v>31</v>
      </c>
      <c r="G136" t="s">
        <v>522</v>
      </c>
      <c r="H136">
        <v>0</v>
      </c>
      <c r="I136">
        <v>0</v>
      </c>
      <c r="J136">
        <v>16966</v>
      </c>
      <c r="K136" s="2">
        <v>134.5</v>
      </c>
      <c r="L136" s="2">
        <v>134.5</v>
      </c>
      <c r="M136" s="2">
        <v>134.5</v>
      </c>
      <c r="N136" s="2">
        <v>134.5</v>
      </c>
      <c r="O136" t="s">
        <v>89</v>
      </c>
      <c r="P136" t="s">
        <v>531</v>
      </c>
    </row>
    <row r="137" spans="1:16" x14ac:dyDescent="0.25">
      <c r="A137">
        <v>1266</v>
      </c>
      <c r="B137">
        <v>1</v>
      </c>
      <c r="C137">
        <v>1</v>
      </c>
      <c r="D137" t="s">
        <v>474</v>
      </c>
      <c r="E137" t="s">
        <v>12</v>
      </c>
      <c r="F137">
        <v>54</v>
      </c>
      <c r="G137" t="s">
        <v>521</v>
      </c>
      <c r="H137">
        <v>1</v>
      </c>
      <c r="I137">
        <v>1</v>
      </c>
      <c r="J137">
        <v>33638</v>
      </c>
      <c r="K137" s="2">
        <v>81.8583</v>
      </c>
      <c r="L137" s="2">
        <v>81.8583</v>
      </c>
      <c r="M137" s="2">
        <v>81.8583</v>
      </c>
      <c r="N137" s="2">
        <v>81.8583</v>
      </c>
      <c r="O137" t="s">
        <v>74</v>
      </c>
      <c r="P137" t="s">
        <v>530</v>
      </c>
    </row>
    <row r="138" spans="1:16" x14ac:dyDescent="0.25">
      <c r="A138">
        <v>1267</v>
      </c>
      <c r="B138">
        <v>1</v>
      </c>
      <c r="C138">
        <v>1</v>
      </c>
      <c r="D138" t="s">
        <v>475</v>
      </c>
      <c r="E138" t="s">
        <v>12</v>
      </c>
      <c r="F138">
        <v>45</v>
      </c>
      <c r="G138" t="s">
        <v>521</v>
      </c>
      <c r="H138">
        <v>0</v>
      </c>
      <c r="I138">
        <v>0</v>
      </c>
      <c r="J138">
        <v>17608</v>
      </c>
      <c r="K138" s="2">
        <v>262.375</v>
      </c>
      <c r="L138" s="2">
        <v>262.375</v>
      </c>
      <c r="M138" s="2">
        <v>262.375</v>
      </c>
      <c r="N138" s="2">
        <v>262.375</v>
      </c>
      <c r="P138" t="s">
        <v>531</v>
      </c>
    </row>
    <row r="139" spans="1:16" x14ac:dyDescent="0.25">
      <c r="A139">
        <v>1268</v>
      </c>
      <c r="B139">
        <v>1</v>
      </c>
      <c r="C139">
        <v>3</v>
      </c>
      <c r="D139" t="s">
        <v>476</v>
      </c>
      <c r="E139" t="s">
        <v>12</v>
      </c>
      <c r="F139">
        <v>22</v>
      </c>
      <c r="G139" t="s">
        <v>522</v>
      </c>
      <c r="H139">
        <v>2</v>
      </c>
      <c r="I139">
        <v>0</v>
      </c>
      <c r="J139">
        <v>315152</v>
      </c>
      <c r="K139" s="2">
        <v>8.6624999999999996</v>
      </c>
      <c r="L139" s="2">
        <v>8.6624999999999996</v>
      </c>
      <c r="M139" s="2">
        <v>8.6624999999999996</v>
      </c>
      <c r="N139" s="2">
        <v>8.6624999999999996</v>
      </c>
      <c r="P139" t="s">
        <v>530</v>
      </c>
    </row>
    <row r="140" spans="1:16" x14ac:dyDescent="0.25">
      <c r="A140">
        <v>1274</v>
      </c>
      <c r="B140">
        <v>1</v>
      </c>
      <c r="C140">
        <v>3</v>
      </c>
      <c r="D140" t="s">
        <v>482</v>
      </c>
      <c r="E140" t="s">
        <v>12</v>
      </c>
      <c r="F140">
        <v>0</v>
      </c>
      <c r="G140" t="s">
        <v>523</v>
      </c>
      <c r="H140">
        <v>0</v>
      </c>
      <c r="I140">
        <v>0</v>
      </c>
      <c r="J140">
        <v>364498</v>
      </c>
      <c r="K140" s="2">
        <v>14.5</v>
      </c>
      <c r="L140" s="2">
        <v>14.5</v>
      </c>
      <c r="M140" s="2">
        <v>14.5</v>
      </c>
      <c r="N140" s="2">
        <v>14.5</v>
      </c>
      <c r="P140" t="s">
        <v>530</v>
      </c>
    </row>
    <row r="141" spans="1:16" x14ac:dyDescent="0.25">
      <c r="A141">
        <v>1275</v>
      </c>
      <c r="B141">
        <v>1</v>
      </c>
      <c r="C141">
        <v>3</v>
      </c>
      <c r="D141" t="s">
        <v>483</v>
      </c>
      <c r="E141" t="s">
        <v>12</v>
      </c>
      <c r="F141">
        <v>19</v>
      </c>
      <c r="G141" t="s">
        <v>523</v>
      </c>
      <c r="H141">
        <v>1</v>
      </c>
      <c r="I141">
        <v>0</v>
      </c>
      <c r="J141">
        <v>376566</v>
      </c>
      <c r="K141" s="2">
        <v>16.100000000000001</v>
      </c>
      <c r="L141" s="2">
        <v>16.100000000000001</v>
      </c>
      <c r="M141" s="2">
        <v>16.100000000000001</v>
      </c>
      <c r="N141" s="2">
        <v>16.100000000000001</v>
      </c>
      <c r="P141" t="s">
        <v>530</v>
      </c>
    </row>
    <row r="142" spans="1:16" x14ac:dyDescent="0.25">
      <c r="A142">
        <v>1277</v>
      </c>
      <c r="B142">
        <v>1</v>
      </c>
      <c r="C142">
        <v>2</v>
      </c>
      <c r="D142" t="s">
        <v>485</v>
      </c>
      <c r="E142" t="s">
        <v>12</v>
      </c>
      <c r="F142">
        <v>24</v>
      </c>
      <c r="G142" t="s">
        <v>522</v>
      </c>
      <c r="H142">
        <v>1</v>
      </c>
      <c r="I142">
        <v>2</v>
      </c>
      <c r="J142">
        <v>220845</v>
      </c>
      <c r="K142" s="2">
        <v>65</v>
      </c>
      <c r="L142" s="2">
        <v>65</v>
      </c>
      <c r="M142" s="2">
        <v>65</v>
      </c>
      <c r="N142" s="2">
        <v>65</v>
      </c>
      <c r="P142" t="s">
        <v>530</v>
      </c>
    </row>
    <row r="143" spans="1:16" x14ac:dyDescent="0.25">
      <c r="A143">
        <v>1283</v>
      </c>
      <c r="B143">
        <v>1</v>
      </c>
      <c r="C143">
        <v>1</v>
      </c>
      <c r="D143" t="s">
        <v>491</v>
      </c>
      <c r="E143" t="s">
        <v>12</v>
      </c>
      <c r="F143">
        <v>51</v>
      </c>
      <c r="G143" t="s">
        <v>521</v>
      </c>
      <c r="H143">
        <v>0</v>
      </c>
      <c r="I143">
        <v>1</v>
      </c>
      <c r="J143">
        <v>17592</v>
      </c>
      <c r="K143" s="2">
        <v>39.4</v>
      </c>
      <c r="L143" s="2">
        <v>39.4</v>
      </c>
      <c r="M143" s="2">
        <v>39.4</v>
      </c>
      <c r="N143" s="2">
        <v>39.4</v>
      </c>
      <c r="O143" t="s">
        <v>93</v>
      </c>
      <c r="P143" t="s">
        <v>530</v>
      </c>
    </row>
    <row r="144" spans="1:16" x14ac:dyDescent="0.25">
      <c r="A144">
        <v>1287</v>
      </c>
      <c r="B144">
        <v>1</v>
      </c>
      <c r="C144">
        <v>1</v>
      </c>
      <c r="D144" t="s">
        <v>495</v>
      </c>
      <c r="E144" t="s">
        <v>12</v>
      </c>
      <c r="F144">
        <v>18</v>
      </c>
      <c r="G144" t="s">
        <v>523</v>
      </c>
      <c r="H144">
        <v>1</v>
      </c>
      <c r="I144">
        <v>0</v>
      </c>
      <c r="J144">
        <v>13695</v>
      </c>
      <c r="K144" s="2">
        <v>60</v>
      </c>
      <c r="L144" s="2">
        <v>60</v>
      </c>
      <c r="M144" s="2">
        <v>60</v>
      </c>
      <c r="N144" s="2">
        <v>60</v>
      </c>
      <c r="O144" t="s">
        <v>25</v>
      </c>
      <c r="P144" t="s">
        <v>530</v>
      </c>
    </row>
    <row r="145" spans="1:16" x14ac:dyDescent="0.25">
      <c r="A145">
        <v>1289</v>
      </c>
      <c r="B145">
        <v>1</v>
      </c>
      <c r="C145">
        <v>1</v>
      </c>
      <c r="D145" t="s">
        <v>497</v>
      </c>
      <c r="E145" t="s">
        <v>12</v>
      </c>
      <c r="F145">
        <v>48</v>
      </c>
      <c r="G145" t="s">
        <v>521</v>
      </c>
      <c r="H145">
        <v>1</v>
      </c>
      <c r="I145">
        <v>1</v>
      </c>
      <c r="J145">
        <v>13567</v>
      </c>
      <c r="K145" s="2">
        <v>79.2</v>
      </c>
      <c r="L145" s="2">
        <v>79.2</v>
      </c>
      <c r="M145" s="2">
        <v>79.2</v>
      </c>
      <c r="N145" s="2">
        <v>79.2</v>
      </c>
      <c r="O145" t="s">
        <v>94</v>
      </c>
      <c r="P145" t="s">
        <v>531</v>
      </c>
    </row>
    <row r="146" spans="1:16" x14ac:dyDescent="0.25">
      <c r="A146">
        <v>1292</v>
      </c>
      <c r="B146">
        <v>1</v>
      </c>
      <c r="C146">
        <v>1</v>
      </c>
      <c r="D146" t="s">
        <v>500</v>
      </c>
      <c r="E146" t="s">
        <v>12</v>
      </c>
      <c r="F146">
        <v>30</v>
      </c>
      <c r="G146" t="s">
        <v>522</v>
      </c>
      <c r="H146">
        <v>0</v>
      </c>
      <c r="I146">
        <v>0</v>
      </c>
      <c r="J146">
        <v>36928</v>
      </c>
      <c r="K146" s="2">
        <v>164.86670000000001</v>
      </c>
      <c r="L146" s="2">
        <v>164.86670000000001</v>
      </c>
      <c r="M146" s="2">
        <v>164.86670000000001</v>
      </c>
      <c r="N146" s="2">
        <v>164.86670000000001</v>
      </c>
      <c r="O146" t="s">
        <v>95</v>
      </c>
      <c r="P146" t="s">
        <v>530</v>
      </c>
    </row>
    <row r="147" spans="1:16" x14ac:dyDescent="0.25">
      <c r="A147">
        <v>1294</v>
      </c>
      <c r="B147">
        <v>1</v>
      </c>
      <c r="C147">
        <v>1</v>
      </c>
      <c r="D147" t="s">
        <v>502</v>
      </c>
      <c r="E147" t="s">
        <v>12</v>
      </c>
      <c r="F147">
        <v>22</v>
      </c>
      <c r="G147" t="s">
        <v>522</v>
      </c>
      <c r="H147">
        <v>0</v>
      </c>
      <c r="I147">
        <v>1</v>
      </c>
      <c r="J147">
        <v>112378</v>
      </c>
      <c r="K147" s="2">
        <v>59.4</v>
      </c>
      <c r="L147" s="2">
        <v>59.4</v>
      </c>
      <c r="M147" s="2">
        <v>59.4</v>
      </c>
      <c r="N147" s="2">
        <v>59.4</v>
      </c>
      <c r="P147" t="s">
        <v>531</v>
      </c>
    </row>
    <row r="148" spans="1:16" x14ac:dyDescent="0.25">
      <c r="A148">
        <v>1300</v>
      </c>
      <c r="B148">
        <v>1</v>
      </c>
      <c r="C148">
        <v>3</v>
      </c>
      <c r="D148" t="s">
        <v>508</v>
      </c>
      <c r="E148" t="s">
        <v>12</v>
      </c>
      <c r="F148">
        <v>0</v>
      </c>
      <c r="G148" t="s">
        <v>523</v>
      </c>
      <c r="H148">
        <v>0</v>
      </c>
      <c r="I148">
        <v>0</v>
      </c>
      <c r="J148">
        <v>334915</v>
      </c>
      <c r="K148" s="2">
        <v>7.7207999999999997</v>
      </c>
      <c r="L148" s="2">
        <v>7.7207999999999997</v>
      </c>
      <c r="M148" s="2">
        <v>7.7207999999999997</v>
      </c>
      <c r="N148" s="2">
        <v>7.7207999999999997</v>
      </c>
      <c r="P148" t="s">
        <v>529</v>
      </c>
    </row>
    <row r="149" spans="1:16" x14ac:dyDescent="0.25">
      <c r="A149">
        <v>1301</v>
      </c>
      <c r="B149">
        <v>1</v>
      </c>
      <c r="C149">
        <v>3</v>
      </c>
      <c r="D149" t="s">
        <v>509</v>
      </c>
      <c r="E149" t="s">
        <v>12</v>
      </c>
      <c r="F149">
        <v>3</v>
      </c>
      <c r="G149" t="s">
        <v>523</v>
      </c>
      <c r="H149">
        <v>1</v>
      </c>
      <c r="I149">
        <v>1</v>
      </c>
      <c r="J149">
        <v>3101315</v>
      </c>
      <c r="K149" s="2">
        <v>13.775</v>
      </c>
      <c r="L149" s="2">
        <v>13.775</v>
      </c>
      <c r="M149" s="2">
        <v>13.775</v>
      </c>
      <c r="N149" s="2">
        <v>13.775</v>
      </c>
      <c r="P149" t="s">
        <v>530</v>
      </c>
    </row>
    <row r="150" spans="1:16" x14ac:dyDescent="0.25">
      <c r="A150">
        <v>1302</v>
      </c>
      <c r="B150">
        <v>1</v>
      </c>
      <c r="C150">
        <v>3</v>
      </c>
      <c r="D150" t="s">
        <v>510</v>
      </c>
      <c r="E150" t="s">
        <v>12</v>
      </c>
      <c r="F150">
        <v>0</v>
      </c>
      <c r="G150" t="s">
        <v>523</v>
      </c>
      <c r="H150">
        <v>0</v>
      </c>
      <c r="I150">
        <v>0</v>
      </c>
      <c r="J150">
        <v>365237</v>
      </c>
      <c r="K150" s="2">
        <v>7.75</v>
      </c>
      <c r="L150" s="2">
        <v>7.75</v>
      </c>
      <c r="M150" s="2">
        <v>7.75</v>
      </c>
      <c r="N150" s="2">
        <v>7.75</v>
      </c>
      <c r="P150" t="s">
        <v>529</v>
      </c>
    </row>
    <row r="151" spans="1:16" x14ac:dyDescent="0.25">
      <c r="A151">
        <v>1303</v>
      </c>
      <c r="B151">
        <v>1</v>
      </c>
      <c r="C151">
        <v>1</v>
      </c>
      <c r="D151" t="s">
        <v>511</v>
      </c>
      <c r="E151" t="s">
        <v>12</v>
      </c>
      <c r="F151">
        <v>37</v>
      </c>
      <c r="G151" t="s">
        <v>522</v>
      </c>
      <c r="H151">
        <v>1</v>
      </c>
      <c r="I151">
        <v>0</v>
      </c>
      <c r="J151">
        <v>19928</v>
      </c>
      <c r="K151" s="2">
        <v>90</v>
      </c>
      <c r="L151" s="2">
        <v>90</v>
      </c>
      <c r="M151" s="2">
        <v>90</v>
      </c>
      <c r="N151" s="2">
        <v>90</v>
      </c>
      <c r="O151" t="s">
        <v>20</v>
      </c>
      <c r="P151" t="s">
        <v>529</v>
      </c>
    </row>
    <row r="152" spans="1:16" x14ac:dyDescent="0.25">
      <c r="A152">
        <v>1304</v>
      </c>
      <c r="B152">
        <v>1</v>
      </c>
      <c r="C152">
        <v>3</v>
      </c>
      <c r="D152" t="s">
        <v>512</v>
      </c>
      <c r="E152" t="s">
        <v>12</v>
      </c>
      <c r="F152">
        <v>28</v>
      </c>
      <c r="G152" t="s">
        <v>522</v>
      </c>
      <c r="H152">
        <v>0</v>
      </c>
      <c r="I152">
        <v>0</v>
      </c>
      <c r="J152">
        <v>347086</v>
      </c>
      <c r="K152" s="2">
        <v>7.7750000000000004</v>
      </c>
      <c r="L152" s="2">
        <v>7.7750000000000004</v>
      </c>
      <c r="M152" s="2">
        <v>7.7750000000000004</v>
      </c>
      <c r="N152" s="2">
        <v>7.7750000000000004</v>
      </c>
      <c r="P152" t="s">
        <v>530</v>
      </c>
    </row>
    <row r="153" spans="1:16" x14ac:dyDescent="0.25">
      <c r="A153">
        <v>1306</v>
      </c>
      <c r="B153">
        <v>1</v>
      </c>
      <c r="C153">
        <v>1</v>
      </c>
      <c r="D153" t="s">
        <v>514</v>
      </c>
      <c r="E153" t="s">
        <v>12</v>
      </c>
      <c r="F153">
        <v>39</v>
      </c>
      <c r="G153" t="s">
        <v>522</v>
      </c>
      <c r="H153">
        <v>0</v>
      </c>
      <c r="I153">
        <v>0</v>
      </c>
      <c r="J153">
        <v>17758</v>
      </c>
      <c r="K153" s="2">
        <v>108.9</v>
      </c>
      <c r="L153" s="2">
        <v>108.9</v>
      </c>
      <c r="M153" s="2">
        <v>108.9</v>
      </c>
      <c r="N153" s="2">
        <v>108.9</v>
      </c>
      <c r="O153" t="s">
        <v>98</v>
      </c>
      <c r="P153" t="s">
        <v>531</v>
      </c>
    </row>
    <row r="154" spans="1:16" x14ac:dyDescent="0.25">
      <c r="B154">
        <f>COUNT(B2:B153)</f>
        <v>152</v>
      </c>
    </row>
  </sheetData>
  <autoFilter ref="A1:P1" xr:uid="{07809481-5414-488F-8D82-6D48EEBF2021}"/>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658B-618D-48A0-8327-BED43716F1F8}">
  <dimension ref="A1:P268"/>
  <sheetViews>
    <sheetView topLeftCell="A247" workbookViewId="0"/>
  </sheetViews>
  <sheetFormatPr defaultRowHeight="15" x14ac:dyDescent="0.25"/>
  <cols>
    <col min="4" max="4" width="41.5703125" bestFit="1" customWidth="1"/>
    <col min="16" max="16" width="13.140625" bestFit="1" customWidth="1"/>
  </cols>
  <sheetData>
    <row r="1" spans="1:16" x14ac:dyDescent="0.25">
      <c r="A1" t="s">
        <v>0</v>
      </c>
      <c r="B1" s="1" t="s">
        <v>1</v>
      </c>
      <c r="C1" s="1" t="s">
        <v>2</v>
      </c>
      <c r="D1" s="1" t="s">
        <v>99</v>
      </c>
      <c r="E1" s="1" t="s">
        <v>3</v>
      </c>
      <c r="F1" s="1" t="s">
        <v>4</v>
      </c>
      <c r="G1" s="1" t="s">
        <v>518</v>
      </c>
      <c r="H1" s="1" t="s">
        <v>5</v>
      </c>
      <c r="I1" s="1" t="s">
        <v>6</v>
      </c>
      <c r="J1" s="1" t="s">
        <v>520</v>
      </c>
      <c r="K1" s="1" t="s">
        <v>7</v>
      </c>
      <c r="L1" s="1" t="s">
        <v>7</v>
      </c>
      <c r="M1" s="1"/>
      <c r="N1" s="1"/>
      <c r="O1" s="1" t="s">
        <v>8</v>
      </c>
      <c r="P1" s="1" t="s">
        <v>9</v>
      </c>
    </row>
    <row r="2" spans="1:16" x14ac:dyDescent="0.25">
      <c r="A2">
        <v>892</v>
      </c>
      <c r="B2">
        <v>0</v>
      </c>
      <c r="C2">
        <v>3</v>
      </c>
      <c r="D2" t="s">
        <v>100</v>
      </c>
      <c r="E2" t="s">
        <v>10</v>
      </c>
      <c r="F2">
        <v>34</v>
      </c>
      <c r="G2" t="s">
        <v>522</v>
      </c>
      <c r="H2">
        <v>0</v>
      </c>
      <c r="I2">
        <v>0</v>
      </c>
      <c r="J2">
        <v>330911</v>
      </c>
      <c r="K2" s="2">
        <v>7.8292000000000002</v>
      </c>
      <c r="L2" s="2">
        <v>7.8292000000000002</v>
      </c>
      <c r="M2" s="2">
        <v>7.8292000000000002</v>
      </c>
      <c r="N2" s="2">
        <v>7.8292000000000002</v>
      </c>
      <c r="P2" t="s">
        <v>529</v>
      </c>
    </row>
    <row r="3" spans="1:16" x14ac:dyDescent="0.25">
      <c r="A3">
        <v>894</v>
      </c>
      <c r="B3">
        <v>0</v>
      </c>
      <c r="C3">
        <v>2</v>
      </c>
      <c r="D3" t="s">
        <v>102</v>
      </c>
      <c r="E3" t="s">
        <v>10</v>
      </c>
      <c r="F3">
        <v>62</v>
      </c>
      <c r="G3" t="s">
        <v>524</v>
      </c>
      <c r="H3">
        <v>0</v>
      </c>
      <c r="I3">
        <v>0</v>
      </c>
      <c r="J3">
        <v>240276</v>
      </c>
      <c r="K3" s="2">
        <v>9.6875</v>
      </c>
      <c r="L3" s="2">
        <v>9.6875</v>
      </c>
      <c r="M3" s="2">
        <v>9.6875</v>
      </c>
      <c r="N3" s="2">
        <v>9.6875</v>
      </c>
      <c r="P3" t="s">
        <v>529</v>
      </c>
    </row>
    <row r="4" spans="1:16" x14ac:dyDescent="0.25">
      <c r="A4">
        <v>895</v>
      </c>
      <c r="B4">
        <v>0</v>
      </c>
      <c r="C4">
        <v>3</v>
      </c>
      <c r="D4" t="s">
        <v>103</v>
      </c>
      <c r="E4" t="s">
        <v>10</v>
      </c>
      <c r="F4">
        <v>27</v>
      </c>
      <c r="G4" t="s">
        <v>522</v>
      </c>
      <c r="H4">
        <v>0</v>
      </c>
      <c r="I4">
        <v>0</v>
      </c>
      <c r="J4">
        <v>315154</v>
      </c>
      <c r="K4" s="2">
        <v>8.6624999999999996</v>
      </c>
      <c r="L4" s="2">
        <v>8.6624999999999996</v>
      </c>
      <c r="M4" s="2">
        <v>8.6624999999999996</v>
      </c>
      <c r="N4" s="2">
        <v>8.6624999999999996</v>
      </c>
      <c r="P4" t="s">
        <v>530</v>
      </c>
    </row>
    <row r="5" spans="1:16" x14ac:dyDescent="0.25">
      <c r="A5">
        <v>897</v>
      </c>
      <c r="B5">
        <v>0</v>
      </c>
      <c r="C5">
        <v>3</v>
      </c>
      <c r="D5" t="s">
        <v>105</v>
      </c>
      <c r="E5" t="s">
        <v>10</v>
      </c>
      <c r="F5">
        <v>14</v>
      </c>
      <c r="G5" t="s">
        <v>523</v>
      </c>
      <c r="H5">
        <v>0</v>
      </c>
      <c r="I5">
        <v>0</v>
      </c>
      <c r="J5">
        <v>7538</v>
      </c>
      <c r="K5" s="2">
        <v>9.2249999999999996</v>
      </c>
      <c r="L5" s="2">
        <v>9.2249999999999996</v>
      </c>
      <c r="M5" s="2">
        <v>9.2249999999999996</v>
      </c>
      <c r="N5" s="2">
        <v>9.2249999999999996</v>
      </c>
      <c r="P5" t="s">
        <v>530</v>
      </c>
    </row>
    <row r="6" spans="1:16" x14ac:dyDescent="0.25">
      <c r="A6">
        <v>899</v>
      </c>
      <c r="B6">
        <v>0</v>
      </c>
      <c r="C6">
        <v>2</v>
      </c>
      <c r="D6" t="s">
        <v>107</v>
      </c>
      <c r="E6" t="s">
        <v>10</v>
      </c>
      <c r="F6">
        <v>26</v>
      </c>
      <c r="G6" t="s">
        <v>522</v>
      </c>
      <c r="H6">
        <v>1</v>
      </c>
      <c r="I6">
        <v>1</v>
      </c>
      <c r="J6">
        <v>248738</v>
      </c>
      <c r="K6" s="2">
        <v>29</v>
      </c>
      <c r="L6" s="2">
        <v>29</v>
      </c>
      <c r="M6" s="2">
        <v>29</v>
      </c>
      <c r="N6" s="2">
        <v>29</v>
      </c>
      <c r="P6" t="s">
        <v>530</v>
      </c>
    </row>
    <row r="7" spans="1:16" x14ac:dyDescent="0.25">
      <c r="A7">
        <v>901</v>
      </c>
      <c r="B7">
        <v>0</v>
      </c>
      <c r="C7">
        <v>3</v>
      </c>
      <c r="D7" t="s">
        <v>109</v>
      </c>
      <c r="E7" t="s">
        <v>10</v>
      </c>
      <c r="F7">
        <v>21</v>
      </c>
      <c r="G7" t="s">
        <v>522</v>
      </c>
      <c r="H7">
        <v>2</v>
      </c>
      <c r="I7">
        <v>0</v>
      </c>
      <c r="J7">
        <v>48871</v>
      </c>
      <c r="K7" s="2">
        <v>24.15</v>
      </c>
      <c r="L7" s="2">
        <v>24.15</v>
      </c>
      <c r="M7" s="2">
        <v>24.15</v>
      </c>
      <c r="N7" s="2">
        <v>24.15</v>
      </c>
      <c r="P7" t="s">
        <v>530</v>
      </c>
    </row>
    <row r="8" spans="1:16" x14ac:dyDescent="0.25">
      <c r="A8">
        <v>902</v>
      </c>
      <c r="B8">
        <v>0</v>
      </c>
      <c r="C8">
        <v>3</v>
      </c>
      <c r="D8" t="s">
        <v>110</v>
      </c>
      <c r="E8" t="s">
        <v>10</v>
      </c>
      <c r="G8" t="s">
        <v>523</v>
      </c>
      <c r="H8">
        <v>0</v>
      </c>
      <c r="I8">
        <v>0</v>
      </c>
      <c r="J8">
        <v>349220</v>
      </c>
      <c r="K8" s="2">
        <v>7.8958000000000004</v>
      </c>
      <c r="L8" s="2">
        <v>7.8958000000000004</v>
      </c>
      <c r="M8" s="2">
        <v>7.8958000000000004</v>
      </c>
      <c r="N8" s="2">
        <v>7.8958000000000004</v>
      </c>
      <c r="P8" t="s">
        <v>530</v>
      </c>
    </row>
    <row r="9" spans="1:16" x14ac:dyDescent="0.25">
      <c r="A9">
        <v>903</v>
      </c>
      <c r="B9">
        <v>0</v>
      </c>
      <c r="C9">
        <v>1</v>
      </c>
      <c r="D9" t="s">
        <v>111</v>
      </c>
      <c r="E9" t="s">
        <v>10</v>
      </c>
      <c r="F9">
        <v>46</v>
      </c>
      <c r="G9" t="s">
        <v>521</v>
      </c>
      <c r="H9">
        <v>0</v>
      </c>
      <c r="I9">
        <v>0</v>
      </c>
      <c r="J9">
        <v>694</v>
      </c>
      <c r="K9" s="2">
        <v>26</v>
      </c>
      <c r="L9" s="2">
        <v>26</v>
      </c>
      <c r="M9" s="2">
        <v>26</v>
      </c>
      <c r="N9" s="2">
        <v>26</v>
      </c>
      <c r="P9" t="s">
        <v>530</v>
      </c>
    </row>
    <row r="10" spans="1:16" x14ac:dyDescent="0.25">
      <c r="A10">
        <v>905</v>
      </c>
      <c r="B10">
        <v>0</v>
      </c>
      <c r="C10">
        <v>2</v>
      </c>
      <c r="D10" t="s">
        <v>113</v>
      </c>
      <c r="E10" t="s">
        <v>10</v>
      </c>
      <c r="F10">
        <v>63</v>
      </c>
      <c r="G10" t="s">
        <v>524</v>
      </c>
      <c r="H10">
        <v>1</v>
      </c>
      <c r="I10">
        <v>0</v>
      </c>
      <c r="J10">
        <v>24065</v>
      </c>
      <c r="K10" s="2">
        <v>26</v>
      </c>
      <c r="L10" s="2">
        <v>26</v>
      </c>
      <c r="M10" s="2">
        <v>26</v>
      </c>
      <c r="N10" s="2">
        <v>26</v>
      </c>
      <c r="P10" t="s">
        <v>530</v>
      </c>
    </row>
    <row r="11" spans="1:16" x14ac:dyDescent="0.25">
      <c r="A11">
        <v>908</v>
      </c>
      <c r="B11">
        <v>0</v>
      </c>
      <c r="C11">
        <v>2</v>
      </c>
      <c r="D11" t="s">
        <v>116</v>
      </c>
      <c r="E11" t="s">
        <v>10</v>
      </c>
      <c r="F11">
        <v>35</v>
      </c>
      <c r="G11" t="s">
        <v>522</v>
      </c>
      <c r="H11">
        <v>0</v>
      </c>
      <c r="I11">
        <v>0</v>
      </c>
      <c r="J11">
        <v>233734</v>
      </c>
      <c r="K11" s="2">
        <v>12.35</v>
      </c>
      <c r="L11" s="2">
        <v>12.35</v>
      </c>
      <c r="M11" s="2">
        <v>12.35</v>
      </c>
      <c r="N11" s="2">
        <v>12.35</v>
      </c>
      <c r="P11" t="s">
        <v>529</v>
      </c>
    </row>
    <row r="12" spans="1:16" x14ac:dyDescent="0.25">
      <c r="A12">
        <v>909</v>
      </c>
      <c r="B12">
        <v>0</v>
      </c>
      <c r="C12">
        <v>3</v>
      </c>
      <c r="D12" t="s">
        <v>117</v>
      </c>
      <c r="E12" t="s">
        <v>10</v>
      </c>
      <c r="F12">
        <v>21</v>
      </c>
      <c r="G12" t="s">
        <v>522</v>
      </c>
      <c r="H12">
        <v>0</v>
      </c>
      <c r="I12">
        <v>0</v>
      </c>
      <c r="J12">
        <v>2692</v>
      </c>
      <c r="K12" s="2">
        <v>7.2249999999999996</v>
      </c>
      <c r="L12" s="2">
        <v>7.2249999999999996</v>
      </c>
      <c r="M12" s="2">
        <v>7.2249999999999996</v>
      </c>
      <c r="N12" s="2">
        <v>7.2249999999999996</v>
      </c>
      <c r="P12" t="s">
        <v>531</v>
      </c>
    </row>
    <row r="13" spans="1:16" x14ac:dyDescent="0.25">
      <c r="A13">
        <v>912</v>
      </c>
      <c r="B13">
        <v>0</v>
      </c>
      <c r="C13">
        <v>1</v>
      </c>
      <c r="D13" t="s">
        <v>120</v>
      </c>
      <c r="E13" t="s">
        <v>10</v>
      </c>
      <c r="F13">
        <v>55</v>
      </c>
      <c r="G13" t="s">
        <v>521</v>
      </c>
      <c r="H13">
        <v>1</v>
      </c>
      <c r="I13">
        <v>0</v>
      </c>
      <c r="J13">
        <v>17603</v>
      </c>
      <c r="K13" s="2">
        <v>59.4</v>
      </c>
      <c r="L13" s="2">
        <v>59.4</v>
      </c>
      <c r="M13" s="2">
        <v>59.4</v>
      </c>
      <c r="N13" s="2">
        <v>59.4</v>
      </c>
      <c r="P13" t="s">
        <v>531</v>
      </c>
    </row>
    <row r="14" spans="1:16" x14ac:dyDescent="0.25">
      <c r="A14">
        <v>913</v>
      </c>
      <c r="B14">
        <v>0</v>
      </c>
      <c r="C14">
        <v>3</v>
      </c>
      <c r="D14" t="s">
        <v>121</v>
      </c>
      <c r="E14" t="s">
        <v>10</v>
      </c>
      <c r="F14">
        <v>9</v>
      </c>
      <c r="G14" t="s">
        <v>523</v>
      </c>
      <c r="H14">
        <v>0</v>
      </c>
      <c r="I14">
        <v>1</v>
      </c>
      <c r="J14">
        <v>17368</v>
      </c>
      <c r="K14" s="2">
        <v>3.1707999999999998</v>
      </c>
      <c r="L14" s="2">
        <v>3.1707999999999998</v>
      </c>
      <c r="M14" s="2">
        <v>3.1707999999999998</v>
      </c>
      <c r="N14" s="2">
        <v>3.1707999999999998</v>
      </c>
      <c r="P14" t="s">
        <v>530</v>
      </c>
    </row>
    <row r="15" spans="1:16" x14ac:dyDescent="0.25">
      <c r="A15">
        <v>915</v>
      </c>
      <c r="B15">
        <v>0</v>
      </c>
      <c r="C15">
        <v>1</v>
      </c>
      <c r="D15" t="s">
        <v>123</v>
      </c>
      <c r="E15" t="s">
        <v>10</v>
      </c>
      <c r="F15">
        <v>21</v>
      </c>
      <c r="G15" t="s">
        <v>522</v>
      </c>
      <c r="H15">
        <v>0</v>
      </c>
      <c r="I15">
        <v>1</v>
      </c>
      <c r="J15">
        <v>17597</v>
      </c>
      <c r="K15" s="2">
        <v>61.379199999999997</v>
      </c>
      <c r="L15" s="2">
        <v>61.379199999999997</v>
      </c>
      <c r="M15" s="2">
        <v>61.379199999999997</v>
      </c>
      <c r="N15" s="2">
        <v>61.379199999999997</v>
      </c>
      <c r="P15" t="s">
        <v>531</v>
      </c>
    </row>
    <row r="16" spans="1:16" x14ac:dyDescent="0.25">
      <c r="A16">
        <v>917</v>
      </c>
      <c r="B16">
        <v>0</v>
      </c>
      <c r="C16">
        <v>3</v>
      </c>
      <c r="D16" t="s">
        <v>125</v>
      </c>
      <c r="E16" t="s">
        <v>10</v>
      </c>
      <c r="F16">
        <v>50</v>
      </c>
      <c r="G16" t="s">
        <v>521</v>
      </c>
      <c r="H16">
        <v>1</v>
      </c>
      <c r="I16">
        <v>0</v>
      </c>
      <c r="J16">
        <v>3337</v>
      </c>
      <c r="K16" s="2">
        <v>14.5</v>
      </c>
      <c r="L16" s="2">
        <v>14.5</v>
      </c>
      <c r="M16" s="2">
        <v>14.5</v>
      </c>
      <c r="N16" s="2">
        <v>14.5</v>
      </c>
      <c r="P16" t="s">
        <v>530</v>
      </c>
    </row>
    <row r="17" spans="1:16" x14ac:dyDescent="0.25">
      <c r="A17">
        <v>919</v>
      </c>
      <c r="B17">
        <v>0</v>
      </c>
      <c r="C17">
        <v>3</v>
      </c>
      <c r="D17" t="s">
        <v>127</v>
      </c>
      <c r="E17" t="s">
        <v>10</v>
      </c>
      <c r="F17">
        <v>22</v>
      </c>
      <c r="G17" t="s">
        <v>522</v>
      </c>
      <c r="H17">
        <v>0</v>
      </c>
      <c r="I17">
        <v>0</v>
      </c>
      <c r="J17">
        <v>2698</v>
      </c>
      <c r="K17" s="2">
        <v>7.2249999999999996</v>
      </c>
      <c r="L17" s="2">
        <v>7.2249999999999996</v>
      </c>
      <c r="M17" s="2">
        <v>7.2249999999999996</v>
      </c>
      <c r="N17" s="2">
        <v>7.2249999999999996</v>
      </c>
      <c r="P17" t="s">
        <v>531</v>
      </c>
    </row>
    <row r="18" spans="1:16" x14ac:dyDescent="0.25">
      <c r="A18">
        <v>920</v>
      </c>
      <c r="B18">
        <v>0</v>
      </c>
      <c r="C18">
        <v>1</v>
      </c>
      <c r="D18" t="s">
        <v>128</v>
      </c>
      <c r="E18" t="s">
        <v>10</v>
      </c>
      <c r="F18">
        <v>41</v>
      </c>
      <c r="G18" t="s">
        <v>521</v>
      </c>
      <c r="H18">
        <v>0</v>
      </c>
      <c r="I18">
        <v>0</v>
      </c>
      <c r="J18">
        <v>113054</v>
      </c>
      <c r="K18" s="2">
        <v>30.5</v>
      </c>
      <c r="L18" s="2">
        <v>30.5</v>
      </c>
      <c r="M18" s="2">
        <v>30.5</v>
      </c>
      <c r="N18" s="2">
        <v>30.5</v>
      </c>
      <c r="O18" t="s">
        <v>19</v>
      </c>
      <c r="P18" t="s">
        <v>530</v>
      </c>
    </row>
    <row r="19" spans="1:16" x14ac:dyDescent="0.25">
      <c r="A19">
        <v>921</v>
      </c>
      <c r="B19">
        <v>0</v>
      </c>
      <c r="C19">
        <v>3</v>
      </c>
      <c r="D19" t="s">
        <v>129</v>
      </c>
      <c r="E19" t="s">
        <v>10</v>
      </c>
      <c r="G19" t="s">
        <v>523</v>
      </c>
      <c r="H19">
        <v>2</v>
      </c>
      <c r="I19">
        <v>0</v>
      </c>
      <c r="J19">
        <v>2662</v>
      </c>
      <c r="K19" s="2">
        <v>21.679200000000002</v>
      </c>
      <c r="L19" s="2">
        <v>21.679200000000002</v>
      </c>
      <c r="M19" s="2">
        <v>21.679200000000002</v>
      </c>
      <c r="N19" s="2">
        <v>21.679200000000002</v>
      </c>
      <c r="P19" t="s">
        <v>531</v>
      </c>
    </row>
    <row r="20" spans="1:16" x14ac:dyDescent="0.25">
      <c r="A20">
        <v>922</v>
      </c>
      <c r="B20">
        <v>0</v>
      </c>
      <c r="C20">
        <v>2</v>
      </c>
      <c r="D20" t="s">
        <v>130</v>
      </c>
      <c r="E20" t="s">
        <v>10</v>
      </c>
      <c r="F20">
        <v>50</v>
      </c>
      <c r="G20" t="s">
        <v>521</v>
      </c>
      <c r="H20">
        <v>1</v>
      </c>
      <c r="I20">
        <v>0</v>
      </c>
      <c r="J20">
        <v>3085</v>
      </c>
      <c r="K20" s="2">
        <v>26</v>
      </c>
      <c r="L20" s="2">
        <v>26</v>
      </c>
      <c r="M20" s="2">
        <v>26</v>
      </c>
      <c r="N20" s="2">
        <v>26</v>
      </c>
      <c r="P20" t="s">
        <v>530</v>
      </c>
    </row>
    <row r="21" spans="1:16" x14ac:dyDescent="0.25">
      <c r="A21">
        <v>923</v>
      </c>
      <c r="B21">
        <v>0</v>
      </c>
      <c r="C21">
        <v>2</v>
      </c>
      <c r="D21" t="s">
        <v>131</v>
      </c>
      <c r="E21" t="s">
        <v>10</v>
      </c>
      <c r="F21">
        <v>24</v>
      </c>
      <c r="G21" t="s">
        <v>522</v>
      </c>
      <c r="H21">
        <v>2</v>
      </c>
      <c r="I21">
        <v>0</v>
      </c>
      <c r="J21">
        <v>31029</v>
      </c>
      <c r="K21" s="2">
        <v>31.5</v>
      </c>
      <c r="L21" s="2">
        <v>31.5</v>
      </c>
      <c r="M21" s="2">
        <v>31.5</v>
      </c>
      <c r="N21" s="2">
        <v>31.5</v>
      </c>
      <c r="P21" t="s">
        <v>530</v>
      </c>
    </row>
    <row r="22" spans="1:16" x14ac:dyDescent="0.25">
      <c r="A22">
        <v>926</v>
      </c>
      <c r="B22">
        <v>0</v>
      </c>
      <c r="C22">
        <v>1</v>
      </c>
      <c r="D22" t="s">
        <v>134</v>
      </c>
      <c r="E22" t="s">
        <v>10</v>
      </c>
      <c r="F22">
        <v>30</v>
      </c>
      <c r="G22" t="s">
        <v>522</v>
      </c>
      <c r="H22">
        <v>1</v>
      </c>
      <c r="I22">
        <v>0</v>
      </c>
      <c r="J22">
        <v>13236</v>
      </c>
      <c r="K22" s="2">
        <v>57.75</v>
      </c>
      <c r="L22" s="2">
        <v>57.75</v>
      </c>
      <c r="M22" s="2">
        <v>57.75</v>
      </c>
      <c r="N22" s="2">
        <v>57.75</v>
      </c>
      <c r="O22" t="s">
        <v>20</v>
      </c>
      <c r="P22" t="s">
        <v>531</v>
      </c>
    </row>
    <row r="23" spans="1:16" x14ac:dyDescent="0.25">
      <c r="A23">
        <v>927</v>
      </c>
      <c r="B23">
        <v>0</v>
      </c>
      <c r="C23">
        <v>3</v>
      </c>
      <c r="D23" t="s">
        <v>135</v>
      </c>
      <c r="E23" t="s">
        <v>10</v>
      </c>
      <c r="F23">
        <v>18</v>
      </c>
      <c r="G23" t="s">
        <v>523</v>
      </c>
      <c r="H23">
        <v>0</v>
      </c>
      <c r="I23">
        <v>0</v>
      </c>
      <c r="J23">
        <v>2682</v>
      </c>
      <c r="K23" s="2">
        <v>7.2291999999999996</v>
      </c>
      <c r="L23" s="2">
        <v>7.2291999999999996</v>
      </c>
      <c r="M23" s="2">
        <v>7.2291999999999996</v>
      </c>
      <c r="N23" s="2">
        <v>7.2291999999999996</v>
      </c>
      <c r="P23" t="s">
        <v>531</v>
      </c>
    </row>
    <row r="24" spans="1:16" x14ac:dyDescent="0.25">
      <c r="A24">
        <v>930</v>
      </c>
      <c r="B24">
        <v>0</v>
      </c>
      <c r="C24">
        <v>3</v>
      </c>
      <c r="D24" t="s">
        <v>138</v>
      </c>
      <c r="E24" t="s">
        <v>10</v>
      </c>
      <c r="F24">
        <v>25</v>
      </c>
      <c r="G24" t="s">
        <v>522</v>
      </c>
      <c r="H24">
        <v>0</v>
      </c>
      <c r="I24">
        <v>0</v>
      </c>
      <c r="J24">
        <v>345768</v>
      </c>
      <c r="K24" s="2">
        <v>9.5</v>
      </c>
      <c r="L24" s="2">
        <v>9.5</v>
      </c>
      <c r="M24" s="2">
        <v>9.5</v>
      </c>
      <c r="N24" s="2">
        <v>9.5</v>
      </c>
      <c r="P24" t="s">
        <v>530</v>
      </c>
    </row>
    <row r="25" spans="1:16" x14ac:dyDescent="0.25">
      <c r="A25">
        <v>931</v>
      </c>
      <c r="B25">
        <v>0</v>
      </c>
      <c r="C25">
        <v>3</v>
      </c>
      <c r="D25" t="s">
        <v>139</v>
      </c>
      <c r="E25" t="s">
        <v>10</v>
      </c>
      <c r="G25" t="s">
        <v>523</v>
      </c>
      <c r="H25">
        <v>0</v>
      </c>
      <c r="I25">
        <v>0</v>
      </c>
      <c r="J25">
        <v>1601</v>
      </c>
      <c r="K25" s="2">
        <v>56.495800000000003</v>
      </c>
      <c r="L25" s="2">
        <v>56.495800000000003</v>
      </c>
      <c r="M25" s="2">
        <v>56.495800000000003</v>
      </c>
      <c r="N25" s="2">
        <v>56.495800000000003</v>
      </c>
      <c r="P25" t="s">
        <v>530</v>
      </c>
    </row>
    <row r="26" spans="1:16" x14ac:dyDescent="0.25">
      <c r="A26">
        <v>932</v>
      </c>
      <c r="B26">
        <v>0</v>
      </c>
      <c r="C26">
        <v>3</v>
      </c>
      <c r="D26" t="s">
        <v>140</v>
      </c>
      <c r="E26" t="s">
        <v>10</v>
      </c>
      <c r="F26">
        <v>39</v>
      </c>
      <c r="G26" t="s">
        <v>522</v>
      </c>
      <c r="H26">
        <v>0</v>
      </c>
      <c r="I26">
        <v>1</v>
      </c>
      <c r="J26">
        <v>349256</v>
      </c>
      <c r="K26" s="2">
        <v>13.416700000000001</v>
      </c>
      <c r="L26" s="2">
        <v>13.416700000000001</v>
      </c>
      <c r="M26" s="2">
        <v>13.416700000000001</v>
      </c>
      <c r="N26" s="2">
        <v>13.416700000000001</v>
      </c>
      <c r="P26" t="s">
        <v>531</v>
      </c>
    </row>
    <row r="27" spans="1:16" x14ac:dyDescent="0.25">
      <c r="A27">
        <v>933</v>
      </c>
      <c r="B27">
        <v>0</v>
      </c>
      <c r="C27">
        <v>1</v>
      </c>
      <c r="D27" t="s">
        <v>141</v>
      </c>
      <c r="E27" t="s">
        <v>10</v>
      </c>
      <c r="G27" t="s">
        <v>523</v>
      </c>
      <c r="H27">
        <v>0</v>
      </c>
      <c r="I27">
        <v>0</v>
      </c>
      <c r="J27">
        <v>113778</v>
      </c>
      <c r="K27" s="2">
        <v>26.55</v>
      </c>
      <c r="L27" s="2">
        <v>26.55</v>
      </c>
      <c r="M27" s="2">
        <v>26.55</v>
      </c>
      <c r="N27" s="2">
        <v>26.55</v>
      </c>
      <c r="O27" t="s">
        <v>21</v>
      </c>
      <c r="P27" t="s">
        <v>530</v>
      </c>
    </row>
    <row r="28" spans="1:16" x14ac:dyDescent="0.25">
      <c r="A28">
        <v>934</v>
      </c>
      <c r="B28">
        <v>0</v>
      </c>
      <c r="C28">
        <v>3</v>
      </c>
      <c r="D28" t="s">
        <v>142</v>
      </c>
      <c r="E28" t="s">
        <v>10</v>
      </c>
      <c r="F28">
        <v>41</v>
      </c>
      <c r="G28" t="s">
        <v>521</v>
      </c>
      <c r="H28">
        <v>0</v>
      </c>
      <c r="I28">
        <v>0</v>
      </c>
      <c r="J28">
        <v>3101263</v>
      </c>
      <c r="K28" s="2">
        <v>7.85</v>
      </c>
      <c r="L28" s="2">
        <v>7.85</v>
      </c>
      <c r="M28" s="2">
        <v>7.85</v>
      </c>
      <c r="N28" s="2">
        <v>7.85</v>
      </c>
      <c r="P28" t="s">
        <v>530</v>
      </c>
    </row>
    <row r="29" spans="1:16" x14ac:dyDescent="0.25">
      <c r="A29">
        <v>937</v>
      </c>
      <c r="B29">
        <v>0</v>
      </c>
      <c r="C29">
        <v>3</v>
      </c>
      <c r="D29" t="s">
        <v>145</v>
      </c>
      <c r="E29" t="s">
        <v>10</v>
      </c>
      <c r="F29">
        <v>25</v>
      </c>
      <c r="G29" t="s">
        <v>522</v>
      </c>
      <c r="H29">
        <v>0</v>
      </c>
      <c r="I29">
        <v>0</v>
      </c>
      <c r="J29">
        <v>3101291</v>
      </c>
      <c r="K29" s="2">
        <v>7.9249999999999998</v>
      </c>
      <c r="L29" s="2">
        <v>7.9249999999999998</v>
      </c>
      <c r="M29" s="2">
        <v>7.9249999999999998</v>
      </c>
      <c r="N29" s="2">
        <v>7.9249999999999998</v>
      </c>
      <c r="P29" t="s">
        <v>530</v>
      </c>
    </row>
    <row r="30" spans="1:16" x14ac:dyDescent="0.25">
      <c r="A30">
        <v>938</v>
      </c>
      <c r="B30">
        <v>0</v>
      </c>
      <c r="C30">
        <v>1</v>
      </c>
      <c r="D30" t="s">
        <v>146</v>
      </c>
      <c r="E30" t="s">
        <v>10</v>
      </c>
      <c r="F30">
        <v>45</v>
      </c>
      <c r="G30" t="s">
        <v>521</v>
      </c>
      <c r="H30">
        <v>0</v>
      </c>
      <c r="I30">
        <v>0</v>
      </c>
      <c r="J30">
        <v>17594</v>
      </c>
      <c r="K30" s="2">
        <v>29.7</v>
      </c>
      <c r="L30" s="2">
        <v>29.7</v>
      </c>
      <c r="M30" s="2">
        <v>29.7</v>
      </c>
      <c r="N30" s="2">
        <v>29.7</v>
      </c>
      <c r="O30" t="s">
        <v>23</v>
      </c>
      <c r="P30" t="s">
        <v>531</v>
      </c>
    </row>
    <row r="31" spans="1:16" x14ac:dyDescent="0.25">
      <c r="A31">
        <v>939</v>
      </c>
      <c r="B31">
        <v>0</v>
      </c>
      <c r="C31">
        <v>3</v>
      </c>
      <c r="D31" t="s">
        <v>147</v>
      </c>
      <c r="E31" t="s">
        <v>10</v>
      </c>
      <c r="G31" t="s">
        <v>523</v>
      </c>
      <c r="H31">
        <v>0</v>
      </c>
      <c r="I31">
        <v>0</v>
      </c>
      <c r="J31">
        <v>370374</v>
      </c>
      <c r="K31" s="2">
        <v>7.75</v>
      </c>
      <c r="L31" s="2">
        <v>7.75</v>
      </c>
      <c r="M31" s="2">
        <v>7.75</v>
      </c>
      <c r="N31" s="2">
        <v>7.75</v>
      </c>
      <c r="P31" t="s">
        <v>529</v>
      </c>
    </row>
    <row r="32" spans="1:16" x14ac:dyDescent="0.25">
      <c r="A32">
        <v>942</v>
      </c>
      <c r="B32">
        <v>0</v>
      </c>
      <c r="C32">
        <v>1</v>
      </c>
      <c r="D32" t="s">
        <v>150</v>
      </c>
      <c r="E32" t="s">
        <v>10</v>
      </c>
      <c r="F32">
        <v>24</v>
      </c>
      <c r="G32" t="s">
        <v>522</v>
      </c>
      <c r="H32">
        <v>1</v>
      </c>
      <c r="I32">
        <v>0</v>
      </c>
      <c r="J32">
        <v>13695</v>
      </c>
      <c r="K32" s="2">
        <v>60</v>
      </c>
      <c r="L32" s="2">
        <v>60</v>
      </c>
      <c r="M32" s="2">
        <v>60</v>
      </c>
      <c r="N32" s="2">
        <v>60</v>
      </c>
      <c r="O32" t="s">
        <v>25</v>
      </c>
      <c r="P32" t="s">
        <v>530</v>
      </c>
    </row>
    <row r="33" spans="1:16" x14ac:dyDescent="0.25">
      <c r="A33">
        <v>943</v>
      </c>
      <c r="B33">
        <v>0</v>
      </c>
      <c r="C33">
        <v>2</v>
      </c>
      <c r="D33" t="s">
        <v>151</v>
      </c>
      <c r="E33" t="s">
        <v>10</v>
      </c>
      <c r="F33">
        <v>27</v>
      </c>
      <c r="G33" t="s">
        <v>522</v>
      </c>
      <c r="H33">
        <v>0</v>
      </c>
      <c r="I33">
        <v>0</v>
      </c>
      <c r="J33">
        <v>2168</v>
      </c>
      <c r="K33" s="2">
        <v>15.033300000000001</v>
      </c>
      <c r="L33" s="2">
        <v>15.033300000000001</v>
      </c>
      <c r="M33" s="2">
        <v>15.033300000000001</v>
      </c>
      <c r="N33" s="2">
        <v>15.033300000000001</v>
      </c>
      <c r="P33" t="s">
        <v>531</v>
      </c>
    </row>
    <row r="34" spans="1:16" x14ac:dyDescent="0.25">
      <c r="A34">
        <v>946</v>
      </c>
      <c r="B34">
        <v>0</v>
      </c>
      <c r="C34">
        <v>2</v>
      </c>
      <c r="D34" t="s">
        <v>154</v>
      </c>
      <c r="E34" t="s">
        <v>10</v>
      </c>
      <c r="G34" t="s">
        <v>523</v>
      </c>
      <c r="H34">
        <v>0</v>
      </c>
      <c r="I34">
        <v>0</v>
      </c>
      <c r="J34">
        <v>2861</v>
      </c>
      <c r="K34" s="2">
        <v>15.5792</v>
      </c>
      <c r="L34" s="2">
        <v>15.5792</v>
      </c>
      <c r="M34" s="2">
        <v>15.5792</v>
      </c>
      <c r="N34" s="2">
        <v>15.5792</v>
      </c>
      <c r="P34" t="s">
        <v>531</v>
      </c>
    </row>
    <row r="35" spans="1:16" x14ac:dyDescent="0.25">
      <c r="A35">
        <v>947</v>
      </c>
      <c r="B35">
        <v>0</v>
      </c>
      <c r="C35">
        <v>3</v>
      </c>
      <c r="D35" t="s">
        <v>155</v>
      </c>
      <c r="E35" t="s">
        <v>10</v>
      </c>
      <c r="F35">
        <v>10</v>
      </c>
      <c r="G35" t="s">
        <v>523</v>
      </c>
      <c r="H35">
        <v>4</v>
      </c>
      <c r="I35">
        <v>1</v>
      </c>
      <c r="J35">
        <v>382652</v>
      </c>
      <c r="K35" s="2">
        <v>29.125</v>
      </c>
      <c r="L35" s="2">
        <v>29.125</v>
      </c>
      <c r="M35" s="2">
        <v>29.125</v>
      </c>
      <c r="N35" s="2">
        <v>29.125</v>
      </c>
      <c r="P35" t="s">
        <v>529</v>
      </c>
    </row>
    <row r="36" spans="1:16" x14ac:dyDescent="0.25">
      <c r="A36">
        <v>948</v>
      </c>
      <c r="B36">
        <v>0</v>
      </c>
      <c r="C36">
        <v>3</v>
      </c>
      <c r="D36" t="s">
        <v>156</v>
      </c>
      <c r="E36" t="s">
        <v>10</v>
      </c>
      <c r="F36">
        <v>35</v>
      </c>
      <c r="G36" t="s">
        <v>522</v>
      </c>
      <c r="H36">
        <v>0</v>
      </c>
      <c r="I36">
        <v>0</v>
      </c>
      <c r="J36">
        <v>349230</v>
      </c>
      <c r="K36" s="2">
        <v>7.8958000000000004</v>
      </c>
      <c r="L36" s="2">
        <v>7.8958000000000004</v>
      </c>
      <c r="M36" s="2">
        <v>7.8958000000000004</v>
      </c>
      <c r="N36" s="2">
        <v>7.8958000000000004</v>
      </c>
      <c r="P36" t="s">
        <v>530</v>
      </c>
    </row>
    <row r="37" spans="1:16" x14ac:dyDescent="0.25">
      <c r="A37">
        <v>949</v>
      </c>
      <c r="B37">
        <v>0</v>
      </c>
      <c r="C37">
        <v>3</v>
      </c>
      <c r="D37" t="s">
        <v>157</v>
      </c>
      <c r="E37" t="s">
        <v>10</v>
      </c>
      <c r="F37">
        <v>25</v>
      </c>
      <c r="G37" t="s">
        <v>522</v>
      </c>
      <c r="H37">
        <v>0</v>
      </c>
      <c r="I37">
        <v>0</v>
      </c>
      <c r="J37">
        <v>348122</v>
      </c>
      <c r="K37" s="2">
        <v>7.65</v>
      </c>
      <c r="L37" s="2">
        <v>7.65</v>
      </c>
      <c r="M37" s="2">
        <v>7.65</v>
      </c>
      <c r="N37" s="2">
        <v>7.65</v>
      </c>
      <c r="O37" t="s">
        <v>27</v>
      </c>
      <c r="P37" t="s">
        <v>530</v>
      </c>
    </row>
    <row r="38" spans="1:16" x14ac:dyDescent="0.25">
      <c r="A38">
        <v>950</v>
      </c>
      <c r="B38">
        <v>0</v>
      </c>
      <c r="C38">
        <v>3</v>
      </c>
      <c r="D38" t="s">
        <v>158</v>
      </c>
      <c r="E38" t="s">
        <v>10</v>
      </c>
      <c r="G38" t="s">
        <v>523</v>
      </c>
      <c r="H38">
        <v>1</v>
      </c>
      <c r="I38">
        <v>0</v>
      </c>
      <c r="J38">
        <v>386525</v>
      </c>
      <c r="K38" s="2">
        <v>16.100000000000001</v>
      </c>
      <c r="L38" s="2">
        <v>16.100000000000001</v>
      </c>
      <c r="M38" s="2">
        <v>16.100000000000001</v>
      </c>
      <c r="N38" s="2">
        <v>16.100000000000001</v>
      </c>
      <c r="P38" t="s">
        <v>530</v>
      </c>
    </row>
    <row r="39" spans="1:16" x14ac:dyDescent="0.25">
      <c r="A39">
        <v>952</v>
      </c>
      <c r="B39">
        <v>0</v>
      </c>
      <c r="C39">
        <v>3</v>
      </c>
      <c r="D39" t="s">
        <v>160</v>
      </c>
      <c r="E39" t="s">
        <v>10</v>
      </c>
      <c r="F39">
        <v>17</v>
      </c>
      <c r="G39" t="s">
        <v>523</v>
      </c>
      <c r="H39">
        <v>0</v>
      </c>
      <c r="I39">
        <v>0</v>
      </c>
      <c r="J39">
        <v>349232</v>
      </c>
      <c r="K39" s="2">
        <v>7.8958000000000004</v>
      </c>
      <c r="L39" s="2">
        <v>7.8958000000000004</v>
      </c>
      <c r="M39" s="2">
        <v>7.8958000000000004</v>
      </c>
      <c r="N39" s="2">
        <v>7.8958000000000004</v>
      </c>
      <c r="P39" t="s">
        <v>530</v>
      </c>
    </row>
    <row r="40" spans="1:16" x14ac:dyDescent="0.25">
      <c r="A40">
        <v>953</v>
      </c>
      <c r="B40">
        <v>0</v>
      </c>
      <c r="C40">
        <v>2</v>
      </c>
      <c r="D40" t="s">
        <v>161</v>
      </c>
      <c r="E40" t="s">
        <v>10</v>
      </c>
      <c r="F40">
        <v>32</v>
      </c>
      <c r="G40" t="s">
        <v>522</v>
      </c>
      <c r="H40">
        <v>0</v>
      </c>
      <c r="I40">
        <v>0</v>
      </c>
      <c r="J40">
        <v>237216</v>
      </c>
      <c r="K40" s="2">
        <v>13.5</v>
      </c>
      <c r="L40" s="2">
        <v>13.5</v>
      </c>
      <c r="M40" s="2">
        <v>13.5</v>
      </c>
      <c r="N40" s="2">
        <v>13.5</v>
      </c>
      <c r="P40" t="s">
        <v>530</v>
      </c>
    </row>
    <row r="41" spans="1:16" x14ac:dyDescent="0.25">
      <c r="A41">
        <v>954</v>
      </c>
      <c r="B41">
        <v>0</v>
      </c>
      <c r="C41">
        <v>3</v>
      </c>
      <c r="D41" t="s">
        <v>162</v>
      </c>
      <c r="E41" t="s">
        <v>10</v>
      </c>
      <c r="F41">
        <v>18</v>
      </c>
      <c r="G41" t="s">
        <v>523</v>
      </c>
      <c r="H41">
        <v>0</v>
      </c>
      <c r="I41">
        <v>0</v>
      </c>
      <c r="J41">
        <v>347090</v>
      </c>
      <c r="K41" s="2">
        <v>7.75</v>
      </c>
      <c r="L41" s="2">
        <v>7.75</v>
      </c>
      <c r="M41" s="2">
        <v>7.75</v>
      </c>
      <c r="N41" s="2">
        <v>7.75</v>
      </c>
      <c r="P41" t="s">
        <v>530</v>
      </c>
    </row>
    <row r="42" spans="1:16" x14ac:dyDescent="0.25">
      <c r="A42">
        <v>956</v>
      </c>
      <c r="B42">
        <v>0</v>
      </c>
      <c r="C42">
        <v>1</v>
      </c>
      <c r="D42" t="s">
        <v>164</v>
      </c>
      <c r="E42" t="s">
        <v>10</v>
      </c>
      <c r="F42">
        <v>13</v>
      </c>
      <c r="G42" t="s">
        <v>523</v>
      </c>
      <c r="H42">
        <v>2</v>
      </c>
      <c r="I42">
        <v>2</v>
      </c>
      <c r="J42">
        <v>17608</v>
      </c>
      <c r="K42" s="2">
        <v>262.375</v>
      </c>
      <c r="L42" s="2">
        <v>262.375</v>
      </c>
      <c r="M42" s="2">
        <v>262.375</v>
      </c>
      <c r="N42" s="2">
        <v>262.375</v>
      </c>
      <c r="O42" t="s">
        <v>17</v>
      </c>
      <c r="P42" t="s">
        <v>531</v>
      </c>
    </row>
    <row r="43" spans="1:16" x14ac:dyDescent="0.25">
      <c r="A43">
        <v>959</v>
      </c>
      <c r="B43">
        <v>0</v>
      </c>
      <c r="C43">
        <v>1</v>
      </c>
      <c r="D43" t="s">
        <v>167</v>
      </c>
      <c r="E43" t="s">
        <v>10</v>
      </c>
      <c r="F43">
        <v>47</v>
      </c>
      <c r="G43" t="s">
        <v>521</v>
      </c>
      <c r="H43">
        <v>0</v>
      </c>
      <c r="I43">
        <v>0</v>
      </c>
      <c r="J43">
        <v>113796</v>
      </c>
      <c r="K43" s="2">
        <v>42.4</v>
      </c>
      <c r="L43" s="2">
        <v>42.4</v>
      </c>
      <c r="M43" s="2">
        <v>42.4</v>
      </c>
      <c r="N43" s="2">
        <v>42.4</v>
      </c>
      <c r="P43" t="s">
        <v>530</v>
      </c>
    </row>
    <row r="44" spans="1:16" x14ac:dyDescent="0.25">
      <c r="A44">
        <v>960</v>
      </c>
      <c r="B44">
        <v>0</v>
      </c>
      <c r="C44">
        <v>1</v>
      </c>
      <c r="D44" t="s">
        <v>168</v>
      </c>
      <c r="E44" t="s">
        <v>10</v>
      </c>
      <c r="F44">
        <v>31</v>
      </c>
      <c r="G44" t="s">
        <v>522</v>
      </c>
      <c r="H44">
        <v>0</v>
      </c>
      <c r="I44">
        <v>0</v>
      </c>
      <c r="J44">
        <v>2543</v>
      </c>
      <c r="K44" s="2">
        <v>28.537500000000001</v>
      </c>
      <c r="L44" s="2">
        <v>28.537500000000001</v>
      </c>
      <c r="M44" s="2">
        <v>28.537500000000001</v>
      </c>
      <c r="N44" s="2">
        <v>28.537500000000001</v>
      </c>
      <c r="O44" t="s">
        <v>29</v>
      </c>
      <c r="P44" t="s">
        <v>531</v>
      </c>
    </row>
    <row r="45" spans="1:16" x14ac:dyDescent="0.25">
      <c r="A45">
        <v>963</v>
      </c>
      <c r="B45">
        <v>0</v>
      </c>
      <c r="C45">
        <v>3</v>
      </c>
      <c r="D45" t="s">
        <v>171</v>
      </c>
      <c r="E45" t="s">
        <v>10</v>
      </c>
      <c r="F45">
        <v>21</v>
      </c>
      <c r="G45" t="s">
        <v>522</v>
      </c>
      <c r="H45">
        <v>0</v>
      </c>
      <c r="I45">
        <v>0</v>
      </c>
      <c r="J45">
        <v>349211</v>
      </c>
      <c r="K45" s="2">
        <v>7.8958000000000004</v>
      </c>
      <c r="L45" s="2">
        <v>7.8958000000000004</v>
      </c>
      <c r="M45" s="2">
        <v>7.8958000000000004</v>
      </c>
      <c r="N45" s="2">
        <v>7.8958000000000004</v>
      </c>
      <c r="P45" t="s">
        <v>530</v>
      </c>
    </row>
    <row r="46" spans="1:16" x14ac:dyDescent="0.25">
      <c r="A46">
        <v>965</v>
      </c>
      <c r="B46">
        <v>0</v>
      </c>
      <c r="C46">
        <v>1</v>
      </c>
      <c r="D46" t="s">
        <v>173</v>
      </c>
      <c r="E46" t="s">
        <v>10</v>
      </c>
      <c r="F46">
        <v>28</v>
      </c>
      <c r="G46" t="s">
        <v>522</v>
      </c>
      <c r="H46">
        <v>0</v>
      </c>
      <c r="I46">
        <v>0</v>
      </c>
      <c r="J46">
        <v>17562</v>
      </c>
      <c r="K46" s="2">
        <v>27.720800000000001</v>
      </c>
      <c r="L46" s="2">
        <v>27.720800000000001</v>
      </c>
      <c r="M46" s="2">
        <v>27.720800000000001</v>
      </c>
      <c r="N46" s="2">
        <v>27.720800000000001</v>
      </c>
      <c r="O46" t="s">
        <v>30</v>
      </c>
      <c r="P46" t="s">
        <v>531</v>
      </c>
    </row>
    <row r="47" spans="1:16" x14ac:dyDescent="0.25">
      <c r="A47">
        <v>967</v>
      </c>
      <c r="B47">
        <v>0</v>
      </c>
      <c r="C47">
        <v>1</v>
      </c>
      <c r="D47" t="s">
        <v>175</v>
      </c>
      <c r="E47" t="s">
        <v>10</v>
      </c>
      <c r="F47">
        <v>32</v>
      </c>
      <c r="G47" t="s">
        <v>522</v>
      </c>
      <c r="H47">
        <v>0</v>
      </c>
      <c r="I47">
        <v>0</v>
      </c>
      <c r="J47">
        <v>113503</v>
      </c>
      <c r="K47" s="2">
        <v>211.5</v>
      </c>
      <c r="L47" s="2">
        <v>211.5</v>
      </c>
      <c r="M47" s="2">
        <v>211.5</v>
      </c>
      <c r="N47" s="2">
        <v>211.5</v>
      </c>
      <c r="O47" t="s">
        <v>32</v>
      </c>
      <c r="P47" t="s">
        <v>531</v>
      </c>
    </row>
    <row r="48" spans="1:16" x14ac:dyDescent="0.25">
      <c r="A48">
        <v>968</v>
      </c>
      <c r="B48">
        <v>0</v>
      </c>
      <c r="C48">
        <v>3</v>
      </c>
      <c r="D48" t="s">
        <v>176</v>
      </c>
      <c r="E48" t="s">
        <v>10</v>
      </c>
      <c r="G48" t="s">
        <v>523</v>
      </c>
      <c r="H48">
        <v>0</v>
      </c>
      <c r="I48">
        <v>0</v>
      </c>
      <c r="J48">
        <v>359306</v>
      </c>
      <c r="K48" s="2">
        <v>8.0500000000000007</v>
      </c>
      <c r="L48" s="2">
        <v>8.0500000000000007</v>
      </c>
      <c r="M48" s="2">
        <v>8.0500000000000007</v>
      </c>
      <c r="N48" s="2">
        <v>8.0500000000000007</v>
      </c>
      <c r="P48" t="s">
        <v>530</v>
      </c>
    </row>
    <row r="49" spans="1:16" x14ac:dyDescent="0.25">
      <c r="A49">
        <v>970</v>
      </c>
      <c r="B49">
        <v>0</v>
      </c>
      <c r="C49">
        <v>2</v>
      </c>
      <c r="D49" t="s">
        <v>178</v>
      </c>
      <c r="E49" t="s">
        <v>10</v>
      </c>
      <c r="F49">
        <v>30</v>
      </c>
      <c r="G49" t="s">
        <v>522</v>
      </c>
      <c r="H49">
        <v>0</v>
      </c>
      <c r="I49">
        <v>0</v>
      </c>
      <c r="J49">
        <v>248744</v>
      </c>
      <c r="K49" s="2">
        <v>13</v>
      </c>
      <c r="L49" s="2">
        <v>13</v>
      </c>
      <c r="M49" s="2">
        <v>13</v>
      </c>
      <c r="N49" s="2">
        <v>13</v>
      </c>
      <c r="P49" t="s">
        <v>530</v>
      </c>
    </row>
    <row r="50" spans="1:16" x14ac:dyDescent="0.25">
      <c r="A50">
        <v>972</v>
      </c>
      <c r="B50">
        <v>0</v>
      </c>
      <c r="C50">
        <v>3</v>
      </c>
      <c r="D50" t="s">
        <v>180</v>
      </c>
      <c r="E50" t="s">
        <v>10</v>
      </c>
      <c r="F50">
        <v>6</v>
      </c>
      <c r="G50" t="s">
        <v>523</v>
      </c>
      <c r="H50">
        <v>1</v>
      </c>
      <c r="I50">
        <v>1</v>
      </c>
      <c r="J50">
        <v>2678</v>
      </c>
      <c r="K50" s="2">
        <v>15.245799999999999</v>
      </c>
      <c r="L50" s="2">
        <v>15.245799999999999</v>
      </c>
      <c r="M50" s="2">
        <v>15.245799999999999</v>
      </c>
      <c r="N50" s="2">
        <v>15.245799999999999</v>
      </c>
      <c r="P50" t="s">
        <v>531</v>
      </c>
    </row>
    <row r="51" spans="1:16" x14ac:dyDescent="0.25">
      <c r="A51">
        <v>973</v>
      </c>
      <c r="B51">
        <v>0</v>
      </c>
      <c r="C51">
        <v>1</v>
      </c>
      <c r="D51" t="s">
        <v>181</v>
      </c>
      <c r="E51" t="s">
        <v>10</v>
      </c>
      <c r="F51">
        <v>67</v>
      </c>
      <c r="G51" t="s">
        <v>524</v>
      </c>
      <c r="H51">
        <v>1</v>
      </c>
      <c r="I51">
        <v>0</v>
      </c>
      <c r="J51">
        <v>17483</v>
      </c>
      <c r="K51" s="2">
        <v>221.7792</v>
      </c>
      <c r="L51" s="2">
        <v>221.7792</v>
      </c>
      <c r="M51" s="2">
        <v>221.7792</v>
      </c>
      <c r="N51" s="2">
        <v>221.7792</v>
      </c>
      <c r="O51" t="s">
        <v>34</v>
      </c>
      <c r="P51" t="s">
        <v>530</v>
      </c>
    </row>
    <row r="52" spans="1:16" x14ac:dyDescent="0.25">
      <c r="A52">
        <v>974</v>
      </c>
      <c r="B52">
        <v>0</v>
      </c>
      <c r="C52">
        <v>1</v>
      </c>
      <c r="D52" t="s">
        <v>182</v>
      </c>
      <c r="E52" t="s">
        <v>10</v>
      </c>
      <c r="F52">
        <v>49</v>
      </c>
      <c r="G52" t="s">
        <v>521</v>
      </c>
      <c r="H52">
        <v>0</v>
      </c>
      <c r="I52">
        <v>0</v>
      </c>
      <c r="J52">
        <v>19924</v>
      </c>
      <c r="K52" s="2">
        <v>26</v>
      </c>
      <c r="L52" s="2">
        <v>26</v>
      </c>
      <c r="M52" s="2">
        <v>26</v>
      </c>
      <c r="N52" s="2">
        <v>26</v>
      </c>
      <c r="P52" t="s">
        <v>530</v>
      </c>
    </row>
    <row r="53" spans="1:16" x14ac:dyDescent="0.25">
      <c r="A53">
        <v>975</v>
      </c>
      <c r="B53">
        <v>0</v>
      </c>
      <c r="C53">
        <v>3</v>
      </c>
      <c r="D53" t="s">
        <v>183</v>
      </c>
      <c r="E53" t="s">
        <v>10</v>
      </c>
      <c r="G53" t="s">
        <v>523</v>
      </c>
      <c r="H53">
        <v>0</v>
      </c>
      <c r="I53">
        <v>0</v>
      </c>
      <c r="J53">
        <v>349238</v>
      </c>
      <c r="K53" s="2">
        <v>7.8958000000000004</v>
      </c>
      <c r="L53" s="2">
        <v>7.8958000000000004</v>
      </c>
      <c r="M53" s="2">
        <v>7.8958000000000004</v>
      </c>
      <c r="N53" s="2">
        <v>7.8958000000000004</v>
      </c>
      <c r="P53" t="s">
        <v>530</v>
      </c>
    </row>
    <row r="54" spans="1:16" x14ac:dyDescent="0.25">
      <c r="A54">
        <v>976</v>
      </c>
      <c r="B54">
        <v>0</v>
      </c>
      <c r="C54">
        <v>2</v>
      </c>
      <c r="D54" t="s">
        <v>184</v>
      </c>
      <c r="E54" t="s">
        <v>10</v>
      </c>
      <c r="G54" t="s">
        <v>523</v>
      </c>
      <c r="H54">
        <v>0</v>
      </c>
      <c r="I54">
        <v>0</v>
      </c>
      <c r="J54">
        <v>240261</v>
      </c>
      <c r="K54" s="2">
        <v>10.708299999999999</v>
      </c>
      <c r="L54" s="2">
        <v>10.708299999999999</v>
      </c>
      <c r="M54" s="2">
        <v>10.708299999999999</v>
      </c>
      <c r="N54" s="2">
        <v>10.708299999999999</v>
      </c>
      <c r="P54" t="s">
        <v>529</v>
      </c>
    </row>
    <row r="55" spans="1:16" x14ac:dyDescent="0.25">
      <c r="A55">
        <v>977</v>
      </c>
      <c r="B55">
        <v>0</v>
      </c>
      <c r="C55">
        <v>3</v>
      </c>
      <c r="D55" t="s">
        <v>185</v>
      </c>
      <c r="E55" t="s">
        <v>10</v>
      </c>
      <c r="G55" t="s">
        <v>523</v>
      </c>
      <c r="H55">
        <v>1</v>
      </c>
      <c r="I55">
        <v>0</v>
      </c>
      <c r="J55">
        <v>2660</v>
      </c>
      <c r="K55" s="2">
        <v>14.4542</v>
      </c>
      <c r="L55" s="2">
        <v>14.4542</v>
      </c>
      <c r="M55" s="2">
        <v>14.4542</v>
      </c>
      <c r="N55" s="2">
        <v>14.4542</v>
      </c>
      <c r="P55" t="s">
        <v>531</v>
      </c>
    </row>
    <row r="56" spans="1:16" x14ac:dyDescent="0.25">
      <c r="A56">
        <v>981</v>
      </c>
      <c r="B56">
        <v>0</v>
      </c>
      <c r="C56">
        <v>2</v>
      </c>
      <c r="D56" t="s">
        <v>189</v>
      </c>
      <c r="E56" t="s">
        <v>10</v>
      </c>
      <c r="F56">
        <v>2</v>
      </c>
      <c r="G56" t="s">
        <v>523</v>
      </c>
      <c r="H56">
        <v>1</v>
      </c>
      <c r="I56">
        <v>1</v>
      </c>
      <c r="J56">
        <v>29103</v>
      </c>
      <c r="K56" s="2">
        <v>23</v>
      </c>
      <c r="L56" s="2">
        <v>23</v>
      </c>
      <c r="M56" s="2">
        <v>23</v>
      </c>
      <c r="N56" s="2">
        <v>23</v>
      </c>
      <c r="P56" t="s">
        <v>530</v>
      </c>
    </row>
    <row r="57" spans="1:16" x14ac:dyDescent="0.25">
      <c r="A57">
        <v>983</v>
      </c>
      <c r="B57">
        <v>0</v>
      </c>
      <c r="C57">
        <v>3</v>
      </c>
      <c r="D57" t="s">
        <v>191</v>
      </c>
      <c r="E57" t="s">
        <v>10</v>
      </c>
      <c r="G57" t="s">
        <v>523</v>
      </c>
      <c r="H57">
        <v>0</v>
      </c>
      <c r="I57">
        <v>0</v>
      </c>
      <c r="J57">
        <v>345498</v>
      </c>
      <c r="K57" s="2">
        <v>7.7750000000000004</v>
      </c>
      <c r="L57" s="2">
        <v>7.7750000000000004</v>
      </c>
      <c r="M57" s="2">
        <v>7.7750000000000004</v>
      </c>
      <c r="N57" s="2">
        <v>7.7750000000000004</v>
      </c>
      <c r="P57" t="s">
        <v>530</v>
      </c>
    </row>
    <row r="58" spans="1:16" x14ac:dyDescent="0.25">
      <c r="A58">
        <v>985</v>
      </c>
      <c r="B58">
        <v>0</v>
      </c>
      <c r="C58">
        <v>3</v>
      </c>
      <c r="D58" t="s">
        <v>193</v>
      </c>
      <c r="E58" t="s">
        <v>10</v>
      </c>
      <c r="G58" t="s">
        <v>523</v>
      </c>
      <c r="H58">
        <v>0</v>
      </c>
      <c r="I58">
        <v>0</v>
      </c>
      <c r="J58">
        <v>376563</v>
      </c>
      <c r="K58" s="2">
        <v>8.0500000000000007</v>
      </c>
      <c r="L58" s="2">
        <v>8.0500000000000007</v>
      </c>
      <c r="M58" s="2">
        <v>8.0500000000000007</v>
      </c>
      <c r="N58" s="2">
        <v>8.0500000000000007</v>
      </c>
      <c r="P58" t="s">
        <v>530</v>
      </c>
    </row>
    <row r="59" spans="1:16" x14ac:dyDescent="0.25">
      <c r="A59">
        <v>986</v>
      </c>
      <c r="B59">
        <v>0</v>
      </c>
      <c r="C59">
        <v>1</v>
      </c>
      <c r="D59" t="s">
        <v>194</v>
      </c>
      <c r="E59" t="s">
        <v>10</v>
      </c>
      <c r="F59">
        <v>25</v>
      </c>
      <c r="G59" t="s">
        <v>522</v>
      </c>
      <c r="H59">
        <v>0</v>
      </c>
      <c r="I59">
        <v>0</v>
      </c>
      <c r="J59">
        <v>13905</v>
      </c>
      <c r="K59" s="2">
        <v>26</v>
      </c>
      <c r="L59" s="2">
        <v>26</v>
      </c>
      <c r="M59" s="2">
        <v>26</v>
      </c>
      <c r="N59" s="2">
        <v>26</v>
      </c>
      <c r="P59" t="s">
        <v>531</v>
      </c>
    </row>
    <row r="60" spans="1:16" x14ac:dyDescent="0.25">
      <c r="A60">
        <v>987</v>
      </c>
      <c r="B60">
        <v>0</v>
      </c>
      <c r="C60">
        <v>3</v>
      </c>
      <c r="D60" t="s">
        <v>195</v>
      </c>
      <c r="E60" t="s">
        <v>10</v>
      </c>
      <c r="F60">
        <v>25</v>
      </c>
      <c r="G60" t="s">
        <v>522</v>
      </c>
      <c r="H60">
        <v>0</v>
      </c>
      <c r="I60">
        <v>0</v>
      </c>
      <c r="J60">
        <v>350033</v>
      </c>
      <c r="K60" s="2">
        <v>7.7957999999999998</v>
      </c>
      <c r="L60" s="2">
        <v>7.7957999999999998</v>
      </c>
      <c r="M60" s="2">
        <v>7.7957999999999998</v>
      </c>
      <c r="N60" s="2">
        <v>7.7957999999999998</v>
      </c>
      <c r="P60" t="s">
        <v>530</v>
      </c>
    </row>
    <row r="61" spans="1:16" x14ac:dyDescent="0.25">
      <c r="A61">
        <v>989</v>
      </c>
      <c r="B61">
        <v>0</v>
      </c>
      <c r="C61">
        <v>3</v>
      </c>
      <c r="D61" t="s">
        <v>197</v>
      </c>
      <c r="E61" t="s">
        <v>10</v>
      </c>
      <c r="F61">
        <v>29</v>
      </c>
      <c r="G61" t="s">
        <v>522</v>
      </c>
      <c r="H61">
        <v>0</v>
      </c>
      <c r="I61">
        <v>0</v>
      </c>
      <c r="J61">
        <v>3101268</v>
      </c>
      <c r="K61" s="2">
        <v>7.9249999999999998</v>
      </c>
      <c r="L61" s="2">
        <v>7.9249999999999998</v>
      </c>
      <c r="M61" s="2">
        <v>7.9249999999999998</v>
      </c>
      <c r="N61" s="2">
        <v>7.9249999999999998</v>
      </c>
      <c r="P61" t="s">
        <v>530</v>
      </c>
    </row>
    <row r="62" spans="1:16" x14ac:dyDescent="0.25">
      <c r="A62">
        <v>991</v>
      </c>
      <c r="B62">
        <v>0</v>
      </c>
      <c r="C62">
        <v>3</v>
      </c>
      <c r="D62" t="s">
        <v>199</v>
      </c>
      <c r="E62" t="s">
        <v>10</v>
      </c>
      <c r="F62">
        <v>33</v>
      </c>
      <c r="G62" t="s">
        <v>522</v>
      </c>
      <c r="H62">
        <v>0</v>
      </c>
      <c r="I62">
        <v>0</v>
      </c>
      <c r="J62">
        <v>3338</v>
      </c>
      <c r="K62" s="2">
        <v>8.0500000000000007</v>
      </c>
      <c r="L62" s="2">
        <v>8.0500000000000007</v>
      </c>
      <c r="M62" s="2">
        <v>8.0500000000000007</v>
      </c>
      <c r="N62" s="2">
        <v>8.0500000000000007</v>
      </c>
      <c r="P62" t="s">
        <v>530</v>
      </c>
    </row>
    <row r="63" spans="1:16" x14ac:dyDescent="0.25">
      <c r="A63">
        <v>993</v>
      </c>
      <c r="B63">
        <v>0</v>
      </c>
      <c r="C63">
        <v>2</v>
      </c>
      <c r="D63" t="s">
        <v>201</v>
      </c>
      <c r="E63" t="s">
        <v>10</v>
      </c>
      <c r="F63">
        <v>27</v>
      </c>
      <c r="G63" t="s">
        <v>522</v>
      </c>
      <c r="H63">
        <v>1</v>
      </c>
      <c r="I63">
        <v>0</v>
      </c>
      <c r="J63">
        <v>228414</v>
      </c>
      <c r="K63" s="2">
        <v>26</v>
      </c>
      <c r="L63" s="2">
        <v>26</v>
      </c>
      <c r="M63" s="2">
        <v>26</v>
      </c>
      <c r="N63" s="2">
        <v>26</v>
      </c>
      <c r="P63" t="s">
        <v>530</v>
      </c>
    </row>
    <row r="64" spans="1:16" x14ac:dyDescent="0.25">
      <c r="A64">
        <v>994</v>
      </c>
      <c r="B64">
        <v>0</v>
      </c>
      <c r="C64">
        <v>3</v>
      </c>
      <c r="D64" t="s">
        <v>202</v>
      </c>
      <c r="E64" t="s">
        <v>10</v>
      </c>
      <c r="G64" t="s">
        <v>523</v>
      </c>
      <c r="H64">
        <v>0</v>
      </c>
      <c r="I64">
        <v>0</v>
      </c>
      <c r="J64">
        <v>365235</v>
      </c>
      <c r="K64" s="2">
        <v>7.75</v>
      </c>
      <c r="L64" s="2">
        <v>7.75</v>
      </c>
      <c r="M64" s="2">
        <v>7.75</v>
      </c>
      <c r="N64" s="2">
        <v>7.75</v>
      </c>
      <c r="P64" t="s">
        <v>529</v>
      </c>
    </row>
    <row r="65" spans="1:16" x14ac:dyDescent="0.25">
      <c r="A65">
        <v>995</v>
      </c>
      <c r="B65">
        <v>0</v>
      </c>
      <c r="C65">
        <v>3</v>
      </c>
      <c r="D65" t="s">
        <v>203</v>
      </c>
      <c r="E65" t="s">
        <v>10</v>
      </c>
      <c r="F65">
        <v>26</v>
      </c>
      <c r="G65" t="s">
        <v>522</v>
      </c>
      <c r="H65">
        <v>0</v>
      </c>
      <c r="I65">
        <v>0</v>
      </c>
      <c r="J65">
        <v>347070</v>
      </c>
      <c r="K65" s="2">
        <v>7.7750000000000004</v>
      </c>
      <c r="L65" s="2">
        <v>7.7750000000000004</v>
      </c>
      <c r="M65" s="2">
        <v>7.7750000000000004</v>
      </c>
      <c r="N65" s="2">
        <v>7.7750000000000004</v>
      </c>
      <c r="P65" t="s">
        <v>530</v>
      </c>
    </row>
    <row r="66" spans="1:16" x14ac:dyDescent="0.25">
      <c r="A66">
        <v>997</v>
      </c>
      <c r="B66">
        <v>0</v>
      </c>
      <c r="C66">
        <v>3</v>
      </c>
      <c r="D66" t="s">
        <v>205</v>
      </c>
      <c r="E66" t="s">
        <v>10</v>
      </c>
      <c r="F66">
        <v>28</v>
      </c>
      <c r="G66" t="s">
        <v>522</v>
      </c>
      <c r="H66">
        <v>0</v>
      </c>
      <c r="I66">
        <v>0</v>
      </c>
      <c r="J66">
        <v>4001</v>
      </c>
      <c r="K66" s="2">
        <v>22.524999999999999</v>
      </c>
      <c r="L66" s="2">
        <v>22.524999999999999</v>
      </c>
      <c r="M66" s="2">
        <v>22.524999999999999</v>
      </c>
      <c r="N66" s="2">
        <v>22.524999999999999</v>
      </c>
      <c r="P66" t="s">
        <v>530</v>
      </c>
    </row>
    <row r="67" spans="1:16" x14ac:dyDescent="0.25">
      <c r="A67">
        <v>998</v>
      </c>
      <c r="B67">
        <v>0</v>
      </c>
      <c r="C67">
        <v>3</v>
      </c>
      <c r="D67" t="s">
        <v>206</v>
      </c>
      <c r="E67" t="s">
        <v>10</v>
      </c>
      <c r="F67">
        <v>21</v>
      </c>
      <c r="G67" t="s">
        <v>522</v>
      </c>
      <c r="H67">
        <v>0</v>
      </c>
      <c r="I67">
        <v>0</v>
      </c>
      <c r="J67">
        <v>330920</v>
      </c>
      <c r="K67" s="2">
        <v>7.8208000000000002</v>
      </c>
      <c r="L67" s="2">
        <v>7.8208000000000002</v>
      </c>
      <c r="M67" s="2">
        <v>7.8208000000000002</v>
      </c>
      <c r="N67" s="2">
        <v>7.8208000000000002</v>
      </c>
      <c r="P67" t="s">
        <v>529</v>
      </c>
    </row>
    <row r="68" spans="1:16" x14ac:dyDescent="0.25">
      <c r="A68">
        <v>999</v>
      </c>
      <c r="B68">
        <v>0</v>
      </c>
      <c r="C68">
        <v>3</v>
      </c>
      <c r="D68" t="s">
        <v>207</v>
      </c>
      <c r="E68" t="s">
        <v>10</v>
      </c>
      <c r="G68" t="s">
        <v>523</v>
      </c>
      <c r="H68">
        <v>0</v>
      </c>
      <c r="I68">
        <v>0</v>
      </c>
      <c r="J68">
        <v>383162</v>
      </c>
      <c r="K68" s="2">
        <v>7.75</v>
      </c>
      <c r="L68" s="2">
        <v>7.75</v>
      </c>
      <c r="M68" s="2">
        <v>7.75</v>
      </c>
      <c r="N68" s="2">
        <v>7.75</v>
      </c>
      <c r="P68" t="s">
        <v>529</v>
      </c>
    </row>
    <row r="69" spans="1:16" x14ac:dyDescent="0.25">
      <c r="A69">
        <v>1000</v>
      </c>
      <c r="B69">
        <v>0</v>
      </c>
      <c r="C69">
        <v>3</v>
      </c>
      <c r="D69" t="s">
        <v>208</v>
      </c>
      <c r="E69" t="s">
        <v>10</v>
      </c>
      <c r="G69" t="s">
        <v>523</v>
      </c>
      <c r="H69">
        <v>0</v>
      </c>
      <c r="I69">
        <v>0</v>
      </c>
      <c r="J69">
        <v>3410</v>
      </c>
      <c r="K69" s="2">
        <v>8.7125000000000004</v>
      </c>
      <c r="L69" s="2">
        <v>8.7125000000000004</v>
      </c>
      <c r="M69" s="2">
        <v>8.7125000000000004</v>
      </c>
      <c r="N69" s="2">
        <v>8.7125000000000004</v>
      </c>
      <c r="P69" t="s">
        <v>530</v>
      </c>
    </row>
    <row r="70" spans="1:16" x14ac:dyDescent="0.25">
      <c r="A70">
        <v>1001</v>
      </c>
      <c r="B70">
        <v>0</v>
      </c>
      <c r="C70">
        <v>2</v>
      </c>
      <c r="D70" t="s">
        <v>209</v>
      </c>
      <c r="E70" t="s">
        <v>10</v>
      </c>
      <c r="F70">
        <v>18</v>
      </c>
      <c r="G70" t="s">
        <v>523</v>
      </c>
      <c r="H70">
        <v>0</v>
      </c>
      <c r="I70">
        <v>0</v>
      </c>
      <c r="J70">
        <v>248734</v>
      </c>
      <c r="K70" s="2">
        <v>13</v>
      </c>
      <c r="L70" s="2">
        <v>13</v>
      </c>
      <c r="M70" s="2">
        <v>13</v>
      </c>
      <c r="N70" s="2">
        <v>13</v>
      </c>
      <c r="O70" t="s">
        <v>39</v>
      </c>
      <c r="P70" t="s">
        <v>530</v>
      </c>
    </row>
    <row r="71" spans="1:16" x14ac:dyDescent="0.25">
      <c r="A71">
        <v>1002</v>
      </c>
      <c r="B71">
        <v>0</v>
      </c>
      <c r="C71">
        <v>2</v>
      </c>
      <c r="D71" t="s">
        <v>210</v>
      </c>
      <c r="E71" t="s">
        <v>10</v>
      </c>
      <c r="F71">
        <v>41</v>
      </c>
      <c r="G71" t="s">
        <v>521</v>
      </c>
      <c r="H71">
        <v>0</v>
      </c>
      <c r="I71">
        <v>0</v>
      </c>
      <c r="J71">
        <v>237734</v>
      </c>
      <c r="K71" s="2">
        <v>15.0458</v>
      </c>
      <c r="L71" s="2">
        <v>15.0458</v>
      </c>
      <c r="M71" s="2">
        <v>15.0458</v>
      </c>
      <c r="N71" s="2">
        <v>15.0458</v>
      </c>
      <c r="P71" t="s">
        <v>531</v>
      </c>
    </row>
    <row r="72" spans="1:16" x14ac:dyDescent="0.25">
      <c r="A72">
        <v>1007</v>
      </c>
      <c r="B72">
        <v>0</v>
      </c>
      <c r="C72">
        <v>3</v>
      </c>
      <c r="D72" t="s">
        <v>215</v>
      </c>
      <c r="E72" t="s">
        <v>10</v>
      </c>
      <c r="F72">
        <v>18</v>
      </c>
      <c r="G72" t="s">
        <v>523</v>
      </c>
      <c r="H72">
        <v>1</v>
      </c>
      <c r="I72">
        <v>0</v>
      </c>
      <c r="J72">
        <v>2680</v>
      </c>
      <c r="K72" s="2">
        <v>14.4542</v>
      </c>
      <c r="L72" s="2">
        <v>14.4542</v>
      </c>
      <c r="M72" s="2">
        <v>14.4542</v>
      </c>
      <c r="N72" s="2">
        <v>14.4542</v>
      </c>
      <c r="P72" t="s">
        <v>531</v>
      </c>
    </row>
    <row r="73" spans="1:16" x14ac:dyDescent="0.25">
      <c r="A73">
        <v>1008</v>
      </c>
      <c r="B73">
        <v>0</v>
      </c>
      <c r="C73">
        <v>3</v>
      </c>
      <c r="D73" t="s">
        <v>216</v>
      </c>
      <c r="E73" t="s">
        <v>10</v>
      </c>
      <c r="G73" t="s">
        <v>523</v>
      </c>
      <c r="H73">
        <v>0</v>
      </c>
      <c r="I73">
        <v>0</v>
      </c>
      <c r="J73">
        <v>2681</v>
      </c>
      <c r="K73" s="2">
        <v>6.4375</v>
      </c>
      <c r="L73" s="2">
        <v>6.4375</v>
      </c>
      <c r="M73" s="2">
        <v>6.4375</v>
      </c>
      <c r="N73" s="2">
        <v>6.4375</v>
      </c>
      <c r="P73" t="s">
        <v>531</v>
      </c>
    </row>
    <row r="74" spans="1:16" x14ac:dyDescent="0.25">
      <c r="A74">
        <v>1010</v>
      </c>
      <c r="B74">
        <v>0</v>
      </c>
      <c r="C74">
        <v>1</v>
      </c>
      <c r="D74" t="s">
        <v>218</v>
      </c>
      <c r="E74" t="s">
        <v>10</v>
      </c>
      <c r="F74">
        <v>36</v>
      </c>
      <c r="G74" t="s">
        <v>522</v>
      </c>
      <c r="H74">
        <v>0</v>
      </c>
      <c r="I74">
        <v>0</v>
      </c>
      <c r="J74">
        <v>13050</v>
      </c>
      <c r="K74" s="2">
        <v>75.241699999999994</v>
      </c>
      <c r="L74" s="2">
        <v>75.241699999999994</v>
      </c>
      <c r="M74" s="2">
        <v>75.241699999999994</v>
      </c>
      <c r="N74" s="2">
        <v>75.241699999999994</v>
      </c>
      <c r="O74" t="s">
        <v>42</v>
      </c>
      <c r="P74" t="s">
        <v>531</v>
      </c>
    </row>
    <row r="75" spans="1:16" x14ac:dyDescent="0.25">
      <c r="A75">
        <v>1013</v>
      </c>
      <c r="B75">
        <v>0</v>
      </c>
      <c r="C75">
        <v>3</v>
      </c>
      <c r="D75" t="s">
        <v>221</v>
      </c>
      <c r="E75" t="s">
        <v>10</v>
      </c>
      <c r="G75" t="s">
        <v>523</v>
      </c>
      <c r="H75">
        <v>1</v>
      </c>
      <c r="I75">
        <v>0</v>
      </c>
      <c r="J75">
        <v>367227</v>
      </c>
      <c r="K75" s="2">
        <v>7.75</v>
      </c>
      <c r="L75" s="2">
        <v>7.75</v>
      </c>
      <c r="M75" s="2">
        <v>7.75</v>
      </c>
      <c r="N75" s="2">
        <v>7.75</v>
      </c>
      <c r="P75" t="s">
        <v>529</v>
      </c>
    </row>
    <row r="76" spans="1:16" x14ac:dyDescent="0.25">
      <c r="A76">
        <v>1015</v>
      </c>
      <c r="B76">
        <v>0</v>
      </c>
      <c r="C76">
        <v>3</v>
      </c>
      <c r="D76" t="s">
        <v>223</v>
      </c>
      <c r="E76" t="s">
        <v>10</v>
      </c>
      <c r="F76">
        <v>28</v>
      </c>
      <c r="G76" t="s">
        <v>522</v>
      </c>
      <c r="H76">
        <v>0</v>
      </c>
      <c r="I76">
        <v>0</v>
      </c>
      <c r="J76">
        <v>392095</v>
      </c>
      <c r="K76" s="2">
        <v>7.25</v>
      </c>
      <c r="L76" s="2">
        <v>7.25</v>
      </c>
      <c r="M76" s="2">
        <v>7.25</v>
      </c>
      <c r="N76" s="2">
        <v>7.25</v>
      </c>
      <c r="P76" t="s">
        <v>530</v>
      </c>
    </row>
    <row r="77" spans="1:16" x14ac:dyDescent="0.25">
      <c r="A77">
        <v>1016</v>
      </c>
      <c r="B77">
        <v>0</v>
      </c>
      <c r="C77">
        <v>3</v>
      </c>
      <c r="D77" t="s">
        <v>224</v>
      </c>
      <c r="E77" t="s">
        <v>10</v>
      </c>
      <c r="G77" t="s">
        <v>523</v>
      </c>
      <c r="H77">
        <v>0</v>
      </c>
      <c r="I77">
        <v>0</v>
      </c>
      <c r="J77">
        <v>368783</v>
      </c>
      <c r="K77" s="2">
        <v>7.75</v>
      </c>
      <c r="L77" s="2">
        <v>7.75</v>
      </c>
      <c r="M77" s="2">
        <v>7.75</v>
      </c>
      <c r="N77" s="2">
        <v>7.75</v>
      </c>
      <c r="P77" t="s">
        <v>529</v>
      </c>
    </row>
    <row r="78" spans="1:16" x14ac:dyDescent="0.25">
      <c r="A78">
        <v>1018</v>
      </c>
      <c r="B78">
        <v>0</v>
      </c>
      <c r="C78">
        <v>3</v>
      </c>
      <c r="D78" t="s">
        <v>226</v>
      </c>
      <c r="E78" t="s">
        <v>10</v>
      </c>
      <c r="F78">
        <v>22</v>
      </c>
      <c r="G78" t="s">
        <v>522</v>
      </c>
      <c r="H78">
        <v>0</v>
      </c>
      <c r="I78">
        <v>0</v>
      </c>
      <c r="J78">
        <v>350045</v>
      </c>
      <c r="K78" s="2">
        <v>7.7957999999999998</v>
      </c>
      <c r="L78" s="2">
        <v>7.7957999999999998</v>
      </c>
      <c r="M78" s="2">
        <v>7.7957999999999998</v>
      </c>
      <c r="N78" s="2">
        <v>7.7957999999999998</v>
      </c>
      <c r="P78" t="s">
        <v>530</v>
      </c>
    </row>
    <row r="79" spans="1:16" x14ac:dyDescent="0.25">
      <c r="A79">
        <v>1020</v>
      </c>
      <c r="B79">
        <v>0</v>
      </c>
      <c r="C79">
        <v>2</v>
      </c>
      <c r="D79" t="s">
        <v>228</v>
      </c>
      <c r="E79" t="s">
        <v>10</v>
      </c>
      <c r="F79">
        <v>42</v>
      </c>
      <c r="G79" t="s">
        <v>521</v>
      </c>
      <c r="H79">
        <v>0</v>
      </c>
      <c r="I79">
        <v>0</v>
      </c>
      <c r="J79">
        <v>211535</v>
      </c>
      <c r="K79" s="2">
        <v>13</v>
      </c>
      <c r="L79" s="2">
        <v>13</v>
      </c>
      <c r="M79" s="2">
        <v>13</v>
      </c>
      <c r="N79" s="2">
        <v>13</v>
      </c>
      <c r="P79" t="s">
        <v>530</v>
      </c>
    </row>
    <row r="80" spans="1:16" x14ac:dyDescent="0.25">
      <c r="A80">
        <v>1021</v>
      </c>
      <c r="B80">
        <v>0</v>
      </c>
      <c r="C80">
        <v>3</v>
      </c>
      <c r="D80" t="s">
        <v>229</v>
      </c>
      <c r="E80" t="s">
        <v>10</v>
      </c>
      <c r="F80">
        <v>24</v>
      </c>
      <c r="G80" t="s">
        <v>522</v>
      </c>
      <c r="H80">
        <v>0</v>
      </c>
      <c r="I80">
        <v>0</v>
      </c>
      <c r="J80">
        <v>342441</v>
      </c>
      <c r="K80" s="2">
        <v>8.0500000000000007</v>
      </c>
      <c r="L80" s="2">
        <v>8.0500000000000007</v>
      </c>
      <c r="M80" s="2">
        <v>8.0500000000000007</v>
      </c>
      <c r="N80" s="2">
        <v>8.0500000000000007</v>
      </c>
      <c r="P80" t="s">
        <v>530</v>
      </c>
    </row>
    <row r="81" spans="1:16" x14ac:dyDescent="0.25">
      <c r="A81">
        <v>1022</v>
      </c>
      <c r="B81">
        <v>0</v>
      </c>
      <c r="C81">
        <v>3</v>
      </c>
      <c r="D81" t="s">
        <v>230</v>
      </c>
      <c r="E81" t="s">
        <v>10</v>
      </c>
      <c r="F81">
        <v>32</v>
      </c>
      <c r="G81" t="s">
        <v>522</v>
      </c>
      <c r="H81">
        <v>0</v>
      </c>
      <c r="I81">
        <v>0</v>
      </c>
      <c r="J81">
        <v>369943</v>
      </c>
      <c r="K81" s="2">
        <v>8.0500000000000007</v>
      </c>
      <c r="L81" s="2">
        <v>8.0500000000000007</v>
      </c>
      <c r="M81" s="2">
        <v>8.0500000000000007</v>
      </c>
      <c r="N81" s="2">
        <v>8.0500000000000007</v>
      </c>
      <c r="P81" t="s">
        <v>530</v>
      </c>
    </row>
    <row r="82" spans="1:16" x14ac:dyDescent="0.25">
      <c r="A82">
        <v>1023</v>
      </c>
      <c r="B82">
        <v>0</v>
      </c>
      <c r="C82">
        <v>1</v>
      </c>
      <c r="D82" t="s">
        <v>231</v>
      </c>
      <c r="E82" t="s">
        <v>10</v>
      </c>
      <c r="F82">
        <v>53</v>
      </c>
      <c r="G82" t="s">
        <v>521</v>
      </c>
      <c r="H82">
        <v>0</v>
      </c>
      <c r="I82">
        <v>0</v>
      </c>
      <c r="J82">
        <v>113780</v>
      </c>
      <c r="K82" s="2">
        <v>28.5</v>
      </c>
      <c r="L82" s="2">
        <v>28.5</v>
      </c>
      <c r="M82" s="2">
        <v>28.5</v>
      </c>
      <c r="N82" s="2">
        <v>28.5</v>
      </c>
      <c r="O82" t="s">
        <v>44</v>
      </c>
      <c r="P82" t="s">
        <v>531</v>
      </c>
    </row>
    <row r="83" spans="1:16" x14ac:dyDescent="0.25">
      <c r="A83">
        <v>1025</v>
      </c>
      <c r="B83">
        <v>0</v>
      </c>
      <c r="C83">
        <v>3</v>
      </c>
      <c r="D83" t="s">
        <v>233</v>
      </c>
      <c r="E83" t="s">
        <v>10</v>
      </c>
      <c r="G83" t="s">
        <v>523</v>
      </c>
      <c r="H83">
        <v>1</v>
      </c>
      <c r="I83">
        <v>0</v>
      </c>
      <c r="J83">
        <v>2621</v>
      </c>
      <c r="K83" s="2">
        <v>6.4375</v>
      </c>
      <c r="L83" s="2">
        <v>6.4375</v>
      </c>
      <c r="M83" s="2">
        <v>6.4375</v>
      </c>
      <c r="N83" s="2">
        <v>6.4375</v>
      </c>
      <c r="P83" t="s">
        <v>531</v>
      </c>
    </row>
    <row r="84" spans="1:16" x14ac:dyDescent="0.25">
      <c r="A84">
        <v>1026</v>
      </c>
      <c r="B84">
        <v>0</v>
      </c>
      <c r="C84">
        <v>3</v>
      </c>
      <c r="D84" t="s">
        <v>234</v>
      </c>
      <c r="E84" t="s">
        <v>10</v>
      </c>
      <c r="F84">
        <v>43</v>
      </c>
      <c r="G84" t="s">
        <v>521</v>
      </c>
      <c r="H84">
        <v>0</v>
      </c>
      <c r="I84">
        <v>0</v>
      </c>
      <c r="J84">
        <v>349226</v>
      </c>
      <c r="K84" s="2">
        <v>7.8958000000000004</v>
      </c>
      <c r="L84" s="2">
        <v>7.8958000000000004</v>
      </c>
      <c r="M84" s="2">
        <v>7.8958000000000004</v>
      </c>
      <c r="N84" s="2">
        <v>7.8958000000000004</v>
      </c>
      <c r="P84" t="s">
        <v>530</v>
      </c>
    </row>
    <row r="85" spans="1:16" x14ac:dyDescent="0.25">
      <c r="A85">
        <v>1027</v>
      </c>
      <c r="B85">
        <v>0</v>
      </c>
      <c r="C85">
        <v>3</v>
      </c>
      <c r="D85" t="s">
        <v>235</v>
      </c>
      <c r="E85" t="s">
        <v>10</v>
      </c>
      <c r="F85">
        <v>24</v>
      </c>
      <c r="G85" t="s">
        <v>522</v>
      </c>
      <c r="H85">
        <v>0</v>
      </c>
      <c r="I85">
        <v>0</v>
      </c>
      <c r="J85">
        <v>350409</v>
      </c>
      <c r="K85" s="2">
        <v>7.8541999999999996</v>
      </c>
      <c r="L85" s="2">
        <v>7.8541999999999996</v>
      </c>
      <c r="M85" s="2">
        <v>7.8541999999999996</v>
      </c>
      <c r="N85" s="2">
        <v>7.8541999999999996</v>
      </c>
      <c r="P85" t="s">
        <v>530</v>
      </c>
    </row>
    <row r="86" spans="1:16" x14ac:dyDescent="0.25">
      <c r="A86">
        <v>1028</v>
      </c>
      <c r="B86">
        <v>0</v>
      </c>
      <c r="C86">
        <v>3</v>
      </c>
      <c r="D86" t="s">
        <v>236</v>
      </c>
      <c r="E86" t="s">
        <v>10</v>
      </c>
      <c r="F86">
        <v>26</v>
      </c>
      <c r="G86" t="s">
        <v>522</v>
      </c>
      <c r="H86">
        <v>0</v>
      </c>
      <c r="I86">
        <v>0</v>
      </c>
      <c r="J86">
        <v>2656</v>
      </c>
      <c r="K86" s="2">
        <v>7.2249999999999996</v>
      </c>
      <c r="L86" s="2">
        <v>7.2249999999999996</v>
      </c>
      <c r="M86" s="2">
        <v>7.2249999999999996</v>
      </c>
      <c r="N86" s="2">
        <v>7.2249999999999996</v>
      </c>
      <c r="P86" t="s">
        <v>531</v>
      </c>
    </row>
    <row r="87" spans="1:16" x14ac:dyDescent="0.25">
      <c r="A87">
        <v>1029</v>
      </c>
      <c r="B87">
        <v>0</v>
      </c>
      <c r="C87">
        <v>2</v>
      </c>
      <c r="D87" t="s">
        <v>237</v>
      </c>
      <c r="E87" t="s">
        <v>10</v>
      </c>
      <c r="F87">
        <v>26</v>
      </c>
      <c r="G87" t="s">
        <v>522</v>
      </c>
      <c r="H87">
        <v>0</v>
      </c>
      <c r="I87">
        <v>0</v>
      </c>
      <c r="J87">
        <v>248659</v>
      </c>
      <c r="K87" s="2">
        <v>13</v>
      </c>
      <c r="L87" s="2">
        <v>13</v>
      </c>
      <c r="M87" s="2">
        <v>13</v>
      </c>
      <c r="N87" s="2">
        <v>13</v>
      </c>
      <c r="P87" t="s">
        <v>530</v>
      </c>
    </row>
    <row r="88" spans="1:16" x14ac:dyDescent="0.25">
      <c r="A88">
        <v>1031</v>
      </c>
      <c r="B88">
        <v>0</v>
      </c>
      <c r="C88">
        <v>3</v>
      </c>
      <c r="D88" t="s">
        <v>239</v>
      </c>
      <c r="E88" t="s">
        <v>10</v>
      </c>
      <c r="F88">
        <v>40</v>
      </c>
      <c r="G88" t="s">
        <v>521</v>
      </c>
      <c r="H88">
        <v>1</v>
      </c>
      <c r="I88">
        <v>6</v>
      </c>
      <c r="J88">
        <v>2144</v>
      </c>
      <c r="K88" s="2">
        <v>46.9</v>
      </c>
      <c r="L88" s="2">
        <v>46.9</v>
      </c>
      <c r="M88" s="2">
        <v>46.9</v>
      </c>
      <c r="N88" s="2">
        <v>46.9</v>
      </c>
      <c r="P88" t="s">
        <v>530</v>
      </c>
    </row>
    <row r="89" spans="1:16" x14ac:dyDescent="0.25">
      <c r="A89">
        <v>1034</v>
      </c>
      <c r="B89">
        <v>0</v>
      </c>
      <c r="C89">
        <v>1</v>
      </c>
      <c r="D89" t="s">
        <v>242</v>
      </c>
      <c r="E89" t="s">
        <v>10</v>
      </c>
      <c r="F89">
        <v>61</v>
      </c>
      <c r="G89" t="s">
        <v>524</v>
      </c>
      <c r="H89">
        <v>1</v>
      </c>
      <c r="I89">
        <v>3</v>
      </c>
      <c r="J89">
        <v>17608</v>
      </c>
      <c r="K89" s="2">
        <v>262.375</v>
      </c>
      <c r="L89" s="2">
        <v>262.375</v>
      </c>
      <c r="M89" s="2">
        <v>262.375</v>
      </c>
      <c r="N89" s="2">
        <v>262.375</v>
      </c>
      <c r="O89" t="s">
        <v>17</v>
      </c>
      <c r="P89" t="s">
        <v>531</v>
      </c>
    </row>
    <row r="90" spans="1:16" x14ac:dyDescent="0.25">
      <c r="A90">
        <v>1035</v>
      </c>
      <c r="B90">
        <v>0</v>
      </c>
      <c r="C90">
        <v>2</v>
      </c>
      <c r="D90" t="s">
        <v>243</v>
      </c>
      <c r="E90" t="s">
        <v>10</v>
      </c>
      <c r="F90">
        <v>28</v>
      </c>
      <c r="G90" t="s">
        <v>522</v>
      </c>
      <c r="H90">
        <v>0</v>
      </c>
      <c r="I90">
        <v>0</v>
      </c>
      <c r="J90">
        <v>244358</v>
      </c>
      <c r="K90" s="2">
        <v>26</v>
      </c>
      <c r="L90" s="2">
        <v>26</v>
      </c>
      <c r="M90" s="2">
        <v>26</v>
      </c>
      <c r="N90" s="2">
        <v>26</v>
      </c>
      <c r="P90" t="s">
        <v>530</v>
      </c>
    </row>
    <row r="91" spans="1:16" x14ac:dyDescent="0.25">
      <c r="A91">
        <v>1036</v>
      </c>
      <c r="B91">
        <v>0</v>
      </c>
      <c r="C91">
        <v>1</v>
      </c>
      <c r="D91" t="s">
        <v>244</v>
      </c>
      <c r="E91" t="s">
        <v>10</v>
      </c>
      <c r="F91">
        <v>42</v>
      </c>
      <c r="G91" t="s">
        <v>521</v>
      </c>
      <c r="H91">
        <v>0</v>
      </c>
      <c r="I91">
        <v>0</v>
      </c>
      <c r="J91">
        <v>17475</v>
      </c>
      <c r="K91" s="2">
        <v>26.55</v>
      </c>
      <c r="L91" s="2">
        <v>26.55</v>
      </c>
      <c r="M91" s="2">
        <v>26.55</v>
      </c>
      <c r="N91" s="2">
        <v>26.55</v>
      </c>
      <c r="P91" t="s">
        <v>530</v>
      </c>
    </row>
    <row r="92" spans="1:16" x14ac:dyDescent="0.25">
      <c r="A92">
        <v>1037</v>
      </c>
      <c r="B92">
        <v>0</v>
      </c>
      <c r="C92">
        <v>3</v>
      </c>
      <c r="D92" t="s">
        <v>245</v>
      </c>
      <c r="E92" t="s">
        <v>10</v>
      </c>
      <c r="F92">
        <v>31</v>
      </c>
      <c r="G92" t="s">
        <v>522</v>
      </c>
      <c r="H92">
        <v>3</v>
      </c>
      <c r="I92">
        <v>0</v>
      </c>
      <c r="J92">
        <v>345763</v>
      </c>
      <c r="K92" s="2">
        <v>18</v>
      </c>
      <c r="L92" s="2">
        <v>18</v>
      </c>
      <c r="M92" s="2">
        <v>18</v>
      </c>
      <c r="N92" s="2">
        <v>18</v>
      </c>
      <c r="P92" t="s">
        <v>530</v>
      </c>
    </row>
    <row r="93" spans="1:16" x14ac:dyDescent="0.25">
      <c r="A93">
        <v>1038</v>
      </c>
      <c r="B93">
        <v>0</v>
      </c>
      <c r="C93">
        <v>1</v>
      </c>
      <c r="D93" t="s">
        <v>246</v>
      </c>
      <c r="E93" t="s">
        <v>10</v>
      </c>
      <c r="G93" t="s">
        <v>523</v>
      </c>
      <c r="H93">
        <v>0</v>
      </c>
      <c r="I93">
        <v>0</v>
      </c>
      <c r="J93">
        <v>17463</v>
      </c>
      <c r="K93" s="2">
        <v>51.862499999999997</v>
      </c>
      <c r="L93" s="2">
        <v>51.862499999999997</v>
      </c>
      <c r="M93" s="2">
        <v>51.862499999999997</v>
      </c>
      <c r="N93" s="2">
        <v>51.862499999999997</v>
      </c>
      <c r="O93" t="s">
        <v>45</v>
      </c>
      <c r="P93" t="s">
        <v>530</v>
      </c>
    </row>
    <row r="94" spans="1:16" x14ac:dyDescent="0.25">
      <c r="A94">
        <v>1039</v>
      </c>
      <c r="B94">
        <v>0</v>
      </c>
      <c r="C94">
        <v>3</v>
      </c>
      <c r="D94" t="s">
        <v>247</v>
      </c>
      <c r="E94" t="s">
        <v>10</v>
      </c>
      <c r="F94">
        <v>22</v>
      </c>
      <c r="G94" t="s">
        <v>522</v>
      </c>
      <c r="H94">
        <v>0</v>
      </c>
      <c r="I94">
        <v>0</v>
      </c>
      <c r="J94">
        <v>23568</v>
      </c>
      <c r="K94" s="2">
        <v>8.0500000000000007</v>
      </c>
      <c r="L94" s="2">
        <v>8.0500000000000007</v>
      </c>
      <c r="M94" s="2">
        <v>8.0500000000000007</v>
      </c>
      <c r="N94" s="2">
        <v>8.0500000000000007</v>
      </c>
      <c r="P94" t="s">
        <v>530</v>
      </c>
    </row>
    <row r="95" spans="1:16" x14ac:dyDescent="0.25">
      <c r="A95">
        <v>1040</v>
      </c>
      <c r="B95">
        <v>0</v>
      </c>
      <c r="C95">
        <v>1</v>
      </c>
      <c r="D95" t="s">
        <v>248</v>
      </c>
      <c r="E95" t="s">
        <v>10</v>
      </c>
      <c r="G95" t="s">
        <v>523</v>
      </c>
      <c r="H95">
        <v>0</v>
      </c>
      <c r="I95">
        <v>0</v>
      </c>
      <c r="J95">
        <v>113791</v>
      </c>
      <c r="K95" s="2">
        <v>26.55</v>
      </c>
      <c r="L95" s="2">
        <v>26.55</v>
      </c>
      <c r="M95" s="2">
        <v>26.55</v>
      </c>
      <c r="N95" s="2">
        <v>26.55</v>
      </c>
      <c r="P95" t="s">
        <v>530</v>
      </c>
    </row>
    <row r="96" spans="1:16" x14ac:dyDescent="0.25">
      <c r="A96">
        <v>1041</v>
      </c>
      <c r="B96">
        <v>0</v>
      </c>
      <c r="C96">
        <v>2</v>
      </c>
      <c r="D96" t="s">
        <v>249</v>
      </c>
      <c r="E96" t="s">
        <v>10</v>
      </c>
      <c r="F96">
        <v>30</v>
      </c>
      <c r="G96" t="s">
        <v>522</v>
      </c>
      <c r="H96">
        <v>1</v>
      </c>
      <c r="I96">
        <v>1</v>
      </c>
      <c r="J96">
        <v>250651</v>
      </c>
      <c r="K96" s="2">
        <v>26</v>
      </c>
      <c r="L96" s="2">
        <v>26</v>
      </c>
      <c r="M96" s="2">
        <v>26</v>
      </c>
      <c r="N96" s="2">
        <v>26</v>
      </c>
      <c r="P96" t="s">
        <v>530</v>
      </c>
    </row>
    <row r="97" spans="1:16" x14ac:dyDescent="0.25">
      <c r="A97">
        <v>1043</v>
      </c>
      <c r="B97">
        <v>0</v>
      </c>
      <c r="C97">
        <v>3</v>
      </c>
      <c r="D97" t="s">
        <v>251</v>
      </c>
      <c r="E97" t="s">
        <v>10</v>
      </c>
      <c r="G97" t="s">
        <v>523</v>
      </c>
      <c r="H97">
        <v>0</v>
      </c>
      <c r="I97">
        <v>0</v>
      </c>
      <c r="J97">
        <v>349255</v>
      </c>
      <c r="K97" s="2">
        <v>7.8958000000000004</v>
      </c>
      <c r="L97" s="2">
        <v>7.8958000000000004</v>
      </c>
      <c r="M97" s="2">
        <v>7.8958000000000004</v>
      </c>
      <c r="N97" s="2">
        <v>7.8958000000000004</v>
      </c>
      <c r="P97" t="s">
        <v>531</v>
      </c>
    </row>
    <row r="98" spans="1:16" x14ac:dyDescent="0.25">
      <c r="A98">
        <v>1044</v>
      </c>
      <c r="B98">
        <v>0</v>
      </c>
      <c r="C98">
        <v>3</v>
      </c>
      <c r="D98" t="s">
        <v>252</v>
      </c>
      <c r="E98" t="s">
        <v>10</v>
      </c>
      <c r="F98">
        <v>60</v>
      </c>
      <c r="G98" t="s">
        <v>524</v>
      </c>
      <c r="H98">
        <v>0</v>
      </c>
      <c r="I98">
        <v>0</v>
      </c>
      <c r="J98">
        <v>3701</v>
      </c>
      <c r="K98" s="2"/>
      <c r="L98" s="2"/>
      <c r="M98" s="2"/>
      <c r="N98" s="2"/>
      <c r="P98" t="s">
        <v>530</v>
      </c>
    </row>
    <row r="99" spans="1:16" x14ac:dyDescent="0.25">
      <c r="A99">
        <v>1046</v>
      </c>
      <c r="B99">
        <v>0</v>
      </c>
      <c r="C99">
        <v>3</v>
      </c>
      <c r="D99" t="s">
        <v>254</v>
      </c>
      <c r="E99" t="s">
        <v>10</v>
      </c>
      <c r="F99">
        <v>13</v>
      </c>
      <c r="G99" t="s">
        <v>523</v>
      </c>
      <c r="H99">
        <v>4</v>
      </c>
      <c r="I99">
        <v>2</v>
      </c>
      <c r="J99">
        <v>347077</v>
      </c>
      <c r="K99" s="2">
        <v>31.387499999999999</v>
      </c>
      <c r="L99" s="2">
        <v>31.387499999999999</v>
      </c>
      <c r="M99" s="2">
        <v>31.387499999999999</v>
      </c>
      <c r="N99" s="2">
        <v>31.387499999999999</v>
      </c>
      <c r="P99" t="s">
        <v>530</v>
      </c>
    </row>
    <row r="100" spans="1:16" x14ac:dyDescent="0.25">
      <c r="A100">
        <v>1047</v>
      </c>
      <c r="B100">
        <v>0</v>
      </c>
      <c r="C100">
        <v>3</v>
      </c>
      <c r="D100" t="s">
        <v>255</v>
      </c>
      <c r="E100" t="s">
        <v>10</v>
      </c>
      <c r="F100">
        <v>24</v>
      </c>
      <c r="G100" t="s">
        <v>522</v>
      </c>
      <c r="H100">
        <v>0</v>
      </c>
      <c r="I100">
        <v>0</v>
      </c>
      <c r="J100">
        <v>752</v>
      </c>
      <c r="K100" s="2">
        <v>7.55</v>
      </c>
      <c r="L100" s="2">
        <v>7.55</v>
      </c>
      <c r="M100" s="2">
        <v>7.55</v>
      </c>
      <c r="N100" s="2">
        <v>7.55</v>
      </c>
      <c r="P100" t="s">
        <v>530</v>
      </c>
    </row>
    <row r="101" spans="1:16" x14ac:dyDescent="0.25">
      <c r="A101">
        <v>1050</v>
      </c>
      <c r="B101">
        <v>0</v>
      </c>
      <c r="C101">
        <v>1</v>
      </c>
      <c r="D101" t="s">
        <v>258</v>
      </c>
      <c r="E101" t="s">
        <v>10</v>
      </c>
      <c r="F101">
        <v>42</v>
      </c>
      <c r="G101" t="s">
        <v>521</v>
      </c>
      <c r="H101">
        <v>0</v>
      </c>
      <c r="I101">
        <v>0</v>
      </c>
      <c r="J101">
        <v>110489</v>
      </c>
      <c r="K101" s="2">
        <v>26.55</v>
      </c>
      <c r="L101" s="2">
        <v>26.55</v>
      </c>
      <c r="M101" s="2">
        <v>26.55</v>
      </c>
      <c r="N101" s="2">
        <v>26.55</v>
      </c>
      <c r="O101" t="s">
        <v>48</v>
      </c>
      <c r="P101" t="s">
        <v>530</v>
      </c>
    </row>
    <row r="102" spans="1:16" x14ac:dyDescent="0.25">
      <c r="A102">
        <v>1053</v>
      </c>
      <c r="B102">
        <v>0</v>
      </c>
      <c r="C102">
        <v>3</v>
      </c>
      <c r="D102" t="s">
        <v>261</v>
      </c>
      <c r="E102" t="s">
        <v>10</v>
      </c>
      <c r="F102">
        <v>7</v>
      </c>
      <c r="G102" t="s">
        <v>523</v>
      </c>
      <c r="H102">
        <v>1</v>
      </c>
      <c r="I102">
        <v>1</v>
      </c>
      <c r="J102">
        <v>2650</v>
      </c>
      <c r="K102" s="2">
        <v>15.245799999999999</v>
      </c>
      <c r="L102" s="2">
        <v>15.245799999999999</v>
      </c>
      <c r="M102" s="2">
        <v>15.245799999999999</v>
      </c>
      <c r="N102" s="2">
        <v>15.245799999999999</v>
      </c>
      <c r="P102" t="s">
        <v>531</v>
      </c>
    </row>
    <row r="103" spans="1:16" x14ac:dyDescent="0.25">
      <c r="A103">
        <v>1055</v>
      </c>
      <c r="B103">
        <v>0</v>
      </c>
      <c r="C103">
        <v>3</v>
      </c>
      <c r="D103" t="s">
        <v>263</v>
      </c>
      <c r="E103" t="s">
        <v>10</v>
      </c>
      <c r="G103" t="s">
        <v>523</v>
      </c>
      <c r="H103">
        <v>0</v>
      </c>
      <c r="I103">
        <v>0</v>
      </c>
      <c r="J103">
        <v>343271</v>
      </c>
      <c r="K103" s="2">
        <v>7</v>
      </c>
      <c r="L103" s="2">
        <v>7</v>
      </c>
      <c r="M103" s="2">
        <v>7</v>
      </c>
      <c r="N103" s="2">
        <v>7</v>
      </c>
      <c r="P103" t="s">
        <v>530</v>
      </c>
    </row>
    <row r="104" spans="1:16" x14ac:dyDescent="0.25">
      <c r="A104">
        <v>1056</v>
      </c>
      <c r="B104">
        <v>0</v>
      </c>
      <c r="C104">
        <v>2</v>
      </c>
      <c r="D104" t="s">
        <v>264</v>
      </c>
      <c r="E104" t="s">
        <v>10</v>
      </c>
      <c r="F104">
        <v>41</v>
      </c>
      <c r="G104" t="s">
        <v>521</v>
      </c>
      <c r="H104">
        <v>0</v>
      </c>
      <c r="I104">
        <v>0</v>
      </c>
      <c r="J104">
        <v>237393</v>
      </c>
      <c r="K104" s="2">
        <v>13</v>
      </c>
      <c r="L104" s="2">
        <v>13</v>
      </c>
      <c r="M104" s="2">
        <v>13</v>
      </c>
      <c r="N104" s="2">
        <v>13</v>
      </c>
      <c r="P104" t="s">
        <v>530</v>
      </c>
    </row>
    <row r="105" spans="1:16" x14ac:dyDescent="0.25">
      <c r="A105">
        <v>1058</v>
      </c>
      <c r="B105">
        <v>0</v>
      </c>
      <c r="C105">
        <v>1</v>
      </c>
      <c r="D105" t="s">
        <v>266</v>
      </c>
      <c r="E105" t="s">
        <v>10</v>
      </c>
      <c r="F105">
        <v>48</v>
      </c>
      <c r="G105" t="s">
        <v>521</v>
      </c>
      <c r="H105">
        <v>0</v>
      </c>
      <c r="I105">
        <v>0</v>
      </c>
      <c r="J105">
        <v>17591</v>
      </c>
      <c r="K105" s="2">
        <v>50.495800000000003</v>
      </c>
      <c r="L105" s="2">
        <v>50.495800000000003</v>
      </c>
      <c r="M105" s="2">
        <v>50.495800000000003</v>
      </c>
      <c r="N105" s="2">
        <v>50.495800000000003</v>
      </c>
      <c r="O105" t="s">
        <v>49</v>
      </c>
      <c r="P105" t="s">
        <v>531</v>
      </c>
    </row>
    <row r="106" spans="1:16" x14ac:dyDescent="0.25">
      <c r="A106">
        <v>1059</v>
      </c>
      <c r="B106">
        <v>0</v>
      </c>
      <c r="C106">
        <v>3</v>
      </c>
      <c r="D106" t="s">
        <v>267</v>
      </c>
      <c r="E106" t="s">
        <v>10</v>
      </c>
      <c r="F106">
        <v>18</v>
      </c>
      <c r="G106" t="s">
        <v>523</v>
      </c>
      <c r="H106">
        <v>2</v>
      </c>
      <c r="I106">
        <v>2</v>
      </c>
      <c r="J106">
        <v>6608</v>
      </c>
      <c r="K106" s="2">
        <v>34.375</v>
      </c>
      <c r="L106" s="2">
        <v>34.375</v>
      </c>
      <c r="M106" s="2">
        <v>34.375</v>
      </c>
      <c r="N106" s="2">
        <v>34.375</v>
      </c>
      <c r="P106" t="s">
        <v>530</v>
      </c>
    </row>
    <row r="107" spans="1:16" x14ac:dyDescent="0.25">
      <c r="A107">
        <v>1062</v>
      </c>
      <c r="B107">
        <v>0</v>
      </c>
      <c r="C107">
        <v>3</v>
      </c>
      <c r="D107" t="s">
        <v>270</v>
      </c>
      <c r="E107" t="s">
        <v>10</v>
      </c>
      <c r="G107" t="s">
        <v>523</v>
      </c>
      <c r="H107">
        <v>0</v>
      </c>
      <c r="I107">
        <v>0</v>
      </c>
      <c r="J107">
        <v>251</v>
      </c>
      <c r="K107" s="2">
        <v>7.55</v>
      </c>
      <c r="L107" s="2">
        <v>7.55</v>
      </c>
      <c r="M107" s="2">
        <v>7.55</v>
      </c>
      <c r="N107" s="2">
        <v>7.55</v>
      </c>
      <c r="P107" t="s">
        <v>530</v>
      </c>
    </row>
    <row r="108" spans="1:16" x14ac:dyDescent="0.25">
      <c r="A108">
        <v>1063</v>
      </c>
      <c r="B108">
        <v>0</v>
      </c>
      <c r="C108">
        <v>3</v>
      </c>
      <c r="D108" t="s">
        <v>271</v>
      </c>
      <c r="E108" t="s">
        <v>10</v>
      </c>
      <c r="F108">
        <v>27</v>
      </c>
      <c r="G108" t="s">
        <v>522</v>
      </c>
      <c r="H108">
        <v>0</v>
      </c>
      <c r="I108">
        <v>0</v>
      </c>
      <c r="J108">
        <v>2670</v>
      </c>
      <c r="K108" s="2">
        <v>7.2249999999999996</v>
      </c>
      <c r="L108" s="2">
        <v>7.2249999999999996</v>
      </c>
      <c r="M108" s="2">
        <v>7.2249999999999996</v>
      </c>
      <c r="N108" s="2">
        <v>7.2249999999999996</v>
      </c>
      <c r="P108" t="s">
        <v>531</v>
      </c>
    </row>
    <row r="109" spans="1:16" x14ac:dyDescent="0.25">
      <c r="A109">
        <v>1064</v>
      </c>
      <c r="B109">
        <v>0</v>
      </c>
      <c r="C109">
        <v>3</v>
      </c>
      <c r="D109" t="s">
        <v>272</v>
      </c>
      <c r="E109" t="s">
        <v>10</v>
      </c>
      <c r="F109">
        <v>23</v>
      </c>
      <c r="G109" t="s">
        <v>522</v>
      </c>
      <c r="H109">
        <v>1</v>
      </c>
      <c r="I109">
        <v>0</v>
      </c>
      <c r="J109">
        <v>347072</v>
      </c>
      <c r="K109" s="2">
        <v>13.9</v>
      </c>
      <c r="L109" s="2">
        <v>13.9</v>
      </c>
      <c r="M109" s="2">
        <v>13.9</v>
      </c>
      <c r="N109" s="2">
        <v>13.9</v>
      </c>
      <c r="P109" t="s">
        <v>530</v>
      </c>
    </row>
    <row r="110" spans="1:16" x14ac:dyDescent="0.25">
      <c r="A110">
        <v>1065</v>
      </c>
      <c r="B110">
        <v>0</v>
      </c>
      <c r="C110">
        <v>3</v>
      </c>
      <c r="D110" t="s">
        <v>273</v>
      </c>
      <c r="E110" t="s">
        <v>10</v>
      </c>
      <c r="G110" t="s">
        <v>523</v>
      </c>
      <c r="H110">
        <v>0</v>
      </c>
      <c r="I110">
        <v>0</v>
      </c>
      <c r="J110">
        <v>2673</v>
      </c>
      <c r="K110" s="2">
        <v>7.2291999999999996</v>
      </c>
      <c r="L110" s="2">
        <v>7.2291999999999996</v>
      </c>
      <c r="M110" s="2">
        <v>7.2291999999999996</v>
      </c>
      <c r="N110" s="2">
        <v>7.2291999999999996</v>
      </c>
      <c r="P110" t="s">
        <v>531</v>
      </c>
    </row>
    <row r="111" spans="1:16" x14ac:dyDescent="0.25">
      <c r="A111">
        <v>1066</v>
      </c>
      <c r="B111">
        <v>0</v>
      </c>
      <c r="C111">
        <v>3</v>
      </c>
      <c r="D111" t="s">
        <v>274</v>
      </c>
      <c r="E111" t="s">
        <v>10</v>
      </c>
      <c r="F111">
        <v>40</v>
      </c>
      <c r="G111" t="s">
        <v>521</v>
      </c>
      <c r="H111">
        <v>1</v>
      </c>
      <c r="I111">
        <v>5</v>
      </c>
      <c r="J111">
        <v>347077</v>
      </c>
      <c r="K111" s="2">
        <v>31.387499999999999</v>
      </c>
      <c r="L111" s="2">
        <v>31.387499999999999</v>
      </c>
      <c r="M111" s="2">
        <v>31.387499999999999</v>
      </c>
      <c r="N111" s="2">
        <v>31.387499999999999</v>
      </c>
      <c r="P111" t="s">
        <v>530</v>
      </c>
    </row>
    <row r="112" spans="1:16" x14ac:dyDescent="0.25">
      <c r="A112">
        <v>1069</v>
      </c>
      <c r="B112">
        <v>0</v>
      </c>
      <c r="C112">
        <v>1</v>
      </c>
      <c r="D112" t="s">
        <v>277</v>
      </c>
      <c r="E112" t="s">
        <v>10</v>
      </c>
      <c r="F112">
        <v>54</v>
      </c>
      <c r="G112" t="s">
        <v>521</v>
      </c>
      <c r="H112">
        <v>1</v>
      </c>
      <c r="I112">
        <v>0</v>
      </c>
      <c r="J112">
        <v>11778</v>
      </c>
      <c r="K112" s="2">
        <v>55.441699999999997</v>
      </c>
      <c r="L112" s="2">
        <v>55.441699999999997</v>
      </c>
      <c r="M112" s="2">
        <v>55.441699999999997</v>
      </c>
      <c r="N112" s="2">
        <v>55.441699999999997</v>
      </c>
      <c r="O112" t="s">
        <v>37</v>
      </c>
      <c r="P112" t="s">
        <v>531</v>
      </c>
    </row>
    <row r="113" spans="1:16" x14ac:dyDescent="0.25">
      <c r="A113">
        <v>1072</v>
      </c>
      <c r="B113">
        <v>0</v>
      </c>
      <c r="C113">
        <v>2</v>
      </c>
      <c r="D113" t="s">
        <v>280</v>
      </c>
      <c r="E113" t="s">
        <v>10</v>
      </c>
      <c r="F113">
        <v>30</v>
      </c>
      <c r="G113" t="s">
        <v>522</v>
      </c>
      <c r="H113">
        <v>0</v>
      </c>
      <c r="I113">
        <v>0</v>
      </c>
      <c r="J113">
        <v>233478</v>
      </c>
      <c r="K113" s="2">
        <v>13</v>
      </c>
      <c r="L113" s="2">
        <v>13</v>
      </c>
      <c r="M113" s="2">
        <v>13</v>
      </c>
      <c r="N113" s="2">
        <v>13</v>
      </c>
      <c r="P113" t="s">
        <v>530</v>
      </c>
    </row>
    <row r="114" spans="1:16" x14ac:dyDescent="0.25">
      <c r="A114">
        <v>1073</v>
      </c>
      <c r="B114">
        <v>0</v>
      </c>
      <c r="C114">
        <v>1</v>
      </c>
      <c r="D114" t="s">
        <v>281</v>
      </c>
      <c r="E114" t="s">
        <v>10</v>
      </c>
      <c r="F114">
        <v>37</v>
      </c>
      <c r="G114" t="s">
        <v>522</v>
      </c>
      <c r="H114">
        <v>1</v>
      </c>
      <c r="I114">
        <v>1</v>
      </c>
      <c r="J114">
        <v>17756</v>
      </c>
      <c r="K114" s="2">
        <v>83.158299999999997</v>
      </c>
      <c r="L114" s="2">
        <v>83.158299999999997</v>
      </c>
      <c r="M114" s="2">
        <v>83.158299999999997</v>
      </c>
      <c r="N114" s="2">
        <v>83.158299999999997</v>
      </c>
      <c r="O114" t="s">
        <v>52</v>
      </c>
      <c r="P114" t="s">
        <v>531</v>
      </c>
    </row>
    <row r="115" spans="1:16" x14ac:dyDescent="0.25">
      <c r="A115">
        <v>1075</v>
      </c>
      <c r="B115">
        <v>0</v>
      </c>
      <c r="C115">
        <v>3</v>
      </c>
      <c r="D115" t="s">
        <v>283</v>
      </c>
      <c r="E115" t="s">
        <v>10</v>
      </c>
      <c r="G115" t="s">
        <v>523</v>
      </c>
      <c r="H115">
        <v>0</v>
      </c>
      <c r="I115">
        <v>0</v>
      </c>
      <c r="J115">
        <v>7935</v>
      </c>
      <c r="K115" s="2">
        <v>7.75</v>
      </c>
      <c r="L115" s="2">
        <v>7.75</v>
      </c>
      <c r="M115" s="2">
        <v>7.75</v>
      </c>
      <c r="N115" s="2">
        <v>7.75</v>
      </c>
      <c r="P115" t="s">
        <v>529</v>
      </c>
    </row>
    <row r="116" spans="1:16" x14ac:dyDescent="0.25">
      <c r="A116">
        <v>1077</v>
      </c>
      <c r="B116">
        <v>0</v>
      </c>
      <c r="C116">
        <v>2</v>
      </c>
      <c r="D116" t="s">
        <v>285</v>
      </c>
      <c r="E116" t="s">
        <v>10</v>
      </c>
      <c r="F116">
        <v>40</v>
      </c>
      <c r="G116" t="s">
        <v>521</v>
      </c>
      <c r="H116">
        <v>0</v>
      </c>
      <c r="I116">
        <v>0</v>
      </c>
      <c r="J116">
        <v>239059</v>
      </c>
      <c r="K116" s="2">
        <v>16</v>
      </c>
      <c r="L116" s="2">
        <v>16</v>
      </c>
      <c r="M116" s="2">
        <v>16</v>
      </c>
      <c r="N116" s="2">
        <v>16</v>
      </c>
      <c r="P116" t="s">
        <v>530</v>
      </c>
    </row>
    <row r="117" spans="1:16" x14ac:dyDescent="0.25">
      <c r="A117">
        <v>1079</v>
      </c>
      <c r="B117">
        <v>0</v>
      </c>
      <c r="C117">
        <v>3</v>
      </c>
      <c r="D117" t="s">
        <v>287</v>
      </c>
      <c r="E117" t="s">
        <v>10</v>
      </c>
      <c r="F117">
        <v>17</v>
      </c>
      <c r="G117" t="s">
        <v>523</v>
      </c>
      <c r="H117">
        <v>2</v>
      </c>
      <c r="I117">
        <v>0</v>
      </c>
      <c r="J117">
        <v>48873</v>
      </c>
      <c r="K117" s="2">
        <v>8.0500000000000007</v>
      </c>
      <c r="L117" s="2">
        <v>8.0500000000000007</v>
      </c>
      <c r="M117" s="2">
        <v>8.0500000000000007</v>
      </c>
      <c r="N117" s="2">
        <v>8.0500000000000007</v>
      </c>
      <c r="P117" t="s">
        <v>530</v>
      </c>
    </row>
    <row r="118" spans="1:16" x14ac:dyDescent="0.25">
      <c r="A118">
        <v>1081</v>
      </c>
      <c r="B118">
        <v>0</v>
      </c>
      <c r="C118">
        <v>2</v>
      </c>
      <c r="D118" t="s">
        <v>289</v>
      </c>
      <c r="E118" t="s">
        <v>10</v>
      </c>
      <c r="F118">
        <v>40</v>
      </c>
      <c r="G118" t="s">
        <v>521</v>
      </c>
      <c r="H118">
        <v>0</v>
      </c>
      <c r="I118">
        <v>0</v>
      </c>
      <c r="J118">
        <v>28221</v>
      </c>
      <c r="K118" s="2">
        <v>13</v>
      </c>
      <c r="L118" s="2">
        <v>13</v>
      </c>
      <c r="M118" s="2">
        <v>13</v>
      </c>
      <c r="N118" s="2">
        <v>13</v>
      </c>
      <c r="P118" t="s">
        <v>530</v>
      </c>
    </row>
    <row r="119" spans="1:16" x14ac:dyDescent="0.25">
      <c r="A119">
        <v>1082</v>
      </c>
      <c r="B119">
        <v>0</v>
      </c>
      <c r="C119">
        <v>2</v>
      </c>
      <c r="D119" t="s">
        <v>290</v>
      </c>
      <c r="E119" t="s">
        <v>10</v>
      </c>
      <c r="F119">
        <v>34</v>
      </c>
      <c r="G119" t="s">
        <v>522</v>
      </c>
      <c r="H119">
        <v>1</v>
      </c>
      <c r="I119">
        <v>0</v>
      </c>
      <c r="J119">
        <v>226875</v>
      </c>
      <c r="K119" s="2">
        <v>26</v>
      </c>
      <c r="L119" s="2">
        <v>26</v>
      </c>
      <c r="M119" s="2">
        <v>26</v>
      </c>
      <c r="N119" s="2">
        <v>26</v>
      </c>
      <c r="P119" t="s">
        <v>530</v>
      </c>
    </row>
    <row r="120" spans="1:16" x14ac:dyDescent="0.25">
      <c r="A120">
        <v>1083</v>
      </c>
      <c r="B120">
        <v>0</v>
      </c>
      <c r="C120">
        <v>1</v>
      </c>
      <c r="D120" t="s">
        <v>291</v>
      </c>
      <c r="E120" t="s">
        <v>10</v>
      </c>
      <c r="G120" t="s">
        <v>523</v>
      </c>
      <c r="H120">
        <v>0</v>
      </c>
      <c r="I120">
        <v>0</v>
      </c>
      <c r="J120">
        <v>111163</v>
      </c>
      <c r="K120" s="2">
        <v>26</v>
      </c>
      <c r="L120" s="2">
        <v>26</v>
      </c>
      <c r="M120" s="2">
        <v>26</v>
      </c>
      <c r="N120" s="2">
        <v>26</v>
      </c>
      <c r="P120" t="s">
        <v>530</v>
      </c>
    </row>
    <row r="121" spans="1:16" x14ac:dyDescent="0.25">
      <c r="A121">
        <v>1084</v>
      </c>
      <c r="B121">
        <v>0</v>
      </c>
      <c r="C121">
        <v>3</v>
      </c>
      <c r="D121" t="s">
        <v>292</v>
      </c>
      <c r="E121" t="s">
        <v>10</v>
      </c>
      <c r="F121">
        <v>11</v>
      </c>
      <c r="G121" t="s">
        <v>523</v>
      </c>
      <c r="H121">
        <v>1</v>
      </c>
      <c r="I121">
        <v>1</v>
      </c>
      <c r="J121">
        <v>851</v>
      </c>
      <c r="K121" s="2">
        <v>14.5</v>
      </c>
      <c r="L121" s="2">
        <v>14.5</v>
      </c>
      <c r="M121" s="2">
        <v>14.5</v>
      </c>
      <c r="N121" s="2">
        <v>14.5</v>
      </c>
      <c r="P121" t="s">
        <v>530</v>
      </c>
    </row>
    <row r="122" spans="1:16" x14ac:dyDescent="0.25">
      <c r="A122">
        <v>1085</v>
      </c>
      <c r="B122">
        <v>0</v>
      </c>
      <c r="C122">
        <v>2</v>
      </c>
      <c r="D122" t="s">
        <v>293</v>
      </c>
      <c r="E122" t="s">
        <v>10</v>
      </c>
      <c r="F122">
        <v>61</v>
      </c>
      <c r="G122" t="s">
        <v>524</v>
      </c>
      <c r="H122">
        <v>0</v>
      </c>
      <c r="I122">
        <v>0</v>
      </c>
      <c r="J122">
        <v>235509</v>
      </c>
      <c r="K122" s="2">
        <v>12.35</v>
      </c>
      <c r="L122" s="2">
        <v>12.35</v>
      </c>
      <c r="M122" s="2">
        <v>12.35</v>
      </c>
      <c r="N122" s="2">
        <v>12.35</v>
      </c>
      <c r="P122" t="s">
        <v>529</v>
      </c>
    </row>
    <row r="123" spans="1:16" x14ac:dyDescent="0.25">
      <c r="A123">
        <v>1086</v>
      </c>
      <c r="B123">
        <v>0</v>
      </c>
      <c r="C123">
        <v>2</v>
      </c>
      <c r="D123" t="s">
        <v>294</v>
      </c>
      <c r="E123" t="s">
        <v>10</v>
      </c>
      <c r="F123">
        <v>8</v>
      </c>
      <c r="G123" t="s">
        <v>523</v>
      </c>
      <c r="H123">
        <v>0</v>
      </c>
      <c r="I123">
        <v>2</v>
      </c>
      <c r="J123">
        <v>28220</v>
      </c>
      <c r="K123" s="2">
        <v>32.5</v>
      </c>
      <c r="L123" s="2">
        <v>32.5</v>
      </c>
      <c r="M123" s="2">
        <v>32.5</v>
      </c>
      <c r="N123" s="2">
        <v>32.5</v>
      </c>
      <c r="P123" t="s">
        <v>530</v>
      </c>
    </row>
    <row r="124" spans="1:16" x14ac:dyDescent="0.25">
      <c r="A124">
        <v>1087</v>
      </c>
      <c r="B124">
        <v>0</v>
      </c>
      <c r="C124">
        <v>3</v>
      </c>
      <c r="D124" t="s">
        <v>295</v>
      </c>
      <c r="E124" t="s">
        <v>10</v>
      </c>
      <c r="F124">
        <v>33</v>
      </c>
      <c r="G124" t="s">
        <v>522</v>
      </c>
      <c r="H124">
        <v>0</v>
      </c>
      <c r="I124">
        <v>0</v>
      </c>
      <c r="J124">
        <v>347465</v>
      </c>
      <c r="K124" s="2">
        <v>7.8541999999999996</v>
      </c>
      <c r="L124" s="2">
        <v>7.8541999999999996</v>
      </c>
      <c r="M124" s="2">
        <v>7.8541999999999996</v>
      </c>
      <c r="N124" s="2">
        <v>7.8541999999999996</v>
      </c>
      <c r="P124" t="s">
        <v>530</v>
      </c>
    </row>
    <row r="125" spans="1:16" x14ac:dyDescent="0.25">
      <c r="A125">
        <v>1088</v>
      </c>
      <c r="B125">
        <v>0</v>
      </c>
      <c r="C125">
        <v>1</v>
      </c>
      <c r="D125" t="s">
        <v>296</v>
      </c>
      <c r="E125" t="s">
        <v>10</v>
      </c>
      <c r="F125">
        <v>6</v>
      </c>
      <c r="G125" t="s">
        <v>523</v>
      </c>
      <c r="H125">
        <v>0</v>
      </c>
      <c r="I125">
        <v>2</v>
      </c>
      <c r="J125">
        <v>16966</v>
      </c>
      <c r="K125" s="2">
        <v>134.5</v>
      </c>
      <c r="L125" s="2">
        <v>134.5</v>
      </c>
      <c r="M125" s="2">
        <v>134.5</v>
      </c>
      <c r="N125" s="2">
        <v>134.5</v>
      </c>
      <c r="O125" t="s">
        <v>55</v>
      </c>
      <c r="P125" t="s">
        <v>531</v>
      </c>
    </row>
    <row r="126" spans="1:16" x14ac:dyDescent="0.25">
      <c r="A126">
        <v>1090</v>
      </c>
      <c r="B126">
        <v>0</v>
      </c>
      <c r="C126">
        <v>2</v>
      </c>
      <c r="D126" t="s">
        <v>298</v>
      </c>
      <c r="E126" t="s">
        <v>10</v>
      </c>
      <c r="F126">
        <v>23</v>
      </c>
      <c r="G126" t="s">
        <v>522</v>
      </c>
      <c r="H126">
        <v>0</v>
      </c>
      <c r="I126">
        <v>0</v>
      </c>
      <c r="J126" t="s">
        <v>56</v>
      </c>
      <c r="K126" s="2">
        <v>10.5</v>
      </c>
      <c r="L126" s="2">
        <v>10.5</v>
      </c>
      <c r="M126" s="2">
        <v>10.5</v>
      </c>
      <c r="N126" s="2">
        <v>10.5</v>
      </c>
      <c r="P126" t="s">
        <v>530</v>
      </c>
    </row>
    <row r="127" spans="1:16" x14ac:dyDescent="0.25">
      <c r="A127">
        <v>1093</v>
      </c>
      <c r="B127">
        <v>0</v>
      </c>
      <c r="C127">
        <v>3</v>
      </c>
      <c r="D127" t="s">
        <v>301</v>
      </c>
      <c r="E127" t="s">
        <v>10</v>
      </c>
      <c r="F127">
        <v>33</v>
      </c>
      <c r="G127" t="s">
        <v>522</v>
      </c>
      <c r="H127">
        <v>0</v>
      </c>
      <c r="I127">
        <v>2</v>
      </c>
      <c r="J127">
        <v>347080</v>
      </c>
      <c r="K127" s="2">
        <v>14.4</v>
      </c>
      <c r="L127" s="2">
        <v>14.4</v>
      </c>
      <c r="M127" s="2">
        <v>14.4</v>
      </c>
      <c r="N127" s="2">
        <v>14.4</v>
      </c>
      <c r="P127" t="s">
        <v>530</v>
      </c>
    </row>
    <row r="128" spans="1:16" x14ac:dyDescent="0.25">
      <c r="A128">
        <v>1094</v>
      </c>
      <c r="B128">
        <v>0</v>
      </c>
      <c r="C128">
        <v>1</v>
      </c>
      <c r="D128" t="s">
        <v>302</v>
      </c>
      <c r="E128" t="s">
        <v>10</v>
      </c>
      <c r="F128">
        <v>47</v>
      </c>
      <c r="G128" t="s">
        <v>521</v>
      </c>
      <c r="H128">
        <v>1</v>
      </c>
      <c r="I128">
        <v>0</v>
      </c>
      <c r="J128" t="s">
        <v>57</v>
      </c>
      <c r="K128" s="2">
        <v>227.52500000000001</v>
      </c>
      <c r="L128" s="2">
        <v>227.52500000000001</v>
      </c>
      <c r="M128" s="2">
        <v>227.52500000000001</v>
      </c>
      <c r="N128" s="2">
        <v>227.52500000000001</v>
      </c>
      <c r="O128" t="s">
        <v>58</v>
      </c>
      <c r="P128" t="s">
        <v>531</v>
      </c>
    </row>
    <row r="129" spans="1:16" x14ac:dyDescent="0.25">
      <c r="A129">
        <v>1096</v>
      </c>
      <c r="B129">
        <v>0</v>
      </c>
      <c r="C129">
        <v>2</v>
      </c>
      <c r="D129" t="s">
        <v>304</v>
      </c>
      <c r="E129" t="s">
        <v>10</v>
      </c>
      <c r="F129">
        <v>25</v>
      </c>
      <c r="G129" t="s">
        <v>522</v>
      </c>
      <c r="H129">
        <v>0</v>
      </c>
      <c r="I129">
        <v>0</v>
      </c>
      <c r="J129" t="s">
        <v>59</v>
      </c>
      <c r="K129" s="2">
        <v>10.5</v>
      </c>
      <c r="L129" s="2">
        <v>10.5</v>
      </c>
      <c r="M129" s="2">
        <v>10.5</v>
      </c>
      <c r="N129" s="2">
        <v>10.5</v>
      </c>
      <c r="P129" t="s">
        <v>530</v>
      </c>
    </row>
    <row r="130" spans="1:16" x14ac:dyDescent="0.25">
      <c r="A130">
        <v>1097</v>
      </c>
      <c r="B130">
        <v>0</v>
      </c>
      <c r="C130">
        <v>1</v>
      </c>
      <c r="D130" t="s">
        <v>305</v>
      </c>
      <c r="E130" t="s">
        <v>10</v>
      </c>
      <c r="G130" t="s">
        <v>523</v>
      </c>
      <c r="H130">
        <v>0</v>
      </c>
      <c r="I130">
        <v>0</v>
      </c>
      <c r="J130" t="s">
        <v>60</v>
      </c>
      <c r="K130" s="2">
        <v>25.741700000000002</v>
      </c>
      <c r="L130" s="2">
        <v>25.741700000000002</v>
      </c>
      <c r="M130" s="2">
        <v>25.741700000000002</v>
      </c>
      <c r="N130" s="2">
        <v>25.741700000000002</v>
      </c>
      <c r="P130" t="s">
        <v>531</v>
      </c>
    </row>
    <row r="131" spans="1:16" x14ac:dyDescent="0.25">
      <c r="A131">
        <v>1099</v>
      </c>
      <c r="B131">
        <v>0</v>
      </c>
      <c r="C131">
        <v>2</v>
      </c>
      <c r="D131" t="s">
        <v>307</v>
      </c>
      <c r="E131" t="s">
        <v>10</v>
      </c>
      <c r="F131">
        <v>24</v>
      </c>
      <c r="G131" t="s">
        <v>522</v>
      </c>
      <c r="H131">
        <v>0</v>
      </c>
      <c r="I131">
        <v>0</v>
      </c>
      <c r="J131">
        <v>28034</v>
      </c>
      <c r="K131" s="2">
        <v>10.5</v>
      </c>
      <c r="L131" s="2">
        <v>10.5</v>
      </c>
      <c r="M131" s="2">
        <v>10.5</v>
      </c>
      <c r="N131" s="2">
        <v>10.5</v>
      </c>
      <c r="P131" t="s">
        <v>530</v>
      </c>
    </row>
    <row r="132" spans="1:16" x14ac:dyDescent="0.25">
      <c r="A132">
        <v>1101</v>
      </c>
      <c r="B132">
        <v>0</v>
      </c>
      <c r="C132">
        <v>3</v>
      </c>
      <c r="D132" t="s">
        <v>309</v>
      </c>
      <c r="E132" t="s">
        <v>10</v>
      </c>
      <c r="F132">
        <v>25</v>
      </c>
      <c r="G132" t="s">
        <v>522</v>
      </c>
      <c r="H132">
        <v>0</v>
      </c>
      <c r="I132">
        <v>0</v>
      </c>
      <c r="J132">
        <v>349250</v>
      </c>
      <c r="K132" s="2">
        <v>7.8958000000000004</v>
      </c>
      <c r="L132" s="2">
        <v>7.8958000000000004</v>
      </c>
      <c r="M132" s="2">
        <v>7.8958000000000004</v>
      </c>
      <c r="N132" s="2">
        <v>7.8958000000000004</v>
      </c>
      <c r="P132" t="s">
        <v>530</v>
      </c>
    </row>
    <row r="133" spans="1:16" x14ac:dyDescent="0.25">
      <c r="A133">
        <v>1102</v>
      </c>
      <c r="B133">
        <v>0</v>
      </c>
      <c r="C133">
        <v>3</v>
      </c>
      <c r="D133" t="s">
        <v>310</v>
      </c>
      <c r="E133" t="s">
        <v>10</v>
      </c>
      <c r="F133">
        <v>32</v>
      </c>
      <c r="G133" t="s">
        <v>522</v>
      </c>
      <c r="H133">
        <v>0</v>
      </c>
      <c r="I133">
        <v>0</v>
      </c>
      <c r="J133" t="s">
        <v>38</v>
      </c>
      <c r="K133" s="2">
        <v>22.524999999999999</v>
      </c>
      <c r="L133" s="2">
        <v>22.524999999999999</v>
      </c>
      <c r="M133" s="2">
        <v>22.524999999999999</v>
      </c>
      <c r="N133" s="2">
        <v>22.524999999999999</v>
      </c>
      <c r="P133" t="s">
        <v>530</v>
      </c>
    </row>
    <row r="134" spans="1:16" x14ac:dyDescent="0.25">
      <c r="A134">
        <v>1103</v>
      </c>
      <c r="B134">
        <v>0</v>
      </c>
      <c r="C134">
        <v>3</v>
      </c>
      <c r="D134" t="s">
        <v>311</v>
      </c>
      <c r="E134" t="s">
        <v>10</v>
      </c>
      <c r="G134" t="s">
        <v>523</v>
      </c>
      <c r="H134">
        <v>0</v>
      </c>
      <c r="I134">
        <v>0</v>
      </c>
      <c r="J134" t="s">
        <v>62</v>
      </c>
      <c r="K134" s="2">
        <v>7.05</v>
      </c>
      <c r="L134" s="2">
        <v>7.05</v>
      </c>
      <c r="M134" s="2">
        <v>7.05</v>
      </c>
      <c r="N134" s="2">
        <v>7.05</v>
      </c>
      <c r="P134" t="s">
        <v>530</v>
      </c>
    </row>
    <row r="135" spans="1:16" x14ac:dyDescent="0.25">
      <c r="A135">
        <v>1104</v>
      </c>
      <c r="B135">
        <v>0</v>
      </c>
      <c r="C135">
        <v>2</v>
      </c>
      <c r="D135" t="s">
        <v>312</v>
      </c>
      <c r="E135" t="s">
        <v>10</v>
      </c>
      <c r="F135">
        <v>17</v>
      </c>
      <c r="G135" t="s">
        <v>523</v>
      </c>
      <c r="H135">
        <v>0</v>
      </c>
      <c r="I135">
        <v>0</v>
      </c>
      <c r="J135" t="s">
        <v>63</v>
      </c>
      <c r="K135" s="2">
        <v>73.5</v>
      </c>
      <c r="L135" s="2">
        <v>73.5</v>
      </c>
      <c r="M135" s="2">
        <v>73.5</v>
      </c>
      <c r="N135" s="2">
        <v>73.5</v>
      </c>
      <c r="P135" t="s">
        <v>530</v>
      </c>
    </row>
    <row r="136" spans="1:16" x14ac:dyDescent="0.25">
      <c r="A136">
        <v>1107</v>
      </c>
      <c r="B136">
        <v>0</v>
      </c>
      <c r="C136">
        <v>1</v>
      </c>
      <c r="D136" t="s">
        <v>315</v>
      </c>
      <c r="E136" t="s">
        <v>10</v>
      </c>
      <c r="F136">
        <v>42</v>
      </c>
      <c r="G136" t="s">
        <v>521</v>
      </c>
      <c r="H136">
        <v>0</v>
      </c>
      <c r="I136">
        <v>0</v>
      </c>
      <c r="J136">
        <v>113038</v>
      </c>
      <c r="K136" s="2">
        <v>42.5</v>
      </c>
      <c r="L136" s="2">
        <v>42.5</v>
      </c>
      <c r="M136" s="2">
        <v>42.5</v>
      </c>
      <c r="N136" s="2">
        <v>42.5</v>
      </c>
      <c r="O136" t="s">
        <v>64</v>
      </c>
      <c r="P136" t="s">
        <v>530</v>
      </c>
    </row>
    <row r="137" spans="1:16" x14ac:dyDescent="0.25">
      <c r="A137">
        <v>1109</v>
      </c>
      <c r="B137">
        <v>0</v>
      </c>
      <c r="C137">
        <v>1</v>
      </c>
      <c r="D137" t="s">
        <v>317</v>
      </c>
      <c r="E137" t="s">
        <v>10</v>
      </c>
      <c r="F137">
        <v>57</v>
      </c>
      <c r="G137" t="s">
        <v>521</v>
      </c>
      <c r="H137">
        <v>1</v>
      </c>
      <c r="I137">
        <v>1</v>
      </c>
      <c r="J137">
        <v>36928</v>
      </c>
      <c r="K137" s="2">
        <v>164.86670000000001</v>
      </c>
      <c r="L137" s="2">
        <v>164.86670000000001</v>
      </c>
      <c r="M137" s="2">
        <v>164.86670000000001</v>
      </c>
      <c r="N137" s="2">
        <v>164.86670000000001</v>
      </c>
      <c r="P137" t="s">
        <v>530</v>
      </c>
    </row>
    <row r="138" spans="1:16" x14ac:dyDescent="0.25">
      <c r="A138">
        <v>1111</v>
      </c>
      <c r="B138">
        <v>0</v>
      </c>
      <c r="C138">
        <v>3</v>
      </c>
      <c r="D138" t="s">
        <v>319</v>
      </c>
      <c r="E138" t="s">
        <v>10</v>
      </c>
      <c r="G138" t="s">
        <v>523</v>
      </c>
      <c r="H138">
        <v>0</v>
      </c>
      <c r="I138">
        <v>0</v>
      </c>
      <c r="J138">
        <v>32302</v>
      </c>
      <c r="K138" s="2">
        <v>8.0500000000000007</v>
      </c>
      <c r="L138" s="2">
        <v>8.0500000000000007</v>
      </c>
      <c r="M138" s="2">
        <v>8.0500000000000007</v>
      </c>
      <c r="N138" s="2">
        <v>8.0500000000000007</v>
      </c>
      <c r="P138" t="s">
        <v>530</v>
      </c>
    </row>
    <row r="139" spans="1:16" x14ac:dyDescent="0.25">
      <c r="A139">
        <v>1113</v>
      </c>
      <c r="B139">
        <v>0</v>
      </c>
      <c r="C139">
        <v>3</v>
      </c>
      <c r="D139" t="s">
        <v>321</v>
      </c>
      <c r="E139" t="s">
        <v>10</v>
      </c>
      <c r="F139">
        <v>21</v>
      </c>
      <c r="G139" t="s">
        <v>522</v>
      </c>
      <c r="H139">
        <v>0</v>
      </c>
      <c r="I139">
        <v>0</v>
      </c>
      <c r="J139">
        <v>342684</v>
      </c>
      <c r="K139" s="2">
        <v>8.0500000000000007</v>
      </c>
      <c r="L139" s="2">
        <v>8.0500000000000007</v>
      </c>
      <c r="M139" s="2">
        <v>8.0500000000000007</v>
      </c>
      <c r="N139" s="2">
        <v>8.0500000000000007</v>
      </c>
      <c r="P139" t="s">
        <v>530</v>
      </c>
    </row>
    <row r="140" spans="1:16" x14ac:dyDescent="0.25">
      <c r="A140">
        <v>1115</v>
      </c>
      <c r="B140">
        <v>0</v>
      </c>
      <c r="C140">
        <v>3</v>
      </c>
      <c r="D140" t="s">
        <v>323</v>
      </c>
      <c r="E140" t="s">
        <v>10</v>
      </c>
      <c r="F140">
        <v>21</v>
      </c>
      <c r="G140" t="s">
        <v>522</v>
      </c>
      <c r="H140">
        <v>0</v>
      </c>
      <c r="I140">
        <v>0</v>
      </c>
      <c r="J140">
        <v>350053</v>
      </c>
      <c r="K140" s="2">
        <v>7.7957999999999998</v>
      </c>
      <c r="L140" s="2">
        <v>7.7957999999999998</v>
      </c>
      <c r="M140" s="2">
        <v>7.7957999999999998</v>
      </c>
      <c r="N140" s="2">
        <v>7.7957999999999998</v>
      </c>
      <c r="P140" t="s">
        <v>530</v>
      </c>
    </row>
    <row r="141" spans="1:16" x14ac:dyDescent="0.25">
      <c r="A141">
        <v>1118</v>
      </c>
      <c r="B141">
        <v>0</v>
      </c>
      <c r="C141">
        <v>3</v>
      </c>
      <c r="D141" t="s">
        <v>326</v>
      </c>
      <c r="E141" t="s">
        <v>10</v>
      </c>
      <c r="F141">
        <v>23</v>
      </c>
      <c r="G141" t="s">
        <v>522</v>
      </c>
      <c r="H141">
        <v>0</v>
      </c>
      <c r="I141">
        <v>0</v>
      </c>
      <c r="J141">
        <v>350054</v>
      </c>
      <c r="K141" s="2">
        <v>7.7957999999999998</v>
      </c>
      <c r="L141" s="2">
        <v>7.7957999999999998</v>
      </c>
      <c r="M141" s="2">
        <v>7.7957999999999998</v>
      </c>
      <c r="N141" s="2">
        <v>7.7957999999999998</v>
      </c>
      <c r="P141" t="s">
        <v>530</v>
      </c>
    </row>
    <row r="142" spans="1:16" x14ac:dyDescent="0.25">
      <c r="A142">
        <v>1120</v>
      </c>
      <c r="B142">
        <v>0</v>
      </c>
      <c r="C142">
        <v>3</v>
      </c>
      <c r="D142" t="s">
        <v>328</v>
      </c>
      <c r="E142" t="s">
        <v>10</v>
      </c>
      <c r="F142">
        <v>40</v>
      </c>
      <c r="G142" t="s">
        <v>521</v>
      </c>
      <c r="H142">
        <v>0</v>
      </c>
      <c r="I142">
        <v>0</v>
      </c>
      <c r="J142" t="s">
        <v>67</v>
      </c>
      <c r="K142" s="2">
        <v>15.1</v>
      </c>
      <c r="L142" s="2">
        <v>15.1</v>
      </c>
      <c r="M142" s="2">
        <v>15.1</v>
      </c>
      <c r="N142" s="2">
        <v>15.1</v>
      </c>
      <c r="P142" t="s">
        <v>530</v>
      </c>
    </row>
    <row r="143" spans="1:16" x14ac:dyDescent="0.25">
      <c r="A143">
        <v>1121</v>
      </c>
      <c r="B143">
        <v>0</v>
      </c>
      <c r="C143">
        <v>2</v>
      </c>
      <c r="D143" t="s">
        <v>329</v>
      </c>
      <c r="E143" t="s">
        <v>10</v>
      </c>
      <c r="F143">
        <v>36</v>
      </c>
      <c r="G143" t="s">
        <v>522</v>
      </c>
      <c r="H143">
        <v>0</v>
      </c>
      <c r="I143">
        <v>0</v>
      </c>
      <c r="J143">
        <v>242963</v>
      </c>
      <c r="K143" s="2">
        <v>13</v>
      </c>
      <c r="L143" s="2">
        <v>13</v>
      </c>
      <c r="M143" s="2">
        <v>13</v>
      </c>
      <c r="N143" s="2">
        <v>13</v>
      </c>
      <c r="P143" t="s">
        <v>530</v>
      </c>
    </row>
    <row r="144" spans="1:16" x14ac:dyDescent="0.25">
      <c r="A144">
        <v>1122</v>
      </c>
      <c r="B144">
        <v>0</v>
      </c>
      <c r="C144">
        <v>2</v>
      </c>
      <c r="D144" t="s">
        <v>330</v>
      </c>
      <c r="E144" t="s">
        <v>10</v>
      </c>
      <c r="F144">
        <v>14</v>
      </c>
      <c r="G144" t="s">
        <v>523</v>
      </c>
      <c r="H144">
        <v>0</v>
      </c>
      <c r="I144">
        <v>0</v>
      </c>
      <c r="J144">
        <v>220845</v>
      </c>
      <c r="K144" s="2">
        <v>65</v>
      </c>
      <c r="L144" s="2">
        <v>65</v>
      </c>
      <c r="M144" s="2">
        <v>65</v>
      </c>
      <c r="N144" s="2">
        <v>65</v>
      </c>
      <c r="P144" t="s">
        <v>530</v>
      </c>
    </row>
    <row r="145" spans="1:16" x14ac:dyDescent="0.25">
      <c r="A145">
        <v>1124</v>
      </c>
      <c r="B145">
        <v>0</v>
      </c>
      <c r="C145">
        <v>3</v>
      </c>
      <c r="D145" t="s">
        <v>332</v>
      </c>
      <c r="E145" t="s">
        <v>10</v>
      </c>
      <c r="F145">
        <v>21</v>
      </c>
      <c r="G145" t="s">
        <v>522</v>
      </c>
      <c r="H145">
        <v>1</v>
      </c>
      <c r="I145">
        <v>0</v>
      </c>
      <c r="J145">
        <v>3101266</v>
      </c>
      <c r="K145" s="2">
        <v>6.4958</v>
      </c>
      <c r="L145" s="2">
        <v>6.4958</v>
      </c>
      <c r="M145" s="2">
        <v>6.4958</v>
      </c>
      <c r="N145" s="2">
        <v>6.4958</v>
      </c>
      <c r="P145" t="s">
        <v>530</v>
      </c>
    </row>
    <row r="146" spans="1:16" x14ac:dyDescent="0.25">
      <c r="A146">
        <v>1125</v>
      </c>
      <c r="B146">
        <v>0</v>
      </c>
      <c r="C146">
        <v>3</v>
      </c>
      <c r="D146" t="s">
        <v>333</v>
      </c>
      <c r="E146" t="s">
        <v>10</v>
      </c>
      <c r="G146" t="s">
        <v>523</v>
      </c>
      <c r="H146">
        <v>0</v>
      </c>
      <c r="I146">
        <v>0</v>
      </c>
      <c r="J146">
        <v>330971</v>
      </c>
      <c r="K146" s="2">
        <v>7.8792</v>
      </c>
      <c r="L146" s="2">
        <v>7.8792</v>
      </c>
      <c r="M146" s="2">
        <v>7.8792</v>
      </c>
      <c r="N146" s="2">
        <v>7.8792</v>
      </c>
      <c r="P146" t="s">
        <v>529</v>
      </c>
    </row>
    <row r="147" spans="1:16" x14ac:dyDescent="0.25">
      <c r="A147">
        <v>1126</v>
      </c>
      <c r="B147">
        <v>0</v>
      </c>
      <c r="C147">
        <v>1</v>
      </c>
      <c r="D147" t="s">
        <v>334</v>
      </c>
      <c r="E147" t="s">
        <v>10</v>
      </c>
      <c r="F147">
        <v>39</v>
      </c>
      <c r="G147" t="s">
        <v>522</v>
      </c>
      <c r="H147">
        <v>1</v>
      </c>
      <c r="I147">
        <v>0</v>
      </c>
      <c r="J147">
        <v>17599</v>
      </c>
      <c r="K147" s="2">
        <v>71.283299999999997</v>
      </c>
      <c r="L147" s="2">
        <v>71.283299999999997</v>
      </c>
      <c r="M147" s="2">
        <v>71.283299999999997</v>
      </c>
      <c r="N147" s="2">
        <v>71.283299999999997</v>
      </c>
      <c r="O147" t="s">
        <v>68</v>
      </c>
      <c r="P147" t="s">
        <v>531</v>
      </c>
    </row>
    <row r="148" spans="1:16" x14ac:dyDescent="0.25">
      <c r="A148">
        <v>1127</v>
      </c>
      <c r="B148">
        <v>0</v>
      </c>
      <c r="C148">
        <v>3</v>
      </c>
      <c r="D148" t="s">
        <v>335</v>
      </c>
      <c r="E148" t="s">
        <v>10</v>
      </c>
      <c r="F148">
        <v>20</v>
      </c>
      <c r="G148" t="s">
        <v>522</v>
      </c>
      <c r="H148">
        <v>0</v>
      </c>
      <c r="I148">
        <v>0</v>
      </c>
      <c r="J148">
        <v>350416</v>
      </c>
      <c r="K148" s="2">
        <v>7.8541999999999996</v>
      </c>
      <c r="L148" s="2">
        <v>7.8541999999999996</v>
      </c>
      <c r="M148" s="2">
        <v>7.8541999999999996</v>
      </c>
      <c r="N148" s="2">
        <v>7.8541999999999996</v>
      </c>
      <c r="P148" t="s">
        <v>530</v>
      </c>
    </row>
    <row r="149" spans="1:16" x14ac:dyDescent="0.25">
      <c r="A149">
        <v>1128</v>
      </c>
      <c r="B149">
        <v>0</v>
      </c>
      <c r="C149">
        <v>1</v>
      </c>
      <c r="D149" t="s">
        <v>336</v>
      </c>
      <c r="E149" t="s">
        <v>10</v>
      </c>
      <c r="F149">
        <v>64</v>
      </c>
      <c r="G149" t="s">
        <v>524</v>
      </c>
      <c r="H149">
        <v>1</v>
      </c>
      <c r="I149">
        <v>0</v>
      </c>
      <c r="J149">
        <v>110813</v>
      </c>
      <c r="K149" s="2">
        <v>75.25</v>
      </c>
      <c r="L149" s="2">
        <v>75.25</v>
      </c>
      <c r="M149" s="2">
        <v>75.25</v>
      </c>
      <c r="N149" s="2">
        <v>75.25</v>
      </c>
      <c r="O149" t="s">
        <v>69</v>
      </c>
      <c r="P149" t="s">
        <v>531</v>
      </c>
    </row>
    <row r="150" spans="1:16" x14ac:dyDescent="0.25">
      <c r="A150">
        <v>1129</v>
      </c>
      <c r="B150">
        <v>0</v>
      </c>
      <c r="C150">
        <v>3</v>
      </c>
      <c r="D150" t="s">
        <v>337</v>
      </c>
      <c r="E150" t="s">
        <v>10</v>
      </c>
      <c r="F150">
        <v>20</v>
      </c>
      <c r="G150" t="s">
        <v>522</v>
      </c>
      <c r="H150">
        <v>0</v>
      </c>
      <c r="I150">
        <v>0</v>
      </c>
      <c r="J150">
        <v>2679</v>
      </c>
      <c r="K150" s="2">
        <v>7.2249999999999996</v>
      </c>
      <c r="L150" s="2">
        <v>7.2249999999999996</v>
      </c>
      <c r="M150" s="2">
        <v>7.2249999999999996</v>
      </c>
      <c r="N150" s="2">
        <v>7.2249999999999996</v>
      </c>
      <c r="P150" t="s">
        <v>531</v>
      </c>
    </row>
    <row r="151" spans="1:16" x14ac:dyDescent="0.25">
      <c r="A151">
        <v>1134</v>
      </c>
      <c r="B151">
        <v>0</v>
      </c>
      <c r="C151">
        <v>1</v>
      </c>
      <c r="D151" t="s">
        <v>342</v>
      </c>
      <c r="E151" t="s">
        <v>10</v>
      </c>
      <c r="F151">
        <v>45</v>
      </c>
      <c r="G151" t="s">
        <v>521</v>
      </c>
      <c r="H151">
        <v>1</v>
      </c>
      <c r="I151">
        <v>1</v>
      </c>
      <c r="J151">
        <v>16966</v>
      </c>
      <c r="K151" s="2">
        <v>134.5</v>
      </c>
      <c r="L151" s="2">
        <v>134.5</v>
      </c>
      <c r="M151" s="2">
        <v>134.5</v>
      </c>
      <c r="N151" s="2">
        <v>134.5</v>
      </c>
      <c r="O151" t="s">
        <v>55</v>
      </c>
      <c r="P151" t="s">
        <v>531</v>
      </c>
    </row>
    <row r="152" spans="1:16" x14ac:dyDescent="0.25">
      <c r="A152">
        <v>1135</v>
      </c>
      <c r="B152">
        <v>0</v>
      </c>
      <c r="C152">
        <v>3</v>
      </c>
      <c r="D152" t="s">
        <v>343</v>
      </c>
      <c r="E152" t="s">
        <v>10</v>
      </c>
      <c r="G152" t="s">
        <v>523</v>
      </c>
      <c r="H152">
        <v>0</v>
      </c>
      <c r="I152">
        <v>0</v>
      </c>
      <c r="J152">
        <v>3470</v>
      </c>
      <c r="K152" s="2">
        <v>7.8875000000000002</v>
      </c>
      <c r="L152" s="2">
        <v>7.8875000000000002</v>
      </c>
      <c r="M152" s="2">
        <v>7.8875000000000002</v>
      </c>
      <c r="N152" s="2">
        <v>7.8875000000000002</v>
      </c>
      <c r="P152" t="s">
        <v>530</v>
      </c>
    </row>
    <row r="153" spans="1:16" x14ac:dyDescent="0.25">
      <c r="A153">
        <v>1136</v>
      </c>
      <c r="B153">
        <v>0</v>
      </c>
      <c r="C153">
        <v>3</v>
      </c>
      <c r="D153" t="s">
        <v>344</v>
      </c>
      <c r="E153" t="s">
        <v>10</v>
      </c>
      <c r="G153" t="s">
        <v>523</v>
      </c>
      <c r="H153">
        <v>1</v>
      </c>
      <c r="I153">
        <v>2</v>
      </c>
      <c r="J153">
        <v>6607</v>
      </c>
      <c r="K153" s="2">
        <v>23.45</v>
      </c>
      <c r="L153" s="2">
        <v>23.45</v>
      </c>
      <c r="M153" s="2">
        <v>23.45</v>
      </c>
      <c r="N153" s="2">
        <v>23.45</v>
      </c>
      <c r="P153" t="s">
        <v>530</v>
      </c>
    </row>
    <row r="154" spans="1:16" x14ac:dyDescent="0.25">
      <c r="A154">
        <v>1137</v>
      </c>
      <c r="B154">
        <v>0</v>
      </c>
      <c r="C154">
        <v>1</v>
      </c>
      <c r="D154" t="s">
        <v>345</v>
      </c>
      <c r="E154" t="s">
        <v>10</v>
      </c>
      <c r="F154">
        <v>41</v>
      </c>
      <c r="G154" t="s">
        <v>521</v>
      </c>
      <c r="H154">
        <v>1</v>
      </c>
      <c r="I154">
        <v>0</v>
      </c>
      <c r="J154">
        <v>17464</v>
      </c>
      <c r="K154" s="2">
        <v>51.862499999999997</v>
      </c>
      <c r="L154" s="2">
        <v>51.862499999999997</v>
      </c>
      <c r="M154" s="2">
        <v>51.862499999999997</v>
      </c>
      <c r="N154" s="2">
        <v>51.862499999999997</v>
      </c>
      <c r="O154" t="s">
        <v>71</v>
      </c>
      <c r="P154" t="s">
        <v>530</v>
      </c>
    </row>
    <row r="155" spans="1:16" x14ac:dyDescent="0.25">
      <c r="A155">
        <v>1139</v>
      </c>
      <c r="B155">
        <v>0</v>
      </c>
      <c r="C155">
        <v>2</v>
      </c>
      <c r="D155" t="s">
        <v>347</v>
      </c>
      <c r="E155" t="s">
        <v>10</v>
      </c>
      <c r="F155">
        <v>42</v>
      </c>
      <c r="G155" t="s">
        <v>521</v>
      </c>
      <c r="H155">
        <v>1</v>
      </c>
      <c r="I155">
        <v>1</v>
      </c>
      <c r="J155">
        <v>28220</v>
      </c>
      <c r="K155" s="2">
        <v>32.5</v>
      </c>
      <c r="L155" s="2">
        <v>32.5</v>
      </c>
      <c r="M155" s="2">
        <v>32.5</v>
      </c>
      <c r="N155" s="2">
        <v>32.5</v>
      </c>
      <c r="P155" t="s">
        <v>530</v>
      </c>
    </row>
    <row r="156" spans="1:16" x14ac:dyDescent="0.25">
      <c r="A156">
        <v>1143</v>
      </c>
      <c r="B156">
        <v>0</v>
      </c>
      <c r="C156">
        <v>3</v>
      </c>
      <c r="D156" t="s">
        <v>351</v>
      </c>
      <c r="E156" t="s">
        <v>10</v>
      </c>
      <c r="F156">
        <v>20</v>
      </c>
      <c r="G156" t="s">
        <v>522</v>
      </c>
      <c r="H156">
        <v>0</v>
      </c>
      <c r="I156">
        <v>0</v>
      </c>
      <c r="J156">
        <v>3101284</v>
      </c>
      <c r="K156" s="2">
        <v>7.9249999999999998</v>
      </c>
      <c r="L156" s="2">
        <v>7.9249999999999998</v>
      </c>
      <c r="M156" s="2">
        <v>7.9249999999999998</v>
      </c>
      <c r="N156" s="2">
        <v>7.9249999999999998</v>
      </c>
      <c r="P156" t="s">
        <v>530</v>
      </c>
    </row>
    <row r="157" spans="1:16" x14ac:dyDescent="0.25">
      <c r="A157">
        <v>1144</v>
      </c>
      <c r="B157">
        <v>0</v>
      </c>
      <c r="C157">
        <v>1</v>
      </c>
      <c r="D157" t="s">
        <v>352</v>
      </c>
      <c r="E157" t="s">
        <v>10</v>
      </c>
      <c r="F157">
        <v>27</v>
      </c>
      <c r="G157" t="s">
        <v>522</v>
      </c>
      <c r="H157">
        <v>1</v>
      </c>
      <c r="I157">
        <v>0</v>
      </c>
      <c r="J157">
        <v>13508</v>
      </c>
      <c r="K157" s="2">
        <v>136.7792</v>
      </c>
      <c r="L157" s="2">
        <v>136.7792</v>
      </c>
      <c r="M157" s="2">
        <v>136.7792</v>
      </c>
      <c r="N157" s="2">
        <v>136.7792</v>
      </c>
      <c r="O157" t="s">
        <v>72</v>
      </c>
      <c r="P157" t="s">
        <v>531</v>
      </c>
    </row>
    <row r="158" spans="1:16" x14ac:dyDescent="0.25">
      <c r="A158">
        <v>1145</v>
      </c>
      <c r="B158">
        <v>0</v>
      </c>
      <c r="C158">
        <v>3</v>
      </c>
      <c r="D158" t="s">
        <v>353</v>
      </c>
      <c r="E158" t="s">
        <v>10</v>
      </c>
      <c r="F158">
        <v>24</v>
      </c>
      <c r="G158" t="s">
        <v>522</v>
      </c>
      <c r="H158">
        <v>0</v>
      </c>
      <c r="I158">
        <v>0</v>
      </c>
      <c r="J158">
        <v>7266</v>
      </c>
      <c r="K158" s="2">
        <v>9.3249999999999993</v>
      </c>
      <c r="L158" s="2">
        <v>9.3249999999999993</v>
      </c>
      <c r="M158" s="2">
        <v>9.3249999999999993</v>
      </c>
      <c r="N158" s="2">
        <v>9.3249999999999993</v>
      </c>
      <c r="P158" t="s">
        <v>530</v>
      </c>
    </row>
    <row r="159" spans="1:16" x14ac:dyDescent="0.25">
      <c r="A159">
        <v>1146</v>
      </c>
      <c r="B159">
        <v>0</v>
      </c>
      <c r="C159">
        <v>3</v>
      </c>
      <c r="D159" t="s">
        <v>354</v>
      </c>
      <c r="E159" t="s">
        <v>10</v>
      </c>
      <c r="F159">
        <v>32</v>
      </c>
      <c r="G159" t="s">
        <v>522</v>
      </c>
      <c r="H159">
        <v>0</v>
      </c>
      <c r="I159">
        <v>0</v>
      </c>
      <c r="J159">
        <v>345775</v>
      </c>
      <c r="K159" s="2">
        <v>9.5</v>
      </c>
      <c r="L159" s="2">
        <v>9.5</v>
      </c>
      <c r="M159" s="2">
        <v>9.5</v>
      </c>
      <c r="N159" s="2">
        <v>9.5</v>
      </c>
      <c r="P159" t="s">
        <v>530</v>
      </c>
    </row>
    <row r="160" spans="1:16" x14ac:dyDescent="0.25">
      <c r="A160">
        <v>1147</v>
      </c>
      <c r="B160">
        <v>0</v>
      </c>
      <c r="C160">
        <v>3</v>
      </c>
      <c r="D160" t="s">
        <v>355</v>
      </c>
      <c r="E160" t="s">
        <v>10</v>
      </c>
      <c r="G160" t="s">
        <v>523</v>
      </c>
      <c r="H160">
        <v>0</v>
      </c>
      <c r="I160">
        <v>0</v>
      </c>
      <c r="J160">
        <v>42795</v>
      </c>
      <c r="K160" s="2">
        <v>7.55</v>
      </c>
      <c r="L160" s="2">
        <v>7.55</v>
      </c>
      <c r="M160" s="2">
        <v>7.55</v>
      </c>
      <c r="N160" s="2">
        <v>7.55</v>
      </c>
      <c r="P160" t="s">
        <v>530</v>
      </c>
    </row>
    <row r="161" spans="1:16" x14ac:dyDescent="0.25">
      <c r="A161">
        <v>1148</v>
      </c>
      <c r="B161">
        <v>0</v>
      </c>
      <c r="C161">
        <v>3</v>
      </c>
      <c r="D161" t="s">
        <v>356</v>
      </c>
      <c r="E161" t="s">
        <v>10</v>
      </c>
      <c r="G161" t="s">
        <v>523</v>
      </c>
      <c r="H161">
        <v>0</v>
      </c>
      <c r="I161">
        <v>0</v>
      </c>
      <c r="J161">
        <v>43130</v>
      </c>
      <c r="K161" s="2">
        <v>7.75</v>
      </c>
      <c r="L161" s="2">
        <v>7.75</v>
      </c>
      <c r="M161" s="2">
        <v>7.75</v>
      </c>
      <c r="N161" s="2">
        <v>7.75</v>
      </c>
      <c r="P161" t="s">
        <v>529</v>
      </c>
    </row>
    <row r="162" spans="1:16" x14ac:dyDescent="0.25">
      <c r="A162">
        <v>1149</v>
      </c>
      <c r="B162">
        <v>0</v>
      </c>
      <c r="C162">
        <v>3</v>
      </c>
      <c r="D162" t="s">
        <v>357</v>
      </c>
      <c r="E162" t="s">
        <v>10</v>
      </c>
      <c r="F162">
        <v>28</v>
      </c>
      <c r="G162" t="s">
        <v>522</v>
      </c>
      <c r="H162">
        <v>0</v>
      </c>
      <c r="I162">
        <v>0</v>
      </c>
      <c r="J162">
        <v>363611</v>
      </c>
      <c r="K162" s="2">
        <v>8.0500000000000007</v>
      </c>
      <c r="L162" s="2">
        <v>8.0500000000000007</v>
      </c>
      <c r="M162" s="2">
        <v>8.0500000000000007</v>
      </c>
      <c r="N162" s="2">
        <v>8.0500000000000007</v>
      </c>
      <c r="P162" t="s">
        <v>530</v>
      </c>
    </row>
    <row r="163" spans="1:16" x14ac:dyDescent="0.25">
      <c r="A163">
        <v>1151</v>
      </c>
      <c r="B163">
        <v>0</v>
      </c>
      <c r="C163">
        <v>3</v>
      </c>
      <c r="D163" t="s">
        <v>359</v>
      </c>
      <c r="E163" t="s">
        <v>10</v>
      </c>
      <c r="F163">
        <v>21</v>
      </c>
      <c r="G163" t="s">
        <v>522</v>
      </c>
      <c r="H163">
        <v>0</v>
      </c>
      <c r="I163">
        <v>0</v>
      </c>
      <c r="J163">
        <v>345501</v>
      </c>
      <c r="K163" s="2">
        <v>7.7750000000000004</v>
      </c>
      <c r="L163" s="2">
        <v>7.7750000000000004</v>
      </c>
      <c r="M163" s="2">
        <v>7.7750000000000004</v>
      </c>
      <c r="N163" s="2">
        <v>7.7750000000000004</v>
      </c>
      <c r="P163" t="s">
        <v>530</v>
      </c>
    </row>
    <row r="164" spans="1:16" x14ac:dyDescent="0.25">
      <c r="A164">
        <v>1152</v>
      </c>
      <c r="B164">
        <v>0</v>
      </c>
      <c r="C164">
        <v>3</v>
      </c>
      <c r="D164" t="s">
        <v>360</v>
      </c>
      <c r="E164" t="s">
        <v>10</v>
      </c>
      <c r="F164">
        <v>36</v>
      </c>
      <c r="G164" t="s">
        <v>522</v>
      </c>
      <c r="H164">
        <v>1</v>
      </c>
      <c r="I164">
        <v>0</v>
      </c>
      <c r="J164">
        <v>345572</v>
      </c>
      <c r="K164" s="2">
        <v>17.399999999999999</v>
      </c>
      <c r="L164" s="2">
        <v>17.399999999999999</v>
      </c>
      <c r="M164" s="2">
        <v>17.399999999999999</v>
      </c>
      <c r="N164" s="2">
        <v>17.399999999999999</v>
      </c>
      <c r="P164" t="s">
        <v>530</v>
      </c>
    </row>
    <row r="165" spans="1:16" x14ac:dyDescent="0.25">
      <c r="A165">
        <v>1153</v>
      </c>
      <c r="B165">
        <v>0</v>
      </c>
      <c r="C165">
        <v>3</v>
      </c>
      <c r="D165" t="s">
        <v>361</v>
      </c>
      <c r="E165" t="s">
        <v>10</v>
      </c>
      <c r="F165">
        <v>21</v>
      </c>
      <c r="G165" t="s">
        <v>522</v>
      </c>
      <c r="H165">
        <v>0</v>
      </c>
      <c r="I165">
        <v>0</v>
      </c>
      <c r="J165">
        <v>350410</v>
      </c>
      <c r="K165" s="2">
        <v>7.8541999999999996</v>
      </c>
      <c r="L165" s="2">
        <v>7.8541999999999996</v>
      </c>
      <c r="M165" s="2">
        <v>7.8541999999999996</v>
      </c>
      <c r="N165" s="2">
        <v>7.8541999999999996</v>
      </c>
      <c r="P165" t="s">
        <v>530</v>
      </c>
    </row>
    <row r="166" spans="1:16" x14ac:dyDescent="0.25">
      <c r="A166">
        <v>1156</v>
      </c>
      <c r="B166">
        <v>0</v>
      </c>
      <c r="C166">
        <v>2</v>
      </c>
      <c r="D166" t="s">
        <v>364</v>
      </c>
      <c r="E166" t="s">
        <v>10</v>
      </c>
      <c r="F166">
        <v>30</v>
      </c>
      <c r="G166" t="s">
        <v>522</v>
      </c>
      <c r="H166">
        <v>0</v>
      </c>
      <c r="I166">
        <v>0</v>
      </c>
      <c r="J166">
        <v>34644</v>
      </c>
      <c r="K166" s="2">
        <v>12.737500000000001</v>
      </c>
      <c r="L166" s="2">
        <v>12.737500000000001</v>
      </c>
      <c r="M166" s="2">
        <v>12.737500000000001</v>
      </c>
      <c r="N166" s="2">
        <v>12.737500000000001</v>
      </c>
      <c r="P166" t="s">
        <v>531</v>
      </c>
    </row>
    <row r="167" spans="1:16" x14ac:dyDescent="0.25">
      <c r="A167">
        <v>1157</v>
      </c>
      <c r="B167">
        <v>0</v>
      </c>
      <c r="C167">
        <v>3</v>
      </c>
      <c r="D167" t="s">
        <v>365</v>
      </c>
      <c r="E167" t="s">
        <v>10</v>
      </c>
      <c r="G167" t="s">
        <v>523</v>
      </c>
      <c r="H167">
        <v>0</v>
      </c>
      <c r="I167">
        <v>0</v>
      </c>
      <c r="J167">
        <v>349235</v>
      </c>
      <c r="K167" s="2">
        <v>7.8958000000000004</v>
      </c>
      <c r="L167" s="2">
        <v>7.8958000000000004</v>
      </c>
      <c r="M167" s="2">
        <v>7.8958000000000004</v>
      </c>
      <c r="N167" s="2">
        <v>7.8958000000000004</v>
      </c>
      <c r="P167" t="s">
        <v>530</v>
      </c>
    </row>
    <row r="168" spans="1:16" x14ac:dyDescent="0.25">
      <c r="A168">
        <v>1158</v>
      </c>
      <c r="B168">
        <v>0</v>
      </c>
      <c r="C168">
        <v>1</v>
      </c>
      <c r="D168" t="s">
        <v>366</v>
      </c>
      <c r="E168" t="s">
        <v>10</v>
      </c>
      <c r="G168" t="s">
        <v>523</v>
      </c>
      <c r="H168">
        <v>0</v>
      </c>
      <c r="I168">
        <v>0</v>
      </c>
      <c r="J168">
        <v>112051</v>
      </c>
      <c r="K168" s="2">
        <v>0</v>
      </c>
      <c r="L168" s="2">
        <v>0</v>
      </c>
      <c r="M168" s="2">
        <v>0</v>
      </c>
      <c r="N168" s="2">
        <v>0</v>
      </c>
      <c r="P168" t="s">
        <v>530</v>
      </c>
    </row>
    <row r="169" spans="1:16" x14ac:dyDescent="0.25">
      <c r="A169">
        <v>1159</v>
      </c>
      <c r="B169">
        <v>0</v>
      </c>
      <c r="C169">
        <v>3</v>
      </c>
      <c r="D169" t="s">
        <v>367</v>
      </c>
      <c r="E169" t="s">
        <v>10</v>
      </c>
      <c r="G169" t="s">
        <v>523</v>
      </c>
      <c r="H169">
        <v>0</v>
      </c>
      <c r="I169">
        <v>0</v>
      </c>
      <c r="J169">
        <v>49867</v>
      </c>
      <c r="K169" s="2">
        <v>7.55</v>
      </c>
      <c r="L169" s="2">
        <v>7.55</v>
      </c>
      <c r="M169" s="2">
        <v>7.55</v>
      </c>
      <c r="N169" s="2">
        <v>7.55</v>
      </c>
      <c r="P169" t="s">
        <v>530</v>
      </c>
    </row>
    <row r="170" spans="1:16" x14ac:dyDescent="0.25">
      <c r="A170">
        <v>1161</v>
      </c>
      <c r="B170">
        <v>0</v>
      </c>
      <c r="C170">
        <v>3</v>
      </c>
      <c r="D170" t="s">
        <v>369</v>
      </c>
      <c r="E170" t="s">
        <v>10</v>
      </c>
      <c r="F170">
        <v>17</v>
      </c>
      <c r="G170" t="s">
        <v>523</v>
      </c>
      <c r="H170">
        <v>0</v>
      </c>
      <c r="I170">
        <v>0</v>
      </c>
      <c r="J170">
        <v>315095</v>
      </c>
      <c r="K170" s="2">
        <v>8.6624999999999996</v>
      </c>
      <c r="L170" s="2">
        <v>8.6624999999999996</v>
      </c>
      <c r="M170" s="2">
        <v>8.6624999999999996</v>
      </c>
      <c r="N170" s="2">
        <v>8.6624999999999996</v>
      </c>
      <c r="P170" t="s">
        <v>530</v>
      </c>
    </row>
    <row r="171" spans="1:16" x14ac:dyDescent="0.25">
      <c r="A171">
        <v>1162</v>
      </c>
      <c r="B171">
        <v>0</v>
      </c>
      <c r="C171">
        <v>1</v>
      </c>
      <c r="D171" t="s">
        <v>370</v>
      </c>
      <c r="E171" t="s">
        <v>10</v>
      </c>
      <c r="F171">
        <v>46</v>
      </c>
      <c r="G171" t="s">
        <v>521</v>
      </c>
      <c r="H171">
        <v>0</v>
      </c>
      <c r="I171">
        <v>0</v>
      </c>
      <c r="J171">
        <v>13050</v>
      </c>
      <c r="K171" s="2">
        <v>75.241699999999994</v>
      </c>
      <c r="L171" s="2">
        <v>75.241699999999994</v>
      </c>
      <c r="M171" s="2">
        <v>75.241699999999994</v>
      </c>
      <c r="N171" s="2">
        <v>75.241699999999994</v>
      </c>
      <c r="O171" t="s">
        <v>42</v>
      </c>
      <c r="P171" t="s">
        <v>531</v>
      </c>
    </row>
    <row r="172" spans="1:16" x14ac:dyDescent="0.25">
      <c r="A172">
        <v>1163</v>
      </c>
      <c r="B172">
        <v>0</v>
      </c>
      <c r="C172">
        <v>3</v>
      </c>
      <c r="D172" t="s">
        <v>371</v>
      </c>
      <c r="E172" t="s">
        <v>10</v>
      </c>
      <c r="G172" t="s">
        <v>523</v>
      </c>
      <c r="H172">
        <v>0</v>
      </c>
      <c r="I172">
        <v>0</v>
      </c>
      <c r="J172">
        <v>368573</v>
      </c>
      <c r="K172" s="2">
        <v>7.75</v>
      </c>
      <c r="L172" s="2">
        <v>7.75</v>
      </c>
      <c r="M172" s="2">
        <v>7.75</v>
      </c>
      <c r="N172" s="2">
        <v>7.75</v>
      </c>
      <c r="P172" t="s">
        <v>529</v>
      </c>
    </row>
    <row r="173" spans="1:16" x14ac:dyDescent="0.25">
      <c r="A173">
        <v>1166</v>
      </c>
      <c r="B173">
        <v>0</v>
      </c>
      <c r="C173">
        <v>3</v>
      </c>
      <c r="D173" t="s">
        <v>374</v>
      </c>
      <c r="E173" t="s">
        <v>10</v>
      </c>
      <c r="G173" t="s">
        <v>523</v>
      </c>
      <c r="H173">
        <v>0</v>
      </c>
      <c r="I173">
        <v>0</v>
      </c>
      <c r="J173">
        <v>2676</v>
      </c>
      <c r="K173" s="2">
        <v>7.2249999999999996</v>
      </c>
      <c r="L173" s="2">
        <v>7.2249999999999996</v>
      </c>
      <c r="M173" s="2">
        <v>7.2249999999999996</v>
      </c>
      <c r="N173" s="2">
        <v>7.2249999999999996</v>
      </c>
      <c r="P173" t="s">
        <v>531</v>
      </c>
    </row>
    <row r="174" spans="1:16" x14ac:dyDescent="0.25">
      <c r="A174">
        <v>1168</v>
      </c>
      <c r="B174">
        <v>0</v>
      </c>
      <c r="C174">
        <v>2</v>
      </c>
      <c r="D174" t="s">
        <v>376</v>
      </c>
      <c r="E174" t="s">
        <v>10</v>
      </c>
      <c r="F174">
        <v>28</v>
      </c>
      <c r="G174" t="s">
        <v>522</v>
      </c>
      <c r="H174">
        <v>0</v>
      </c>
      <c r="I174">
        <v>0</v>
      </c>
      <c r="J174">
        <v>14888</v>
      </c>
      <c r="K174" s="2">
        <v>10.5</v>
      </c>
      <c r="L174" s="2">
        <v>10.5</v>
      </c>
      <c r="M174" s="2">
        <v>10.5</v>
      </c>
      <c r="N174" s="2">
        <v>10.5</v>
      </c>
      <c r="P174" t="s">
        <v>530</v>
      </c>
    </row>
    <row r="175" spans="1:16" x14ac:dyDescent="0.25">
      <c r="A175">
        <v>1169</v>
      </c>
      <c r="B175">
        <v>0</v>
      </c>
      <c r="C175">
        <v>2</v>
      </c>
      <c r="D175" t="s">
        <v>377</v>
      </c>
      <c r="E175" t="s">
        <v>10</v>
      </c>
      <c r="F175">
        <v>40</v>
      </c>
      <c r="G175" t="s">
        <v>521</v>
      </c>
      <c r="H175">
        <v>1</v>
      </c>
      <c r="I175">
        <v>0</v>
      </c>
      <c r="J175">
        <v>2926</v>
      </c>
      <c r="K175" s="2">
        <v>26</v>
      </c>
      <c r="L175" s="2">
        <v>26</v>
      </c>
      <c r="M175" s="2">
        <v>26</v>
      </c>
      <c r="N175" s="2">
        <v>26</v>
      </c>
      <c r="P175" t="s">
        <v>530</v>
      </c>
    </row>
    <row r="176" spans="1:16" x14ac:dyDescent="0.25">
      <c r="A176">
        <v>1170</v>
      </c>
      <c r="B176">
        <v>0</v>
      </c>
      <c r="C176">
        <v>2</v>
      </c>
      <c r="D176" t="s">
        <v>378</v>
      </c>
      <c r="E176" t="s">
        <v>10</v>
      </c>
      <c r="F176">
        <v>30</v>
      </c>
      <c r="G176" t="s">
        <v>522</v>
      </c>
      <c r="H176">
        <v>1</v>
      </c>
      <c r="I176">
        <v>0</v>
      </c>
      <c r="J176">
        <v>31352</v>
      </c>
      <c r="K176" s="2">
        <v>21</v>
      </c>
      <c r="L176" s="2">
        <v>21</v>
      </c>
      <c r="M176" s="2">
        <v>21</v>
      </c>
      <c r="N176" s="2">
        <v>21</v>
      </c>
      <c r="P176" t="s">
        <v>530</v>
      </c>
    </row>
    <row r="177" spans="1:16" x14ac:dyDescent="0.25">
      <c r="A177">
        <v>1171</v>
      </c>
      <c r="B177">
        <v>0</v>
      </c>
      <c r="C177">
        <v>2</v>
      </c>
      <c r="D177" t="s">
        <v>379</v>
      </c>
      <c r="E177" t="s">
        <v>10</v>
      </c>
      <c r="F177">
        <v>22</v>
      </c>
      <c r="G177" t="s">
        <v>522</v>
      </c>
      <c r="H177">
        <v>0</v>
      </c>
      <c r="I177">
        <v>0</v>
      </c>
      <c r="J177">
        <v>14260</v>
      </c>
      <c r="K177" s="2">
        <v>10.5</v>
      </c>
      <c r="L177" s="2">
        <v>10.5</v>
      </c>
      <c r="M177" s="2">
        <v>10.5</v>
      </c>
      <c r="N177" s="2">
        <v>10.5</v>
      </c>
      <c r="P177" t="s">
        <v>530</v>
      </c>
    </row>
    <row r="178" spans="1:16" x14ac:dyDescent="0.25">
      <c r="A178">
        <v>1173</v>
      </c>
      <c r="B178">
        <v>0</v>
      </c>
      <c r="C178">
        <v>3</v>
      </c>
      <c r="D178" t="s">
        <v>381</v>
      </c>
      <c r="E178" t="s">
        <v>10</v>
      </c>
      <c r="F178">
        <v>75</v>
      </c>
      <c r="G178" t="s">
        <v>524</v>
      </c>
      <c r="H178">
        <v>1</v>
      </c>
      <c r="I178">
        <v>1</v>
      </c>
      <c r="J178">
        <v>3101315</v>
      </c>
      <c r="K178" s="2">
        <v>13.775</v>
      </c>
      <c r="L178" s="2">
        <v>13.775</v>
      </c>
      <c r="M178" s="2">
        <v>13.775</v>
      </c>
      <c r="N178" s="2">
        <v>13.775</v>
      </c>
      <c r="P178" t="s">
        <v>530</v>
      </c>
    </row>
    <row r="179" spans="1:16" x14ac:dyDescent="0.25">
      <c r="A179">
        <v>1177</v>
      </c>
      <c r="B179">
        <v>0</v>
      </c>
      <c r="C179">
        <v>3</v>
      </c>
      <c r="D179" t="s">
        <v>385</v>
      </c>
      <c r="E179" t="s">
        <v>10</v>
      </c>
      <c r="F179">
        <v>36</v>
      </c>
      <c r="G179" t="s">
        <v>522</v>
      </c>
      <c r="H179">
        <v>0</v>
      </c>
      <c r="I179">
        <v>0</v>
      </c>
      <c r="J179">
        <v>21175</v>
      </c>
      <c r="K179" s="2">
        <v>7.25</v>
      </c>
      <c r="L179" s="2">
        <v>7.25</v>
      </c>
      <c r="M179" s="2">
        <v>7.25</v>
      </c>
      <c r="N179" s="2">
        <v>7.25</v>
      </c>
      <c r="P179" t="s">
        <v>530</v>
      </c>
    </row>
    <row r="180" spans="1:16" x14ac:dyDescent="0.25">
      <c r="A180">
        <v>1178</v>
      </c>
      <c r="B180">
        <v>0</v>
      </c>
      <c r="C180">
        <v>3</v>
      </c>
      <c r="D180" t="s">
        <v>386</v>
      </c>
      <c r="E180" t="s">
        <v>10</v>
      </c>
      <c r="G180" t="s">
        <v>523</v>
      </c>
      <c r="H180">
        <v>0</v>
      </c>
      <c r="I180">
        <v>0</v>
      </c>
      <c r="J180">
        <v>3101314</v>
      </c>
      <c r="K180" s="2">
        <v>7.25</v>
      </c>
      <c r="L180" s="2">
        <v>7.25</v>
      </c>
      <c r="M180" s="2">
        <v>7.25</v>
      </c>
      <c r="N180" s="2">
        <v>7.25</v>
      </c>
      <c r="P180" t="s">
        <v>530</v>
      </c>
    </row>
    <row r="181" spans="1:16" x14ac:dyDescent="0.25">
      <c r="A181">
        <v>1179</v>
      </c>
      <c r="B181">
        <v>0</v>
      </c>
      <c r="C181">
        <v>1</v>
      </c>
      <c r="D181" t="s">
        <v>387</v>
      </c>
      <c r="E181" t="s">
        <v>10</v>
      </c>
      <c r="F181">
        <v>24</v>
      </c>
      <c r="G181" t="s">
        <v>522</v>
      </c>
      <c r="H181">
        <v>1</v>
      </c>
      <c r="I181">
        <v>0</v>
      </c>
      <c r="J181">
        <v>21228</v>
      </c>
      <c r="K181" s="2">
        <v>82.2667</v>
      </c>
      <c r="L181" s="2">
        <v>82.2667</v>
      </c>
      <c r="M181" s="2">
        <v>82.2667</v>
      </c>
      <c r="N181" s="2">
        <v>82.2667</v>
      </c>
      <c r="O181" t="s">
        <v>15</v>
      </c>
      <c r="P181" t="s">
        <v>530</v>
      </c>
    </row>
    <row r="182" spans="1:16" x14ac:dyDescent="0.25">
      <c r="A182">
        <v>1180</v>
      </c>
      <c r="B182">
        <v>0</v>
      </c>
      <c r="C182">
        <v>3</v>
      </c>
      <c r="D182" t="s">
        <v>388</v>
      </c>
      <c r="E182" t="s">
        <v>10</v>
      </c>
      <c r="G182" t="s">
        <v>523</v>
      </c>
      <c r="H182">
        <v>0</v>
      </c>
      <c r="I182">
        <v>0</v>
      </c>
      <c r="J182">
        <v>2655</v>
      </c>
      <c r="K182" s="2">
        <v>7.2291999999999996</v>
      </c>
      <c r="L182" s="2">
        <v>7.2291999999999996</v>
      </c>
      <c r="M182" s="2">
        <v>7.2291999999999996</v>
      </c>
      <c r="N182" s="2">
        <v>7.2291999999999996</v>
      </c>
      <c r="O182" t="s">
        <v>73</v>
      </c>
      <c r="P182" t="s">
        <v>531</v>
      </c>
    </row>
    <row r="183" spans="1:16" x14ac:dyDescent="0.25">
      <c r="A183">
        <v>1181</v>
      </c>
      <c r="B183">
        <v>0</v>
      </c>
      <c r="C183">
        <v>3</v>
      </c>
      <c r="D183" t="s">
        <v>389</v>
      </c>
      <c r="E183" t="s">
        <v>10</v>
      </c>
      <c r="G183" t="s">
        <v>523</v>
      </c>
      <c r="H183">
        <v>0</v>
      </c>
      <c r="I183">
        <v>0</v>
      </c>
      <c r="J183">
        <v>1478</v>
      </c>
      <c r="K183" s="2">
        <v>8.0500000000000007</v>
      </c>
      <c r="L183" s="2">
        <v>8.0500000000000007</v>
      </c>
      <c r="M183" s="2">
        <v>8.0500000000000007</v>
      </c>
      <c r="N183" s="2">
        <v>8.0500000000000007</v>
      </c>
      <c r="P183" t="s">
        <v>530</v>
      </c>
    </row>
    <row r="184" spans="1:16" x14ac:dyDescent="0.25">
      <c r="A184">
        <v>1182</v>
      </c>
      <c r="B184">
        <v>0</v>
      </c>
      <c r="C184">
        <v>1</v>
      </c>
      <c r="D184" t="s">
        <v>390</v>
      </c>
      <c r="E184" t="s">
        <v>10</v>
      </c>
      <c r="G184" t="s">
        <v>523</v>
      </c>
      <c r="H184">
        <v>0</v>
      </c>
      <c r="I184">
        <v>0</v>
      </c>
      <c r="J184">
        <v>17607</v>
      </c>
      <c r="K184" s="2">
        <v>39.6</v>
      </c>
      <c r="L184" s="2">
        <v>39.6</v>
      </c>
      <c r="M184" s="2">
        <v>39.6</v>
      </c>
      <c r="N184" s="2">
        <v>39.6</v>
      </c>
      <c r="P184" t="s">
        <v>530</v>
      </c>
    </row>
    <row r="185" spans="1:16" x14ac:dyDescent="0.25">
      <c r="A185">
        <v>1184</v>
      </c>
      <c r="B185">
        <v>0</v>
      </c>
      <c r="C185">
        <v>3</v>
      </c>
      <c r="D185" t="s">
        <v>392</v>
      </c>
      <c r="E185" t="s">
        <v>10</v>
      </c>
      <c r="G185" t="s">
        <v>523</v>
      </c>
      <c r="H185">
        <v>0</v>
      </c>
      <c r="I185">
        <v>0</v>
      </c>
      <c r="J185">
        <v>2652</v>
      </c>
      <c r="K185" s="2">
        <v>7.2291999999999996</v>
      </c>
      <c r="L185" s="2">
        <v>7.2291999999999996</v>
      </c>
      <c r="M185" s="2">
        <v>7.2291999999999996</v>
      </c>
      <c r="N185" s="2">
        <v>7.2291999999999996</v>
      </c>
      <c r="P185" t="s">
        <v>531</v>
      </c>
    </row>
    <row r="186" spans="1:16" x14ac:dyDescent="0.25">
      <c r="A186">
        <v>1185</v>
      </c>
      <c r="B186">
        <v>0</v>
      </c>
      <c r="C186">
        <v>1</v>
      </c>
      <c r="D186" t="s">
        <v>393</v>
      </c>
      <c r="E186" t="s">
        <v>10</v>
      </c>
      <c r="F186">
        <v>53</v>
      </c>
      <c r="G186" t="s">
        <v>521</v>
      </c>
      <c r="H186">
        <v>1</v>
      </c>
      <c r="I186">
        <v>1</v>
      </c>
      <c r="J186">
        <v>33638</v>
      </c>
      <c r="K186" s="2">
        <v>81.8583</v>
      </c>
      <c r="L186" s="2">
        <v>81.8583</v>
      </c>
      <c r="M186" s="2">
        <v>81.8583</v>
      </c>
      <c r="N186" s="2">
        <v>81.8583</v>
      </c>
      <c r="O186" t="s">
        <v>74</v>
      </c>
      <c r="P186" t="s">
        <v>530</v>
      </c>
    </row>
    <row r="187" spans="1:16" x14ac:dyDescent="0.25">
      <c r="A187">
        <v>1186</v>
      </c>
      <c r="B187">
        <v>0</v>
      </c>
      <c r="C187">
        <v>3</v>
      </c>
      <c r="D187" t="s">
        <v>394</v>
      </c>
      <c r="E187" t="s">
        <v>10</v>
      </c>
      <c r="F187">
        <v>36</v>
      </c>
      <c r="G187" t="s">
        <v>522</v>
      </c>
      <c r="H187">
        <v>0</v>
      </c>
      <c r="I187">
        <v>0</v>
      </c>
      <c r="J187">
        <v>345771</v>
      </c>
      <c r="K187" s="2">
        <v>9.5</v>
      </c>
      <c r="L187" s="2">
        <v>9.5</v>
      </c>
      <c r="M187" s="2">
        <v>9.5</v>
      </c>
      <c r="N187" s="2">
        <v>9.5</v>
      </c>
      <c r="P187" t="s">
        <v>530</v>
      </c>
    </row>
    <row r="188" spans="1:16" x14ac:dyDescent="0.25">
      <c r="A188">
        <v>1187</v>
      </c>
      <c r="B188">
        <v>0</v>
      </c>
      <c r="C188">
        <v>3</v>
      </c>
      <c r="D188" t="s">
        <v>395</v>
      </c>
      <c r="E188" t="s">
        <v>10</v>
      </c>
      <c r="F188">
        <v>26</v>
      </c>
      <c r="G188" t="s">
        <v>522</v>
      </c>
      <c r="H188">
        <v>0</v>
      </c>
      <c r="I188">
        <v>0</v>
      </c>
      <c r="J188">
        <v>349202</v>
      </c>
      <c r="K188" s="2">
        <v>7.8958000000000004</v>
      </c>
      <c r="L188" s="2">
        <v>7.8958000000000004</v>
      </c>
      <c r="M188" s="2">
        <v>7.8958000000000004</v>
      </c>
      <c r="N188" s="2">
        <v>7.8958000000000004</v>
      </c>
      <c r="P188" t="s">
        <v>530</v>
      </c>
    </row>
    <row r="189" spans="1:16" x14ac:dyDescent="0.25">
      <c r="A189">
        <v>1189</v>
      </c>
      <c r="B189">
        <v>0</v>
      </c>
      <c r="C189">
        <v>3</v>
      </c>
      <c r="D189" t="s">
        <v>397</v>
      </c>
      <c r="E189" t="s">
        <v>10</v>
      </c>
      <c r="G189" t="s">
        <v>523</v>
      </c>
      <c r="H189">
        <v>2</v>
      </c>
      <c r="I189">
        <v>0</v>
      </c>
      <c r="J189">
        <v>2662</v>
      </c>
      <c r="K189" s="2">
        <v>21.679200000000002</v>
      </c>
      <c r="L189" s="2">
        <v>21.679200000000002</v>
      </c>
      <c r="M189" s="2">
        <v>21.679200000000002</v>
      </c>
      <c r="N189" s="2">
        <v>21.679200000000002</v>
      </c>
      <c r="P189" t="s">
        <v>531</v>
      </c>
    </row>
    <row r="190" spans="1:16" x14ac:dyDescent="0.25">
      <c r="A190">
        <v>1190</v>
      </c>
      <c r="B190">
        <v>0</v>
      </c>
      <c r="C190">
        <v>1</v>
      </c>
      <c r="D190" t="s">
        <v>398</v>
      </c>
      <c r="E190" t="s">
        <v>10</v>
      </c>
      <c r="F190">
        <v>30</v>
      </c>
      <c r="G190" t="s">
        <v>522</v>
      </c>
      <c r="H190">
        <v>0</v>
      </c>
      <c r="I190">
        <v>0</v>
      </c>
      <c r="J190">
        <v>113801</v>
      </c>
      <c r="K190" s="2">
        <v>45.5</v>
      </c>
      <c r="L190" s="2">
        <v>45.5</v>
      </c>
      <c r="M190" s="2">
        <v>45.5</v>
      </c>
      <c r="N190" s="2">
        <v>45.5</v>
      </c>
      <c r="P190" t="s">
        <v>530</v>
      </c>
    </row>
    <row r="191" spans="1:16" x14ac:dyDescent="0.25">
      <c r="A191">
        <v>1191</v>
      </c>
      <c r="B191">
        <v>0</v>
      </c>
      <c r="C191">
        <v>3</v>
      </c>
      <c r="D191" t="s">
        <v>399</v>
      </c>
      <c r="E191" t="s">
        <v>10</v>
      </c>
      <c r="F191">
        <v>29</v>
      </c>
      <c r="G191" t="s">
        <v>522</v>
      </c>
      <c r="H191">
        <v>0</v>
      </c>
      <c r="I191">
        <v>0</v>
      </c>
      <c r="J191">
        <v>347467</v>
      </c>
      <c r="K191" s="2">
        <v>7.8541999999999996</v>
      </c>
      <c r="L191" s="2">
        <v>7.8541999999999996</v>
      </c>
      <c r="M191" s="2">
        <v>7.8541999999999996</v>
      </c>
      <c r="N191" s="2">
        <v>7.8541999999999996</v>
      </c>
      <c r="P191" t="s">
        <v>530</v>
      </c>
    </row>
    <row r="192" spans="1:16" x14ac:dyDescent="0.25">
      <c r="A192">
        <v>1192</v>
      </c>
      <c r="B192">
        <v>0</v>
      </c>
      <c r="C192">
        <v>3</v>
      </c>
      <c r="D192" t="s">
        <v>400</v>
      </c>
      <c r="E192" t="s">
        <v>10</v>
      </c>
      <c r="F192">
        <v>32</v>
      </c>
      <c r="G192" t="s">
        <v>522</v>
      </c>
      <c r="H192">
        <v>0</v>
      </c>
      <c r="I192">
        <v>0</v>
      </c>
      <c r="J192">
        <v>347079</v>
      </c>
      <c r="K192" s="2">
        <v>7.7750000000000004</v>
      </c>
      <c r="L192" s="2">
        <v>7.7750000000000004</v>
      </c>
      <c r="M192" s="2">
        <v>7.7750000000000004</v>
      </c>
      <c r="N192" s="2">
        <v>7.7750000000000004</v>
      </c>
      <c r="P192" t="s">
        <v>530</v>
      </c>
    </row>
    <row r="193" spans="1:16" x14ac:dyDescent="0.25">
      <c r="A193">
        <v>1193</v>
      </c>
      <c r="B193">
        <v>0</v>
      </c>
      <c r="C193">
        <v>2</v>
      </c>
      <c r="D193" t="s">
        <v>401</v>
      </c>
      <c r="E193" t="s">
        <v>10</v>
      </c>
      <c r="G193" t="s">
        <v>523</v>
      </c>
      <c r="H193">
        <v>0</v>
      </c>
      <c r="I193">
        <v>0</v>
      </c>
      <c r="J193">
        <v>237735</v>
      </c>
      <c r="K193" s="2">
        <v>15.0458</v>
      </c>
      <c r="L193" s="2">
        <v>15.0458</v>
      </c>
      <c r="M193" s="2">
        <v>15.0458</v>
      </c>
      <c r="N193" s="2">
        <v>15.0458</v>
      </c>
      <c r="O193" t="s">
        <v>75</v>
      </c>
      <c r="P193" t="s">
        <v>531</v>
      </c>
    </row>
    <row r="194" spans="1:16" x14ac:dyDescent="0.25">
      <c r="A194">
        <v>1194</v>
      </c>
      <c r="B194">
        <v>0</v>
      </c>
      <c r="C194">
        <v>2</v>
      </c>
      <c r="D194" t="s">
        <v>402</v>
      </c>
      <c r="E194" t="s">
        <v>10</v>
      </c>
      <c r="F194">
        <v>43</v>
      </c>
      <c r="G194" t="s">
        <v>521</v>
      </c>
      <c r="H194">
        <v>0</v>
      </c>
      <c r="I194">
        <v>1</v>
      </c>
      <c r="J194">
        <v>2</v>
      </c>
      <c r="K194" s="2">
        <v>21</v>
      </c>
      <c r="L194" s="2">
        <v>21</v>
      </c>
      <c r="M194" s="2">
        <v>21</v>
      </c>
      <c r="N194" s="2">
        <v>21</v>
      </c>
      <c r="P194" t="s">
        <v>530</v>
      </c>
    </row>
    <row r="195" spans="1:16" x14ac:dyDescent="0.25">
      <c r="A195">
        <v>1195</v>
      </c>
      <c r="B195">
        <v>0</v>
      </c>
      <c r="C195">
        <v>3</v>
      </c>
      <c r="D195" t="s">
        <v>403</v>
      </c>
      <c r="E195" t="s">
        <v>10</v>
      </c>
      <c r="F195">
        <v>24</v>
      </c>
      <c r="G195" t="s">
        <v>522</v>
      </c>
      <c r="H195">
        <v>0</v>
      </c>
      <c r="I195">
        <v>0</v>
      </c>
      <c r="J195">
        <v>315092</v>
      </c>
      <c r="K195" s="2">
        <v>8.6624999999999996</v>
      </c>
      <c r="L195" s="2">
        <v>8.6624999999999996</v>
      </c>
      <c r="M195" s="2">
        <v>8.6624999999999996</v>
      </c>
      <c r="N195" s="2">
        <v>8.6624999999999996</v>
      </c>
      <c r="P195" t="s">
        <v>530</v>
      </c>
    </row>
    <row r="196" spans="1:16" x14ac:dyDescent="0.25">
      <c r="A196">
        <v>1198</v>
      </c>
      <c r="B196">
        <v>0</v>
      </c>
      <c r="C196">
        <v>1</v>
      </c>
      <c r="D196" t="s">
        <v>406</v>
      </c>
      <c r="E196" t="s">
        <v>10</v>
      </c>
      <c r="F196">
        <v>30</v>
      </c>
      <c r="G196" t="s">
        <v>522</v>
      </c>
      <c r="H196">
        <v>1</v>
      </c>
      <c r="I196">
        <v>2</v>
      </c>
      <c r="J196">
        <v>113781</v>
      </c>
      <c r="K196" s="2">
        <v>151.55000000000001</v>
      </c>
      <c r="L196" s="2">
        <v>151.55000000000001</v>
      </c>
      <c r="M196" s="2">
        <v>151.55000000000001</v>
      </c>
      <c r="N196" s="2">
        <v>151.55000000000001</v>
      </c>
      <c r="O196" t="s">
        <v>77</v>
      </c>
      <c r="P196" t="s">
        <v>530</v>
      </c>
    </row>
    <row r="197" spans="1:16" x14ac:dyDescent="0.25">
      <c r="A197">
        <v>1199</v>
      </c>
      <c r="B197">
        <v>0</v>
      </c>
      <c r="C197">
        <v>3</v>
      </c>
      <c r="D197" t="s">
        <v>407</v>
      </c>
      <c r="E197" t="s">
        <v>10</v>
      </c>
      <c r="F197">
        <v>83</v>
      </c>
      <c r="G197" t="s">
        <v>524</v>
      </c>
      <c r="H197">
        <v>0</v>
      </c>
      <c r="I197">
        <v>1</v>
      </c>
      <c r="J197">
        <v>392091</v>
      </c>
      <c r="K197" s="2">
        <v>9.35</v>
      </c>
      <c r="L197" s="2">
        <v>9.35</v>
      </c>
      <c r="M197" s="2">
        <v>9.35</v>
      </c>
      <c r="N197" s="2">
        <v>9.35</v>
      </c>
      <c r="P197" t="s">
        <v>530</v>
      </c>
    </row>
    <row r="198" spans="1:16" x14ac:dyDescent="0.25">
      <c r="A198">
        <v>1200</v>
      </c>
      <c r="B198">
        <v>0</v>
      </c>
      <c r="C198">
        <v>1</v>
      </c>
      <c r="D198" t="s">
        <v>408</v>
      </c>
      <c r="E198" t="s">
        <v>10</v>
      </c>
      <c r="F198">
        <v>55</v>
      </c>
      <c r="G198" t="s">
        <v>521</v>
      </c>
      <c r="H198">
        <v>1</v>
      </c>
      <c r="I198">
        <v>1</v>
      </c>
      <c r="J198">
        <v>12749</v>
      </c>
      <c r="K198" s="2">
        <v>93.5</v>
      </c>
      <c r="L198" s="2">
        <v>93.5</v>
      </c>
      <c r="M198" s="2">
        <v>93.5</v>
      </c>
      <c r="N198" s="2">
        <v>93.5</v>
      </c>
      <c r="O198" t="s">
        <v>78</v>
      </c>
      <c r="P198" t="s">
        <v>530</v>
      </c>
    </row>
    <row r="199" spans="1:16" x14ac:dyDescent="0.25">
      <c r="A199">
        <v>1202</v>
      </c>
      <c r="B199">
        <v>0</v>
      </c>
      <c r="C199">
        <v>3</v>
      </c>
      <c r="D199" t="s">
        <v>410</v>
      </c>
      <c r="E199" t="s">
        <v>10</v>
      </c>
      <c r="F199">
        <v>18</v>
      </c>
      <c r="G199" t="s">
        <v>523</v>
      </c>
      <c r="H199">
        <v>0</v>
      </c>
      <c r="I199">
        <v>0</v>
      </c>
      <c r="J199">
        <v>315091</v>
      </c>
      <c r="K199" s="2">
        <v>8.6624999999999996</v>
      </c>
      <c r="L199" s="2">
        <v>8.6624999999999996</v>
      </c>
      <c r="M199" s="2">
        <v>8.6624999999999996</v>
      </c>
      <c r="N199" s="2">
        <v>8.6624999999999996</v>
      </c>
      <c r="P199" t="s">
        <v>530</v>
      </c>
    </row>
    <row r="200" spans="1:16" x14ac:dyDescent="0.25">
      <c r="A200">
        <v>1203</v>
      </c>
      <c r="B200">
        <v>0</v>
      </c>
      <c r="C200">
        <v>3</v>
      </c>
      <c r="D200" t="s">
        <v>411</v>
      </c>
      <c r="E200" t="s">
        <v>10</v>
      </c>
      <c r="F200">
        <v>22</v>
      </c>
      <c r="G200" t="s">
        <v>522</v>
      </c>
      <c r="H200">
        <v>0</v>
      </c>
      <c r="I200">
        <v>0</v>
      </c>
      <c r="J200">
        <v>2658</v>
      </c>
      <c r="K200" s="2">
        <v>7.2249999999999996</v>
      </c>
      <c r="L200" s="2">
        <v>7.2249999999999996</v>
      </c>
      <c r="M200" s="2">
        <v>7.2249999999999996</v>
      </c>
      <c r="N200" s="2">
        <v>7.2249999999999996</v>
      </c>
      <c r="P200" t="s">
        <v>531</v>
      </c>
    </row>
    <row r="201" spans="1:16" x14ac:dyDescent="0.25">
      <c r="A201">
        <v>1204</v>
      </c>
      <c r="B201">
        <v>0</v>
      </c>
      <c r="C201">
        <v>3</v>
      </c>
      <c r="D201" t="s">
        <v>412</v>
      </c>
      <c r="E201" t="s">
        <v>10</v>
      </c>
      <c r="G201" t="s">
        <v>523</v>
      </c>
      <c r="H201">
        <v>0</v>
      </c>
      <c r="I201">
        <v>0</v>
      </c>
      <c r="J201">
        <v>1588</v>
      </c>
      <c r="K201" s="2">
        <v>7.5750000000000002</v>
      </c>
      <c r="L201" s="2">
        <v>7.5750000000000002</v>
      </c>
      <c r="M201" s="2">
        <v>7.5750000000000002</v>
      </c>
      <c r="N201" s="2">
        <v>7.5750000000000002</v>
      </c>
      <c r="P201" t="s">
        <v>530</v>
      </c>
    </row>
    <row r="202" spans="1:16" x14ac:dyDescent="0.25">
      <c r="A202">
        <v>1208</v>
      </c>
      <c r="B202">
        <v>0</v>
      </c>
      <c r="C202">
        <v>1</v>
      </c>
      <c r="D202" t="s">
        <v>416</v>
      </c>
      <c r="E202" t="s">
        <v>10</v>
      </c>
      <c r="F202">
        <v>57</v>
      </c>
      <c r="G202" t="s">
        <v>521</v>
      </c>
      <c r="H202">
        <v>1</v>
      </c>
      <c r="I202">
        <v>0</v>
      </c>
      <c r="J202">
        <v>17569</v>
      </c>
      <c r="K202" s="2">
        <v>146.52080000000001</v>
      </c>
      <c r="L202" s="2">
        <v>146.52080000000001</v>
      </c>
      <c r="M202" s="2">
        <v>146.52080000000001</v>
      </c>
      <c r="N202" s="2">
        <v>146.52080000000001</v>
      </c>
      <c r="O202" t="s">
        <v>80</v>
      </c>
      <c r="P202" t="s">
        <v>531</v>
      </c>
    </row>
    <row r="203" spans="1:16" x14ac:dyDescent="0.25">
      <c r="A203">
        <v>1209</v>
      </c>
      <c r="B203">
        <v>0</v>
      </c>
      <c r="C203">
        <v>2</v>
      </c>
      <c r="D203" t="s">
        <v>417</v>
      </c>
      <c r="E203" t="s">
        <v>10</v>
      </c>
      <c r="F203">
        <v>19</v>
      </c>
      <c r="G203" t="s">
        <v>523</v>
      </c>
      <c r="H203">
        <v>0</v>
      </c>
      <c r="I203">
        <v>0</v>
      </c>
      <c r="J203">
        <v>28004</v>
      </c>
      <c r="K203" s="2">
        <v>10.5</v>
      </c>
      <c r="L203" s="2">
        <v>10.5</v>
      </c>
      <c r="M203" s="2">
        <v>10.5</v>
      </c>
      <c r="N203" s="2">
        <v>10.5</v>
      </c>
      <c r="P203" t="s">
        <v>530</v>
      </c>
    </row>
    <row r="204" spans="1:16" x14ac:dyDescent="0.25">
      <c r="A204">
        <v>1210</v>
      </c>
      <c r="B204">
        <v>0</v>
      </c>
      <c r="C204">
        <v>3</v>
      </c>
      <c r="D204" t="s">
        <v>418</v>
      </c>
      <c r="E204" t="s">
        <v>10</v>
      </c>
      <c r="F204">
        <v>27</v>
      </c>
      <c r="G204" t="s">
        <v>522</v>
      </c>
      <c r="H204">
        <v>0</v>
      </c>
      <c r="I204">
        <v>0</v>
      </c>
      <c r="J204">
        <v>350408</v>
      </c>
      <c r="K204" s="2">
        <v>7.8541999999999996</v>
      </c>
      <c r="L204" s="2">
        <v>7.8541999999999996</v>
      </c>
      <c r="M204" s="2">
        <v>7.8541999999999996</v>
      </c>
      <c r="N204" s="2">
        <v>7.8541999999999996</v>
      </c>
      <c r="P204" t="s">
        <v>530</v>
      </c>
    </row>
    <row r="205" spans="1:16" x14ac:dyDescent="0.25">
      <c r="A205">
        <v>1211</v>
      </c>
      <c r="B205">
        <v>0</v>
      </c>
      <c r="C205">
        <v>2</v>
      </c>
      <c r="D205" t="s">
        <v>419</v>
      </c>
      <c r="E205" t="s">
        <v>10</v>
      </c>
      <c r="F205">
        <v>22</v>
      </c>
      <c r="G205" t="s">
        <v>522</v>
      </c>
      <c r="H205">
        <v>2</v>
      </c>
      <c r="I205">
        <v>0</v>
      </c>
      <c r="J205">
        <v>31029</v>
      </c>
      <c r="K205" s="2">
        <v>31.5</v>
      </c>
      <c r="L205" s="2">
        <v>31.5</v>
      </c>
      <c r="M205" s="2">
        <v>31.5</v>
      </c>
      <c r="N205" s="2">
        <v>31.5</v>
      </c>
      <c r="P205" t="s">
        <v>530</v>
      </c>
    </row>
    <row r="206" spans="1:16" x14ac:dyDescent="0.25">
      <c r="A206">
        <v>1212</v>
      </c>
      <c r="B206">
        <v>0</v>
      </c>
      <c r="C206">
        <v>3</v>
      </c>
      <c r="D206" t="s">
        <v>420</v>
      </c>
      <c r="E206" t="s">
        <v>10</v>
      </c>
      <c r="F206">
        <v>26</v>
      </c>
      <c r="G206" t="s">
        <v>522</v>
      </c>
      <c r="H206">
        <v>0</v>
      </c>
      <c r="I206">
        <v>0</v>
      </c>
      <c r="J206">
        <v>347075</v>
      </c>
      <c r="K206" s="2">
        <v>7.7750000000000004</v>
      </c>
      <c r="L206" s="2">
        <v>7.7750000000000004</v>
      </c>
      <c r="M206" s="2">
        <v>7.7750000000000004</v>
      </c>
      <c r="N206" s="2">
        <v>7.7750000000000004</v>
      </c>
      <c r="P206" t="s">
        <v>530</v>
      </c>
    </row>
    <row r="207" spans="1:16" x14ac:dyDescent="0.25">
      <c r="A207">
        <v>1213</v>
      </c>
      <c r="B207">
        <v>0</v>
      </c>
      <c r="C207">
        <v>3</v>
      </c>
      <c r="D207" t="s">
        <v>421</v>
      </c>
      <c r="E207" t="s">
        <v>10</v>
      </c>
      <c r="F207">
        <v>25</v>
      </c>
      <c r="G207" t="s">
        <v>522</v>
      </c>
      <c r="H207">
        <v>0</v>
      </c>
      <c r="I207">
        <v>0</v>
      </c>
      <c r="J207">
        <v>2654</v>
      </c>
      <c r="K207" s="2">
        <v>7.2291999999999996</v>
      </c>
      <c r="L207" s="2">
        <v>7.2291999999999996</v>
      </c>
      <c r="M207" s="2">
        <v>7.2291999999999996</v>
      </c>
      <c r="N207" s="2">
        <v>7.2291999999999996</v>
      </c>
      <c r="O207" t="s">
        <v>81</v>
      </c>
      <c r="P207" t="s">
        <v>531</v>
      </c>
    </row>
    <row r="208" spans="1:16" x14ac:dyDescent="0.25">
      <c r="A208">
        <v>1214</v>
      </c>
      <c r="B208">
        <v>0</v>
      </c>
      <c r="C208">
        <v>2</v>
      </c>
      <c r="D208" t="s">
        <v>422</v>
      </c>
      <c r="E208" t="s">
        <v>10</v>
      </c>
      <c r="F208">
        <v>26</v>
      </c>
      <c r="G208" t="s">
        <v>522</v>
      </c>
      <c r="H208">
        <v>0</v>
      </c>
      <c r="I208">
        <v>0</v>
      </c>
      <c r="J208">
        <v>244368</v>
      </c>
      <c r="K208" s="2">
        <v>13</v>
      </c>
      <c r="L208" s="2">
        <v>13</v>
      </c>
      <c r="M208" s="2">
        <v>13</v>
      </c>
      <c r="N208" s="2">
        <v>13</v>
      </c>
      <c r="O208" t="s">
        <v>82</v>
      </c>
      <c r="P208" t="s">
        <v>530</v>
      </c>
    </row>
    <row r="209" spans="1:16" x14ac:dyDescent="0.25">
      <c r="A209">
        <v>1215</v>
      </c>
      <c r="B209">
        <v>0</v>
      </c>
      <c r="C209">
        <v>1</v>
      </c>
      <c r="D209" t="s">
        <v>423</v>
      </c>
      <c r="E209" t="s">
        <v>10</v>
      </c>
      <c r="F209">
        <v>33</v>
      </c>
      <c r="G209" t="s">
        <v>522</v>
      </c>
      <c r="H209">
        <v>0</v>
      </c>
      <c r="I209">
        <v>0</v>
      </c>
      <c r="J209">
        <v>113790</v>
      </c>
      <c r="K209" s="2">
        <v>26.55</v>
      </c>
      <c r="L209" s="2">
        <v>26.55</v>
      </c>
      <c r="M209" s="2">
        <v>26.55</v>
      </c>
      <c r="N209" s="2">
        <v>26.55</v>
      </c>
      <c r="P209" t="s">
        <v>530</v>
      </c>
    </row>
    <row r="210" spans="1:16" x14ac:dyDescent="0.25">
      <c r="A210">
        <v>1217</v>
      </c>
      <c r="B210">
        <v>0</v>
      </c>
      <c r="C210">
        <v>3</v>
      </c>
      <c r="D210" t="s">
        <v>425</v>
      </c>
      <c r="E210" t="s">
        <v>10</v>
      </c>
      <c r="F210">
        <v>23</v>
      </c>
      <c r="G210" t="s">
        <v>522</v>
      </c>
      <c r="H210">
        <v>0</v>
      </c>
      <c r="I210">
        <v>0</v>
      </c>
      <c r="J210">
        <v>3101309</v>
      </c>
      <c r="K210" s="2">
        <v>7.05</v>
      </c>
      <c r="L210" s="2">
        <v>7.05</v>
      </c>
      <c r="M210" s="2">
        <v>7.05</v>
      </c>
      <c r="N210" s="2">
        <v>7.05</v>
      </c>
      <c r="P210" t="s">
        <v>530</v>
      </c>
    </row>
    <row r="211" spans="1:16" x14ac:dyDescent="0.25">
      <c r="A211">
        <v>1219</v>
      </c>
      <c r="B211">
        <v>0</v>
      </c>
      <c r="C211">
        <v>1</v>
      </c>
      <c r="D211" t="s">
        <v>427</v>
      </c>
      <c r="E211" t="s">
        <v>10</v>
      </c>
      <c r="F211">
        <v>46</v>
      </c>
      <c r="G211" t="s">
        <v>521</v>
      </c>
      <c r="H211">
        <v>0</v>
      </c>
      <c r="I211">
        <v>0</v>
      </c>
      <c r="J211">
        <v>17585</v>
      </c>
      <c r="K211" s="2">
        <v>79.2</v>
      </c>
      <c r="L211" s="2">
        <v>79.2</v>
      </c>
      <c r="M211" s="2">
        <v>79.2</v>
      </c>
      <c r="N211" s="2">
        <v>79.2</v>
      </c>
      <c r="P211" t="s">
        <v>531</v>
      </c>
    </row>
    <row r="212" spans="1:16" x14ac:dyDescent="0.25">
      <c r="A212">
        <v>1220</v>
      </c>
      <c r="B212">
        <v>0</v>
      </c>
      <c r="C212">
        <v>2</v>
      </c>
      <c r="D212" t="s">
        <v>428</v>
      </c>
      <c r="E212" t="s">
        <v>10</v>
      </c>
      <c r="F212">
        <v>29</v>
      </c>
      <c r="G212" t="s">
        <v>522</v>
      </c>
      <c r="H212">
        <v>1</v>
      </c>
      <c r="I212">
        <v>0</v>
      </c>
      <c r="J212">
        <v>2003</v>
      </c>
      <c r="K212" s="2">
        <v>26</v>
      </c>
      <c r="L212" s="2">
        <v>26</v>
      </c>
      <c r="M212" s="2">
        <v>26</v>
      </c>
      <c r="N212" s="2">
        <v>26</v>
      </c>
      <c r="P212" t="s">
        <v>530</v>
      </c>
    </row>
    <row r="213" spans="1:16" x14ac:dyDescent="0.25">
      <c r="A213">
        <v>1221</v>
      </c>
      <c r="B213">
        <v>0</v>
      </c>
      <c r="C213">
        <v>2</v>
      </c>
      <c r="D213" t="s">
        <v>429</v>
      </c>
      <c r="E213" t="s">
        <v>10</v>
      </c>
      <c r="F213">
        <v>21</v>
      </c>
      <c r="G213" t="s">
        <v>522</v>
      </c>
      <c r="H213">
        <v>0</v>
      </c>
      <c r="I213">
        <v>0</v>
      </c>
      <c r="J213">
        <v>236854</v>
      </c>
      <c r="K213" s="2">
        <v>13</v>
      </c>
      <c r="L213" s="2">
        <v>13</v>
      </c>
      <c r="M213" s="2">
        <v>13</v>
      </c>
      <c r="N213" s="2">
        <v>13</v>
      </c>
      <c r="P213" t="s">
        <v>530</v>
      </c>
    </row>
    <row r="214" spans="1:16" x14ac:dyDescent="0.25">
      <c r="A214">
        <v>1223</v>
      </c>
      <c r="B214">
        <v>0</v>
      </c>
      <c r="C214">
        <v>1</v>
      </c>
      <c r="D214" t="s">
        <v>431</v>
      </c>
      <c r="E214" t="s">
        <v>10</v>
      </c>
      <c r="F214">
        <v>39</v>
      </c>
      <c r="G214" t="s">
        <v>522</v>
      </c>
      <c r="H214">
        <v>0</v>
      </c>
      <c r="I214">
        <v>0</v>
      </c>
      <c r="J214">
        <v>17580</v>
      </c>
      <c r="K214" s="2">
        <v>29.7</v>
      </c>
      <c r="L214" s="2">
        <v>29.7</v>
      </c>
      <c r="M214" s="2">
        <v>29.7</v>
      </c>
      <c r="N214" s="2">
        <v>29.7</v>
      </c>
      <c r="O214" t="s">
        <v>83</v>
      </c>
      <c r="P214" t="s">
        <v>531</v>
      </c>
    </row>
    <row r="215" spans="1:16" x14ac:dyDescent="0.25">
      <c r="A215">
        <v>1224</v>
      </c>
      <c r="B215">
        <v>0</v>
      </c>
      <c r="C215">
        <v>3</v>
      </c>
      <c r="D215" t="s">
        <v>432</v>
      </c>
      <c r="E215" t="s">
        <v>10</v>
      </c>
      <c r="G215" t="s">
        <v>523</v>
      </c>
      <c r="H215">
        <v>0</v>
      </c>
      <c r="I215">
        <v>0</v>
      </c>
      <c r="J215">
        <v>2684</v>
      </c>
      <c r="K215" s="2">
        <v>7.2249999999999996</v>
      </c>
      <c r="L215" s="2">
        <v>7.2249999999999996</v>
      </c>
      <c r="M215" s="2">
        <v>7.2249999999999996</v>
      </c>
      <c r="N215" s="2">
        <v>7.2249999999999996</v>
      </c>
      <c r="P215" t="s">
        <v>531</v>
      </c>
    </row>
    <row r="216" spans="1:16" x14ac:dyDescent="0.25">
      <c r="A216">
        <v>1226</v>
      </c>
      <c r="B216">
        <v>0</v>
      </c>
      <c r="C216">
        <v>3</v>
      </c>
      <c r="D216" t="s">
        <v>434</v>
      </c>
      <c r="E216" t="s">
        <v>10</v>
      </c>
      <c r="F216">
        <v>27</v>
      </c>
      <c r="G216" t="s">
        <v>522</v>
      </c>
      <c r="H216">
        <v>0</v>
      </c>
      <c r="I216">
        <v>0</v>
      </c>
      <c r="J216">
        <v>349229</v>
      </c>
      <c r="K216" s="2">
        <v>7.8958000000000004</v>
      </c>
      <c r="L216" s="2">
        <v>7.8958000000000004</v>
      </c>
      <c r="M216" s="2">
        <v>7.8958000000000004</v>
      </c>
      <c r="N216" s="2">
        <v>7.8958000000000004</v>
      </c>
      <c r="P216" t="s">
        <v>530</v>
      </c>
    </row>
    <row r="217" spans="1:16" x14ac:dyDescent="0.25">
      <c r="A217">
        <v>1227</v>
      </c>
      <c r="B217">
        <v>0</v>
      </c>
      <c r="C217">
        <v>1</v>
      </c>
      <c r="D217" t="s">
        <v>435</v>
      </c>
      <c r="E217" t="s">
        <v>10</v>
      </c>
      <c r="F217">
        <v>30</v>
      </c>
      <c r="G217" t="s">
        <v>522</v>
      </c>
      <c r="H217">
        <v>0</v>
      </c>
      <c r="I217">
        <v>0</v>
      </c>
      <c r="J217">
        <v>110469</v>
      </c>
      <c r="K217" s="2">
        <v>26</v>
      </c>
      <c r="L217" s="2">
        <v>26</v>
      </c>
      <c r="M217" s="2">
        <v>26</v>
      </c>
      <c r="N217" s="2">
        <v>26</v>
      </c>
      <c r="O217" t="s">
        <v>84</v>
      </c>
      <c r="P217" t="s">
        <v>530</v>
      </c>
    </row>
    <row r="218" spans="1:16" x14ac:dyDescent="0.25">
      <c r="A218">
        <v>1228</v>
      </c>
      <c r="B218">
        <v>0</v>
      </c>
      <c r="C218">
        <v>2</v>
      </c>
      <c r="D218" t="s">
        <v>436</v>
      </c>
      <c r="E218" t="s">
        <v>10</v>
      </c>
      <c r="F218">
        <v>32</v>
      </c>
      <c r="G218" t="s">
        <v>522</v>
      </c>
      <c r="H218">
        <v>0</v>
      </c>
      <c r="I218">
        <v>0</v>
      </c>
      <c r="J218">
        <v>244360</v>
      </c>
      <c r="K218" s="2">
        <v>13</v>
      </c>
      <c r="L218" s="2">
        <v>13</v>
      </c>
      <c r="M218" s="2">
        <v>13</v>
      </c>
      <c r="N218" s="2">
        <v>13</v>
      </c>
      <c r="P218" t="s">
        <v>530</v>
      </c>
    </row>
    <row r="219" spans="1:16" x14ac:dyDescent="0.25">
      <c r="A219">
        <v>1229</v>
      </c>
      <c r="B219">
        <v>0</v>
      </c>
      <c r="C219">
        <v>3</v>
      </c>
      <c r="D219" t="s">
        <v>437</v>
      </c>
      <c r="E219" t="s">
        <v>10</v>
      </c>
      <c r="F219">
        <v>39</v>
      </c>
      <c r="G219" t="s">
        <v>522</v>
      </c>
      <c r="H219">
        <v>0</v>
      </c>
      <c r="I219">
        <v>2</v>
      </c>
      <c r="J219">
        <v>2675</v>
      </c>
      <c r="K219" s="2">
        <v>7.2291999999999996</v>
      </c>
      <c r="L219" s="2">
        <v>7.2291999999999996</v>
      </c>
      <c r="M219" s="2">
        <v>7.2291999999999996</v>
      </c>
      <c r="N219" s="2">
        <v>7.2291999999999996</v>
      </c>
      <c r="P219" t="s">
        <v>531</v>
      </c>
    </row>
    <row r="220" spans="1:16" x14ac:dyDescent="0.25">
      <c r="A220">
        <v>1230</v>
      </c>
      <c r="B220">
        <v>0</v>
      </c>
      <c r="C220">
        <v>2</v>
      </c>
      <c r="D220" t="s">
        <v>438</v>
      </c>
      <c r="E220" t="s">
        <v>10</v>
      </c>
      <c r="F220">
        <v>25</v>
      </c>
      <c r="G220" t="s">
        <v>522</v>
      </c>
      <c r="H220">
        <v>0</v>
      </c>
      <c r="I220">
        <v>0</v>
      </c>
      <c r="J220">
        <v>31029</v>
      </c>
      <c r="K220" s="2">
        <v>31.5</v>
      </c>
      <c r="L220" s="2">
        <v>31.5</v>
      </c>
      <c r="M220" s="2">
        <v>31.5</v>
      </c>
      <c r="N220" s="2">
        <v>31.5</v>
      </c>
      <c r="P220" t="s">
        <v>530</v>
      </c>
    </row>
    <row r="221" spans="1:16" x14ac:dyDescent="0.25">
      <c r="A221">
        <v>1231</v>
      </c>
      <c r="B221">
        <v>0</v>
      </c>
      <c r="C221">
        <v>3</v>
      </c>
      <c r="D221" t="s">
        <v>439</v>
      </c>
      <c r="E221" t="s">
        <v>10</v>
      </c>
      <c r="G221" t="s">
        <v>523</v>
      </c>
      <c r="H221">
        <v>0</v>
      </c>
      <c r="I221">
        <v>0</v>
      </c>
      <c r="J221">
        <v>2622</v>
      </c>
      <c r="K221" s="2">
        <v>7.2291999999999996</v>
      </c>
      <c r="L221" s="2">
        <v>7.2291999999999996</v>
      </c>
      <c r="M221" s="2">
        <v>7.2291999999999996</v>
      </c>
      <c r="N221" s="2">
        <v>7.2291999999999996</v>
      </c>
      <c r="P221" t="s">
        <v>531</v>
      </c>
    </row>
    <row r="222" spans="1:16" x14ac:dyDescent="0.25">
      <c r="A222">
        <v>1232</v>
      </c>
      <c r="B222">
        <v>0</v>
      </c>
      <c r="C222">
        <v>2</v>
      </c>
      <c r="D222" t="s">
        <v>440</v>
      </c>
      <c r="E222" t="s">
        <v>10</v>
      </c>
      <c r="F222">
        <v>18</v>
      </c>
      <c r="G222" t="s">
        <v>523</v>
      </c>
      <c r="H222">
        <v>0</v>
      </c>
      <c r="I222">
        <v>0</v>
      </c>
      <c r="J222">
        <v>15185</v>
      </c>
      <c r="K222" s="2">
        <v>10.5</v>
      </c>
      <c r="L222" s="2">
        <v>10.5</v>
      </c>
      <c r="M222" s="2">
        <v>10.5</v>
      </c>
      <c r="N222" s="2">
        <v>10.5</v>
      </c>
      <c r="P222" t="s">
        <v>530</v>
      </c>
    </row>
    <row r="223" spans="1:16" x14ac:dyDescent="0.25">
      <c r="A223">
        <v>1233</v>
      </c>
      <c r="B223">
        <v>0</v>
      </c>
      <c r="C223">
        <v>3</v>
      </c>
      <c r="D223" t="s">
        <v>441</v>
      </c>
      <c r="E223" t="s">
        <v>10</v>
      </c>
      <c r="F223">
        <v>32</v>
      </c>
      <c r="G223" t="s">
        <v>522</v>
      </c>
      <c r="H223">
        <v>0</v>
      </c>
      <c r="I223">
        <v>0</v>
      </c>
      <c r="J223">
        <v>350403</v>
      </c>
      <c r="K223" s="2">
        <v>7.5792000000000002</v>
      </c>
      <c r="L223" s="2">
        <v>7.5792000000000002</v>
      </c>
      <c r="M223" s="2">
        <v>7.5792000000000002</v>
      </c>
      <c r="N223" s="2">
        <v>7.5792000000000002</v>
      </c>
      <c r="P223" t="s">
        <v>530</v>
      </c>
    </row>
    <row r="224" spans="1:16" x14ac:dyDescent="0.25">
      <c r="A224">
        <v>1234</v>
      </c>
      <c r="B224">
        <v>0</v>
      </c>
      <c r="C224">
        <v>3</v>
      </c>
      <c r="D224" t="s">
        <v>442</v>
      </c>
      <c r="E224" t="s">
        <v>10</v>
      </c>
      <c r="G224" t="s">
        <v>523</v>
      </c>
      <c r="H224">
        <v>1</v>
      </c>
      <c r="I224">
        <v>9</v>
      </c>
      <c r="J224">
        <v>2343</v>
      </c>
      <c r="K224" s="2">
        <v>69.55</v>
      </c>
      <c r="L224" s="2">
        <v>69.55</v>
      </c>
      <c r="M224" s="2">
        <v>69.55</v>
      </c>
      <c r="N224" s="2">
        <v>69.55</v>
      </c>
      <c r="P224" t="s">
        <v>530</v>
      </c>
    </row>
    <row r="225" spans="1:16" x14ac:dyDescent="0.25">
      <c r="A225">
        <v>1236</v>
      </c>
      <c r="B225">
        <v>0</v>
      </c>
      <c r="C225">
        <v>3</v>
      </c>
      <c r="D225" t="s">
        <v>444</v>
      </c>
      <c r="E225" t="s">
        <v>10</v>
      </c>
      <c r="G225" t="s">
        <v>523</v>
      </c>
      <c r="H225">
        <v>1</v>
      </c>
      <c r="I225">
        <v>1</v>
      </c>
      <c r="J225">
        <v>851</v>
      </c>
      <c r="K225" s="2">
        <v>14.5</v>
      </c>
      <c r="L225" s="2">
        <v>14.5</v>
      </c>
      <c r="M225" s="2">
        <v>14.5</v>
      </c>
      <c r="N225" s="2">
        <v>14.5</v>
      </c>
      <c r="P225" t="s">
        <v>530</v>
      </c>
    </row>
    <row r="226" spans="1:16" x14ac:dyDescent="0.25">
      <c r="A226">
        <v>1238</v>
      </c>
      <c r="B226">
        <v>0</v>
      </c>
      <c r="C226">
        <v>2</v>
      </c>
      <c r="D226" t="s">
        <v>446</v>
      </c>
      <c r="E226" t="s">
        <v>10</v>
      </c>
      <c r="F226">
        <v>26</v>
      </c>
      <c r="G226" t="s">
        <v>522</v>
      </c>
      <c r="H226">
        <v>0</v>
      </c>
      <c r="I226">
        <v>0</v>
      </c>
      <c r="J226">
        <v>237670</v>
      </c>
      <c r="K226" s="2">
        <v>13</v>
      </c>
      <c r="L226" s="2">
        <v>13</v>
      </c>
      <c r="M226" s="2">
        <v>13</v>
      </c>
      <c r="N226" s="2">
        <v>13</v>
      </c>
      <c r="P226" t="s">
        <v>530</v>
      </c>
    </row>
    <row r="227" spans="1:16" x14ac:dyDescent="0.25">
      <c r="A227">
        <v>1240</v>
      </c>
      <c r="B227">
        <v>0</v>
      </c>
      <c r="C227">
        <v>2</v>
      </c>
      <c r="D227" t="s">
        <v>448</v>
      </c>
      <c r="E227" t="s">
        <v>10</v>
      </c>
      <c r="F227">
        <v>24</v>
      </c>
      <c r="G227" t="s">
        <v>522</v>
      </c>
      <c r="H227">
        <v>0</v>
      </c>
      <c r="I227">
        <v>0</v>
      </c>
      <c r="J227">
        <v>248726</v>
      </c>
      <c r="K227" s="2">
        <v>13.5</v>
      </c>
      <c r="L227" s="2">
        <v>13.5</v>
      </c>
      <c r="M227" s="2">
        <v>13.5</v>
      </c>
      <c r="N227" s="2">
        <v>13.5</v>
      </c>
      <c r="P227" t="s">
        <v>530</v>
      </c>
    </row>
    <row r="228" spans="1:16" x14ac:dyDescent="0.25">
      <c r="A228">
        <v>1243</v>
      </c>
      <c r="B228">
        <v>0</v>
      </c>
      <c r="C228">
        <v>2</v>
      </c>
      <c r="D228" t="s">
        <v>451</v>
      </c>
      <c r="E228" t="s">
        <v>10</v>
      </c>
      <c r="F228">
        <v>25</v>
      </c>
      <c r="G228" t="s">
        <v>522</v>
      </c>
      <c r="H228">
        <v>0</v>
      </c>
      <c r="I228">
        <v>0</v>
      </c>
      <c r="J228">
        <v>13540</v>
      </c>
      <c r="K228" s="2">
        <v>10.5</v>
      </c>
      <c r="L228" s="2">
        <v>10.5</v>
      </c>
      <c r="M228" s="2">
        <v>10.5</v>
      </c>
      <c r="N228" s="2">
        <v>10.5</v>
      </c>
      <c r="P228" t="s">
        <v>530</v>
      </c>
    </row>
    <row r="229" spans="1:16" x14ac:dyDescent="0.25">
      <c r="A229">
        <v>1244</v>
      </c>
      <c r="B229">
        <v>0</v>
      </c>
      <c r="C229">
        <v>2</v>
      </c>
      <c r="D229" t="s">
        <v>452</v>
      </c>
      <c r="E229" t="s">
        <v>10</v>
      </c>
      <c r="F229">
        <v>18</v>
      </c>
      <c r="G229" t="s">
        <v>523</v>
      </c>
      <c r="H229">
        <v>0</v>
      </c>
      <c r="I229">
        <v>0</v>
      </c>
      <c r="J229">
        <v>14879</v>
      </c>
      <c r="K229" s="2">
        <v>73.5</v>
      </c>
      <c r="L229" s="2">
        <v>73.5</v>
      </c>
      <c r="M229" s="2">
        <v>73.5</v>
      </c>
      <c r="N229" s="2">
        <v>73.5</v>
      </c>
      <c r="P229" t="s">
        <v>530</v>
      </c>
    </row>
    <row r="230" spans="1:16" x14ac:dyDescent="0.25">
      <c r="A230">
        <v>1245</v>
      </c>
      <c r="B230">
        <v>0</v>
      </c>
      <c r="C230">
        <v>2</v>
      </c>
      <c r="D230" t="s">
        <v>453</v>
      </c>
      <c r="E230" t="s">
        <v>10</v>
      </c>
      <c r="F230">
        <v>49</v>
      </c>
      <c r="G230" t="s">
        <v>521</v>
      </c>
      <c r="H230">
        <v>1</v>
      </c>
      <c r="I230">
        <v>2</v>
      </c>
      <c r="J230">
        <v>220845</v>
      </c>
      <c r="K230" s="2">
        <v>65</v>
      </c>
      <c r="L230" s="2">
        <v>65</v>
      </c>
      <c r="M230" s="2">
        <v>65</v>
      </c>
      <c r="N230" s="2">
        <v>65</v>
      </c>
      <c r="P230" t="s">
        <v>530</v>
      </c>
    </row>
    <row r="231" spans="1:16" x14ac:dyDescent="0.25">
      <c r="A231">
        <v>1247</v>
      </c>
      <c r="B231">
        <v>0</v>
      </c>
      <c r="C231">
        <v>1</v>
      </c>
      <c r="D231" t="s">
        <v>455</v>
      </c>
      <c r="E231" t="s">
        <v>10</v>
      </c>
      <c r="F231">
        <v>50</v>
      </c>
      <c r="G231" t="s">
        <v>521</v>
      </c>
      <c r="H231">
        <v>0</v>
      </c>
      <c r="I231">
        <v>0</v>
      </c>
      <c r="J231">
        <v>113044</v>
      </c>
      <c r="K231" s="2">
        <v>26</v>
      </c>
      <c r="L231" s="2">
        <v>26</v>
      </c>
      <c r="M231" s="2">
        <v>26</v>
      </c>
      <c r="N231" s="2">
        <v>26</v>
      </c>
      <c r="O231" t="s">
        <v>87</v>
      </c>
      <c r="P231" t="s">
        <v>530</v>
      </c>
    </row>
    <row r="232" spans="1:16" x14ac:dyDescent="0.25">
      <c r="A232">
        <v>1249</v>
      </c>
      <c r="B232">
        <v>0</v>
      </c>
      <c r="C232">
        <v>3</v>
      </c>
      <c r="D232" t="s">
        <v>457</v>
      </c>
      <c r="E232" t="s">
        <v>10</v>
      </c>
      <c r="G232" t="s">
        <v>523</v>
      </c>
      <c r="H232">
        <v>0</v>
      </c>
      <c r="I232">
        <v>0</v>
      </c>
      <c r="J232">
        <v>1222</v>
      </c>
      <c r="K232" s="2">
        <v>7.8792</v>
      </c>
      <c r="L232" s="2">
        <v>7.8792</v>
      </c>
      <c r="M232" s="2">
        <v>7.8792</v>
      </c>
      <c r="N232" s="2">
        <v>7.8792</v>
      </c>
      <c r="P232" t="s">
        <v>530</v>
      </c>
    </row>
    <row r="233" spans="1:16" x14ac:dyDescent="0.25">
      <c r="A233">
        <v>1250</v>
      </c>
      <c r="B233">
        <v>0</v>
      </c>
      <c r="C233">
        <v>3</v>
      </c>
      <c r="D233" t="s">
        <v>458</v>
      </c>
      <c r="E233" t="s">
        <v>10</v>
      </c>
      <c r="G233" t="s">
        <v>523</v>
      </c>
      <c r="H233">
        <v>0</v>
      </c>
      <c r="I233">
        <v>0</v>
      </c>
      <c r="J233">
        <v>368402</v>
      </c>
      <c r="K233" s="2">
        <v>7.75</v>
      </c>
      <c r="L233" s="2">
        <v>7.75</v>
      </c>
      <c r="M233" s="2">
        <v>7.75</v>
      </c>
      <c r="N233" s="2">
        <v>7.75</v>
      </c>
      <c r="P233" t="s">
        <v>529</v>
      </c>
    </row>
    <row r="234" spans="1:16" x14ac:dyDescent="0.25">
      <c r="A234">
        <v>1252</v>
      </c>
      <c r="B234">
        <v>0</v>
      </c>
      <c r="C234">
        <v>3</v>
      </c>
      <c r="D234" t="s">
        <v>460</v>
      </c>
      <c r="E234" t="s">
        <v>10</v>
      </c>
      <c r="F234">
        <v>14</v>
      </c>
      <c r="G234" t="s">
        <v>523</v>
      </c>
      <c r="H234">
        <v>8</v>
      </c>
      <c r="I234">
        <v>2</v>
      </c>
      <c r="J234">
        <v>2343</v>
      </c>
      <c r="K234" s="2">
        <v>69.55</v>
      </c>
      <c r="L234" s="2">
        <v>69.55</v>
      </c>
      <c r="M234" s="2">
        <v>69.55</v>
      </c>
      <c r="N234" s="2">
        <v>69.55</v>
      </c>
      <c r="P234" t="s">
        <v>530</v>
      </c>
    </row>
    <row r="235" spans="1:16" x14ac:dyDescent="0.25">
      <c r="A235">
        <v>1255</v>
      </c>
      <c r="B235">
        <v>0</v>
      </c>
      <c r="C235">
        <v>3</v>
      </c>
      <c r="D235" t="s">
        <v>463</v>
      </c>
      <c r="E235" t="s">
        <v>10</v>
      </c>
      <c r="F235">
        <v>27</v>
      </c>
      <c r="G235" t="s">
        <v>522</v>
      </c>
      <c r="H235">
        <v>0</v>
      </c>
      <c r="I235">
        <v>0</v>
      </c>
      <c r="J235">
        <v>315083</v>
      </c>
      <c r="K235" s="2">
        <v>8.6624999999999996</v>
      </c>
      <c r="L235" s="2">
        <v>8.6624999999999996</v>
      </c>
      <c r="M235" s="2">
        <v>8.6624999999999996</v>
      </c>
      <c r="N235" s="2">
        <v>8.6624999999999996</v>
      </c>
      <c r="P235" t="s">
        <v>530</v>
      </c>
    </row>
    <row r="236" spans="1:16" x14ac:dyDescent="0.25">
      <c r="A236">
        <v>1258</v>
      </c>
      <c r="B236">
        <v>0</v>
      </c>
      <c r="C236">
        <v>3</v>
      </c>
      <c r="D236" t="s">
        <v>466</v>
      </c>
      <c r="E236" t="s">
        <v>10</v>
      </c>
      <c r="G236" t="s">
        <v>523</v>
      </c>
      <c r="H236">
        <v>1</v>
      </c>
      <c r="I236">
        <v>0</v>
      </c>
      <c r="J236">
        <v>2689</v>
      </c>
      <c r="K236" s="2">
        <v>14.458299999999999</v>
      </c>
      <c r="L236" s="2">
        <v>14.458299999999999</v>
      </c>
      <c r="M236" s="2">
        <v>14.458299999999999</v>
      </c>
      <c r="N236" s="2">
        <v>14.458299999999999</v>
      </c>
      <c r="P236" t="s">
        <v>531</v>
      </c>
    </row>
    <row r="237" spans="1:16" x14ac:dyDescent="0.25">
      <c r="A237">
        <v>1261</v>
      </c>
      <c r="B237">
        <v>0</v>
      </c>
      <c r="C237">
        <v>2</v>
      </c>
      <c r="D237" t="s">
        <v>469</v>
      </c>
      <c r="E237" t="s">
        <v>10</v>
      </c>
      <c r="F237">
        <v>29</v>
      </c>
      <c r="G237" t="s">
        <v>522</v>
      </c>
      <c r="H237">
        <v>0</v>
      </c>
      <c r="I237">
        <v>0</v>
      </c>
      <c r="J237">
        <v>2147</v>
      </c>
      <c r="K237" s="2">
        <v>13.8583</v>
      </c>
      <c r="L237" s="2">
        <v>13.8583</v>
      </c>
      <c r="M237" s="2">
        <v>13.8583</v>
      </c>
      <c r="N237" s="2">
        <v>13.8583</v>
      </c>
      <c r="P237" t="s">
        <v>531</v>
      </c>
    </row>
    <row r="238" spans="1:16" x14ac:dyDescent="0.25">
      <c r="A238">
        <v>1262</v>
      </c>
      <c r="B238">
        <v>0</v>
      </c>
      <c r="C238">
        <v>2</v>
      </c>
      <c r="D238" t="s">
        <v>470</v>
      </c>
      <c r="E238" t="s">
        <v>10</v>
      </c>
      <c r="F238">
        <v>21</v>
      </c>
      <c r="G238" t="s">
        <v>522</v>
      </c>
      <c r="H238">
        <v>1</v>
      </c>
      <c r="I238">
        <v>0</v>
      </c>
      <c r="J238">
        <v>28133</v>
      </c>
      <c r="K238" s="2">
        <v>11.5</v>
      </c>
      <c r="L238" s="2">
        <v>11.5</v>
      </c>
      <c r="M238" s="2">
        <v>11.5</v>
      </c>
      <c r="N238" s="2">
        <v>11.5</v>
      </c>
      <c r="P238" t="s">
        <v>530</v>
      </c>
    </row>
    <row r="239" spans="1:16" x14ac:dyDescent="0.25">
      <c r="A239">
        <v>1264</v>
      </c>
      <c r="B239">
        <v>0</v>
      </c>
      <c r="C239">
        <v>1</v>
      </c>
      <c r="D239" t="s">
        <v>472</v>
      </c>
      <c r="E239" t="s">
        <v>10</v>
      </c>
      <c r="F239">
        <v>49</v>
      </c>
      <c r="G239" t="s">
        <v>521</v>
      </c>
      <c r="H239">
        <v>0</v>
      </c>
      <c r="I239">
        <v>0</v>
      </c>
      <c r="J239">
        <v>112058</v>
      </c>
      <c r="K239" s="2">
        <v>0</v>
      </c>
      <c r="L239" s="2">
        <v>0</v>
      </c>
      <c r="M239" s="2">
        <v>0</v>
      </c>
      <c r="N239" s="2">
        <v>0</v>
      </c>
      <c r="O239" t="s">
        <v>90</v>
      </c>
      <c r="P239" t="s">
        <v>530</v>
      </c>
    </row>
    <row r="240" spans="1:16" x14ac:dyDescent="0.25">
      <c r="A240">
        <v>1265</v>
      </c>
      <c r="B240">
        <v>0</v>
      </c>
      <c r="C240">
        <v>2</v>
      </c>
      <c r="D240" t="s">
        <v>473</v>
      </c>
      <c r="E240" t="s">
        <v>10</v>
      </c>
      <c r="F240">
        <v>44</v>
      </c>
      <c r="G240" t="s">
        <v>521</v>
      </c>
      <c r="H240">
        <v>0</v>
      </c>
      <c r="I240">
        <v>0</v>
      </c>
      <c r="J240">
        <v>248746</v>
      </c>
      <c r="K240" s="2">
        <v>13</v>
      </c>
      <c r="L240" s="2">
        <v>13</v>
      </c>
      <c r="M240" s="2">
        <v>13</v>
      </c>
      <c r="N240" s="2">
        <v>13</v>
      </c>
      <c r="P240" t="s">
        <v>530</v>
      </c>
    </row>
    <row r="241" spans="1:16" x14ac:dyDescent="0.25">
      <c r="A241">
        <v>1269</v>
      </c>
      <c r="B241">
        <v>0</v>
      </c>
      <c r="C241">
        <v>2</v>
      </c>
      <c r="D241" t="s">
        <v>477</v>
      </c>
      <c r="E241" t="s">
        <v>10</v>
      </c>
      <c r="F241">
        <v>21</v>
      </c>
      <c r="G241" t="s">
        <v>522</v>
      </c>
      <c r="H241">
        <v>0</v>
      </c>
      <c r="I241">
        <v>0</v>
      </c>
      <c r="J241">
        <v>29107</v>
      </c>
      <c r="K241" s="2">
        <v>11.5</v>
      </c>
      <c r="L241" s="2">
        <v>11.5</v>
      </c>
      <c r="M241" s="2">
        <v>11.5</v>
      </c>
      <c r="N241" s="2">
        <v>11.5</v>
      </c>
      <c r="P241" t="s">
        <v>530</v>
      </c>
    </row>
    <row r="242" spans="1:16" x14ac:dyDescent="0.25">
      <c r="A242">
        <v>1270</v>
      </c>
      <c r="B242">
        <v>0</v>
      </c>
      <c r="C242">
        <v>1</v>
      </c>
      <c r="D242" t="s">
        <v>478</v>
      </c>
      <c r="E242" t="s">
        <v>10</v>
      </c>
      <c r="F242">
        <v>55</v>
      </c>
      <c r="G242" t="s">
        <v>521</v>
      </c>
      <c r="H242">
        <v>0</v>
      </c>
      <c r="I242">
        <v>0</v>
      </c>
      <c r="J242">
        <v>680</v>
      </c>
      <c r="K242" s="2">
        <v>50</v>
      </c>
      <c r="L242" s="2">
        <v>50</v>
      </c>
      <c r="M242" s="2">
        <v>50</v>
      </c>
      <c r="N242" s="2">
        <v>50</v>
      </c>
      <c r="O242" t="s">
        <v>91</v>
      </c>
      <c r="P242" t="s">
        <v>530</v>
      </c>
    </row>
    <row r="243" spans="1:16" x14ac:dyDescent="0.25">
      <c r="A243">
        <v>1271</v>
      </c>
      <c r="B243">
        <v>0</v>
      </c>
      <c r="C243">
        <v>3</v>
      </c>
      <c r="D243" t="s">
        <v>479</v>
      </c>
      <c r="E243" t="s">
        <v>10</v>
      </c>
      <c r="F243">
        <v>5</v>
      </c>
      <c r="G243" t="s">
        <v>523</v>
      </c>
      <c r="H243">
        <v>4</v>
      </c>
      <c r="I243">
        <v>2</v>
      </c>
      <c r="J243">
        <v>347077</v>
      </c>
      <c r="K243" s="2">
        <v>31.387499999999999</v>
      </c>
      <c r="L243" s="2">
        <v>31.387499999999999</v>
      </c>
      <c r="M243" s="2">
        <v>31.387499999999999</v>
      </c>
      <c r="N243" s="2">
        <v>31.387499999999999</v>
      </c>
      <c r="P243" t="s">
        <v>530</v>
      </c>
    </row>
    <row r="244" spans="1:16" x14ac:dyDescent="0.25">
      <c r="A244">
        <v>1272</v>
      </c>
      <c r="B244">
        <v>0</v>
      </c>
      <c r="C244">
        <v>3</v>
      </c>
      <c r="D244" t="s">
        <v>480</v>
      </c>
      <c r="E244" t="s">
        <v>10</v>
      </c>
      <c r="G244" t="s">
        <v>523</v>
      </c>
      <c r="H244">
        <v>0</v>
      </c>
      <c r="I244">
        <v>0</v>
      </c>
      <c r="J244">
        <v>366713</v>
      </c>
      <c r="K244" s="2">
        <v>7.75</v>
      </c>
      <c r="L244" s="2">
        <v>7.75</v>
      </c>
      <c r="M244" s="2">
        <v>7.75</v>
      </c>
      <c r="N244" s="2">
        <v>7.75</v>
      </c>
      <c r="P244" t="s">
        <v>529</v>
      </c>
    </row>
    <row r="245" spans="1:16" x14ac:dyDescent="0.25">
      <c r="A245">
        <v>1273</v>
      </c>
      <c r="B245">
        <v>0</v>
      </c>
      <c r="C245">
        <v>3</v>
      </c>
      <c r="D245" t="s">
        <v>481</v>
      </c>
      <c r="E245" t="s">
        <v>10</v>
      </c>
      <c r="F245">
        <v>26</v>
      </c>
      <c r="G245" t="s">
        <v>522</v>
      </c>
      <c r="H245">
        <v>0</v>
      </c>
      <c r="I245">
        <v>0</v>
      </c>
      <c r="J245">
        <v>330910</v>
      </c>
      <c r="K245" s="2">
        <v>7.8792</v>
      </c>
      <c r="L245" s="2">
        <v>7.8792</v>
      </c>
      <c r="M245" s="2">
        <v>7.8792</v>
      </c>
      <c r="N245" s="2">
        <v>7.8792</v>
      </c>
      <c r="P245" t="s">
        <v>529</v>
      </c>
    </row>
    <row r="246" spans="1:16" x14ac:dyDescent="0.25">
      <c r="A246">
        <v>1276</v>
      </c>
      <c r="B246">
        <v>0</v>
      </c>
      <c r="C246">
        <v>2</v>
      </c>
      <c r="D246" t="s">
        <v>484</v>
      </c>
      <c r="E246" t="s">
        <v>10</v>
      </c>
      <c r="G246" t="s">
        <v>523</v>
      </c>
      <c r="H246">
        <v>0</v>
      </c>
      <c r="I246">
        <v>0</v>
      </c>
      <c r="J246">
        <v>2159</v>
      </c>
      <c r="K246" s="2">
        <v>12.875</v>
      </c>
      <c r="L246" s="2">
        <v>12.875</v>
      </c>
      <c r="M246" s="2">
        <v>12.875</v>
      </c>
      <c r="N246" s="2">
        <v>12.875</v>
      </c>
      <c r="P246" t="s">
        <v>530</v>
      </c>
    </row>
    <row r="247" spans="1:16" x14ac:dyDescent="0.25">
      <c r="A247">
        <v>1278</v>
      </c>
      <c r="B247">
        <v>0</v>
      </c>
      <c r="C247">
        <v>3</v>
      </c>
      <c r="D247" t="s">
        <v>486</v>
      </c>
      <c r="E247" t="s">
        <v>10</v>
      </c>
      <c r="F247">
        <v>24</v>
      </c>
      <c r="G247" t="s">
        <v>522</v>
      </c>
      <c r="H247">
        <v>0</v>
      </c>
      <c r="I247">
        <v>0</v>
      </c>
      <c r="J247">
        <v>349911</v>
      </c>
      <c r="K247" s="2">
        <v>7.7750000000000004</v>
      </c>
      <c r="L247" s="2">
        <v>7.7750000000000004</v>
      </c>
      <c r="M247" s="2">
        <v>7.7750000000000004</v>
      </c>
      <c r="N247" s="2">
        <v>7.7750000000000004</v>
      </c>
      <c r="P247" t="s">
        <v>530</v>
      </c>
    </row>
    <row r="248" spans="1:16" x14ac:dyDescent="0.25">
      <c r="A248">
        <v>1279</v>
      </c>
      <c r="B248">
        <v>0</v>
      </c>
      <c r="C248">
        <v>2</v>
      </c>
      <c r="D248" t="s">
        <v>487</v>
      </c>
      <c r="E248" t="s">
        <v>10</v>
      </c>
      <c r="F248">
        <v>57</v>
      </c>
      <c r="G248" t="s">
        <v>521</v>
      </c>
      <c r="H248">
        <v>0</v>
      </c>
      <c r="I248">
        <v>0</v>
      </c>
      <c r="J248">
        <v>244346</v>
      </c>
      <c r="K248" s="2">
        <v>13</v>
      </c>
      <c r="L248" s="2">
        <v>13</v>
      </c>
      <c r="M248" s="2">
        <v>13</v>
      </c>
      <c r="N248" s="2">
        <v>13</v>
      </c>
      <c r="P248" t="s">
        <v>530</v>
      </c>
    </row>
    <row r="249" spans="1:16" x14ac:dyDescent="0.25">
      <c r="A249">
        <v>1280</v>
      </c>
      <c r="B249">
        <v>0</v>
      </c>
      <c r="C249">
        <v>3</v>
      </c>
      <c r="D249" t="s">
        <v>488</v>
      </c>
      <c r="E249" t="s">
        <v>10</v>
      </c>
      <c r="F249">
        <v>21</v>
      </c>
      <c r="G249" t="s">
        <v>522</v>
      </c>
      <c r="H249">
        <v>0</v>
      </c>
      <c r="I249">
        <v>0</v>
      </c>
      <c r="J249">
        <v>364858</v>
      </c>
      <c r="K249" s="2">
        <v>7.75</v>
      </c>
      <c r="L249" s="2">
        <v>7.75</v>
      </c>
      <c r="M249" s="2">
        <v>7.75</v>
      </c>
      <c r="N249" s="2">
        <v>7.75</v>
      </c>
      <c r="P249" t="s">
        <v>529</v>
      </c>
    </row>
    <row r="250" spans="1:16" x14ac:dyDescent="0.25">
      <c r="A250">
        <v>1281</v>
      </c>
      <c r="B250">
        <v>0</v>
      </c>
      <c r="C250">
        <v>3</v>
      </c>
      <c r="D250" t="s">
        <v>489</v>
      </c>
      <c r="E250" t="s">
        <v>10</v>
      </c>
      <c r="F250">
        <v>6</v>
      </c>
      <c r="G250" t="s">
        <v>523</v>
      </c>
      <c r="H250">
        <v>3</v>
      </c>
      <c r="I250">
        <v>1</v>
      </c>
      <c r="J250">
        <v>349909</v>
      </c>
      <c r="K250" s="2">
        <v>21.074999999999999</v>
      </c>
      <c r="L250" s="2">
        <v>21.074999999999999</v>
      </c>
      <c r="M250" s="2">
        <v>21.074999999999999</v>
      </c>
      <c r="N250" s="2">
        <v>21.074999999999999</v>
      </c>
      <c r="P250" t="s">
        <v>530</v>
      </c>
    </row>
    <row r="251" spans="1:16" x14ac:dyDescent="0.25">
      <c r="A251">
        <v>1282</v>
      </c>
      <c r="B251">
        <v>0</v>
      </c>
      <c r="C251">
        <v>1</v>
      </c>
      <c r="D251" t="s">
        <v>490</v>
      </c>
      <c r="E251" t="s">
        <v>10</v>
      </c>
      <c r="F251">
        <v>23</v>
      </c>
      <c r="G251" t="s">
        <v>522</v>
      </c>
      <c r="H251">
        <v>0</v>
      </c>
      <c r="I251">
        <v>0</v>
      </c>
      <c r="J251">
        <v>12749</v>
      </c>
      <c r="K251" s="2">
        <v>93.5</v>
      </c>
      <c r="L251" s="2">
        <v>93.5</v>
      </c>
      <c r="M251" s="2">
        <v>93.5</v>
      </c>
      <c r="N251" s="2">
        <v>93.5</v>
      </c>
      <c r="O251" t="s">
        <v>92</v>
      </c>
      <c r="P251" t="s">
        <v>530</v>
      </c>
    </row>
    <row r="252" spans="1:16" x14ac:dyDescent="0.25">
      <c r="A252">
        <v>1284</v>
      </c>
      <c r="B252">
        <v>0</v>
      </c>
      <c r="C252">
        <v>3</v>
      </c>
      <c r="D252" t="s">
        <v>492</v>
      </c>
      <c r="E252" t="s">
        <v>10</v>
      </c>
      <c r="F252">
        <v>13</v>
      </c>
      <c r="G252" t="s">
        <v>523</v>
      </c>
      <c r="H252">
        <v>0</v>
      </c>
      <c r="I252">
        <v>2</v>
      </c>
      <c r="J252">
        <v>2673</v>
      </c>
      <c r="K252" s="2">
        <v>20.25</v>
      </c>
      <c r="L252" s="2">
        <v>20.25</v>
      </c>
      <c r="M252" s="2">
        <v>20.25</v>
      </c>
      <c r="N252" s="2">
        <v>20.25</v>
      </c>
      <c r="P252" t="s">
        <v>530</v>
      </c>
    </row>
    <row r="253" spans="1:16" x14ac:dyDescent="0.25">
      <c r="A253">
        <v>1285</v>
      </c>
      <c r="B253">
        <v>0</v>
      </c>
      <c r="C253">
        <v>2</v>
      </c>
      <c r="D253" t="s">
        <v>493</v>
      </c>
      <c r="E253" t="s">
        <v>10</v>
      </c>
      <c r="F253">
        <v>47</v>
      </c>
      <c r="G253" t="s">
        <v>521</v>
      </c>
      <c r="H253">
        <v>0</v>
      </c>
      <c r="I253">
        <v>0</v>
      </c>
      <c r="J253">
        <v>30769</v>
      </c>
      <c r="K253" s="2">
        <v>10.5</v>
      </c>
      <c r="L253" s="2">
        <v>10.5</v>
      </c>
      <c r="M253" s="2">
        <v>10.5</v>
      </c>
      <c r="N253" s="2">
        <v>10.5</v>
      </c>
      <c r="P253" t="s">
        <v>530</v>
      </c>
    </row>
    <row r="254" spans="1:16" x14ac:dyDescent="0.25">
      <c r="A254">
        <v>1286</v>
      </c>
      <c r="B254">
        <v>0</v>
      </c>
      <c r="C254">
        <v>3</v>
      </c>
      <c r="D254" t="s">
        <v>494</v>
      </c>
      <c r="E254" t="s">
        <v>10</v>
      </c>
      <c r="F254">
        <v>29</v>
      </c>
      <c r="G254" t="s">
        <v>522</v>
      </c>
      <c r="H254">
        <v>3</v>
      </c>
      <c r="I254">
        <v>1</v>
      </c>
      <c r="J254">
        <v>315153</v>
      </c>
      <c r="K254" s="2">
        <v>22.024999999999999</v>
      </c>
      <c r="L254" s="2">
        <v>22.024999999999999</v>
      </c>
      <c r="M254" s="2">
        <v>22.024999999999999</v>
      </c>
      <c r="N254" s="2">
        <v>22.024999999999999</v>
      </c>
      <c r="P254" t="s">
        <v>530</v>
      </c>
    </row>
    <row r="255" spans="1:16" x14ac:dyDescent="0.25">
      <c r="A255">
        <v>1288</v>
      </c>
      <c r="B255">
        <v>0</v>
      </c>
      <c r="C255">
        <v>3</v>
      </c>
      <c r="D255" t="s">
        <v>496</v>
      </c>
      <c r="E255" t="s">
        <v>10</v>
      </c>
      <c r="F255">
        <v>24</v>
      </c>
      <c r="G255" t="s">
        <v>522</v>
      </c>
      <c r="H255">
        <v>0</v>
      </c>
      <c r="I255">
        <v>0</v>
      </c>
      <c r="J255">
        <v>371109</v>
      </c>
      <c r="K255" s="2">
        <v>7.25</v>
      </c>
      <c r="L255" s="2">
        <v>7.25</v>
      </c>
      <c r="M255" s="2">
        <v>7.25</v>
      </c>
      <c r="N255" s="2">
        <v>7.25</v>
      </c>
      <c r="P255" t="s">
        <v>529</v>
      </c>
    </row>
    <row r="256" spans="1:16" x14ac:dyDescent="0.25">
      <c r="A256">
        <v>1290</v>
      </c>
      <c r="B256">
        <v>0</v>
      </c>
      <c r="C256">
        <v>3</v>
      </c>
      <c r="D256" t="s">
        <v>498</v>
      </c>
      <c r="E256" t="s">
        <v>10</v>
      </c>
      <c r="F256">
        <v>22</v>
      </c>
      <c r="G256" t="s">
        <v>522</v>
      </c>
      <c r="H256">
        <v>0</v>
      </c>
      <c r="I256">
        <v>0</v>
      </c>
      <c r="J256">
        <v>347065</v>
      </c>
      <c r="K256" s="2">
        <v>7.7750000000000004</v>
      </c>
      <c r="L256" s="2">
        <v>7.7750000000000004</v>
      </c>
      <c r="M256" s="2">
        <v>7.7750000000000004</v>
      </c>
      <c r="N256" s="2">
        <v>7.7750000000000004</v>
      </c>
      <c r="P256" t="s">
        <v>530</v>
      </c>
    </row>
    <row r="257" spans="1:16" x14ac:dyDescent="0.25">
      <c r="A257">
        <v>1291</v>
      </c>
      <c r="B257">
        <v>0</v>
      </c>
      <c r="C257">
        <v>3</v>
      </c>
      <c r="D257" t="s">
        <v>499</v>
      </c>
      <c r="E257" t="s">
        <v>10</v>
      </c>
      <c r="F257">
        <v>31</v>
      </c>
      <c r="G257" t="s">
        <v>522</v>
      </c>
      <c r="H257">
        <v>0</v>
      </c>
      <c r="I257">
        <v>0</v>
      </c>
      <c r="J257">
        <v>21332</v>
      </c>
      <c r="K257" s="2">
        <v>7.7332999999999998</v>
      </c>
      <c r="L257" s="2">
        <v>7.7332999999999998</v>
      </c>
      <c r="M257" s="2">
        <v>7.7332999999999998</v>
      </c>
      <c r="N257" s="2">
        <v>7.7332999999999998</v>
      </c>
      <c r="P257" t="s">
        <v>529</v>
      </c>
    </row>
    <row r="258" spans="1:16" x14ac:dyDescent="0.25">
      <c r="A258">
        <v>1293</v>
      </c>
      <c r="B258">
        <v>0</v>
      </c>
      <c r="C258">
        <v>2</v>
      </c>
      <c r="D258" t="s">
        <v>501</v>
      </c>
      <c r="E258" t="s">
        <v>10</v>
      </c>
      <c r="F258">
        <v>38</v>
      </c>
      <c r="G258" t="s">
        <v>522</v>
      </c>
      <c r="H258">
        <v>1</v>
      </c>
      <c r="I258">
        <v>0</v>
      </c>
      <c r="J258">
        <v>28664</v>
      </c>
      <c r="K258" s="2">
        <v>21</v>
      </c>
      <c r="L258" s="2">
        <v>21</v>
      </c>
      <c r="M258" s="2">
        <v>21</v>
      </c>
      <c r="N258" s="2">
        <v>21</v>
      </c>
      <c r="P258" t="s">
        <v>530</v>
      </c>
    </row>
    <row r="259" spans="1:16" x14ac:dyDescent="0.25">
      <c r="A259">
        <v>1295</v>
      </c>
      <c r="B259">
        <v>0</v>
      </c>
      <c r="C259">
        <v>1</v>
      </c>
      <c r="D259" t="s">
        <v>503</v>
      </c>
      <c r="E259" t="s">
        <v>10</v>
      </c>
      <c r="F259">
        <v>17</v>
      </c>
      <c r="G259" t="s">
        <v>523</v>
      </c>
      <c r="H259">
        <v>0</v>
      </c>
      <c r="I259">
        <v>0</v>
      </c>
      <c r="J259">
        <v>113059</v>
      </c>
      <c r="K259" s="2">
        <v>47.1</v>
      </c>
      <c r="L259" s="2">
        <v>47.1</v>
      </c>
      <c r="M259" s="2">
        <v>47.1</v>
      </c>
      <c r="N259" s="2">
        <v>47.1</v>
      </c>
      <c r="P259" t="s">
        <v>530</v>
      </c>
    </row>
    <row r="260" spans="1:16" x14ac:dyDescent="0.25">
      <c r="A260">
        <v>1296</v>
      </c>
      <c r="B260">
        <v>0</v>
      </c>
      <c r="C260">
        <v>1</v>
      </c>
      <c r="D260" t="s">
        <v>504</v>
      </c>
      <c r="E260" t="s">
        <v>10</v>
      </c>
      <c r="F260">
        <v>43</v>
      </c>
      <c r="G260" t="s">
        <v>521</v>
      </c>
      <c r="H260">
        <v>1</v>
      </c>
      <c r="I260">
        <v>0</v>
      </c>
      <c r="J260">
        <v>17765</v>
      </c>
      <c r="K260" s="2">
        <v>27.720800000000001</v>
      </c>
      <c r="L260" s="2">
        <v>27.720800000000001</v>
      </c>
      <c r="M260" s="2">
        <v>27.720800000000001</v>
      </c>
      <c r="N260" s="2">
        <v>27.720800000000001</v>
      </c>
      <c r="O260" t="s">
        <v>96</v>
      </c>
      <c r="P260" t="s">
        <v>531</v>
      </c>
    </row>
    <row r="261" spans="1:16" x14ac:dyDescent="0.25">
      <c r="A261">
        <v>1297</v>
      </c>
      <c r="B261">
        <v>0</v>
      </c>
      <c r="C261">
        <v>2</v>
      </c>
      <c r="D261" t="s">
        <v>505</v>
      </c>
      <c r="E261" t="s">
        <v>10</v>
      </c>
      <c r="F261">
        <v>20</v>
      </c>
      <c r="G261" t="s">
        <v>522</v>
      </c>
      <c r="H261">
        <v>0</v>
      </c>
      <c r="I261">
        <v>0</v>
      </c>
      <c r="J261">
        <v>2166</v>
      </c>
      <c r="K261" s="2">
        <v>13.862500000000001</v>
      </c>
      <c r="L261" s="2">
        <v>13.862500000000001</v>
      </c>
      <c r="M261" s="2">
        <v>13.862500000000001</v>
      </c>
      <c r="N261" s="2">
        <v>13.862500000000001</v>
      </c>
      <c r="O261" t="s">
        <v>97</v>
      </c>
      <c r="P261" t="s">
        <v>531</v>
      </c>
    </row>
    <row r="262" spans="1:16" x14ac:dyDescent="0.25">
      <c r="A262">
        <v>1298</v>
      </c>
      <c r="B262">
        <v>0</v>
      </c>
      <c r="C262">
        <v>2</v>
      </c>
      <c r="D262" t="s">
        <v>506</v>
      </c>
      <c r="E262" t="s">
        <v>10</v>
      </c>
      <c r="F262">
        <v>23</v>
      </c>
      <c r="G262" t="s">
        <v>522</v>
      </c>
      <c r="H262">
        <v>1</v>
      </c>
      <c r="I262">
        <v>0</v>
      </c>
      <c r="J262">
        <v>28666</v>
      </c>
      <c r="K262" s="2">
        <v>10.5</v>
      </c>
      <c r="L262" s="2">
        <v>10.5</v>
      </c>
      <c r="M262" s="2">
        <v>10.5</v>
      </c>
      <c r="N262" s="2">
        <v>10.5</v>
      </c>
      <c r="P262" t="s">
        <v>530</v>
      </c>
    </row>
    <row r="263" spans="1:16" x14ac:dyDescent="0.25">
      <c r="A263">
        <v>1299</v>
      </c>
      <c r="B263">
        <v>0</v>
      </c>
      <c r="C263">
        <v>1</v>
      </c>
      <c r="D263" t="s">
        <v>507</v>
      </c>
      <c r="E263" t="s">
        <v>10</v>
      </c>
      <c r="F263">
        <v>50</v>
      </c>
      <c r="G263" t="s">
        <v>521</v>
      </c>
      <c r="H263">
        <v>1</v>
      </c>
      <c r="I263">
        <v>1</v>
      </c>
      <c r="J263">
        <v>113503</v>
      </c>
      <c r="K263" s="2">
        <v>211.5</v>
      </c>
      <c r="L263" s="2">
        <v>211.5</v>
      </c>
      <c r="M263" s="2">
        <v>211.5</v>
      </c>
      <c r="N263" s="2">
        <v>211.5</v>
      </c>
      <c r="O263" t="s">
        <v>65</v>
      </c>
      <c r="P263" t="s">
        <v>531</v>
      </c>
    </row>
    <row r="264" spans="1:16" x14ac:dyDescent="0.25">
      <c r="A264">
        <v>1305</v>
      </c>
      <c r="B264">
        <v>0</v>
      </c>
      <c r="C264">
        <v>3</v>
      </c>
      <c r="D264" t="s">
        <v>513</v>
      </c>
      <c r="E264" t="s">
        <v>10</v>
      </c>
      <c r="G264" t="s">
        <v>523</v>
      </c>
      <c r="H264">
        <v>0</v>
      </c>
      <c r="I264">
        <v>0</v>
      </c>
      <c r="J264">
        <v>3236</v>
      </c>
      <c r="K264" s="2">
        <v>8.0500000000000007</v>
      </c>
      <c r="L264" s="2">
        <v>8.0500000000000007</v>
      </c>
      <c r="M264" s="2">
        <v>8.0500000000000007</v>
      </c>
      <c r="N264" s="2">
        <v>8.0500000000000007</v>
      </c>
      <c r="P264" t="s">
        <v>530</v>
      </c>
    </row>
    <row r="265" spans="1:16" x14ac:dyDescent="0.25">
      <c r="A265">
        <v>1307</v>
      </c>
      <c r="B265">
        <v>0</v>
      </c>
      <c r="C265">
        <v>3</v>
      </c>
      <c r="D265" t="s">
        <v>515</v>
      </c>
      <c r="E265" t="s">
        <v>10</v>
      </c>
      <c r="F265">
        <v>38</v>
      </c>
      <c r="G265" t="s">
        <v>522</v>
      </c>
      <c r="H265">
        <v>0</v>
      </c>
      <c r="I265">
        <v>0</v>
      </c>
      <c r="J265">
        <v>3101262</v>
      </c>
      <c r="K265" s="2">
        <v>7.25</v>
      </c>
      <c r="L265" s="2">
        <v>7.25</v>
      </c>
      <c r="M265" s="2">
        <v>7.25</v>
      </c>
      <c r="N265" s="2">
        <v>7.25</v>
      </c>
      <c r="P265" t="s">
        <v>530</v>
      </c>
    </row>
    <row r="266" spans="1:16" x14ac:dyDescent="0.25">
      <c r="A266">
        <v>1308</v>
      </c>
      <c r="B266">
        <v>0</v>
      </c>
      <c r="C266">
        <v>3</v>
      </c>
      <c r="D266" t="s">
        <v>516</v>
      </c>
      <c r="E266" t="s">
        <v>10</v>
      </c>
      <c r="G266" t="s">
        <v>523</v>
      </c>
      <c r="H266">
        <v>0</v>
      </c>
      <c r="I266">
        <v>0</v>
      </c>
      <c r="J266">
        <v>359309</v>
      </c>
      <c r="K266" s="2">
        <v>8.0500000000000007</v>
      </c>
      <c r="L266" s="2">
        <v>8.0500000000000007</v>
      </c>
      <c r="M266" s="2">
        <v>8.0500000000000007</v>
      </c>
      <c r="N266" s="2">
        <v>8.0500000000000007</v>
      </c>
      <c r="P266" t="s">
        <v>530</v>
      </c>
    </row>
    <row r="267" spans="1:16" x14ac:dyDescent="0.25">
      <c r="A267">
        <v>1309</v>
      </c>
      <c r="B267">
        <v>0</v>
      </c>
      <c r="C267">
        <v>3</v>
      </c>
      <c r="D267" t="s">
        <v>517</v>
      </c>
      <c r="E267" t="s">
        <v>10</v>
      </c>
      <c r="G267" t="s">
        <v>523</v>
      </c>
      <c r="H267">
        <v>1</v>
      </c>
      <c r="I267">
        <v>1</v>
      </c>
      <c r="J267">
        <v>2668</v>
      </c>
      <c r="K267" s="2">
        <v>22.3583</v>
      </c>
      <c r="L267" s="2">
        <v>22.3583</v>
      </c>
      <c r="M267" s="2">
        <v>22.3583</v>
      </c>
      <c r="N267" s="2">
        <v>22.3583</v>
      </c>
      <c r="P267" t="s">
        <v>531</v>
      </c>
    </row>
    <row r="268" spans="1:16" x14ac:dyDescent="0.25">
      <c r="B268">
        <f>COUNT(B2:B267)</f>
        <v>266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DA9C-BDF7-4295-AD0A-BA9BF84AAFB2}">
  <dimension ref="A1:P272"/>
  <sheetViews>
    <sheetView topLeftCell="A254" workbookViewId="0">
      <selection activeCell="P272" sqref="P272"/>
    </sheetView>
  </sheetViews>
  <sheetFormatPr defaultRowHeight="15" x14ac:dyDescent="0.25"/>
  <cols>
    <col min="4" max="4" width="41.5703125" bestFit="1" customWidth="1"/>
    <col min="16" max="16" width="13.140625" bestFit="1" customWidth="1"/>
  </cols>
  <sheetData>
    <row r="1" spans="1:16" x14ac:dyDescent="0.25">
      <c r="A1" t="s">
        <v>0</v>
      </c>
      <c r="B1" s="1" t="s">
        <v>1</v>
      </c>
      <c r="C1" s="1" t="s">
        <v>2</v>
      </c>
      <c r="D1" s="1" t="s">
        <v>99</v>
      </c>
      <c r="E1" s="1" t="s">
        <v>3</v>
      </c>
      <c r="F1" s="1" t="s">
        <v>4</v>
      </c>
      <c r="G1" s="1" t="s">
        <v>518</v>
      </c>
      <c r="H1" s="1" t="s">
        <v>5</v>
      </c>
      <c r="I1" s="1" t="s">
        <v>6</v>
      </c>
      <c r="J1" s="1" t="s">
        <v>520</v>
      </c>
      <c r="K1" s="1" t="s">
        <v>7</v>
      </c>
      <c r="L1" s="1" t="s">
        <v>7</v>
      </c>
      <c r="M1" s="1"/>
      <c r="N1" s="1"/>
      <c r="O1" s="1" t="s">
        <v>8</v>
      </c>
      <c r="P1" s="1" t="s">
        <v>9</v>
      </c>
    </row>
    <row r="2" spans="1:16" x14ac:dyDescent="0.25">
      <c r="A2">
        <v>893</v>
      </c>
      <c r="B2">
        <v>1</v>
      </c>
      <c r="C2">
        <v>3</v>
      </c>
      <c r="D2" t="s">
        <v>101</v>
      </c>
      <c r="E2" t="s">
        <v>12</v>
      </c>
      <c r="F2">
        <v>47</v>
      </c>
      <c r="G2" t="s">
        <v>521</v>
      </c>
      <c r="H2">
        <v>1</v>
      </c>
      <c r="I2">
        <v>0</v>
      </c>
      <c r="J2">
        <v>363272</v>
      </c>
      <c r="K2" s="2">
        <v>7</v>
      </c>
      <c r="L2" s="2">
        <v>7</v>
      </c>
      <c r="M2" s="2">
        <v>7</v>
      </c>
      <c r="N2" s="2">
        <v>7</v>
      </c>
      <c r="P2" t="s">
        <v>530</v>
      </c>
    </row>
    <row r="3" spans="1:16" x14ac:dyDescent="0.25">
      <c r="A3">
        <v>895</v>
      </c>
      <c r="B3">
        <v>0</v>
      </c>
      <c r="C3">
        <v>3</v>
      </c>
      <c r="D3" t="s">
        <v>103</v>
      </c>
      <c r="E3" t="s">
        <v>10</v>
      </c>
      <c r="F3">
        <v>27</v>
      </c>
      <c r="G3" t="s">
        <v>522</v>
      </c>
      <c r="H3">
        <v>0</v>
      </c>
      <c r="I3">
        <v>0</v>
      </c>
      <c r="J3">
        <v>315154</v>
      </c>
      <c r="K3" s="2">
        <v>8.6624999999999996</v>
      </c>
      <c r="L3" s="2">
        <v>8.6624999999999996</v>
      </c>
      <c r="M3" s="2">
        <v>8.6624999999999996</v>
      </c>
      <c r="N3" s="2">
        <v>8.6624999999999996</v>
      </c>
      <c r="P3" t="s">
        <v>530</v>
      </c>
    </row>
    <row r="4" spans="1:16" x14ac:dyDescent="0.25">
      <c r="A4">
        <v>896</v>
      </c>
      <c r="B4">
        <v>1</v>
      </c>
      <c r="C4">
        <v>3</v>
      </c>
      <c r="D4" t="s">
        <v>104</v>
      </c>
      <c r="E4" t="s">
        <v>12</v>
      </c>
      <c r="F4">
        <v>22</v>
      </c>
      <c r="G4" t="s">
        <v>522</v>
      </c>
      <c r="H4">
        <v>1</v>
      </c>
      <c r="I4">
        <v>1</v>
      </c>
      <c r="J4">
        <v>3101298</v>
      </c>
      <c r="K4" s="2">
        <v>12.2875</v>
      </c>
      <c r="L4" s="2">
        <v>12.2875</v>
      </c>
      <c r="M4" s="2">
        <v>12.2875</v>
      </c>
      <c r="N4" s="2">
        <v>12.2875</v>
      </c>
      <c r="P4" t="s">
        <v>530</v>
      </c>
    </row>
    <row r="5" spans="1:16" x14ac:dyDescent="0.25">
      <c r="A5">
        <v>897</v>
      </c>
      <c r="B5">
        <v>0</v>
      </c>
      <c r="C5">
        <v>3</v>
      </c>
      <c r="D5" t="s">
        <v>105</v>
      </c>
      <c r="E5" t="s">
        <v>10</v>
      </c>
      <c r="F5">
        <v>14</v>
      </c>
      <c r="G5" t="s">
        <v>523</v>
      </c>
      <c r="H5">
        <v>0</v>
      </c>
      <c r="I5">
        <v>0</v>
      </c>
      <c r="J5">
        <v>7538</v>
      </c>
      <c r="K5" s="2">
        <v>9.2249999999999996</v>
      </c>
      <c r="L5" s="2">
        <v>9.2249999999999996</v>
      </c>
      <c r="M5" s="2">
        <v>9.2249999999999996</v>
      </c>
      <c r="N5" s="2">
        <v>9.2249999999999996</v>
      </c>
      <c r="P5" t="s">
        <v>530</v>
      </c>
    </row>
    <row r="6" spans="1:16" x14ac:dyDescent="0.25">
      <c r="A6">
        <v>899</v>
      </c>
      <c r="B6">
        <v>0</v>
      </c>
      <c r="C6">
        <v>2</v>
      </c>
      <c r="D6" t="s">
        <v>107</v>
      </c>
      <c r="E6" t="s">
        <v>10</v>
      </c>
      <c r="F6">
        <v>26</v>
      </c>
      <c r="G6" t="s">
        <v>522</v>
      </c>
      <c r="H6">
        <v>1</v>
      </c>
      <c r="I6">
        <v>1</v>
      </c>
      <c r="J6">
        <v>248738</v>
      </c>
      <c r="K6" s="2">
        <v>29</v>
      </c>
      <c r="L6" s="2">
        <v>29</v>
      </c>
      <c r="M6" s="2">
        <v>29</v>
      </c>
      <c r="N6" s="2">
        <v>29</v>
      </c>
      <c r="P6" t="s">
        <v>530</v>
      </c>
    </row>
    <row r="7" spans="1:16" x14ac:dyDescent="0.25">
      <c r="A7">
        <v>901</v>
      </c>
      <c r="B7">
        <v>0</v>
      </c>
      <c r="C7">
        <v>3</v>
      </c>
      <c r="D7" t="s">
        <v>109</v>
      </c>
      <c r="E7" t="s">
        <v>10</v>
      </c>
      <c r="F7">
        <v>21</v>
      </c>
      <c r="G7" t="s">
        <v>522</v>
      </c>
      <c r="H7">
        <v>2</v>
      </c>
      <c r="I7">
        <v>0</v>
      </c>
      <c r="J7">
        <v>48871</v>
      </c>
      <c r="K7" s="2">
        <v>24.15</v>
      </c>
      <c r="L7" s="2">
        <v>24.15</v>
      </c>
      <c r="M7" s="2">
        <v>24.15</v>
      </c>
      <c r="N7" s="2">
        <v>24.15</v>
      </c>
      <c r="P7" t="s">
        <v>530</v>
      </c>
    </row>
    <row r="8" spans="1:16" x14ac:dyDescent="0.25">
      <c r="A8">
        <v>902</v>
      </c>
      <c r="B8">
        <v>0</v>
      </c>
      <c r="C8">
        <v>3</v>
      </c>
      <c r="D8" t="s">
        <v>110</v>
      </c>
      <c r="E8" t="s">
        <v>10</v>
      </c>
      <c r="G8" t="s">
        <v>523</v>
      </c>
      <c r="H8">
        <v>0</v>
      </c>
      <c r="I8">
        <v>0</v>
      </c>
      <c r="J8">
        <v>349220</v>
      </c>
      <c r="K8" s="2">
        <v>7.8958000000000004</v>
      </c>
      <c r="L8" s="2">
        <v>7.8958000000000004</v>
      </c>
      <c r="M8" s="2">
        <v>7.8958000000000004</v>
      </c>
      <c r="N8" s="2">
        <v>7.8958000000000004</v>
      </c>
      <c r="P8" t="s">
        <v>530</v>
      </c>
    </row>
    <row r="9" spans="1:16" x14ac:dyDescent="0.25">
      <c r="A9">
        <v>903</v>
      </c>
      <c r="B9">
        <v>0</v>
      </c>
      <c r="C9">
        <v>1</v>
      </c>
      <c r="D9" t="s">
        <v>111</v>
      </c>
      <c r="E9" t="s">
        <v>10</v>
      </c>
      <c r="F9">
        <v>46</v>
      </c>
      <c r="G9" t="s">
        <v>521</v>
      </c>
      <c r="H9">
        <v>0</v>
      </c>
      <c r="I9">
        <v>0</v>
      </c>
      <c r="J9">
        <v>694</v>
      </c>
      <c r="K9" s="2">
        <v>26</v>
      </c>
      <c r="L9" s="2">
        <v>26</v>
      </c>
      <c r="M9" s="2">
        <v>26</v>
      </c>
      <c r="N9" s="2">
        <v>26</v>
      </c>
      <c r="P9" t="s">
        <v>530</v>
      </c>
    </row>
    <row r="10" spans="1:16" x14ac:dyDescent="0.25">
      <c r="A10">
        <v>904</v>
      </c>
      <c r="B10">
        <v>1</v>
      </c>
      <c r="C10">
        <v>1</v>
      </c>
      <c r="D10" t="s">
        <v>112</v>
      </c>
      <c r="E10" t="s">
        <v>12</v>
      </c>
      <c r="F10">
        <v>23</v>
      </c>
      <c r="G10" t="s">
        <v>522</v>
      </c>
      <c r="H10">
        <v>1</v>
      </c>
      <c r="I10">
        <v>0</v>
      </c>
      <c r="J10">
        <v>21228</v>
      </c>
      <c r="K10" s="2">
        <v>82.2667</v>
      </c>
      <c r="L10" s="2">
        <v>82.2667</v>
      </c>
      <c r="M10" s="2">
        <v>82.2667</v>
      </c>
      <c r="N10" s="2">
        <v>82.2667</v>
      </c>
      <c r="O10" t="s">
        <v>15</v>
      </c>
      <c r="P10" t="s">
        <v>530</v>
      </c>
    </row>
    <row r="11" spans="1:16" x14ac:dyDescent="0.25">
      <c r="A11">
        <v>905</v>
      </c>
      <c r="B11">
        <v>0</v>
      </c>
      <c r="C11">
        <v>2</v>
      </c>
      <c r="D11" t="s">
        <v>113</v>
      </c>
      <c r="E11" t="s">
        <v>10</v>
      </c>
      <c r="F11">
        <v>63</v>
      </c>
      <c r="G11" t="s">
        <v>524</v>
      </c>
      <c r="H11">
        <v>1</v>
      </c>
      <c r="I11">
        <v>0</v>
      </c>
      <c r="J11">
        <v>24065</v>
      </c>
      <c r="K11" s="2">
        <v>26</v>
      </c>
      <c r="L11" s="2">
        <v>26</v>
      </c>
      <c r="M11" s="2">
        <v>26</v>
      </c>
      <c r="N11" s="2">
        <v>26</v>
      </c>
      <c r="P11" t="s">
        <v>530</v>
      </c>
    </row>
    <row r="12" spans="1:16" x14ac:dyDescent="0.25">
      <c r="A12">
        <v>906</v>
      </c>
      <c r="B12">
        <v>1</v>
      </c>
      <c r="C12">
        <v>1</v>
      </c>
      <c r="D12" t="s">
        <v>114</v>
      </c>
      <c r="E12" t="s">
        <v>12</v>
      </c>
      <c r="F12">
        <v>47</v>
      </c>
      <c r="G12" t="s">
        <v>521</v>
      </c>
      <c r="H12">
        <v>1</v>
      </c>
      <c r="I12">
        <v>0</v>
      </c>
      <c r="J12">
        <v>5734</v>
      </c>
      <c r="K12" s="2">
        <v>61.174999999999997</v>
      </c>
      <c r="L12" s="2">
        <v>61.174999999999997</v>
      </c>
      <c r="M12" s="2">
        <v>61.174999999999997</v>
      </c>
      <c r="N12" s="2">
        <v>61.174999999999997</v>
      </c>
      <c r="O12" t="s">
        <v>16</v>
      </c>
      <c r="P12" t="s">
        <v>530</v>
      </c>
    </row>
    <row r="13" spans="1:16" x14ac:dyDescent="0.25">
      <c r="A13">
        <v>910</v>
      </c>
      <c r="B13">
        <v>1</v>
      </c>
      <c r="C13">
        <v>3</v>
      </c>
      <c r="D13" t="s">
        <v>118</v>
      </c>
      <c r="E13" t="s">
        <v>12</v>
      </c>
      <c r="F13">
        <v>27</v>
      </c>
      <c r="G13" t="s">
        <v>522</v>
      </c>
      <c r="H13">
        <v>1</v>
      </c>
      <c r="I13">
        <v>0</v>
      </c>
      <c r="J13">
        <v>3101270</v>
      </c>
      <c r="K13" s="2">
        <v>7.9249999999999998</v>
      </c>
      <c r="L13" s="2">
        <v>7.9249999999999998</v>
      </c>
      <c r="M13" s="2">
        <v>7.9249999999999998</v>
      </c>
      <c r="N13" s="2">
        <v>7.9249999999999998</v>
      </c>
      <c r="P13" t="s">
        <v>530</v>
      </c>
    </row>
    <row r="14" spans="1:16" x14ac:dyDescent="0.25">
      <c r="A14">
        <v>913</v>
      </c>
      <c r="B14">
        <v>0</v>
      </c>
      <c r="C14">
        <v>3</v>
      </c>
      <c r="D14" t="s">
        <v>121</v>
      </c>
      <c r="E14" t="s">
        <v>10</v>
      </c>
      <c r="F14">
        <v>9</v>
      </c>
      <c r="G14" t="s">
        <v>523</v>
      </c>
      <c r="H14">
        <v>0</v>
      </c>
      <c r="I14">
        <v>1</v>
      </c>
      <c r="J14">
        <v>17368</v>
      </c>
      <c r="K14" s="2">
        <v>3.1707999999999998</v>
      </c>
      <c r="L14" s="2">
        <v>3.1707999999999998</v>
      </c>
      <c r="M14" s="2">
        <v>3.1707999999999998</v>
      </c>
      <c r="N14" s="2">
        <v>3.1707999999999998</v>
      </c>
      <c r="P14" t="s">
        <v>530</v>
      </c>
    </row>
    <row r="15" spans="1:16" x14ac:dyDescent="0.25">
      <c r="A15">
        <v>914</v>
      </c>
      <c r="B15">
        <v>1</v>
      </c>
      <c r="C15">
        <v>1</v>
      </c>
      <c r="D15" t="s">
        <v>122</v>
      </c>
      <c r="E15" t="s">
        <v>12</v>
      </c>
      <c r="G15" t="s">
        <v>523</v>
      </c>
      <c r="H15">
        <v>0</v>
      </c>
      <c r="I15">
        <v>0</v>
      </c>
      <c r="J15">
        <v>17598</v>
      </c>
      <c r="K15" s="2">
        <v>31.683299999999999</v>
      </c>
      <c r="L15" s="2">
        <v>31.683299999999999</v>
      </c>
      <c r="M15" s="2">
        <v>31.683299999999999</v>
      </c>
      <c r="N15" s="2">
        <v>31.683299999999999</v>
      </c>
      <c r="P15" t="s">
        <v>530</v>
      </c>
    </row>
    <row r="16" spans="1:16" x14ac:dyDescent="0.25">
      <c r="A16">
        <v>917</v>
      </c>
      <c r="B16">
        <v>0</v>
      </c>
      <c r="C16">
        <v>3</v>
      </c>
      <c r="D16" t="s">
        <v>125</v>
      </c>
      <c r="E16" t="s">
        <v>10</v>
      </c>
      <c r="F16">
        <v>50</v>
      </c>
      <c r="G16" t="s">
        <v>521</v>
      </c>
      <c r="H16">
        <v>1</v>
      </c>
      <c r="I16">
        <v>0</v>
      </c>
      <c r="J16">
        <v>3337</v>
      </c>
      <c r="K16" s="2">
        <v>14.5</v>
      </c>
      <c r="L16" s="2">
        <v>14.5</v>
      </c>
      <c r="M16" s="2">
        <v>14.5</v>
      </c>
      <c r="N16" s="2">
        <v>14.5</v>
      </c>
      <c r="P16" t="s">
        <v>530</v>
      </c>
    </row>
    <row r="17" spans="1:16" x14ac:dyDescent="0.25">
      <c r="A17">
        <v>920</v>
      </c>
      <c r="B17">
        <v>0</v>
      </c>
      <c r="C17">
        <v>1</v>
      </c>
      <c r="D17" t="s">
        <v>128</v>
      </c>
      <c r="E17" t="s">
        <v>10</v>
      </c>
      <c r="F17">
        <v>41</v>
      </c>
      <c r="G17" t="s">
        <v>521</v>
      </c>
      <c r="H17">
        <v>0</v>
      </c>
      <c r="I17">
        <v>0</v>
      </c>
      <c r="J17">
        <v>113054</v>
      </c>
      <c r="K17" s="2">
        <v>30.5</v>
      </c>
      <c r="L17" s="2">
        <v>30.5</v>
      </c>
      <c r="M17" s="2">
        <v>30.5</v>
      </c>
      <c r="N17" s="2">
        <v>30.5</v>
      </c>
      <c r="O17" t="s">
        <v>19</v>
      </c>
      <c r="P17" t="s">
        <v>530</v>
      </c>
    </row>
    <row r="18" spans="1:16" x14ac:dyDescent="0.25">
      <c r="A18">
        <v>922</v>
      </c>
      <c r="B18">
        <v>0</v>
      </c>
      <c r="C18">
        <v>2</v>
      </c>
      <c r="D18" t="s">
        <v>130</v>
      </c>
      <c r="E18" t="s">
        <v>10</v>
      </c>
      <c r="F18">
        <v>50</v>
      </c>
      <c r="G18" t="s">
        <v>521</v>
      </c>
      <c r="H18">
        <v>1</v>
      </c>
      <c r="I18">
        <v>0</v>
      </c>
      <c r="J18">
        <v>3085</v>
      </c>
      <c r="K18" s="2">
        <v>26</v>
      </c>
      <c r="L18" s="2">
        <v>26</v>
      </c>
      <c r="M18" s="2">
        <v>26</v>
      </c>
      <c r="N18" s="2">
        <v>26</v>
      </c>
      <c r="P18" t="s">
        <v>530</v>
      </c>
    </row>
    <row r="19" spans="1:16" x14ac:dyDescent="0.25">
      <c r="A19">
        <v>923</v>
      </c>
      <c r="B19">
        <v>0</v>
      </c>
      <c r="C19">
        <v>2</v>
      </c>
      <c r="D19" t="s">
        <v>131</v>
      </c>
      <c r="E19" t="s">
        <v>10</v>
      </c>
      <c r="F19">
        <v>24</v>
      </c>
      <c r="G19" t="s">
        <v>522</v>
      </c>
      <c r="H19">
        <v>2</v>
      </c>
      <c r="I19">
        <v>0</v>
      </c>
      <c r="J19">
        <v>31029</v>
      </c>
      <c r="K19" s="2">
        <v>31.5</v>
      </c>
      <c r="L19" s="2">
        <v>31.5</v>
      </c>
      <c r="M19" s="2">
        <v>31.5</v>
      </c>
      <c r="N19" s="2">
        <v>31.5</v>
      </c>
      <c r="P19" t="s">
        <v>530</v>
      </c>
    </row>
    <row r="20" spans="1:16" x14ac:dyDescent="0.25">
      <c r="A20">
        <v>924</v>
      </c>
      <c r="B20">
        <v>1</v>
      </c>
      <c r="C20">
        <v>3</v>
      </c>
      <c r="D20" t="s">
        <v>132</v>
      </c>
      <c r="E20" t="s">
        <v>12</v>
      </c>
      <c r="F20">
        <v>33</v>
      </c>
      <c r="G20" t="s">
        <v>522</v>
      </c>
      <c r="H20">
        <v>1</v>
      </c>
      <c r="I20">
        <v>2</v>
      </c>
      <c r="J20">
        <v>2315</v>
      </c>
      <c r="K20" s="2">
        <v>20.574999999999999</v>
      </c>
      <c r="L20" s="2">
        <v>20.574999999999999</v>
      </c>
      <c r="M20" s="2">
        <v>20.574999999999999</v>
      </c>
      <c r="N20" s="2">
        <v>20.574999999999999</v>
      </c>
      <c r="P20" t="s">
        <v>530</v>
      </c>
    </row>
    <row r="21" spans="1:16" x14ac:dyDescent="0.25">
      <c r="A21">
        <v>925</v>
      </c>
      <c r="B21">
        <v>1</v>
      </c>
      <c r="C21">
        <v>3</v>
      </c>
      <c r="D21" t="s">
        <v>133</v>
      </c>
      <c r="E21" t="s">
        <v>12</v>
      </c>
      <c r="G21" t="s">
        <v>523</v>
      </c>
      <c r="H21">
        <v>1</v>
      </c>
      <c r="I21">
        <v>2</v>
      </c>
      <c r="J21">
        <v>6607</v>
      </c>
      <c r="K21" s="2">
        <v>23.45</v>
      </c>
      <c r="L21" s="2">
        <v>23.45</v>
      </c>
      <c r="M21" s="2">
        <v>23.45</v>
      </c>
      <c r="N21" s="2">
        <v>23.45</v>
      </c>
      <c r="P21" t="s">
        <v>530</v>
      </c>
    </row>
    <row r="22" spans="1:16" x14ac:dyDescent="0.25">
      <c r="A22">
        <v>928</v>
      </c>
      <c r="B22">
        <v>1</v>
      </c>
      <c r="C22">
        <v>3</v>
      </c>
      <c r="D22" t="s">
        <v>136</v>
      </c>
      <c r="E22" t="s">
        <v>12</v>
      </c>
      <c r="G22" t="s">
        <v>523</v>
      </c>
      <c r="H22">
        <v>0</v>
      </c>
      <c r="I22">
        <v>0</v>
      </c>
      <c r="J22">
        <v>342712</v>
      </c>
      <c r="K22" s="2">
        <v>8.0500000000000007</v>
      </c>
      <c r="L22" s="2">
        <v>8.0500000000000007</v>
      </c>
      <c r="M22" s="2">
        <v>8.0500000000000007</v>
      </c>
      <c r="N22" s="2">
        <v>8.0500000000000007</v>
      </c>
      <c r="P22" t="s">
        <v>530</v>
      </c>
    </row>
    <row r="23" spans="1:16" x14ac:dyDescent="0.25">
      <c r="A23">
        <v>929</v>
      </c>
      <c r="B23">
        <v>1</v>
      </c>
      <c r="C23">
        <v>3</v>
      </c>
      <c r="D23" t="s">
        <v>137</v>
      </c>
      <c r="E23" t="s">
        <v>12</v>
      </c>
      <c r="F23">
        <v>21</v>
      </c>
      <c r="G23" t="s">
        <v>522</v>
      </c>
      <c r="H23">
        <v>0</v>
      </c>
      <c r="I23">
        <v>0</v>
      </c>
      <c r="J23">
        <v>315087</v>
      </c>
      <c r="K23" s="2">
        <v>8.6624999999999996</v>
      </c>
      <c r="L23" s="2">
        <v>8.6624999999999996</v>
      </c>
      <c r="M23" s="2">
        <v>8.6624999999999996</v>
      </c>
      <c r="N23" s="2">
        <v>8.6624999999999996</v>
      </c>
      <c r="P23" t="s">
        <v>530</v>
      </c>
    </row>
    <row r="24" spans="1:16" x14ac:dyDescent="0.25">
      <c r="A24">
        <v>930</v>
      </c>
      <c r="B24">
        <v>0</v>
      </c>
      <c r="C24">
        <v>3</v>
      </c>
      <c r="D24" t="s">
        <v>138</v>
      </c>
      <c r="E24" t="s">
        <v>10</v>
      </c>
      <c r="F24">
        <v>25</v>
      </c>
      <c r="G24" t="s">
        <v>522</v>
      </c>
      <c r="H24">
        <v>0</v>
      </c>
      <c r="I24">
        <v>0</v>
      </c>
      <c r="J24">
        <v>345768</v>
      </c>
      <c r="K24" s="2">
        <v>9.5</v>
      </c>
      <c r="L24" s="2">
        <v>9.5</v>
      </c>
      <c r="M24" s="2">
        <v>9.5</v>
      </c>
      <c r="N24" s="2">
        <v>9.5</v>
      </c>
      <c r="P24" t="s">
        <v>530</v>
      </c>
    </row>
    <row r="25" spans="1:16" x14ac:dyDescent="0.25">
      <c r="A25">
        <v>931</v>
      </c>
      <c r="B25">
        <v>0</v>
      </c>
      <c r="C25">
        <v>3</v>
      </c>
      <c r="D25" t="s">
        <v>139</v>
      </c>
      <c r="E25" t="s">
        <v>10</v>
      </c>
      <c r="G25" t="s">
        <v>523</v>
      </c>
      <c r="H25">
        <v>0</v>
      </c>
      <c r="I25">
        <v>0</v>
      </c>
      <c r="J25">
        <v>1601</v>
      </c>
      <c r="K25" s="2">
        <v>56.495800000000003</v>
      </c>
      <c r="L25" s="2">
        <v>56.495800000000003</v>
      </c>
      <c r="M25" s="2">
        <v>56.495800000000003</v>
      </c>
      <c r="N25" s="2">
        <v>56.495800000000003</v>
      </c>
      <c r="P25" t="s">
        <v>530</v>
      </c>
    </row>
    <row r="26" spans="1:16" x14ac:dyDescent="0.25">
      <c r="A26">
        <v>933</v>
      </c>
      <c r="B26">
        <v>0</v>
      </c>
      <c r="C26">
        <v>1</v>
      </c>
      <c r="D26" t="s">
        <v>141</v>
      </c>
      <c r="E26" t="s">
        <v>10</v>
      </c>
      <c r="G26" t="s">
        <v>523</v>
      </c>
      <c r="H26">
        <v>0</v>
      </c>
      <c r="I26">
        <v>0</v>
      </c>
      <c r="J26">
        <v>113778</v>
      </c>
      <c r="K26" s="2">
        <v>26.55</v>
      </c>
      <c r="L26" s="2">
        <v>26.55</v>
      </c>
      <c r="M26" s="2">
        <v>26.55</v>
      </c>
      <c r="N26" s="2">
        <v>26.55</v>
      </c>
      <c r="O26" t="s">
        <v>21</v>
      </c>
      <c r="P26" t="s">
        <v>530</v>
      </c>
    </row>
    <row r="27" spans="1:16" x14ac:dyDescent="0.25">
      <c r="A27">
        <v>934</v>
      </c>
      <c r="B27">
        <v>0</v>
      </c>
      <c r="C27">
        <v>3</v>
      </c>
      <c r="D27" t="s">
        <v>142</v>
      </c>
      <c r="E27" t="s">
        <v>10</v>
      </c>
      <c r="F27">
        <v>41</v>
      </c>
      <c r="G27" t="s">
        <v>521</v>
      </c>
      <c r="H27">
        <v>0</v>
      </c>
      <c r="I27">
        <v>0</v>
      </c>
      <c r="J27">
        <v>3101263</v>
      </c>
      <c r="K27" s="2">
        <v>7.85</v>
      </c>
      <c r="L27" s="2">
        <v>7.85</v>
      </c>
      <c r="M27" s="2">
        <v>7.85</v>
      </c>
      <c r="N27" s="2">
        <v>7.85</v>
      </c>
      <c r="P27" t="s">
        <v>530</v>
      </c>
    </row>
    <row r="28" spans="1:16" x14ac:dyDescent="0.25">
      <c r="A28">
        <v>935</v>
      </c>
      <c r="B28">
        <v>1</v>
      </c>
      <c r="C28">
        <v>2</v>
      </c>
      <c r="D28" t="s">
        <v>143</v>
      </c>
      <c r="E28" t="s">
        <v>12</v>
      </c>
      <c r="F28">
        <v>30</v>
      </c>
      <c r="G28" t="s">
        <v>522</v>
      </c>
      <c r="H28">
        <v>0</v>
      </c>
      <c r="I28">
        <v>0</v>
      </c>
      <c r="J28">
        <v>237249</v>
      </c>
      <c r="K28" s="2">
        <v>13</v>
      </c>
      <c r="L28" s="2">
        <v>13</v>
      </c>
      <c r="M28" s="2">
        <v>13</v>
      </c>
      <c r="N28" s="2">
        <v>13</v>
      </c>
      <c r="P28" t="s">
        <v>530</v>
      </c>
    </row>
    <row r="29" spans="1:16" x14ac:dyDescent="0.25">
      <c r="A29">
        <v>936</v>
      </c>
      <c r="B29">
        <v>1</v>
      </c>
      <c r="C29">
        <v>1</v>
      </c>
      <c r="D29" t="s">
        <v>144</v>
      </c>
      <c r="E29" t="s">
        <v>12</v>
      </c>
      <c r="F29">
        <v>45</v>
      </c>
      <c r="G29" t="s">
        <v>521</v>
      </c>
      <c r="H29">
        <v>1</v>
      </c>
      <c r="I29">
        <v>0</v>
      </c>
      <c r="J29">
        <v>11753</v>
      </c>
      <c r="K29" s="2">
        <v>52.554200000000002</v>
      </c>
      <c r="L29" s="2">
        <v>52.554200000000002</v>
      </c>
      <c r="M29" s="2">
        <v>52.554200000000002</v>
      </c>
      <c r="N29" s="2">
        <v>52.554200000000002</v>
      </c>
      <c r="O29" t="s">
        <v>22</v>
      </c>
      <c r="P29" t="s">
        <v>530</v>
      </c>
    </row>
    <row r="30" spans="1:16" x14ac:dyDescent="0.25">
      <c r="A30">
        <v>937</v>
      </c>
      <c r="B30">
        <v>0</v>
      </c>
      <c r="C30">
        <v>3</v>
      </c>
      <c r="D30" t="s">
        <v>145</v>
      </c>
      <c r="E30" t="s">
        <v>10</v>
      </c>
      <c r="F30">
        <v>25</v>
      </c>
      <c r="G30" t="s">
        <v>522</v>
      </c>
      <c r="H30">
        <v>0</v>
      </c>
      <c r="I30">
        <v>0</v>
      </c>
      <c r="J30">
        <v>3101291</v>
      </c>
      <c r="K30" s="2">
        <v>7.9249999999999998</v>
      </c>
      <c r="L30" s="2">
        <v>7.9249999999999998</v>
      </c>
      <c r="M30" s="2">
        <v>7.9249999999999998</v>
      </c>
      <c r="N30" s="2">
        <v>7.9249999999999998</v>
      </c>
      <c r="P30" t="s">
        <v>530</v>
      </c>
    </row>
    <row r="31" spans="1:16" x14ac:dyDescent="0.25">
      <c r="A31">
        <v>941</v>
      </c>
      <c r="B31">
        <v>1</v>
      </c>
      <c r="C31">
        <v>3</v>
      </c>
      <c r="D31" t="s">
        <v>149</v>
      </c>
      <c r="E31" t="s">
        <v>12</v>
      </c>
      <c r="F31">
        <v>36</v>
      </c>
      <c r="G31" t="s">
        <v>522</v>
      </c>
      <c r="H31">
        <v>0</v>
      </c>
      <c r="I31">
        <v>2</v>
      </c>
      <c r="J31">
        <v>37671</v>
      </c>
      <c r="K31" s="2">
        <v>15.9</v>
      </c>
      <c r="L31" s="2">
        <v>15.9</v>
      </c>
      <c r="M31" s="2">
        <v>15.9</v>
      </c>
      <c r="N31" s="2">
        <v>15.9</v>
      </c>
      <c r="P31" t="s">
        <v>530</v>
      </c>
    </row>
    <row r="32" spans="1:16" x14ac:dyDescent="0.25">
      <c r="A32">
        <v>942</v>
      </c>
      <c r="B32">
        <v>0</v>
      </c>
      <c r="C32">
        <v>1</v>
      </c>
      <c r="D32" t="s">
        <v>150</v>
      </c>
      <c r="E32" t="s">
        <v>10</v>
      </c>
      <c r="F32">
        <v>24</v>
      </c>
      <c r="G32" t="s">
        <v>522</v>
      </c>
      <c r="H32">
        <v>1</v>
      </c>
      <c r="I32">
        <v>0</v>
      </c>
      <c r="J32">
        <v>13695</v>
      </c>
      <c r="K32" s="2">
        <v>60</v>
      </c>
      <c r="L32" s="2">
        <v>60</v>
      </c>
      <c r="M32" s="2">
        <v>60</v>
      </c>
      <c r="N32" s="2">
        <v>60</v>
      </c>
      <c r="O32" t="s">
        <v>25</v>
      </c>
      <c r="P32" t="s">
        <v>530</v>
      </c>
    </row>
    <row r="33" spans="1:16" x14ac:dyDescent="0.25">
      <c r="A33">
        <v>944</v>
      </c>
      <c r="B33">
        <v>1</v>
      </c>
      <c r="C33">
        <v>2</v>
      </c>
      <c r="D33" t="s">
        <v>152</v>
      </c>
      <c r="E33" t="s">
        <v>12</v>
      </c>
      <c r="F33">
        <v>20</v>
      </c>
      <c r="G33" t="s">
        <v>522</v>
      </c>
      <c r="H33">
        <v>2</v>
      </c>
      <c r="I33">
        <v>1</v>
      </c>
      <c r="J33">
        <v>29105</v>
      </c>
      <c r="K33" s="2">
        <v>23</v>
      </c>
      <c r="L33" s="2">
        <v>23</v>
      </c>
      <c r="M33" s="2">
        <v>23</v>
      </c>
      <c r="N33" s="2">
        <v>23</v>
      </c>
      <c r="P33" t="s">
        <v>530</v>
      </c>
    </row>
    <row r="34" spans="1:16" x14ac:dyDescent="0.25">
      <c r="A34">
        <v>945</v>
      </c>
      <c r="B34">
        <v>1</v>
      </c>
      <c r="C34">
        <v>1</v>
      </c>
      <c r="D34" t="s">
        <v>153</v>
      </c>
      <c r="E34" t="s">
        <v>12</v>
      </c>
      <c r="F34">
        <v>28</v>
      </c>
      <c r="G34" t="s">
        <v>522</v>
      </c>
      <c r="H34">
        <v>3</v>
      </c>
      <c r="I34">
        <v>2</v>
      </c>
      <c r="J34">
        <v>19950</v>
      </c>
      <c r="K34" s="2">
        <v>263</v>
      </c>
      <c r="L34" s="2">
        <v>263</v>
      </c>
      <c r="M34" s="2">
        <v>263</v>
      </c>
      <c r="N34" s="2">
        <v>263</v>
      </c>
      <c r="O34" t="s">
        <v>26</v>
      </c>
      <c r="P34" t="s">
        <v>530</v>
      </c>
    </row>
    <row r="35" spans="1:16" x14ac:dyDescent="0.25">
      <c r="A35">
        <v>948</v>
      </c>
      <c r="B35">
        <v>0</v>
      </c>
      <c r="C35">
        <v>3</v>
      </c>
      <c r="D35" t="s">
        <v>156</v>
      </c>
      <c r="E35" t="s">
        <v>10</v>
      </c>
      <c r="F35">
        <v>35</v>
      </c>
      <c r="G35" t="s">
        <v>522</v>
      </c>
      <c r="H35">
        <v>0</v>
      </c>
      <c r="I35">
        <v>0</v>
      </c>
      <c r="J35">
        <v>349230</v>
      </c>
      <c r="K35" s="2">
        <v>7.8958000000000004</v>
      </c>
      <c r="L35" s="2">
        <v>7.8958000000000004</v>
      </c>
      <c r="M35" s="2">
        <v>7.8958000000000004</v>
      </c>
      <c r="N35" s="2">
        <v>7.8958000000000004</v>
      </c>
      <c r="P35" t="s">
        <v>530</v>
      </c>
    </row>
    <row r="36" spans="1:16" x14ac:dyDescent="0.25">
      <c r="A36">
        <v>949</v>
      </c>
      <c r="B36">
        <v>0</v>
      </c>
      <c r="C36">
        <v>3</v>
      </c>
      <c r="D36" t="s">
        <v>157</v>
      </c>
      <c r="E36" t="s">
        <v>10</v>
      </c>
      <c r="F36">
        <v>25</v>
      </c>
      <c r="G36" t="s">
        <v>522</v>
      </c>
      <c r="H36">
        <v>0</v>
      </c>
      <c r="I36">
        <v>0</v>
      </c>
      <c r="J36">
        <v>348122</v>
      </c>
      <c r="K36" s="2">
        <v>7.65</v>
      </c>
      <c r="L36" s="2">
        <v>7.65</v>
      </c>
      <c r="M36" s="2">
        <v>7.65</v>
      </c>
      <c r="N36" s="2">
        <v>7.65</v>
      </c>
      <c r="O36" t="s">
        <v>27</v>
      </c>
      <c r="P36" t="s">
        <v>530</v>
      </c>
    </row>
    <row r="37" spans="1:16" x14ac:dyDescent="0.25">
      <c r="A37">
        <v>950</v>
      </c>
      <c r="B37">
        <v>0</v>
      </c>
      <c r="C37">
        <v>3</v>
      </c>
      <c r="D37" t="s">
        <v>158</v>
      </c>
      <c r="E37" t="s">
        <v>10</v>
      </c>
      <c r="G37" t="s">
        <v>523</v>
      </c>
      <c r="H37">
        <v>1</v>
      </c>
      <c r="I37">
        <v>0</v>
      </c>
      <c r="J37">
        <v>386525</v>
      </c>
      <c r="K37" s="2">
        <v>16.100000000000001</v>
      </c>
      <c r="L37" s="2">
        <v>16.100000000000001</v>
      </c>
      <c r="M37" s="2">
        <v>16.100000000000001</v>
      </c>
      <c r="N37" s="2">
        <v>16.100000000000001</v>
      </c>
      <c r="P37" t="s">
        <v>530</v>
      </c>
    </row>
    <row r="38" spans="1:16" x14ac:dyDescent="0.25">
      <c r="A38">
        <v>952</v>
      </c>
      <c r="B38">
        <v>0</v>
      </c>
      <c r="C38">
        <v>3</v>
      </c>
      <c r="D38" t="s">
        <v>160</v>
      </c>
      <c r="E38" t="s">
        <v>10</v>
      </c>
      <c r="F38">
        <v>17</v>
      </c>
      <c r="G38" t="s">
        <v>523</v>
      </c>
      <c r="H38">
        <v>0</v>
      </c>
      <c r="I38">
        <v>0</v>
      </c>
      <c r="J38">
        <v>349232</v>
      </c>
      <c r="K38" s="2">
        <v>7.8958000000000004</v>
      </c>
      <c r="L38" s="2">
        <v>7.8958000000000004</v>
      </c>
      <c r="M38" s="2">
        <v>7.8958000000000004</v>
      </c>
      <c r="N38" s="2">
        <v>7.8958000000000004</v>
      </c>
      <c r="P38" t="s">
        <v>530</v>
      </c>
    </row>
    <row r="39" spans="1:16" x14ac:dyDescent="0.25">
      <c r="A39">
        <v>953</v>
      </c>
      <c r="B39">
        <v>0</v>
      </c>
      <c r="C39">
        <v>2</v>
      </c>
      <c r="D39" t="s">
        <v>161</v>
      </c>
      <c r="E39" t="s">
        <v>10</v>
      </c>
      <c r="F39">
        <v>32</v>
      </c>
      <c r="G39" t="s">
        <v>522</v>
      </c>
      <c r="H39">
        <v>0</v>
      </c>
      <c r="I39">
        <v>0</v>
      </c>
      <c r="J39">
        <v>237216</v>
      </c>
      <c r="K39" s="2">
        <v>13.5</v>
      </c>
      <c r="L39" s="2">
        <v>13.5</v>
      </c>
      <c r="M39" s="2">
        <v>13.5</v>
      </c>
      <c r="N39" s="2">
        <v>13.5</v>
      </c>
      <c r="P39" t="s">
        <v>530</v>
      </c>
    </row>
    <row r="40" spans="1:16" x14ac:dyDescent="0.25">
      <c r="A40">
        <v>954</v>
      </c>
      <c r="B40">
        <v>0</v>
      </c>
      <c r="C40">
        <v>3</v>
      </c>
      <c r="D40" t="s">
        <v>162</v>
      </c>
      <c r="E40" t="s">
        <v>10</v>
      </c>
      <c r="F40">
        <v>18</v>
      </c>
      <c r="G40" t="s">
        <v>523</v>
      </c>
      <c r="H40">
        <v>0</v>
      </c>
      <c r="I40">
        <v>0</v>
      </c>
      <c r="J40">
        <v>347090</v>
      </c>
      <c r="K40" s="2">
        <v>7.75</v>
      </c>
      <c r="L40" s="2">
        <v>7.75</v>
      </c>
      <c r="M40" s="2">
        <v>7.75</v>
      </c>
      <c r="N40" s="2">
        <v>7.75</v>
      </c>
      <c r="P40" t="s">
        <v>530</v>
      </c>
    </row>
    <row r="41" spans="1:16" x14ac:dyDescent="0.25">
      <c r="A41">
        <v>957</v>
      </c>
      <c r="B41">
        <v>1</v>
      </c>
      <c r="C41">
        <v>2</v>
      </c>
      <c r="D41" t="s">
        <v>165</v>
      </c>
      <c r="E41" t="s">
        <v>12</v>
      </c>
      <c r="G41" t="s">
        <v>523</v>
      </c>
      <c r="H41">
        <v>0</v>
      </c>
      <c r="I41">
        <v>0</v>
      </c>
      <c r="J41">
        <v>13534</v>
      </c>
      <c r="K41" s="2">
        <v>21</v>
      </c>
      <c r="L41" s="2">
        <v>21</v>
      </c>
      <c r="M41" s="2">
        <v>21</v>
      </c>
      <c r="N41" s="2">
        <v>21</v>
      </c>
      <c r="P41" t="s">
        <v>530</v>
      </c>
    </row>
    <row r="42" spans="1:16" x14ac:dyDescent="0.25">
      <c r="A42">
        <v>959</v>
      </c>
      <c r="B42">
        <v>0</v>
      </c>
      <c r="C42">
        <v>1</v>
      </c>
      <c r="D42" t="s">
        <v>167</v>
      </c>
      <c r="E42" t="s">
        <v>10</v>
      </c>
      <c r="F42">
        <v>47</v>
      </c>
      <c r="G42" t="s">
        <v>521</v>
      </c>
      <c r="H42">
        <v>0</v>
      </c>
      <c r="I42">
        <v>0</v>
      </c>
      <c r="J42">
        <v>113796</v>
      </c>
      <c r="K42" s="2">
        <v>42.4</v>
      </c>
      <c r="L42" s="2">
        <v>42.4</v>
      </c>
      <c r="M42" s="2">
        <v>42.4</v>
      </c>
      <c r="N42" s="2">
        <v>42.4</v>
      </c>
      <c r="P42" t="s">
        <v>530</v>
      </c>
    </row>
    <row r="43" spans="1:16" x14ac:dyDescent="0.25">
      <c r="A43">
        <v>961</v>
      </c>
      <c r="B43">
        <v>1</v>
      </c>
      <c r="C43">
        <v>1</v>
      </c>
      <c r="D43" t="s">
        <v>169</v>
      </c>
      <c r="E43" t="s">
        <v>12</v>
      </c>
      <c r="F43">
        <v>60</v>
      </c>
      <c r="G43" t="s">
        <v>524</v>
      </c>
      <c r="H43">
        <v>1</v>
      </c>
      <c r="I43">
        <v>4</v>
      </c>
      <c r="J43">
        <v>19950</v>
      </c>
      <c r="K43" s="2">
        <v>263</v>
      </c>
      <c r="L43" s="2">
        <v>263</v>
      </c>
      <c r="M43" s="2">
        <v>263</v>
      </c>
      <c r="N43" s="2">
        <v>263</v>
      </c>
      <c r="O43" t="s">
        <v>26</v>
      </c>
      <c r="P43" t="s">
        <v>530</v>
      </c>
    </row>
    <row r="44" spans="1:16" x14ac:dyDescent="0.25">
      <c r="A44">
        <v>963</v>
      </c>
      <c r="B44">
        <v>0</v>
      </c>
      <c r="C44">
        <v>3</v>
      </c>
      <c r="D44" t="s">
        <v>171</v>
      </c>
      <c r="E44" t="s">
        <v>10</v>
      </c>
      <c r="F44">
        <v>21</v>
      </c>
      <c r="G44" t="s">
        <v>522</v>
      </c>
      <c r="H44">
        <v>0</v>
      </c>
      <c r="I44">
        <v>0</v>
      </c>
      <c r="J44">
        <v>349211</v>
      </c>
      <c r="K44" s="2">
        <v>7.8958000000000004</v>
      </c>
      <c r="L44" s="2">
        <v>7.8958000000000004</v>
      </c>
      <c r="M44" s="2">
        <v>7.8958000000000004</v>
      </c>
      <c r="N44" s="2">
        <v>7.8958000000000004</v>
      </c>
      <c r="P44" t="s">
        <v>530</v>
      </c>
    </row>
    <row r="45" spans="1:16" x14ac:dyDescent="0.25">
      <c r="A45">
        <v>964</v>
      </c>
      <c r="B45">
        <v>1</v>
      </c>
      <c r="C45">
        <v>3</v>
      </c>
      <c r="D45" t="s">
        <v>172</v>
      </c>
      <c r="E45" t="s">
        <v>12</v>
      </c>
      <c r="F45">
        <v>29</v>
      </c>
      <c r="G45" t="s">
        <v>522</v>
      </c>
      <c r="H45">
        <v>0</v>
      </c>
      <c r="I45">
        <v>0</v>
      </c>
      <c r="J45">
        <v>3101297</v>
      </c>
      <c r="K45" s="2">
        <v>7.9249999999999998</v>
      </c>
      <c r="L45" s="2">
        <v>7.9249999999999998</v>
      </c>
      <c r="M45" s="2">
        <v>7.9249999999999998</v>
      </c>
      <c r="N45" s="2">
        <v>7.9249999999999998</v>
      </c>
      <c r="P45" t="s">
        <v>530</v>
      </c>
    </row>
    <row r="46" spans="1:16" x14ac:dyDescent="0.25">
      <c r="A46">
        <v>968</v>
      </c>
      <c r="B46">
        <v>0</v>
      </c>
      <c r="C46">
        <v>3</v>
      </c>
      <c r="D46" t="s">
        <v>176</v>
      </c>
      <c r="E46" t="s">
        <v>10</v>
      </c>
      <c r="G46" t="s">
        <v>523</v>
      </c>
      <c r="H46">
        <v>0</v>
      </c>
      <c r="I46">
        <v>0</v>
      </c>
      <c r="J46">
        <v>359306</v>
      </c>
      <c r="K46" s="2">
        <v>8.0500000000000007</v>
      </c>
      <c r="L46" s="2">
        <v>8.0500000000000007</v>
      </c>
      <c r="M46" s="2">
        <v>8.0500000000000007</v>
      </c>
      <c r="N46" s="2">
        <v>8.0500000000000007</v>
      </c>
      <c r="P46" t="s">
        <v>530</v>
      </c>
    </row>
    <row r="47" spans="1:16" x14ac:dyDescent="0.25">
      <c r="A47">
        <v>969</v>
      </c>
      <c r="B47">
        <v>1</v>
      </c>
      <c r="C47">
        <v>1</v>
      </c>
      <c r="D47" t="s">
        <v>177</v>
      </c>
      <c r="E47" t="s">
        <v>12</v>
      </c>
      <c r="F47">
        <v>55</v>
      </c>
      <c r="G47" t="s">
        <v>521</v>
      </c>
      <c r="H47">
        <v>2</v>
      </c>
      <c r="I47">
        <v>0</v>
      </c>
      <c r="J47">
        <v>11770</v>
      </c>
      <c r="K47" s="2">
        <v>25.7</v>
      </c>
      <c r="L47" s="2">
        <v>25.7</v>
      </c>
      <c r="M47" s="2">
        <v>25.7</v>
      </c>
      <c r="N47" s="2">
        <v>25.7</v>
      </c>
      <c r="O47" t="s">
        <v>33</v>
      </c>
      <c r="P47" t="s">
        <v>530</v>
      </c>
    </row>
    <row r="48" spans="1:16" x14ac:dyDescent="0.25">
      <c r="A48">
        <v>970</v>
      </c>
      <c r="B48">
        <v>0</v>
      </c>
      <c r="C48">
        <v>2</v>
      </c>
      <c r="D48" t="s">
        <v>178</v>
      </c>
      <c r="E48" t="s">
        <v>10</v>
      </c>
      <c r="F48">
        <v>30</v>
      </c>
      <c r="G48" t="s">
        <v>522</v>
      </c>
      <c r="H48">
        <v>0</v>
      </c>
      <c r="I48">
        <v>0</v>
      </c>
      <c r="J48">
        <v>248744</v>
      </c>
      <c r="K48" s="2">
        <v>13</v>
      </c>
      <c r="L48" s="2">
        <v>13</v>
      </c>
      <c r="M48" s="2">
        <v>13</v>
      </c>
      <c r="N48" s="2">
        <v>13</v>
      </c>
      <c r="P48" t="s">
        <v>530</v>
      </c>
    </row>
    <row r="49" spans="1:16" x14ac:dyDescent="0.25">
      <c r="A49">
        <v>973</v>
      </c>
      <c r="B49">
        <v>0</v>
      </c>
      <c r="C49">
        <v>1</v>
      </c>
      <c r="D49" t="s">
        <v>181</v>
      </c>
      <c r="E49" t="s">
        <v>10</v>
      </c>
      <c r="F49">
        <v>67</v>
      </c>
      <c r="G49" t="s">
        <v>524</v>
      </c>
      <c r="H49">
        <v>1</v>
      </c>
      <c r="I49">
        <v>0</v>
      </c>
      <c r="J49">
        <v>17483</v>
      </c>
      <c r="K49" s="2">
        <v>221.7792</v>
      </c>
      <c r="L49" s="2">
        <v>221.7792</v>
      </c>
      <c r="M49" s="2">
        <v>221.7792</v>
      </c>
      <c r="N49" s="2">
        <v>221.7792</v>
      </c>
      <c r="O49" t="s">
        <v>34</v>
      </c>
      <c r="P49" t="s">
        <v>530</v>
      </c>
    </row>
    <row r="50" spans="1:16" x14ac:dyDescent="0.25">
      <c r="A50">
        <v>974</v>
      </c>
      <c r="B50">
        <v>0</v>
      </c>
      <c r="C50">
        <v>1</v>
      </c>
      <c r="D50" t="s">
        <v>182</v>
      </c>
      <c r="E50" t="s">
        <v>10</v>
      </c>
      <c r="F50">
        <v>49</v>
      </c>
      <c r="G50" t="s">
        <v>521</v>
      </c>
      <c r="H50">
        <v>0</v>
      </c>
      <c r="I50">
        <v>0</v>
      </c>
      <c r="J50">
        <v>19924</v>
      </c>
      <c r="K50" s="2">
        <v>26</v>
      </c>
      <c r="L50" s="2">
        <v>26</v>
      </c>
      <c r="M50" s="2">
        <v>26</v>
      </c>
      <c r="N50" s="2">
        <v>26</v>
      </c>
      <c r="P50" t="s">
        <v>530</v>
      </c>
    </row>
    <row r="51" spans="1:16" x14ac:dyDescent="0.25">
      <c r="A51">
        <v>975</v>
      </c>
      <c r="B51">
        <v>0</v>
      </c>
      <c r="C51">
        <v>3</v>
      </c>
      <c r="D51" t="s">
        <v>183</v>
      </c>
      <c r="E51" t="s">
        <v>10</v>
      </c>
      <c r="G51" t="s">
        <v>523</v>
      </c>
      <c r="H51">
        <v>0</v>
      </c>
      <c r="I51">
        <v>0</v>
      </c>
      <c r="J51">
        <v>349238</v>
      </c>
      <c r="K51" s="2">
        <v>7.8958000000000004</v>
      </c>
      <c r="L51" s="2">
        <v>7.8958000000000004</v>
      </c>
      <c r="M51" s="2">
        <v>7.8958000000000004</v>
      </c>
      <c r="N51" s="2">
        <v>7.8958000000000004</v>
      </c>
      <c r="P51" t="s">
        <v>530</v>
      </c>
    </row>
    <row r="52" spans="1:16" x14ac:dyDescent="0.25">
      <c r="A52">
        <v>979</v>
      </c>
      <c r="B52">
        <v>1</v>
      </c>
      <c r="C52">
        <v>3</v>
      </c>
      <c r="D52" t="s">
        <v>187</v>
      </c>
      <c r="E52" t="s">
        <v>12</v>
      </c>
      <c r="F52">
        <v>18</v>
      </c>
      <c r="G52" t="s">
        <v>523</v>
      </c>
      <c r="H52">
        <v>0</v>
      </c>
      <c r="I52">
        <v>0</v>
      </c>
      <c r="J52">
        <v>31416</v>
      </c>
      <c r="K52" s="2">
        <v>8.0500000000000007</v>
      </c>
      <c r="L52" s="2">
        <v>8.0500000000000007</v>
      </c>
      <c r="M52" s="2">
        <v>8.0500000000000007</v>
      </c>
      <c r="N52" s="2">
        <v>8.0500000000000007</v>
      </c>
      <c r="P52" t="s">
        <v>530</v>
      </c>
    </row>
    <row r="53" spans="1:16" x14ac:dyDescent="0.25">
      <c r="A53">
        <v>981</v>
      </c>
      <c r="B53">
        <v>0</v>
      </c>
      <c r="C53">
        <v>2</v>
      </c>
      <c r="D53" t="s">
        <v>189</v>
      </c>
      <c r="E53" t="s">
        <v>10</v>
      </c>
      <c r="F53">
        <v>2</v>
      </c>
      <c r="G53" t="s">
        <v>523</v>
      </c>
      <c r="H53">
        <v>1</v>
      </c>
      <c r="I53">
        <v>1</v>
      </c>
      <c r="J53">
        <v>29103</v>
      </c>
      <c r="K53" s="2">
        <v>23</v>
      </c>
      <c r="L53" s="2">
        <v>23</v>
      </c>
      <c r="M53" s="2">
        <v>23</v>
      </c>
      <c r="N53" s="2">
        <v>23</v>
      </c>
      <c r="P53" t="s">
        <v>530</v>
      </c>
    </row>
    <row r="54" spans="1:16" x14ac:dyDescent="0.25">
      <c r="A54">
        <v>982</v>
      </c>
      <c r="B54">
        <v>1</v>
      </c>
      <c r="C54">
        <v>3</v>
      </c>
      <c r="D54" t="s">
        <v>190</v>
      </c>
      <c r="E54" t="s">
        <v>12</v>
      </c>
      <c r="F54">
        <v>22</v>
      </c>
      <c r="G54" t="s">
        <v>522</v>
      </c>
      <c r="H54">
        <v>1</v>
      </c>
      <c r="I54">
        <v>0</v>
      </c>
      <c r="J54">
        <v>347072</v>
      </c>
      <c r="K54" s="2">
        <v>13.9</v>
      </c>
      <c r="L54" s="2">
        <v>13.9</v>
      </c>
      <c r="M54" s="2">
        <v>13.9</v>
      </c>
      <c r="N54" s="2">
        <v>13.9</v>
      </c>
      <c r="P54" t="s">
        <v>530</v>
      </c>
    </row>
    <row r="55" spans="1:16" x14ac:dyDescent="0.25">
      <c r="A55">
        <v>983</v>
      </c>
      <c r="B55">
        <v>0</v>
      </c>
      <c r="C55">
        <v>3</v>
      </c>
      <c r="D55" t="s">
        <v>191</v>
      </c>
      <c r="E55" t="s">
        <v>10</v>
      </c>
      <c r="G55" t="s">
        <v>523</v>
      </c>
      <c r="H55">
        <v>0</v>
      </c>
      <c r="I55">
        <v>0</v>
      </c>
      <c r="J55">
        <v>345498</v>
      </c>
      <c r="K55" s="2">
        <v>7.7750000000000004</v>
      </c>
      <c r="L55" s="2">
        <v>7.7750000000000004</v>
      </c>
      <c r="M55" s="2">
        <v>7.7750000000000004</v>
      </c>
      <c r="N55" s="2">
        <v>7.7750000000000004</v>
      </c>
      <c r="P55" t="s">
        <v>530</v>
      </c>
    </row>
    <row r="56" spans="1:16" x14ac:dyDescent="0.25">
      <c r="A56">
        <v>984</v>
      </c>
      <c r="B56">
        <v>1</v>
      </c>
      <c r="C56">
        <v>1</v>
      </c>
      <c r="D56" t="s">
        <v>192</v>
      </c>
      <c r="E56" t="s">
        <v>12</v>
      </c>
      <c r="F56">
        <v>27</v>
      </c>
      <c r="G56" t="s">
        <v>522</v>
      </c>
      <c r="H56">
        <v>1</v>
      </c>
      <c r="I56">
        <v>2</v>
      </c>
      <c r="J56">
        <v>12750</v>
      </c>
      <c r="K56" s="2">
        <v>52</v>
      </c>
      <c r="L56" s="2">
        <v>52</v>
      </c>
      <c r="M56" s="2">
        <v>52</v>
      </c>
      <c r="N56" s="2">
        <v>52</v>
      </c>
      <c r="O56" t="s">
        <v>35</v>
      </c>
      <c r="P56" t="s">
        <v>530</v>
      </c>
    </row>
    <row r="57" spans="1:16" x14ac:dyDescent="0.25">
      <c r="A57">
        <v>985</v>
      </c>
      <c r="B57">
        <v>0</v>
      </c>
      <c r="C57">
        <v>3</v>
      </c>
      <c r="D57" t="s">
        <v>193</v>
      </c>
      <c r="E57" t="s">
        <v>10</v>
      </c>
      <c r="G57" t="s">
        <v>523</v>
      </c>
      <c r="H57">
        <v>0</v>
      </c>
      <c r="I57">
        <v>0</v>
      </c>
      <c r="J57">
        <v>376563</v>
      </c>
      <c r="K57" s="2">
        <v>8.0500000000000007</v>
      </c>
      <c r="L57" s="2">
        <v>8.0500000000000007</v>
      </c>
      <c r="M57" s="2">
        <v>8.0500000000000007</v>
      </c>
      <c r="N57" s="2">
        <v>8.0500000000000007</v>
      </c>
      <c r="P57" t="s">
        <v>530</v>
      </c>
    </row>
    <row r="58" spans="1:16" x14ac:dyDescent="0.25">
      <c r="A58">
        <v>987</v>
      </c>
      <c r="B58">
        <v>0</v>
      </c>
      <c r="C58">
        <v>3</v>
      </c>
      <c r="D58" t="s">
        <v>195</v>
      </c>
      <c r="E58" t="s">
        <v>10</v>
      </c>
      <c r="F58">
        <v>25</v>
      </c>
      <c r="G58" t="s">
        <v>522</v>
      </c>
      <c r="H58">
        <v>0</v>
      </c>
      <c r="I58">
        <v>0</v>
      </c>
      <c r="J58">
        <v>350033</v>
      </c>
      <c r="K58" s="2">
        <v>7.7957999999999998</v>
      </c>
      <c r="L58" s="2">
        <v>7.7957999999999998</v>
      </c>
      <c r="M58" s="2">
        <v>7.7957999999999998</v>
      </c>
      <c r="N58" s="2">
        <v>7.7957999999999998</v>
      </c>
      <c r="P58" t="s">
        <v>530</v>
      </c>
    </row>
    <row r="59" spans="1:16" x14ac:dyDescent="0.25">
      <c r="A59">
        <v>988</v>
      </c>
      <c r="B59">
        <v>1</v>
      </c>
      <c r="C59">
        <v>1</v>
      </c>
      <c r="D59" t="s">
        <v>196</v>
      </c>
      <c r="E59" t="s">
        <v>12</v>
      </c>
      <c r="F59">
        <v>76</v>
      </c>
      <c r="G59" t="s">
        <v>524</v>
      </c>
      <c r="H59">
        <v>1</v>
      </c>
      <c r="I59">
        <v>0</v>
      </c>
      <c r="J59">
        <v>19877</v>
      </c>
      <c r="K59" s="2">
        <v>78.849999999999994</v>
      </c>
      <c r="L59" s="2">
        <v>78.849999999999994</v>
      </c>
      <c r="M59" s="2">
        <v>78.849999999999994</v>
      </c>
      <c r="N59" s="2">
        <v>78.849999999999994</v>
      </c>
      <c r="O59" t="s">
        <v>36</v>
      </c>
      <c r="P59" t="s">
        <v>530</v>
      </c>
    </row>
    <row r="60" spans="1:16" x14ac:dyDescent="0.25">
      <c r="A60">
        <v>989</v>
      </c>
      <c r="B60">
        <v>0</v>
      </c>
      <c r="C60">
        <v>3</v>
      </c>
      <c r="D60" t="s">
        <v>197</v>
      </c>
      <c r="E60" t="s">
        <v>10</v>
      </c>
      <c r="F60">
        <v>29</v>
      </c>
      <c r="G60" t="s">
        <v>522</v>
      </c>
      <c r="H60">
        <v>0</v>
      </c>
      <c r="I60">
        <v>0</v>
      </c>
      <c r="J60">
        <v>3101268</v>
      </c>
      <c r="K60" s="2">
        <v>7.9249999999999998</v>
      </c>
      <c r="L60" s="2">
        <v>7.9249999999999998</v>
      </c>
      <c r="M60" s="2">
        <v>7.9249999999999998</v>
      </c>
      <c r="N60" s="2">
        <v>7.9249999999999998</v>
      </c>
      <c r="P60" t="s">
        <v>530</v>
      </c>
    </row>
    <row r="61" spans="1:16" x14ac:dyDescent="0.25">
      <c r="A61">
        <v>990</v>
      </c>
      <c r="B61">
        <v>1</v>
      </c>
      <c r="C61">
        <v>3</v>
      </c>
      <c r="D61" t="s">
        <v>198</v>
      </c>
      <c r="E61" t="s">
        <v>12</v>
      </c>
      <c r="F61">
        <v>20</v>
      </c>
      <c r="G61" t="s">
        <v>522</v>
      </c>
      <c r="H61">
        <v>0</v>
      </c>
      <c r="I61">
        <v>0</v>
      </c>
      <c r="J61">
        <v>347471</v>
      </c>
      <c r="K61" s="2">
        <v>7.8541999999999996</v>
      </c>
      <c r="L61" s="2">
        <v>7.8541999999999996</v>
      </c>
      <c r="M61" s="2">
        <v>7.8541999999999996</v>
      </c>
      <c r="N61" s="2">
        <v>7.8541999999999996</v>
      </c>
      <c r="P61" t="s">
        <v>530</v>
      </c>
    </row>
    <row r="62" spans="1:16" x14ac:dyDescent="0.25">
      <c r="A62">
        <v>991</v>
      </c>
      <c r="B62">
        <v>0</v>
      </c>
      <c r="C62">
        <v>3</v>
      </c>
      <c r="D62" t="s">
        <v>199</v>
      </c>
      <c r="E62" t="s">
        <v>10</v>
      </c>
      <c r="F62">
        <v>33</v>
      </c>
      <c r="G62" t="s">
        <v>522</v>
      </c>
      <c r="H62">
        <v>0</v>
      </c>
      <c r="I62">
        <v>0</v>
      </c>
      <c r="J62">
        <v>3338</v>
      </c>
      <c r="K62" s="2">
        <v>8.0500000000000007</v>
      </c>
      <c r="L62" s="2">
        <v>8.0500000000000007</v>
      </c>
      <c r="M62" s="2">
        <v>8.0500000000000007</v>
      </c>
      <c r="N62" s="2">
        <v>8.0500000000000007</v>
      </c>
      <c r="P62" t="s">
        <v>530</v>
      </c>
    </row>
    <row r="63" spans="1:16" x14ac:dyDescent="0.25">
      <c r="A63">
        <v>993</v>
      </c>
      <c r="B63">
        <v>0</v>
      </c>
      <c r="C63">
        <v>2</v>
      </c>
      <c r="D63" t="s">
        <v>201</v>
      </c>
      <c r="E63" t="s">
        <v>10</v>
      </c>
      <c r="F63">
        <v>27</v>
      </c>
      <c r="G63" t="s">
        <v>522</v>
      </c>
      <c r="H63">
        <v>1</v>
      </c>
      <c r="I63">
        <v>0</v>
      </c>
      <c r="J63">
        <v>228414</v>
      </c>
      <c r="K63" s="2">
        <v>26</v>
      </c>
      <c r="L63" s="2">
        <v>26</v>
      </c>
      <c r="M63" s="2">
        <v>26</v>
      </c>
      <c r="N63" s="2">
        <v>26</v>
      </c>
      <c r="P63" t="s">
        <v>530</v>
      </c>
    </row>
    <row r="64" spans="1:16" x14ac:dyDescent="0.25">
      <c r="A64">
        <v>995</v>
      </c>
      <c r="B64">
        <v>0</v>
      </c>
      <c r="C64">
        <v>3</v>
      </c>
      <c r="D64" t="s">
        <v>203</v>
      </c>
      <c r="E64" t="s">
        <v>10</v>
      </c>
      <c r="F64">
        <v>26</v>
      </c>
      <c r="G64" t="s">
        <v>522</v>
      </c>
      <c r="H64">
        <v>0</v>
      </c>
      <c r="I64">
        <v>0</v>
      </c>
      <c r="J64">
        <v>347070</v>
      </c>
      <c r="K64" s="2">
        <v>7.7750000000000004</v>
      </c>
      <c r="L64" s="2">
        <v>7.7750000000000004</v>
      </c>
      <c r="M64" s="2">
        <v>7.7750000000000004</v>
      </c>
      <c r="N64" s="2">
        <v>7.7750000000000004</v>
      </c>
      <c r="P64" t="s">
        <v>530</v>
      </c>
    </row>
    <row r="65" spans="1:16" x14ac:dyDescent="0.25">
      <c r="A65">
        <v>997</v>
      </c>
      <c r="B65">
        <v>0</v>
      </c>
      <c r="C65">
        <v>3</v>
      </c>
      <c r="D65" t="s">
        <v>205</v>
      </c>
      <c r="E65" t="s">
        <v>10</v>
      </c>
      <c r="F65">
        <v>28</v>
      </c>
      <c r="G65" t="s">
        <v>522</v>
      </c>
      <c r="H65">
        <v>0</v>
      </c>
      <c r="I65">
        <v>0</v>
      </c>
      <c r="J65">
        <v>4001</v>
      </c>
      <c r="K65" s="2">
        <v>22.524999999999999</v>
      </c>
      <c r="L65" s="2">
        <v>22.524999999999999</v>
      </c>
      <c r="M65" s="2">
        <v>22.524999999999999</v>
      </c>
      <c r="N65" s="2">
        <v>22.524999999999999</v>
      </c>
      <c r="P65" t="s">
        <v>530</v>
      </c>
    </row>
    <row r="66" spans="1:16" x14ac:dyDescent="0.25">
      <c r="A66">
        <v>1000</v>
      </c>
      <c r="B66">
        <v>0</v>
      </c>
      <c r="C66">
        <v>3</v>
      </c>
      <c r="D66" t="s">
        <v>208</v>
      </c>
      <c r="E66" t="s">
        <v>10</v>
      </c>
      <c r="G66" t="s">
        <v>523</v>
      </c>
      <c r="H66">
        <v>0</v>
      </c>
      <c r="I66">
        <v>0</v>
      </c>
      <c r="J66">
        <v>3410</v>
      </c>
      <c r="K66" s="2">
        <v>8.7125000000000004</v>
      </c>
      <c r="L66" s="2">
        <v>8.7125000000000004</v>
      </c>
      <c r="M66" s="2">
        <v>8.7125000000000004</v>
      </c>
      <c r="N66" s="2">
        <v>8.7125000000000004</v>
      </c>
      <c r="P66" t="s">
        <v>530</v>
      </c>
    </row>
    <row r="67" spans="1:16" x14ac:dyDescent="0.25">
      <c r="A67">
        <v>1001</v>
      </c>
      <c r="B67">
        <v>0</v>
      </c>
      <c r="C67">
        <v>2</v>
      </c>
      <c r="D67" t="s">
        <v>209</v>
      </c>
      <c r="E67" t="s">
        <v>10</v>
      </c>
      <c r="F67">
        <v>18</v>
      </c>
      <c r="G67" t="s">
        <v>523</v>
      </c>
      <c r="H67">
        <v>0</v>
      </c>
      <c r="I67">
        <v>0</v>
      </c>
      <c r="J67">
        <v>248734</v>
      </c>
      <c r="K67" s="2">
        <v>13</v>
      </c>
      <c r="L67" s="2">
        <v>13</v>
      </c>
      <c r="M67" s="2">
        <v>13</v>
      </c>
      <c r="N67" s="2">
        <v>13</v>
      </c>
      <c r="O67" t="s">
        <v>39</v>
      </c>
      <c r="P67" t="s">
        <v>530</v>
      </c>
    </row>
    <row r="68" spans="1:16" x14ac:dyDescent="0.25">
      <c r="A68">
        <v>1006</v>
      </c>
      <c r="B68">
        <v>1</v>
      </c>
      <c r="C68">
        <v>1</v>
      </c>
      <c r="D68" t="s">
        <v>214</v>
      </c>
      <c r="E68" t="s">
        <v>12</v>
      </c>
      <c r="F68">
        <v>63</v>
      </c>
      <c r="G68" t="s">
        <v>524</v>
      </c>
      <c r="H68">
        <v>1</v>
      </c>
      <c r="I68">
        <v>0</v>
      </c>
      <c r="J68">
        <v>17483</v>
      </c>
      <c r="K68" s="2">
        <v>221.7792</v>
      </c>
      <c r="L68" s="2">
        <v>221.7792</v>
      </c>
      <c r="M68" s="2">
        <v>221.7792</v>
      </c>
      <c r="N68" s="2">
        <v>221.7792</v>
      </c>
      <c r="O68" t="s">
        <v>34</v>
      </c>
      <c r="P68" t="s">
        <v>530</v>
      </c>
    </row>
    <row r="69" spans="1:16" x14ac:dyDescent="0.25">
      <c r="A69">
        <v>1009</v>
      </c>
      <c r="B69">
        <v>1</v>
      </c>
      <c r="C69">
        <v>3</v>
      </c>
      <c r="D69" t="s">
        <v>217</v>
      </c>
      <c r="E69" t="s">
        <v>12</v>
      </c>
      <c r="F69">
        <v>1</v>
      </c>
      <c r="G69" t="s">
        <v>523</v>
      </c>
      <c r="H69">
        <v>1</v>
      </c>
      <c r="I69">
        <v>1</v>
      </c>
      <c r="J69">
        <v>9549</v>
      </c>
      <c r="K69" s="2">
        <v>16.7</v>
      </c>
      <c r="L69" s="2">
        <v>16.7</v>
      </c>
      <c r="M69" s="2">
        <v>16.7</v>
      </c>
      <c r="N69" s="2">
        <v>16.7</v>
      </c>
      <c r="O69" t="s">
        <v>41</v>
      </c>
      <c r="P69" t="s">
        <v>530</v>
      </c>
    </row>
    <row r="70" spans="1:16" x14ac:dyDescent="0.25">
      <c r="A70">
        <v>1011</v>
      </c>
      <c r="B70">
        <v>1</v>
      </c>
      <c r="C70">
        <v>2</v>
      </c>
      <c r="D70" t="s">
        <v>219</v>
      </c>
      <c r="E70" t="s">
        <v>12</v>
      </c>
      <c r="F70">
        <v>29</v>
      </c>
      <c r="G70" t="s">
        <v>522</v>
      </c>
      <c r="H70">
        <v>1</v>
      </c>
      <c r="I70">
        <v>0</v>
      </c>
      <c r="J70">
        <v>29037</v>
      </c>
      <c r="K70" s="2">
        <v>26</v>
      </c>
      <c r="L70" s="2">
        <v>26</v>
      </c>
      <c r="M70" s="2">
        <v>26</v>
      </c>
      <c r="N70" s="2">
        <v>26</v>
      </c>
      <c r="P70" t="s">
        <v>530</v>
      </c>
    </row>
    <row r="71" spans="1:16" x14ac:dyDescent="0.25">
      <c r="A71">
        <v>1012</v>
      </c>
      <c r="B71">
        <v>1</v>
      </c>
      <c r="C71">
        <v>2</v>
      </c>
      <c r="D71" t="s">
        <v>220</v>
      </c>
      <c r="E71" t="s">
        <v>12</v>
      </c>
      <c r="F71">
        <v>12</v>
      </c>
      <c r="G71" t="s">
        <v>523</v>
      </c>
      <c r="H71">
        <v>0</v>
      </c>
      <c r="I71">
        <v>0</v>
      </c>
      <c r="J71">
        <v>33595</v>
      </c>
      <c r="K71" s="2">
        <v>15.75</v>
      </c>
      <c r="L71" s="2">
        <v>15.75</v>
      </c>
      <c r="M71" s="2">
        <v>15.75</v>
      </c>
      <c r="N71" s="2">
        <v>15.75</v>
      </c>
      <c r="P71" t="s">
        <v>530</v>
      </c>
    </row>
    <row r="72" spans="1:16" x14ac:dyDescent="0.25">
      <c r="A72">
        <v>1015</v>
      </c>
      <c r="B72">
        <v>0</v>
      </c>
      <c r="C72">
        <v>3</v>
      </c>
      <c r="D72" t="s">
        <v>223</v>
      </c>
      <c r="E72" t="s">
        <v>10</v>
      </c>
      <c r="F72">
        <v>28</v>
      </c>
      <c r="G72" t="s">
        <v>522</v>
      </c>
      <c r="H72">
        <v>0</v>
      </c>
      <c r="I72">
        <v>0</v>
      </c>
      <c r="J72">
        <v>392095</v>
      </c>
      <c r="K72" s="2">
        <v>7.25</v>
      </c>
      <c r="L72" s="2">
        <v>7.25</v>
      </c>
      <c r="M72" s="2">
        <v>7.25</v>
      </c>
      <c r="N72" s="2">
        <v>7.25</v>
      </c>
      <c r="P72" t="s">
        <v>530</v>
      </c>
    </row>
    <row r="73" spans="1:16" x14ac:dyDescent="0.25">
      <c r="A73">
        <v>1017</v>
      </c>
      <c r="B73">
        <v>1</v>
      </c>
      <c r="C73">
        <v>3</v>
      </c>
      <c r="D73" t="s">
        <v>225</v>
      </c>
      <c r="E73" t="s">
        <v>12</v>
      </c>
      <c r="F73">
        <v>17</v>
      </c>
      <c r="G73" t="s">
        <v>523</v>
      </c>
      <c r="H73">
        <v>0</v>
      </c>
      <c r="I73">
        <v>1</v>
      </c>
      <c r="J73">
        <v>371362</v>
      </c>
      <c r="K73" s="2">
        <v>16.100000000000001</v>
      </c>
      <c r="L73" s="2">
        <v>16.100000000000001</v>
      </c>
      <c r="M73" s="2">
        <v>16.100000000000001</v>
      </c>
      <c r="N73" s="2">
        <v>16.100000000000001</v>
      </c>
      <c r="P73" t="s">
        <v>530</v>
      </c>
    </row>
    <row r="74" spans="1:16" x14ac:dyDescent="0.25">
      <c r="A74">
        <v>1018</v>
      </c>
      <c r="B74">
        <v>0</v>
      </c>
      <c r="C74">
        <v>3</v>
      </c>
      <c r="D74" t="s">
        <v>226</v>
      </c>
      <c r="E74" t="s">
        <v>10</v>
      </c>
      <c r="F74">
        <v>22</v>
      </c>
      <c r="G74" t="s">
        <v>522</v>
      </c>
      <c r="H74">
        <v>0</v>
      </c>
      <c r="I74">
        <v>0</v>
      </c>
      <c r="J74">
        <v>350045</v>
      </c>
      <c r="K74" s="2">
        <v>7.7957999999999998</v>
      </c>
      <c r="L74" s="2">
        <v>7.7957999999999998</v>
      </c>
      <c r="M74" s="2">
        <v>7.7957999999999998</v>
      </c>
      <c r="N74" s="2">
        <v>7.7957999999999998</v>
      </c>
      <c r="P74" t="s">
        <v>530</v>
      </c>
    </row>
    <row r="75" spans="1:16" x14ac:dyDescent="0.25">
      <c r="A75">
        <v>1020</v>
      </c>
      <c r="B75">
        <v>0</v>
      </c>
      <c r="C75">
        <v>2</v>
      </c>
      <c r="D75" t="s">
        <v>228</v>
      </c>
      <c r="E75" t="s">
        <v>10</v>
      </c>
      <c r="F75">
        <v>42</v>
      </c>
      <c r="G75" t="s">
        <v>521</v>
      </c>
      <c r="H75">
        <v>0</v>
      </c>
      <c r="I75">
        <v>0</v>
      </c>
      <c r="J75">
        <v>211535</v>
      </c>
      <c r="K75" s="2">
        <v>13</v>
      </c>
      <c r="L75" s="2">
        <v>13</v>
      </c>
      <c r="M75" s="2">
        <v>13</v>
      </c>
      <c r="N75" s="2">
        <v>13</v>
      </c>
      <c r="P75" t="s">
        <v>530</v>
      </c>
    </row>
    <row r="76" spans="1:16" x14ac:dyDescent="0.25">
      <c r="A76">
        <v>1021</v>
      </c>
      <c r="B76">
        <v>0</v>
      </c>
      <c r="C76">
        <v>3</v>
      </c>
      <c r="D76" t="s">
        <v>229</v>
      </c>
      <c r="E76" t="s">
        <v>10</v>
      </c>
      <c r="F76">
        <v>24</v>
      </c>
      <c r="G76" t="s">
        <v>522</v>
      </c>
      <c r="H76">
        <v>0</v>
      </c>
      <c r="I76">
        <v>0</v>
      </c>
      <c r="J76">
        <v>342441</v>
      </c>
      <c r="K76" s="2">
        <v>8.0500000000000007</v>
      </c>
      <c r="L76" s="2">
        <v>8.0500000000000007</v>
      </c>
      <c r="M76" s="2">
        <v>8.0500000000000007</v>
      </c>
      <c r="N76" s="2">
        <v>8.0500000000000007</v>
      </c>
      <c r="P76" t="s">
        <v>530</v>
      </c>
    </row>
    <row r="77" spans="1:16" x14ac:dyDescent="0.25">
      <c r="A77">
        <v>1022</v>
      </c>
      <c r="B77">
        <v>0</v>
      </c>
      <c r="C77">
        <v>3</v>
      </c>
      <c r="D77" t="s">
        <v>230</v>
      </c>
      <c r="E77" t="s">
        <v>10</v>
      </c>
      <c r="F77">
        <v>32</v>
      </c>
      <c r="G77" t="s">
        <v>522</v>
      </c>
      <c r="H77">
        <v>0</v>
      </c>
      <c r="I77">
        <v>0</v>
      </c>
      <c r="J77">
        <v>369943</v>
      </c>
      <c r="K77" s="2">
        <v>8.0500000000000007</v>
      </c>
      <c r="L77" s="2">
        <v>8.0500000000000007</v>
      </c>
      <c r="M77" s="2">
        <v>8.0500000000000007</v>
      </c>
      <c r="N77" s="2">
        <v>8.0500000000000007</v>
      </c>
      <c r="P77" t="s">
        <v>530</v>
      </c>
    </row>
    <row r="78" spans="1:16" x14ac:dyDescent="0.25">
      <c r="A78">
        <v>1024</v>
      </c>
      <c r="B78">
        <v>1</v>
      </c>
      <c r="C78">
        <v>3</v>
      </c>
      <c r="D78" t="s">
        <v>232</v>
      </c>
      <c r="E78" t="s">
        <v>12</v>
      </c>
      <c r="G78" t="s">
        <v>523</v>
      </c>
      <c r="H78">
        <v>0</v>
      </c>
      <c r="I78">
        <v>4</v>
      </c>
      <c r="J78">
        <v>4133</v>
      </c>
      <c r="K78" s="2">
        <v>25.466699999999999</v>
      </c>
      <c r="L78" s="2">
        <v>25.466699999999999</v>
      </c>
      <c r="M78" s="2">
        <v>25.466699999999999</v>
      </c>
      <c r="N78" s="2">
        <v>25.466699999999999</v>
      </c>
      <c r="P78" t="s">
        <v>530</v>
      </c>
    </row>
    <row r="79" spans="1:16" x14ac:dyDescent="0.25">
      <c r="A79">
        <v>1026</v>
      </c>
      <c r="B79">
        <v>0</v>
      </c>
      <c r="C79">
        <v>3</v>
      </c>
      <c r="D79" t="s">
        <v>234</v>
      </c>
      <c r="E79" t="s">
        <v>10</v>
      </c>
      <c r="F79">
        <v>43</v>
      </c>
      <c r="G79" t="s">
        <v>521</v>
      </c>
      <c r="H79">
        <v>0</v>
      </c>
      <c r="I79">
        <v>0</v>
      </c>
      <c r="J79">
        <v>349226</v>
      </c>
      <c r="K79" s="2">
        <v>7.8958000000000004</v>
      </c>
      <c r="L79" s="2">
        <v>7.8958000000000004</v>
      </c>
      <c r="M79" s="2">
        <v>7.8958000000000004</v>
      </c>
      <c r="N79" s="2">
        <v>7.8958000000000004</v>
      </c>
      <c r="P79" t="s">
        <v>530</v>
      </c>
    </row>
    <row r="80" spans="1:16" x14ac:dyDescent="0.25">
      <c r="A80">
        <v>1027</v>
      </c>
      <c r="B80">
        <v>0</v>
      </c>
      <c r="C80">
        <v>3</v>
      </c>
      <c r="D80" t="s">
        <v>235</v>
      </c>
      <c r="E80" t="s">
        <v>10</v>
      </c>
      <c r="F80">
        <v>24</v>
      </c>
      <c r="G80" t="s">
        <v>522</v>
      </c>
      <c r="H80">
        <v>0</v>
      </c>
      <c r="I80">
        <v>0</v>
      </c>
      <c r="J80">
        <v>350409</v>
      </c>
      <c r="K80" s="2">
        <v>7.8541999999999996</v>
      </c>
      <c r="L80" s="2">
        <v>7.8541999999999996</v>
      </c>
      <c r="M80" s="2">
        <v>7.8541999999999996</v>
      </c>
      <c r="N80" s="2">
        <v>7.8541999999999996</v>
      </c>
      <c r="P80" t="s">
        <v>530</v>
      </c>
    </row>
    <row r="81" spans="1:16" x14ac:dyDescent="0.25">
      <c r="A81">
        <v>1029</v>
      </c>
      <c r="B81">
        <v>0</v>
      </c>
      <c r="C81">
        <v>2</v>
      </c>
      <c r="D81" t="s">
        <v>237</v>
      </c>
      <c r="E81" t="s">
        <v>10</v>
      </c>
      <c r="F81">
        <v>26</v>
      </c>
      <c r="G81" t="s">
        <v>522</v>
      </c>
      <c r="H81">
        <v>0</v>
      </c>
      <c r="I81">
        <v>0</v>
      </c>
      <c r="J81">
        <v>248659</v>
      </c>
      <c r="K81" s="2">
        <v>13</v>
      </c>
      <c r="L81" s="2">
        <v>13</v>
      </c>
      <c r="M81" s="2">
        <v>13</v>
      </c>
      <c r="N81" s="2">
        <v>13</v>
      </c>
      <c r="P81" t="s">
        <v>530</v>
      </c>
    </row>
    <row r="82" spans="1:16" x14ac:dyDescent="0.25">
      <c r="A82">
        <v>1030</v>
      </c>
      <c r="B82">
        <v>1</v>
      </c>
      <c r="C82">
        <v>3</v>
      </c>
      <c r="D82" t="s">
        <v>238</v>
      </c>
      <c r="E82" t="s">
        <v>12</v>
      </c>
      <c r="F82">
        <v>23</v>
      </c>
      <c r="G82" t="s">
        <v>522</v>
      </c>
      <c r="H82">
        <v>0</v>
      </c>
      <c r="I82">
        <v>0</v>
      </c>
      <c r="J82">
        <v>392083</v>
      </c>
      <c r="K82" s="2">
        <v>8.0500000000000007</v>
      </c>
      <c r="L82" s="2">
        <v>8.0500000000000007</v>
      </c>
      <c r="M82" s="2">
        <v>8.0500000000000007</v>
      </c>
      <c r="N82" s="2">
        <v>8.0500000000000007</v>
      </c>
      <c r="P82" t="s">
        <v>530</v>
      </c>
    </row>
    <row r="83" spans="1:16" x14ac:dyDescent="0.25">
      <c r="A83">
        <v>1031</v>
      </c>
      <c r="B83">
        <v>0</v>
      </c>
      <c r="C83">
        <v>3</v>
      </c>
      <c r="D83" t="s">
        <v>239</v>
      </c>
      <c r="E83" t="s">
        <v>10</v>
      </c>
      <c r="F83">
        <v>40</v>
      </c>
      <c r="G83" t="s">
        <v>521</v>
      </c>
      <c r="H83">
        <v>1</v>
      </c>
      <c r="I83">
        <v>6</v>
      </c>
      <c r="J83">
        <v>2144</v>
      </c>
      <c r="K83" s="2">
        <v>46.9</v>
      </c>
      <c r="L83" s="2">
        <v>46.9</v>
      </c>
      <c r="M83" s="2">
        <v>46.9</v>
      </c>
      <c r="N83" s="2">
        <v>46.9</v>
      </c>
      <c r="P83" t="s">
        <v>530</v>
      </c>
    </row>
    <row r="84" spans="1:16" x14ac:dyDescent="0.25">
      <c r="A84">
        <v>1032</v>
      </c>
      <c r="B84">
        <v>1</v>
      </c>
      <c r="C84">
        <v>3</v>
      </c>
      <c r="D84" t="s">
        <v>240</v>
      </c>
      <c r="E84" t="s">
        <v>12</v>
      </c>
      <c r="F84">
        <v>10</v>
      </c>
      <c r="G84" t="s">
        <v>523</v>
      </c>
      <c r="H84">
        <v>5</v>
      </c>
      <c r="I84">
        <v>2</v>
      </c>
      <c r="J84">
        <v>2144</v>
      </c>
      <c r="K84" s="2">
        <v>46.9</v>
      </c>
      <c r="L84" s="2">
        <v>46.9</v>
      </c>
      <c r="M84" s="2">
        <v>46.9</v>
      </c>
      <c r="N84" s="2">
        <v>46.9</v>
      </c>
      <c r="P84" t="s">
        <v>530</v>
      </c>
    </row>
    <row r="85" spans="1:16" x14ac:dyDescent="0.25">
      <c r="A85">
        <v>1033</v>
      </c>
      <c r="B85">
        <v>1</v>
      </c>
      <c r="C85">
        <v>1</v>
      </c>
      <c r="D85" t="s">
        <v>241</v>
      </c>
      <c r="E85" t="s">
        <v>12</v>
      </c>
      <c r="F85">
        <v>33</v>
      </c>
      <c r="G85" t="s">
        <v>522</v>
      </c>
      <c r="H85">
        <v>0</v>
      </c>
      <c r="I85">
        <v>0</v>
      </c>
      <c r="J85">
        <v>113781</v>
      </c>
      <c r="K85" s="2">
        <v>151.55000000000001</v>
      </c>
      <c r="L85" s="2">
        <v>151.55000000000001</v>
      </c>
      <c r="M85" s="2">
        <v>151.55000000000001</v>
      </c>
      <c r="N85" s="2">
        <v>151.55000000000001</v>
      </c>
      <c r="P85" t="s">
        <v>530</v>
      </c>
    </row>
    <row r="86" spans="1:16" x14ac:dyDescent="0.25">
      <c r="A86">
        <v>1035</v>
      </c>
      <c r="B86">
        <v>0</v>
      </c>
      <c r="C86">
        <v>2</v>
      </c>
      <c r="D86" t="s">
        <v>243</v>
      </c>
      <c r="E86" t="s">
        <v>10</v>
      </c>
      <c r="F86">
        <v>28</v>
      </c>
      <c r="G86" t="s">
        <v>522</v>
      </c>
      <c r="H86">
        <v>0</v>
      </c>
      <c r="I86">
        <v>0</v>
      </c>
      <c r="J86">
        <v>244358</v>
      </c>
      <c r="K86" s="2">
        <v>26</v>
      </c>
      <c r="L86" s="2">
        <v>26</v>
      </c>
      <c r="M86" s="2">
        <v>26</v>
      </c>
      <c r="N86" s="2">
        <v>26</v>
      </c>
      <c r="P86" t="s">
        <v>530</v>
      </c>
    </row>
    <row r="87" spans="1:16" x14ac:dyDescent="0.25">
      <c r="A87">
        <v>1036</v>
      </c>
      <c r="B87">
        <v>0</v>
      </c>
      <c r="C87">
        <v>1</v>
      </c>
      <c r="D87" t="s">
        <v>244</v>
      </c>
      <c r="E87" t="s">
        <v>10</v>
      </c>
      <c r="F87">
        <v>42</v>
      </c>
      <c r="G87" t="s">
        <v>521</v>
      </c>
      <c r="H87">
        <v>0</v>
      </c>
      <c r="I87">
        <v>0</v>
      </c>
      <c r="J87">
        <v>17475</v>
      </c>
      <c r="K87" s="2">
        <v>26.55</v>
      </c>
      <c r="L87" s="2">
        <v>26.55</v>
      </c>
      <c r="M87" s="2">
        <v>26.55</v>
      </c>
      <c r="N87" s="2">
        <v>26.55</v>
      </c>
      <c r="P87" t="s">
        <v>530</v>
      </c>
    </row>
    <row r="88" spans="1:16" x14ac:dyDescent="0.25">
      <c r="A88">
        <v>1037</v>
      </c>
      <c r="B88">
        <v>0</v>
      </c>
      <c r="C88">
        <v>3</v>
      </c>
      <c r="D88" t="s">
        <v>245</v>
      </c>
      <c r="E88" t="s">
        <v>10</v>
      </c>
      <c r="F88">
        <v>31</v>
      </c>
      <c r="G88" t="s">
        <v>522</v>
      </c>
      <c r="H88">
        <v>3</v>
      </c>
      <c r="I88">
        <v>0</v>
      </c>
      <c r="J88">
        <v>345763</v>
      </c>
      <c r="K88" s="2">
        <v>18</v>
      </c>
      <c r="L88" s="2">
        <v>18</v>
      </c>
      <c r="M88" s="2">
        <v>18</v>
      </c>
      <c r="N88" s="2">
        <v>18</v>
      </c>
      <c r="P88" t="s">
        <v>530</v>
      </c>
    </row>
    <row r="89" spans="1:16" x14ac:dyDescent="0.25">
      <c r="A89">
        <v>1038</v>
      </c>
      <c r="B89">
        <v>0</v>
      </c>
      <c r="C89">
        <v>1</v>
      </c>
      <c r="D89" t="s">
        <v>246</v>
      </c>
      <c r="E89" t="s">
        <v>10</v>
      </c>
      <c r="G89" t="s">
        <v>523</v>
      </c>
      <c r="H89">
        <v>0</v>
      </c>
      <c r="I89">
        <v>0</v>
      </c>
      <c r="J89">
        <v>17463</v>
      </c>
      <c r="K89" s="2">
        <v>51.862499999999997</v>
      </c>
      <c r="L89" s="2">
        <v>51.862499999999997</v>
      </c>
      <c r="M89" s="2">
        <v>51.862499999999997</v>
      </c>
      <c r="N89" s="2">
        <v>51.862499999999997</v>
      </c>
      <c r="O89" t="s">
        <v>45</v>
      </c>
      <c r="P89" t="s">
        <v>530</v>
      </c>
    </row>
    <row r="90" spans="1:16" x14ac:dyDescent="0.25">
      <c r="A90">
        <v>1039</v>
      </c>
      <c r="B90">
        <v>0</v>
      </c>
      <c r="C90">
        <v>3</v>
      </c>
      <c r="D90" t="s">
        <v>247</v>
      </c>
      <c r="E90" t="s">
        <v>10</v>
      </c>
      <c r="F90">
        <v>22</v>
      </c>
      <c r="G90" t="s">
        <v>522</v>
      </c>
      <c r="H90">
        <v>0</v>
      </c>
      <c r="I90">
        <v>0</v>
      </c>
      <c r="J90">
        <v>23568</v>
      </c>
      <c r="K90" s="2">
        <v>8.0500000000000007</v>
      </c>
      <c r="L90" s="2">
        <v>8.0500000000000007</v>
      </c>
      <c r="M90" s="2">
        <v>8.0500000000000007</v>
      </c>
      <c r="N90" s="2">
        <v>8.0500000000000007</v>
      </c>
      <c r="P90" t="s">
        <v>530</v>
      </c>
    </row>
    <row r="91" spans="1:16" x14ac:dyDescent="0.25">
      <c r="A91">
        <v>1040</v>
      </c>
      <c r="B91">
        <v>0</v>
      </c>
      <c r="C91">
        <v>1</v>
      </c>
      <c r="D91" t="s">
        <v>248</v>
      </c>
      <c r="E91" t="s">
        <v>10</v>
      </c>
      <c r="G91" t="s">
        <v>523</v>
      </c>
      <c r="H91">
        <v>0</v>
      </c>
      <c r="I91">
        <v>0</v>
      </c>
      <c r="J91">
        <v>113791</v>
      </c>
      <c r="K91" s="2">
        <v>26.55</v>
      </c>
      <c r="L91" s="2">
        <v>26.55</v>
      </c>
      <c r="M91" s="2">
        <v>26.55</v>
      </c>
      <c r="N91" s="2">
        <v>26.55</v>
      </c>
      <c r="P91" t="s">
        <v>530</v>
      </c>
    </row>
    <row r="92" spans="1:16" x14ac:dyDescent="0.25">
      <c r="A92">
        <v>1041</v>
      </c>
      <c r="B92">
        <v>0</v>
      </c>
      <c r="C92">
        <v>2</v>
      </c>
      <c r="D92" t="s">
        <v>249</v>
      </c>
      <c r="E92" t="s">
        <v>10</v>
      </c>
      <c r="F92">
        <v>30</v>
      </c>
      <c r="G92" t="s">
        <v>522</v>
      </c>
      <c r="H92">
        <v>1</v>
      </c>
      <c r="I92">
        <v>1</v>
      </c>
      <c r="J92">
        <v>250651</v>
      </c>
      <c r="K92" s="2">
        <v>26</v>
      </c>
      <c r="L92" s="2">
        <v>26</v>
      </c>
      <c r="M92" s="2">
        <v>26</v>
      </c>
      <c r="N92" s="2">
        <v>26</v>
      </c>
      <c r="P92" t="s">
        <v>530</v>
      </c>
    </row>
    <row r="93" spans="1:16" x14ac:dyDescent="0.25">
      <c r="A93">
        <v>1044</v>
      </c>
      <c r="B93">
        <v>0</v>
      </c>
      <c r="C93">
        <v>3</v>
      </c>
      <c r="D93" t="s">
        <v>252</v>
      </c>
      <c r="E93" t="s">
        <v>10</v>
      </c>
      <c r="F93">
        <v>60</v>
      </c>
      <c r="G93" t="s">
        <v>524</v>
      </c>
      <c r="H93">
        <v>0</v>
      </c>
      <c r="I93">
        <v>0</v>
      </c>
      <c r="J93">
        <v>3701</v>
      </c>
      <c r="K93" s="2"/>
      <c r="L93" s="2"/>
      <c r="M93" s="2"/>
      <c r="N93" s="2"/>
      <c r="P93" t="s">
        <v>530</v>
      </c>
    </row>
    <row r="94" spans="1:16" x14ac:dyDescent="0.25">
      <c r="A94">
        <v>1045</v>
      </c>
      <c r="B94">
        <v>1</v>
      </c>
      <c r="C94">
        <v>3</v>
      </c>
      <c r="D94" t="s">
        <v>253</v>
      </c>
      <c r="E94" t="s">
        <v>12</v>
      </c>
      <c r="F94">
        <v>36</v>
      </c>
      <c r="G94" t="s">
        <v>522</v>
      </c>
      <c r="H94">
        <v>0</v>
      </c>
      <c r="I94">
        <v>2</v>
      </c>
      <c r="J94">
        <v>350405</v>
      </c>
      <c r="K94" s="2">
        <v>12.183299999999999</v>
      </c>
      <c r="L94" s="2">
        <v>12.183299999999999</v>
      </c>
      <c r="M94" s="2">
        <v>12.183299999999999</v>
      </c>
      <c r="N94" s="2">
        <v>12.183299999999999</v>
      </c>
      <c r="P94" t="s">
        <v>530</v>
      </c>
    </row>
    <row r="95" spans="1:16" x14ac:dyDescent="0.25">
      <c r="A95">
        <v>1046</v>
      </c>
      <c r="B95">
        <v>0</v>
      </c>
      <c r="C95">
        <v>3</v>
      </c>
      <c r="D95" t="s">
        <v>254</v>
      </c>
      <c r="E95" t="s">
        <v>10</v>
      </c>
      <c r="F95">
        <v>13</v>
      </c>
      <c r="G95" t="s">
        <v>523</v>
      </c>
      <c r="H95">
        <v>4</v>
      </c>
      <c r="I95">
        <v>2</v>
      </c>
      <c r="J95">
        <v>347077</v>
      </c>
      <c r="K95" s="2">
        <v>31.387499999999999</v>
      </c>
      <c r="L95" s="2">
        <v>31.387499999999999</v>
      </c>
      <c r="M95" s="2">
        <v>31.387499999999999</v>
      </c>
      <c r="N95" s="2">
        <v>31.387499999999999</v>
      </c>
      <c r="P95" t="s">
        <v>530</v>
      </c>
    </row>
    <row r="96" spans="1:16" x14ac:dyDescent="0.25">
      <c r="A96">
        <v>1047</v>
      </c>
      <c r="B96">
        <v>0</v>
      </c>
      <c r="C96">
        <v>3</v>
      </c>
      <c r="D96" t="s">
        <v>255</v>
      </c>
      <c r="E96" t="s">
        <v>10</v>
      </c>
      <c r="F96">
        <v>24</v>
      </c>
      <c r="G96" t="s">
        <v>522</v>
      </c>
      <c r="H96">
        <v>0</v>
      </c>
      <c r="I96">
        <v>0</v>
      </c>
      <c r="J96">
        <v>752</v>
      </c>
      <c r="K96" s="2">
        <v>7.55</v>
      </c>
      <c r="L96" s="2">
        <v>7.55</v>
      </c>
      <c r="M96" s="2">
        <v>7.55</v>
      </c>
      <c r="N96" s="2">
        <v>7.55</v>
      </c>
      <c r="P96" t="s">
        <v>530</v>
      </c>
    </row>
    <row r="97" spans="1:16" x14ac:dyDescent="0.25">
      <c r="A97">
        <v>1048</v>
      </c>
      <c r="B97">
        <v>1</v>
      </c>
      <c r="C97">
        <v>1</v>
      </c>
      <c r="D97" t="s">
        <v>256</v>
      </c>
      <c r="E97" t="s">
        <v>12</v>
      </c>
      <c r="F97">
        <v>29</v>
      </c>
      <c r="G97" t="s">
        <v>522</v>
      </c>
      <c r="H97">
        <v>0</v>
      </c>
      <c r="I97">
        <v>0</v>
      </c>
      <c r="J97">
        <v>17483</v>
      </c>
      <c r="K97" s="2">
        <v>221.7792</v>
      </c>
      <c r="L97" s="2">
        <v>221.7792</v>
      </c>
      <c r="M97" s="2">
        <v>221.7792</v>
      </c>
      <c r="N97" s="2">
        <v>221.7792</v>
      </c>
      <c r="O97" t="s">
        <v>47</v>
      </c>
      <c r="P97" t="s">
        <v>530</v>
      </c>
    </row>
    <row r="98" spans="1:16" x14ac:dyDescent="0.25">
      <c r="A98">
        <v>1049</v>
      </c>
      <c r="B98">
        <v>1</v>
      </c>
      <c r="C98">
        <v>3</v>
      </c>
      <c r="D98" t="s">
        <v>257</v>
      </c>
      <c r="E98" t="s">
        <v>12</v>
      </c>
      <c r="F98">
        <v>23</v>
      </c>
      <c r="G98" t="s">
        <v>522</v>
      </c>
      <c r="H98">
        <v>0</v>
      </c>
      <c r="I98">
        <v>0</v>
      </c>
      <c r="J98">
        <v>347469</v>
      </c>
      <c r="K98" s="2">
        <v>7.8541999999999996</v>
      </c>
      <c r="L98" s="2">
        <v>7.8541999999999996</v>
      </c>
      <c r="M98" s="2">
        <v>7.8541999999999996</v>
      </c>
      <c r="N98" s="2">
        <v>7.8541999999999996</v>
      </c>
      <c r="P98" t="s">
        <v>530</v>
      </c>
    </row>
    <row r="99" spans="1:16" x14ac:dyDescent="0.25">
      <c r="A99">
        <v>1050</v>
      </c>
      <c r="B99">
        <v>0</v>
      </c>
      <c r="C99">
        <v>1</v>
      </c>
      <c r="D99" t="s">
        <v>258</v>
      </c>
      <c r="E99" t="s">
        <v>10</v>
      </c>
      <c r="F99">
        <v>42</v>
      </c>
      <c r="G99" t="s">
        <v>521</v>
      </c>
      <c r="H99">
        <v>0</v>
      </c>
      <c r="I99">
        <v>0</v>
      </c>
      <c r="J99">
        <v>110489</v>
      </c>
      <c r="K99" s="2">
        <v>26.55</v>
      </c>
      <c r="L99" s="2">
        <v>26.55</v>
      </c>
      <c r="M99" s="2">
        <v>26.55</v>
      </c>
      <c r="N99" s="2">
        <v>26.55</v>
      </c>
      <c r="O99" t="s">
        <v>48</v>
      </c>
      <c r="P99" t="s">
        <v>530</v>
      </c>
    </row>
    <row r="100" spans="1:16" x14ac:dyDescent="0.25">
      <c r="A100">
        <v>1051</v>
      </c>
      <c r="B100">
        <v>1</v>
      </c>
      <c r="C100">
        <v>3</v>
      </c>
      <c r="D100" t="s">
        <v>259</v>
      </c>
      <c r="E100" t="s">
        <v>12</v>
      </c>
      <c r="F100">
        <v>26</v>
      </c>
      <c r="G100" t="s">
        <v>522</v>
      </c>
      <c r="H100">
        <v>0</v>
      </c>
      <c r="I100">
        <v>2</v>
      </c>
      <c r="J100">
        <v>3101315</v>
      </c>
      <c r="K100" s="2">
        <v>13.775</v>
      </c>
      <c r="L100" s="2">
        <v>13.775</v>
      </c>
      <c r="M100" s="2">
        <v>13.775</v>
      </c>
      <c r="N100" s="2">
        <v>13.775</v>
      </c>
      <c r="P100" t="s">
        <v>530</v>
      </c>
    </row>
    <row r="101" spans="1:16" x14ac:dyDescent="0.25">
      <c r="A101">
        <v>1054</v>
      </c>
      <c r="B101">
        <v>1</v>
      </c>
      <c r="C101">
        <v>2</v>
      </c>
      <c r="D101" t="s">
        <v>262</v>
      </c>
      <c r="E101" t="s">
        <v>12</v>
      </c>
      <c r="F101">
        <v>26</v>
      </c>
      <c r="G101" t="s">
        <v>522</v>
      </c>
      <c r="H101">
        <v>0</v>
      </c>
      <c r="I101">
        <v>0</v>
      </c>
      <c r="J101">
        <v>220844</v>
      </c>
      <c r="K101" s="2">
        <v>13.5</v>
      </c>
      <c r="L101" s="2">
        <v>13.5</v>
      </c>
      <c r="M101" s="2">
        <v>13.5</v>
      </c>
      <c r="N101" s="2">
        <v>13.5</v>
      </c>
      <c r="P101" t="s">
        <v>530</v>
      </c>
    </row>
    <row r="102" spans="1:16" x14ac:dyDescent="0.25">
      <c r="A102">
        <v>1055</v>
      </c>
      <c r="B102">
        <v>0</v>
      </c>
      <c r="C102">
        <v>3</v>
      </c>
      <c r="D102" t="s">
        <v>263</v>
      </c>
      <c r="E102" t="s">
        <v>10</v>
      </c>
      <c r="G102" t="s">
        <v>523</v>
      </c>
      <c r="H102">
        <v>0</v>
      </c>
      <c r="I102">
        <v>0</v>
      </c>
      <c r="J102">
        <v>343271</v>
      </c>
      <c r="K102" s="2">
        <v>7</v>
      </c>
      <c r="L102" s="2">
        <v>7</v>
      </c>
      <c r="M102" s="2">
        <v>7</v>
      </c>
      <c r="N102" s="2">
        <v>7</v>
      </c>
      <c r="P102" t="s">
        <v>530</v>
      </c>
    </row>
    <row r="103" spans="1:16" x14ac:dyDescent="0.25">
      <c r="A103">
        <v>1056</v>
      </c>
      <c r="B103">
        <v>0</v>
      </c>
      <c r="C103">
        <v>2</v>
      </c>
      <c r="D103" t="s">
        <v>264</v>
      </c>
      <c r="E103" t="s">
        <v>10</v>
      </c>
      <c r="F103">
        <v>41</v>
      </c>
      <c r="G103" t="s">
        <v>521</v>
      </c>
      <c r="H103">
        <v>0</v>
      </c>
      <c r="I103">
        <v>0</v>
      </c>
      <c r="J103">
        <v>237393</v>
      </c>
      <c r="K103" s="2">
        <v>13</v>
      </c>
      <c r="L103" s="2">
        <v>13</v>
      </c>
      <c r="M103" s="2">
        <v>13</v>
      </c>
      <c r="N103" s="2">
        <v>13</v>
      </c>
      <c r="P103" t="s">
        <v>530</v>
      </c>
    </row>
    <row r="104" spans="1:16" x14ac:dyDescent="0.25">
      <c r="A104">
        <v>1057</v>
      </c>
      <c r="B104">
        <v>1</v>
      </c>
      <c r="C104">
        <v>3</v>
      </c>
      <c r="D104" t="s">
        <v>265</v>
      </c>
      <c r="E104" t="s">
        <v>12</v>
      </c>
      <c r="F104">
        <v>26</v>
      </c>
      <c r="G104" t="s">
        <v>522</v>
      </c>
      <c r="H104">
        <v>1</v>
      </c>
      <c r="I104">
        <v>1</v>
      </c>
      <c r="J104">
        <v>315153</v>
      </c>
      <c r="K104" s="2">
        <v>22.024999999999999</v>
      </c>
      <c r="L104" s="2">
        <v>22.024999999999999</v>
      </c>
      <c r="M104" s="2">
        <v>22.024999999999999</v>
      </c>
      <c r="N104" s="2">
        <v>22.024999999999999</v>
      </c>
      <c r="P104" t="s">
        <v>530</v>
      </c>
    </row>
    <row r="105" spans="1:16" x14ac:dyDescent="0.25">
      <c r="A105">
        <v>1059</v>
      </c>
      <c r="B105">
        <v>0</v>
      </c>
      <c r="C105">
        <v>3</v>
      </c>
      <c r="D105" t="s">
        <v>267</v>
      </c>
      <c r="E105" t="s">
        <v>10</v>
      </c>
      <c r="F105">
        <v>18</v>
      </c>
      <c r="G105" t="s">
        <v>523</v>
      </c>
      <c r="H105">
        <v>2</v>
      </c>
      <c r="I105">
        <v>2</v>
      </c>
      <c r="J105">
        <v>6608</v>
      </c>
      <c r="K105" s="2">
        <v>34.375</v>
      </c>
      <c r="L105" s="2">
        <v>34.375</v>
      </c>
      <c r="M105" s="2">
        <v>34.375</v>
      </c>
      <c r="N105" s="2">
        <v>34.375</v>
      </c>
      <c r="P105" t="s">
        <v>530</v>
      </c>
    </row>
    <row r="106" spans="1:16" x14ac:dyDescent="0.25">
      <c r="A106">
        <v>1061</v>
      </c>
      <c r="B106">
        <v>1</v>
      </c>
      <c r="C106">
        <v>3</v>
      </c>
      <c r="D106" t="s">
        <v>269</v>
      </c>
      <c r="E106" t="s">
        <v>12</v>
      </c>
      <c r="F106">
        <v>22</v>
      </c>
      <c r="G106" t="s">
        <v>522</v>
      </c>
      <c r="H106">
        <v>0</v>
      </c>
      <c r="I106">
        <v>0</v>
      </c>
      <c r="J106">
        <v>7548</v>
      </c>
      <c r="K106" s="2">
        <v>8.9625000000000004</v>
      </c>
      <c r="L106" s="2">
        <v>8.9625000000000004</v>
      </c>
      <c r="M106" s="2">
        <v>8.9625000000000004</v>
      </c>
      <c r="N106" s="2">
        <v>8.9625000000000004</v>
      </c>
      <c r="P106" t="s">
        <v>530</v>
      </c>
    </row>
    <row r="107" spans="1:16" x14ac:dyDescent="0.25">
      <c r="A107">
        <v>1062</v>
      </c>
      <c r="B107">
        <v>0</v>
      </c>
      <c r="C107">
        <v>3</v>
      </c>
      <c r="D107" t="s">
        <v>270</v>
      </c>
      <c r="E107" t="s">
        <v>10</v>
      </c>
      <c r="G107" t="s">
        <v>523</v>
      </c>
      <c r="H107">
        <v>0</v>
      </c>
      <c r="I107">
        <v>0</v>
      </c>
      <c r="J107">
        <v>251</v>
      </c>
      <c r="K107" s="2">
        <v>7.55</v>
      </c>
      <c r="L107" s="2">
        <v>7.55</v>
      </c>
      <c r="M107" s="2">
        <v>7.55</v>
      </c>
      <c r="N107" s="2">
        <v>7.55</v>
      </c>
      <c r="P107" t="s">
        <v>530</v>
      </c>
    </row>
    <row r="108" spans="1:16" x14ac:dyDescent="0.25">
      <c r="A108">
        <v>1064</v>
      </c>
      <c r="B108">
        <v>0</v>
      </c>
      <c r="C108">
        <v>3</v>
      </c>
      <c r="D108" t="s">
        <v>272</v>
      </c>
      <c r="E108" t="s">
        <v>10</v>
      </c>
      <c r="F108">
        <v>23</v>
      </c>
      <c r="G108" t="s">
        <v>522</v>
      </c>
      <c r="H108">
        <v>1</v>
      </c>
      <c r="I108">
        <v>0</v>
      </c>
      <c r="J108">
        <v>347072</v>
      </c>
      <c r="K108" s="2">
        <v>13.9</v>
      </c>
      <c r="L108" s="2">
        <v>13.9</v>
      </c>
      <c r="M108" s="2">
        <v>13.9</v>
      </c>
      <c r="N108" s="2">
        <v>13.9</v>
      </c>
      <c r="P108" t="s">
        <v>530</v>
      </c>
    </row>
    <row r="109" spans="1:16" x14ac:dyDescent="0.25">
      <c r="A109">
        <v>1066</v>
      </c>
      <c r="B109">
        <v>0</v>
      </c>
      <c r="C109">
        <v>3</v>
      </c>
      <c r="D109" t="s">
        <v>274</v>
      </c>
      <c r="E109" t="s">
        <v>10</v>
      </c>
      <c r="F109">
        <v>40</v>
      </c>
      <c r="G109" t="s">
        <v>521</v>
      </c>
      <c r="H109">
        <v>1</v>
      </c>
      <c r="I109">
        <v>5</v>
      </c>
      <c r="J109">
        <v>347077</v>
      </c>
      <c r="K109" s="2">
        <v>31.387499999999999</v>
      </c>
      <c r="L109" s="2">
        <v>31.387499999999999</v>
      </c>
      <c r="M109" s="2">
        <v>31.387499999999999</v>
      </c>
      <c r="N109" s="2">
        <v>31.387499999999999</v>
      </c>
      <c r="P109" t="s">
        <v>530</v>
      </c>
    </row>
    <row r="110" spans="1:16" x14ac:dyDescent="0.25">
      <c r="A110">
        <v>1067</v>
      </c>
      <c r="B110">
        <v>1</v>
      </c>
      <c r="C110">
        <v>2</v>
      </c>
      <c r="D110" t="s">
        <v>275</v>
      </c>
      <c r="E110" t="s">
        <v>12</v>
      </c>
      <c r="F110">
        <v>15</v>
      </c>
      <c r="G110" t="s">
        <v>523</v>
      </c>
      <c r="H110">
        <v>0</v>
      </c>
      <c r="I110">
        <v>2</v>
      </c>
      <c r="J110">
        <v>29750</v>
      </c>
      <c r="K110" s="2">
        <v>39</v>
      </c>
      <c r="L110" s="2">
        <v>39</v>
      </c>
      <c r="M110" s="2">
        <v>39</v>
      </c>
      <c r="N110" s="2">
        <v>39</v>
      </c>
      <c r="P110" t="s">
        <v>530</v>
      </c>
    </row>
    <row r="111" spans="1:16" x14ac:dyDescent="0.25">
      <c r="A111">
        <v>1068</v>
      </c>
      <c r="B111">
        <v>1</v>
      </c>
      <c r="C111">
        <v>2</v>
      </c>
      <c r="D111" t="s">
        <v>276</v>
      </c>
      <c r="E111" t="s">
        <v>12</v>
      </c>
      <c r="F111">
        <v>20</v>
      </c>
      <c r="G111" t="s">
        <v>522</v>
      </c>
      <c r="H111">
        <v>0</v>
      </c>
      <c r="I111">
        <v>0</v>
      </c>
      <c r="J111">
        <v>33112</v>
      </c>
      <c r="K111" s="2">
        <v>36.75</v>
      </c>
      <c r="L111" s="2">
        <v>36.75</v>
      </c>
      <c r="M111" s="2">
        <v>36.75</v>
      </c>
      <c r="N111" s="2">
        <v>36.75</v>
      </c>
      <c r="P111" t="s">
        <v>530</v>
      </c>
    </row>
    <row r="112" spans="1:16" x14ac:dyDescent="0.25">
      <c r="A112">
        <v>1070</v>
      </c>
      <c r="B112">
        <v>1</v>
      </c>
      <c r="C112">
        <v>2</v>
      </c>
      <c r="D112" t="s">
        <v>278</v>
      </c>
      <c r="E112" t="s">
        <v>12</v>
      </c>
      <c r="F112">
        <v>36</v>
      </c>
      <c r="G112" t="s">
        <v>522</v>
      </c>
      <c r="H112">
        <v>0</v>
      </c>
      <c r="I112">
        <v>3</v>
      </c>
      <c r="J112">
        <v>230136</v>
      </c>
      <c r="K112" s="2">
        <v>39</v>
      </c>
      <c r="L112" s="2">
        <v>39</v>
      </c>
      <c r="M112" s="2">
        <v>39</v>
      </c>
      <c r="N112" s="2">
        <v>39</v>
      </c>
      <c r="O112" t="s">
        <v>50</v>
      </c>
      <c r="P112" t="s">
        <v>530</v>
      </c>
    </row>
    <row r="113" spans="1:16" x14ac:dyDescent="0.25">
      <c r="A113">
        <v>1072</v>
      </c>
      <c r="B113">
        <v>0</v>
      </c>
      <c r="C113">
        <v>2</v>
      </c>
      <c r="D113" t="s">
        <v>280</v>
      </c>
      <c r="E113" t="s">
        <v>10</v>
      </c>
      <c r="F113">
        <v>30</v>
      </c>
      <c r="G113" t="s">
        <v>522</v>
      </c>
      <c r="H113">
        <v>0</v>
      </c>
      <c r="I113">
        <v>0</v>
      </c>
      <c r="J113">
        <v>233478</v>
      </c>
      <c r="K113" s="2">
        <v>13</v>
      </c>
      <c r="L113" s="2">
        <v>13</v>
      </c>
      <c r="M113" s="2">
        <v>13</v>
      </c>
      <c r="N113" s="2">
        <v>13</v>
      </c>
      <c r="P113" t="s">
        <v>530</v>
      </c>
    </row>
    <row r="114" spans="1:16" x14ac:dyDescent="0.25">
      <c r="A114">
        <v>1074</v>
      </c>
      <c r="B114">
        <v>1</v>
      </c>
      <c r="C114">
        <v>1</v>
      </c>
      <c r="D114" t="s">
        <v>282</v>
      </c>
      <c r="E114" t="s">
        <v>12</v>
      </c>
      <c r="F114">
        <v>18</v>
      </c>
      <c r="G114" t="s">
        <v>523</v>
      </c>
      <c r="H114">
        <v>1</v>
      </c>
      <c r="I114">
        <v>0</v>
      </c>
      <c r="J114">
        <v>113773</v>
      </c>
      <c r="K114" s="2">
        <v>53.1</v>
      </c>
      <c r="L114" s="2">
        <v>53.1</v>
      </c>
      <c r="M114" s="2">
        <v>53.1</v>
      </c>
      <c r="N114" s="2">
        <v>53.1</v>
      </c>
      <c r="O114" t="s">
        <v>53</v>
      </c>
      <c r="P114" t="s">
        <v>530</v>
      </c>
    </row>
    <row r="115" spans="1:16" x14ac:dyDescent="0.25">
      <c r="A115">
        <v>1077</v>
      </c>
      <c r="B115">
        <v>0</v>
      </c>
      <c r="C115">
        <v>2</v>
      </c>
      <c r="D115" t="s">
        <v>285</v>
      </c>
      <c r="E115" t="s">
        <v>10</v>
      </c>
      <c r="F115">
        <v>40</v>
      </c>
      <c r="G115" t="s">
        <v>521</v>
      </c>
      <c r="H115">
        <v>0</v>
      </c>
      <c r="I115">
        <v>0</v>
      </c>
      <c r="J115">
        <v>239059</v>
      </c>
      <c r="K115" s="2">
        <v>16</v>
      </c>
      <c r="L115" s="2">
        <v>16</v>
      </c>
      <c r="M115" s="2">
        <v>16</v>
      </c>
      <c r="N115" s="2">
        <v>16</v>
      </c>
      <c r="P115" t="s">
        <v>530</v>
      </c>
    </row>
    <row r="116" spans="1:16" x14ac:dyDescent="0.25">
      <c r="A116">
        <v>1078</v>
      </c>
      <c r="B116">
        <v>1</v>
      </c>
      <c r="C116">
        <v>2</v>
      </c>
      <c r="D116" t="s">
        <v>286</v>
      </c>
      <c r="E116" t="s">
        <v>12</v>
      </c>
      <c r="F116">
        <v>21</v>
      </c>
      <c r="G116" t="s">
        <v>522</v>
      </c>
      <c r="H116">
        <v>0</v>
      </c>
      <c r="I116">
        <v>1</v>
      </c>
      <c r="K116" s="2">
        <v>21</v>
      </c>
      <c r="L116" s="2">
        <v>21</v>
      </c>
      <c r="M116" s="2">
        <v>21</v>
      </c>
      <c r="N116" s="2">
        <v>21</v>
      </c>
      <c r="P116" t="s">
        <v>530</v>
      </c>
    </row>
    <row r="117" spans="1:16" x14ac:dyDescent="0.25">
      <c r="A117">
        <v>1079</v>
      </c>
      <c r="B117">
        <v>0</v>
      </c>
      <c r="C117">
        <v>3</v>
      </c>
      <c r="D117" t="s">
        <v>287</v>
      </c>
      <c r="E117" t="s">
        <v>10</v>
      </c>
      <c r="F117">
        <v>17</v>
      </c>
      <c r="G117" t="s">
        <v>523</v>
      </c>
      <c r="H117">
        <v>2</v>
      </c>
      <c r="I117">
        <v>0</v>
      </c>
      <c r="J117">
        <v>48873</v>
      </c>
      <c r="K117" s="2">
        <v>8.0500000000000007</v>
      </c>
      <c r="L117" s="2">
        <v>8.0500000000000007</v>
      </c>
      <c r="M117" s="2">
        <v>8.0500000000000007</v>
      </c>
      <c r="N117" s="2">
        <v>8.0500000000000007</v>
      </c>
      <c r="P117" t="s">
        <v>530</v>
      </c>
    </row>
    <row r="118" spans="1:16" x14ac:dyDescent="0.25">
      <c r="A118">
        <v>1080</v>
      </c>
      <c r="B118">
        <v>1</v>
      </c>
      <c r="C118">
        <v>3</v>
      </c>
      <c r="D118" t="s">
        <v>288</v>
      </c>
      <c r="E118" t="s">
        <v>12</v>
      </c>
      <c r="G118" t="s">
        <v>523</v>
      </c>
      <c r="H118">
        <v>8</v>
      </c>
      <c r="I118">
        <v>2</v>
      </c>
      <c r="J118">
        <v>2343</v>
      </c>
      <c r="K118" s="2">
        <v>69.55</v>
      </c>
      <c r="L118" s="2">
        <v>69.55</v>
      </c>
      <c r="M118" s="2">
        <v>69.55</v>
      </c>
      <c r="N118" s="2">
        <v>69.55</v>
      </c>
      <c r="P118" t="s">
        <v>530</v>
      </c>
    </row>
    <row r="119" spans="1:16" x14ac:dyDescent="0.25">
      <c r="A119">
        <v>1081</v>
      </c>
      <c r="B119">
        <v>0</v>
      </c>
      <c r="C119">
        <v>2</v>
      </c>
      <c r="D119" t="s">
        <v>289</v>
      </c>
      <c r="E119" t="s">
        <v>10</v>
      </c>
      <c r="F119">
        <v>40</v>
      </c>
      <c r="G119" t="s">
        <v>521</v>
      </c>
      <c r="H119">
        <v>0</v>
      </c>
      <c r="I119">
        <v>0</v>
      </c>
      <c r="J119">
        <v>28221</v>
      </c>
      <c r="K119" s="2">
        <v>13</v>
      </c>
      <c r="L119" s="2">
        <v>13</v>
      </c>
      <c r="M119" s="2">
        <v>13</v>
      </c>
      <c r="N119" s="2">
        <v>13</v>
      </c>
      <c r="P119" t="s">
        <v>530</v>
      </c>
    </row>
    <row r="120" spans="1:16" x14ac:dyDescent="0.25">
      <c r="A120">
        <v>1082</v>
      </c>
      <c r="B120">
        <v>0</v>
      </c>
      <c r="C120">
        <v>2</v>
      </c>
      <c r="D120" t="s">
        <v>290</v>
      </c>
      <c r="E120" t="s">
        <v>10</v>
      </c>
      <c r="F120">
        <v>34</v>
      </c>
      <c r="G120" t="s">
        <v>522</v>
      </c>
      <c r="H120">
        <v>1</v>
      </c>
      <c r="I120">
        <v>0</v>
      </c>
      <c r="J120">
        <v>226875</v>
      </c>
      <c r="K120" s="2">
        <v>26</v>
      </c>
      <c r="L120" s="2">
        <v>26</v>
      </c>
      <c r="M120" s="2">
        <v>26</v>
      </c>
      <c r="N120" s="2">
        <v>26</v>
      </c>
      <c r="P120" t="s">
        <v>530</v>
      </c>
    </row>
    <row r="121" spans="1:16" x14ac:dyDescent="0.25">
      <c r="A121">
        <v>1083</v>
      </c>
      <c r="B121">
        <v>0</v>
      </c>
      <c r="C121">
        <v>1</v>
      </c>
      <c r="D121" t="s">
        <v>291</v>
      </c>
      <c r="E121" t="s">
        <v>10</v>
      </c>
      <c r="G121" t="s">
        <v>523</v>
      </c>
      <c r="H121">
        <v>0</v>
      </c>
      <c r="I121">
        <v>0</v>
      </c>
      <c r="J121">
        <v>111163</v>
      </c>
      <c r="K121" s="2">
        <v>26</v>
      </c>
      <c r="L121" s="2">
        <v>26</v>
      </c>
      <c r="M121" s="2">
        <v>26</v>
      </c>
      <c r="N121" s="2">
        <v>26</v>
      </c>
      <c r="P121" t="s">
        <v>530</v>
      </c>
    </row>
    <row r="122" spans="1:16" x14ac:dyDescent="0.25">
      <c r="A122">
        <v>1084</v>
      </c>
      <c r="B122">
        <v>0</v>
      </c>
      <c r="C122">
        <v>3</v>
      </c>
      <c r="D122" t="s">
        <v>292</v>
      </c>
      <c r="E122" t="s">
        <v>10</v>
      </c>
      <c r="F122">
        <v>11</v>
      </c>
      <c r="G122" t="s">
        <v>523</v>
      </c>
      <c r="H122">
        <v>1</v>
      </c>
      <c r="I122">
        <v>1</v>
      </c>
      <c r="J122">
        <v>851</v>
      </c>
      <c r="K122" s="2">
        <v>14.5</v>
      </c>
      <c r="L122" s="2">
        <v>14.5</v>
      </c>
      <c r="M122" s="2">
        <v>14.5</v>
      </c>
      <c r="N122" s="2">
        <v>14.5</v>
      </c>
      <c r="P122" t="s">
        <v>530</v>
      </c>
    </row>
    <row r="123" spans="1:16" x14ac:dyDescent="0.25">
      <c r="A123">
        <v>1086</v>
      </c>
      <c r="B123">
        <v>0</v>
      </c>
      <c r="C123">
        <v>2</v>
      </c>
      <c r="D123" t="s">
        <v>294</v>
      </c>
      <c r="E123" t="s">
        <v>10</v>
      </c>
      <c r="F123">
        <v>8</v>
      </c>
      <c r="G123" t="s">
        <v>523</v>
      </c>
      <c r="H123">
        <v>0</v>
      </c>
      <c r="I123">
        <v>2</v>
      </c>
      <c r="J123">
        <v>28220</v>
      </c>
      <c r="K123" s="2">
        <v>32.5</v>
      </c>
      <c r="L123" s="2">
        <v>32.5</v>
      </c>
      <c r="M123" s="2">
        <v>32.5</v>
      </c>
      <c r="N123" s="2">
        <v>32.5</v>
      </c>
      <c r="P123" t="s">
        <v>530</v>
      </c>
    </row>
    <row r="124" spans="1:16" x14ac:dyDescent="0.25">
      <c r="A124">
        <v>1087</v>
      </c>
      <c r="B124">
        <v>0</v>
      </c>
      <c r="C124">
        <v>3</v>
      </c>
      <c r="D124" t="s">
        <v>295</v>
      </c>
      <c r="E124" t="s">
        <v>10</v>
      </c>
      <c r="F124">
        <v>33</v>
      </c>
      <c r="G124" t="s">
        <v>522</v>
      </c>
      <c r="H124">
        <v>0</v>
      </c>
      <c r="I124">
        <v>0</v>
      </c>
      <c r="J124">
        <v>347465</v>
      </c>
      <c r="K124" s="2">
        <v>7.8541999999999996</v>
      </c>
      <c r="L124" s="2">
        <v>7.8541999999999996</v>
      </c>
      <c r="M124" s="2">
        <v>7.8541999999999996</v>
      </c>
      <c r="N124" s="2">
        <v>7.8541999999999996</v>
      </c>
      <c r="P124" t="s">
        <v>530</v>
      </c>
    </row>
    <row r="125" spans="1:16" x14ac:dyDescent="0.25">
      <c r="A125">
        <v>1089</v>
      </c>
      <c r="B125">
        <v>1</v>
      </c>
      <c r="C125">
        <v>3</v>
      </c>
      <c r="D125" t="s">
        <v>297</v>
      </c>
      <c r="E125" t="s">
        <v>12</v>
      </c>
      <c r="F125">
        <v>18</v>
      </c>
      <c r="G125" t="s">
        <v>523</v>
      </c>
      <c r="H125">
        <v>0</v>
      </c>
      <c r="I125">
        <v>0</v>
      </c>
      <c r="J125">
        <v>347066</v>
      </c>
      <c r="K125" s="2">
        <v>7.7750000000000004</v>
      </c>
      <c r="L125" s="2">
        <v>7.7750000000000004</v>
      </c>
      <c r="M125" s="2">
        <v>7.7750000000000004</v>
      </c>
      <c r="N125" s="2">
        <v>7.7750000000000004</v>
      </c>
      <c r="P125" t="s">
        <v>530</v>
      </c>
    </row>
    <row r="126" spans="1:16" x14ac:dyDescent="0.25">
      <c r="A126">
        <v>1090</v>
      </c>
      <c r="B126">
        <v>0</v>
      </c>
      <c r="C126">
        <v>2</v>
      </c>
      <c r="D126" t="s">
        <v>298</v>
      </c>
      <c r="E126" t="s">
        <v>10</v>
      </c>
      <c r="F126">
        <v>23</v>
      </c>
      <c r="G126" t="s">
        <v>522</v>
      </c>
      <c r="H126">
        <v>0</v>
      </c>
      <c r="I126">
        <v>0</v>
      </c>
      <c r="J126" t="s">
        <v>56</v>
      </c>
      <c r="K126" s="2">
        <v>10.5</v>
      </c>
      <c r="L126" s="2">
        <v>10.5</v>
      </c>
      <c r="M126" s="2">
        <v>10.5</v>
      </c>
      <c r="N126" s="2">
        <v>10.5</v>
      </c>
      <c r="P126" t="s">
        <v>530</v>
      </c>
    </row>
    <row r="127" spans="1:16" x14ac:dyDescent="0.25">
      <c r="A127">
        <v>1091</v>
      </c>
      <c r="B127">
        <v>1</v>
      </c>
      <c r="C127">
        <v>3</v>
      </c>
      <c r="D127" t="s">
        <v>299</v>
      </c>
      <c r="E127" t="s">
        <v>12</v>
      </c>
      <c r="G127" t="s">
        <v>523</v>
      </c>
      <c r="H127">
        <v>0</v>
      </c>
      <c r="I127">
        <v>0</v>
      </c>
      <c r="J127">
        <v>65305</v>
      </c>
      <c r="K127" s="2">
        <v>8.1125000000000007</v>
      </c>
      <c r="L127" s="2">
        <v>8.1125000000000007</v>
      </c>
      <c r="M127" s="2">
        <v>8.1125000000000007</v>
      </c>
      <c r="N127" s="2">
        <v>8.1125000000000007</v>
      </c>
      <c r="P127" t="s">
        <v>530</v>
      </c>
    </row>
    <row r="128" spans="1:16" x14ac:dyDescent="0.25">
      <c r="A128">
        <v>1093</v>
      </c>
      <c r="B128">
        <v>0</v>
      </c>
      <c r="C128">
        <v>3</v>
      </c>
      <c r="D128" t="s">
        <v>301</v>
      </c>
      <c r="E128" t="s">
        <v>10</v>
      </c>
      <c r="F128">
        <v>33</v>
      </c>
      <c r="G128" t="s">
        <v>522</v>
      </c>
      <c r="H128">
        <v>0</v>
      </c>
      <c r="I128">
        <v>2</v>
      </c>
      <c r="J128">
        <v>347080</v>
      </c>
      <c r="K128" s="2">
        <v>14.4</v>
      </c>
      <c r="L128" s="2">
        <v>14.4</v>
      </c>
      <c r="M128" s="2">
        <v>14.4</v>
      </c>
      <c r="N128" s="2">
        <v>14.4</v>
      </c>
      <c r="P128" t="s">
        <v>530</v>
      </c>
    </row>
    <row r="129" spans="1:16" x14ac:dyDescent="0.25">
      <c r="A129">
        <v>1095</v>
      </c>
      <c r="B129">
        <v>1</v>
      </c>
      <c r="C129">
        <v>2</v>
      </c>
      <c r="D129" t="s">
        <v>303</v>
      </c>
      <c r="E129" t="s">
        <v>12</v>
      </c>
      <c r="F129">
        <v>8</v>
      </c>
      <c r="G129" t="s">
        <v>523</v>
      </c>
      <c r="H129">
        <v>1</v>
      </c>
      <c r="I129">
        <v>1</v>
      </c>
      <c r="J129">
        <v>26360</v>
      </c>
      <c r="K129" s="2">
        <v>26</v>
      </c>
      <c r="L129" s="2">
        <v>26</v>
      </c>
      <c r="M129" s="2">
        <v>26</v>
      </c>
      <c r="N129" s="2">
        <v>26</v>
      </c>
      <c r="P129" t="s">
        <v>530</v>
      </c>
    </row>
    <row r="130" spans="1:16" x14ac:dyDescent="0.25">
      <c r="A130">
        <v>1096</v>
      </c>
      <c r="B130">
        <v>0</v>
      </c>
      <c r="C130">
        <v>2</v>
      </c>
      <c r="D130" t="s">
        <v>304</v>
      </c>
      <c r="E130" t="s">
        <v>10</v>
      </c>
      <c r="F130">
        <v>25</v>
      </c>
      <c r="G130" t="s">
        <v>522</v>
      </c>
      <c r="H130">
        <v>0</v>
      </c>
      <c r="I130">
        <v>0</v>
      </c>
      <c r="J130" t="s">
        <v>59</v>
      </c>
      <c r="K130" s="2">
        <v>10.5</v>
      </c>
      <c r="L130" s="2">
        <v>10.5</v>
      </c>
      <c r="M130" s="2">
        <v>10.5</v>
      </c>
      <c r="N130" s="2">
        <v>10.5</v>
      </c>
      <c r="P130" t="s">
        <v>530</v>
      </c>
    </row>
    <row r="131" spans="1:16" x14ac:dyDescent="0.25">
      <c r="A131">
        <v>1099</v>
      </c>
      <c r="B131">
        <v>0</v>
      </c>
      <c r="C131">
        <v>2</v>
      </c>
      <c r="D131" t="s">
        <v>307</v>
      </c>
      <c r="E131" t="s">
        <v>10</v>
      </c>
      <c r="F131">
        <v>24</v>
      </c>
      <c r="G131" t="s">
        <v>522</v>
      </c>
      <c r="H131">
        <v>0</v>
      </c>
      <c r="I131">
        <v>0</v>
      </c>
      <c r="J131">
        <v>28034</v>
      </c>
      <c r="K131" s="2">
        <v>10.5</v>
      </c>
      <c r="L131" s="2">
        <v>10.5</v>
      </c>
      <c r="M131" s="2">
        <v>10.5</v>
      </c>
      <c r="N131" s="2">
        <v>10.5</v>
      </c>
      <c r="P131" t="s">
        <v>530</v>
      </c>
    </row>
    <row r="132" spans="1:16" x14ac:dyDescent="0.25">
      <c r="A132">
        <v>1101</v>
      </c>
      <c r="B132">
        <v>0</v>
      </c>
      <c r="C132">
        <v>3</v>
      </c>
      <c r="D132" t="s">
        <v>309</v>
      </c>
      <c r="E132" t="s">
        <v>10</v>
      </c>
      <c r="F132">
        <v>25</v>
      </c>
      <c r="G132" t="s">
        <v>522</v>
      </c>
      <c r="H132">
        <v>0</v>
      </c>
      <c r="I132">
        <v>0</v>
      </c>
      <c r="J132">
        <v>349250</v>
      </c>
      <c r="K132" s="2">
        <v>7.8958000000000004</v>
      </c>
      <c r="L132" s="2">
        <v>7.8958000000000004</v>
      </c>
      <c r="M132" s="2">
        <v>7.8958000000000004</v>
      </c>
      <c r="N132" s="2">
        <v>7.8958000000000004</v>
      </c>
      <c r="P132" t="s">
        <v>530</v>
      </c>
    </row>
    <row r="133" spans="1:16" x14ac:dyDescent="0.25">
      <c r="A133">
        <v>1102</v>
      </c>
      <c r="B133">
        <v>0</v>
      </c>
      <c r="C133">
        <v>3</v>
      </c>
      <c r="D133" t="s">
        <v>310</v>
      </c>
      <c r="E133" t="s">
        <v>10</v>
      </c>
      <c r="F133">
        <v>32</v>
      </c>
      <c r="G133" t="s">
        <v>522</v>
      </c>
      <c r="H133">
        <v>0</v>
      </c>
      <c r="I133">
        <v>0</v>
      </c>
      <c r="J133" t="s">
        <v>38</v>
      </c>
      <c r="K133" s="2">
        <v>22.524999999999999</v>
      </c>
      <c r="L133" s="2">
        <v>22.524999999999999</v>
      </c>
      <c r="M133" s="2">
        <v>22.524999999999999</v>
      </c>
      <c r="N133" s="2">
        <v>22.524999999999999</v>
      </c>
      <c r="P133" t="s">
        <v>530</v>
      </c>
    </row>
    <row r="134" spans="1:16" x14ac:dyDescent="0.25">
      <c r="A134">
        <v>1103</v>
      </c>
      <c r="B134">
        <v>0</v>
      </c>
      <c r="C134">
        <v>3</v>
      </c>
      <c r="D134" t="s">
        <v>311</v>
      </c>
      <c r="E134" t="s">
        <v>10</v>
      </c>
      <c r="G134" t="s">
        <v>523</v>
      </c>
      <c r="H134">
        <v>0</v>
      </c>
      <c r="I134">
        <v>0</v>
      </c>
      <c r="J134" t="s">
        <v>62</v>
      </c>
      <c r="K134" s="2">
        <v>7.05</v>
      </c>
      <c r="L134" s="2">
        <v>7.05</v>
      </c>
      <c r="M134" s="2">
        <v>7.05</v>
      </c>
      <c r="N134" s="2">
        <v>7.05</v>
      </c>
      <c r="P134" t="s">
        <v>530</v>
      </c>
    </row>
    <row r="135" spans="1:16" x14ac:dyDescent="0.25">
      <c r="A135">
        <v>1104</v>
      </c>
      <c r="B135">
        <v>0</v>
      </c>
      <c r="C135">
        <v>2</v>
      </c>
      <c r="D135" t="s">
        <v>312</v>
      </c>
      <c r="E135" t="s">
        <v>10</v>
      </c>
      <c r="F135">
        <v>17</v>
      </c>
      <c r="G135" t="s">
        <v>523</v>
      </c>
      <c r="H135">
        <v>0</v>
      </c>
      <c r="I135">
        <v>0</v>
      </c>
      <c r="J135" t="s">
        <v>63</v>
      </c>
      <c r="K135" s="2">
        <v>73.5</v>
      </c>
      <c r="L135" s="2">
        <v>73.5</v>
      </c>
      <c r="M135" s="2">
        <v>73.5</v>
      </c>
      <c r="N135" s="2">
        <v>73.5</v>
      </c>
      <c r="P135" t="s">
        <v>530</v>
      </c>
    </row>
    <row r="136" spans="1:16" x14ac:dyDescent="0.25">
      <c r="A136">
        <v>1105</v>
      </c>
      <c r="B136">
        <v>1</v>
      </c>
      <c r="C136">
        <v>2</v>
      </c>
      <c r="D136" t="s">
        <v>313</v>
      </c>
      <c r="E136" t="s">
        <v>12</v>
      </c>
      <c r="F136">
        <v>60</v>
      </c>
      <c r="G136" t="s">
        <v>524</v>
      </c>
      <c r="H136">
        <v>1</v>
      </c>
      <c r="I136">
        <v>0</v>
      </c>
      <c r="J136">
        <v>24065</v>
      </c>
      <c r="K136" s="2">
        <v>26</v>
      </c>
      <c r="L136" s="2">
        <v>26</v>
      </c>
      <c r="M136" s="2">
        <v>26</v>
      </c>
      <c r="N136" s="2">
        <v>26</v>
      </c>
      <c r="P136" t="s">
        <v>530</v>
      </c>
    </row>
    <row r="137" spans="1:16" x14ac:dyDescent="0.25">
      <c r="A137">
        <v>1106</v>
      </c>
      <c r="B137">
        <v>1</v>
      </c>
      <c r="C137">
        <v>3</v>
      </c>
      <c r="D137" t="s">
        <v>314</v>
      </c>
      <c r="E137" t="s">
        <v>12</v>
      </c>
      <c r="F137">
        <v>38</v>
      </c>
      <c r="G137" t="s">
        <v>522</v>
      </c>
      <c r="H137">
        <v>4</v>
      </c>
      <c r="I137">
        <v>2</v>
      </c>
      <c r="J137">
        <v>347091</v>
      </c>
      <c r="K137" s="2">
        <v>7.7750000000000004</v>
      </c>
      <c r="L137" s="2">
        <v>7.7750000000000004</v>
      </c>
      <c r="M137" s="2">
        <v>7.7750000000000004</v>
      </c>
      <c r="N137" s="2">
        <v>7.7750000000000004</v>
      </c>
      <c r="P137" t="s">
        <v>530</v>
      </c>
    </row>
    <row r="138" spans="1:16" x14ac:dyDescent="0.25">
      <c r="A138">
        <v>1107</v>
      </c>
      <c r="B138">
        <v>0</v>
      </c>
      <c r="C138">
        <v>1</v>
      </c>
      <c r="D138" t="s">
        <v>315</v>
      </c>
      <c r="E138" t="s">
        <v>10</v>
      </c>
      <c r="F138">
        <v>42</v>
      </c>
      <c r="G138" t="s">
        <v>521</v>
      </c>
      <c r="H138">
        <v>0</v>
      </c>
      <c r="I138">
        <v>0</v>
      </c>
      <c r="J138">
        <v>113038</v>
      </c>
      <c r="K138" s="2">
        <v>42.5</v>
      </c>
      <c r="L138" s="2">
        <v>42.5</v>
      </c>
      <c r="M138" s="2">
        <v>42.5</v>
      </c>
      <c r="N138" s="2">
        <v>42.5</v>
      </c>
      <c r="O138" t="s">
        <v>64</v>
      </c>
      <c r="P138" t="s">
        <v>530</v>
      </c>
    </row>
    <row r="139" spans="1:16" x14ac:dyDescent="0.25">
      <c r="A139">
        <v>1109</v>
      </c>
      <c r="B139">
        <v>0</v>
      </c>
      <c r="C139">
        <v>1</v>
      </c>
      <c r="D139" t="s">
        <v>317</v>
      </c>
      <c r="E139" t="s">
        <v>10</v>
      </c>
      <c r="F139">
        <v>57</v>
      </c>
      <c r="G139" t="s">
        <v>521</v>
      </c>
      <c r="H139">
        <v>1</v>
      </c>
      <c r="I139">
        <v>1</v>
      </c>
      <c r="J139">
        <v>36928</v>
      </c>
      <c r="K139" s="2">
        <v>164.86670000000001</v>
      </c>
      <c r="L139" s="2">
        <v>164.86670000000001</v>
      </c>
      <c r="M139" s="2">
        <v>164.86670000000001</v>
      </c>
      <c r="N139" s="2">
        <v>164.86670000000001</v>
      </c>
      <c r="P139" t="s">
        <v>530</v>
      </c>
    </row>
    <row r="140" spans="1:16" x14ac:dyDescent="0.25">
      <c r="A140">
        <v>1111</v>
      </c>
      <c r="B140">
        <v>0</v>
      </c>
      <c r="C140">
        <v>3</v>
      </c>
      <c r="D140" t="s">
        <v>319</v>
      </c>
      <c r="E140" t="s">
        <v>10</v>
      </c>
      <c r="G140" t="s">
        <v>523</v>
      </c>
      <c r="H140">
        <v>0</v>
      </c>
      <c r="I140">
        <v>0</v>
      </c>
      <c r="J140">
        <v>32302</v>
      </c>
      <c r="K140" s="2">
        <v>8.0500000000000007</v>
      </c>
      <c r="L140" s="2">
        <v>8.0500000000000007</v>
      </c>
      <c r="M140" s="2">
        <v>8.0500000000000007</v>
      </c>
      <c r="N140" s="2">
        <v>8.0500000000000007</v>
      </c>
      <c r="P140" t="s">
        <v>530</v>
      </c>
    </row>
    <row r="141" spans="1:16" x14ac:dyDescent="0.25">
      <c r="A141">
        <v>1113</v>
      </c>
      <c r="B141">
        <v>0</v>
      </c>
      <c r="C141">
        <v>3</v>
      </c>
      <c r="D141" t="s">
        <v>321</v>
      </c>
      <c r="E141" t="s">
        <v>10</v>
      </c>
      <c r="F141">
        <v>21</v>
      </c>
      <c r="G141" t="s">
        <v>522</v>
      </c>
      <c r="H141">
        <v>0</v>
      </c>
      <c r="I141">
        <v>0</v>
      </c>
      <c r="J141">
        <v>342684</v>
      </c>
      <c r="K141" s="2">
        <v>8.0500000000000007</v>
      </c>
      <c r="L141" s="2">
        <v>8.0500000000000007</v>
      </c>
      <c r="M141" s="2">
        <v>8.0500000000000007</v>
      </c>
      <c r="N141" s="2">
        <v>8.0500000000000007</v>
      </c>
      <c r="P141" t="s">
        <v>530</v>
      </c>
    </row>
    <row r="142" spans="1:16" x14ac:dyDescent="0.25">
      <c r="A142">
        <v>1114</v>
      </c>
      <c r="B142">
        <v>1</v>
      </c>
      <c r="C142">
        <v>2</v>
      </c>
      <c r="D142" t="s">
        <v>322</v>
      </c>
      <c r="E142" t="s">
        <v>12</v>
      </c>
      <c r="F142">
        <v>22</v>
      </c>
      <c r="G142" t="s">
        <v>522</v>
      </c>
      <c r="H142">
        <v>0</v>
      </c>
      <c r="I142">
        <v>0</v>
      </c>
      <c r="J142">
        <v>14266</v>
      </c>
      <c r="K142" s="2">
        <v>10.5</v>
      </c>
      <c r="L142" s="2">
        <v>10.5</v>
      </c>
      <c r="M142" s="2">
        <v>10.5</v>
      </c>
      <c r="N142" s="2">
        <v>10.5</v>
      </c>
      <c r="O142" t="s">
        <v>66</v>
      </c>
      <c r="P142" t="s">
        <v>530</v>
      </c>
    </row>
    <row r="143" spans="1:16" x14ac:dyDescent="0.25">
      <c r="A143">
        <v>1115</v>
      </c>
      <c r="B143">
        <v>0</v>
      </c>
      <c r="C143">
        <v>3</v>
      </c>
      <c r="D143" t="s">
        <v>323</v>
      </c>
      <c r="E143" t="s">
        <v>10</v>
      </c>
      <c r="F143">
        <v>21</v>
      </c>
      <c r="G143" t="s">
        <v>522</v>
      </c>
      <c r="H143">
        <v>0</v>
      </c>
      <c r="I143">
        <v>0</v>
      </c>
      <c r="J143">
        <v>350053</v>
      </c>
      <c r="K143" s="2">
        <v>7.7957999999999998</v>
      </c>
      <c r="L143" s="2">
        <v>7.7957999999999998</v>
      </c>
      <c r="M143" s="2">
        <v>7.7957999999999998</v>
      </c>
      <c r="N143" s="2">
        <v>7.7957999999999998</v>
      </c>
      <c r="P143" t="s">
        <v>530</v>
      </c>
    </row>
    <row r="144" spans="1:16" x14ac:dyDescent="0.25">
      <c r="A144">
        <v>1118</v>
      </c>
      <c r="B144">
        <v>0</v>
      </c>
      <c r="C144">
        <v>3</v>
      </c>
      <c r="D144" t="s">
        <v>326</v>
      </c>
      <c r="E144" t="s">
        <v>10</v>
      </c>
      <c r="F144">
        <v>23</v>
      </c>
      <c r="G144" t="s">
        <v>522</v>
      </c>
      <c r="H144">
        <v>0</v>
      </c>
      <c r="I144">
        <v>0</v>
      </c>
      <c r="J144">
        <v>350054</v>
      </c>
      <c r="K144" s="2">
        <v>7.7957999999999998</v>
      </c>
      <c r="L144" s="2">
        <v>7.7957999999999998</v>
      </c>
      <c r="M144" s="2">
        <v>7.7957999999999998</v>
      </c>
      <c r="N144" s="2">
        <v>7.7957999999999998</v>
      </c>
      <c r="P144" t="s">
        <v>530</v>
      </c>
    </row>
    <row r="145" spans="1:16" x14ac:dyDescent="0.25">
      <c r="A145">
        <v>1120</v>
      </c>
      <c r="B145">
        <v>0</v>
      </c>
      <c r="C145">
        <v>3</v>
      </c>
      <c r="D145" t="s">
        <v>328</v>
      </c>
      <c r="E145" t="s">
        <v>10</v>
      </c>
      <c r="F145">
        <v>40</v>
      </c>
      <c r="G145" t="s">
        <v>521</v>
      </c>
      <c r="H145">
        <v>0</v>
      </c>
      <c r="I145">
        <v>0</v>
      </c>
      <c r="J145" t="s">
        <v>67</v>
      </c>
      <c r="K145" s="2">
        <v>15.1</v>
      </c>
      <c r="L145" s="2">
        <v>15.1</v>
      </c>
      <c r="M145" s="2">
        <v>15.1</v>
      </c>
      <c r="N145" s="2">
        <v>15.1</v>
      </c>
      <c r="P145" t="s">
        <v>530</v>
      </c>
    </row>
    <row r="146" spans="1:16" x14ac:dyDescent="0.25">
      <c r="A146">
        <v>1121</v>
      </c>
      <c r="B146">
        <v>0</v>
      </c>
      <c r="C146">
        <v>2</v>
      </c>
      <c r="D146" t="s">
        <v>329</v>
      </c>
      <c r="E146" t="s">
        <v>10</v>
      </c>
      <c r="F146">
        <v>36</v>
      </c>
      <c r="G146" t="s">
        <v>522</v>
      </c>
      <c r="H146">
        <v>0</v>
      </c>
      <c r="I146">
        <v>0</v>
      </c>
      <c r="J146">
        <v>242963</v>
      </c>
      <c r="K146" s="2">
        <v>13</v>
      </c>
      <c r="L146" s="2">
        <v>13</v>
      </c>
      <c r="M146" s="2">
        <v>13</v>
      </c>
      <c r="N146" s="2">
        <v>13</v>
      </c>
      <c r="P146" t="s">
        <v>530</v>
      </c>
    </row>
    <row r="147" spans="1:16" x14ac:dyDescent="0.25">
      <c r="A147">
        <v>1122</v>
      </c>
      <c r="B147">
        <v>0</v>
      </c>
      <c r="C147">
        <v>2</v>
      </c>
      <c r="D147" t="s">
        <v>330</v>
      </c>
      <c r="E147" t="s">
        <v>10</v>
      </c>
      <c r="F147">
        <v>14</v>
      </c>
      <c r="G147" t="s">
        <v>523</v>
      </c>
      <c r="H147">
        <v>0</v>
      </c>
      <c r="I147">
        <v>0</v>
      </c>
      <c r="J147">
        <v>220845</v>
      </c>
      <c r="K147" s="2">
        <v>65</v>
      </c>
      <c r="L147" s="2">
        <v>65</v>
      </c>
      <c r="M147" s="2">
        <v>65</v>
      </c>
      <c r="N147" s="2">
        <v>65</v>
      </c>
      <c r="P147" t="s">
        <v>530</v>
      </c>
    </row>
    <row r="148" spans="1:16" x14ac:dyDescent="0.25">
      <c r="A148">
        <v>1123</v>
      </c>
      <c r="B148">
        <v>1</v>
      </c>
      <c r="C148">
        <v>1</v>
      </c>
      <c r="D148" t="s">
        <v>331</v>
      </c>
      <c r="E148" t="s">
        <v>12</v>
      </c>
      <c r="F148">
        <v>21</v>
      </c>
      <c r="G148" t="s">
        <v>522</v>
      </c>
      <c r="H148">
        <v>0</v>
      </c>
      <c r="I148">
        <v>0</v>
      </c>
      <c r="J148">
        <v>113795</v>
      </c>
      <c r="K148" s="2">
        <v>26.55</v>
      </c>
      <c r="L148" s="2">
        <v>26.55</v>
      </c>
      <c r="M148" s="2">
        <v>26.55</v>
      </c>
      <c r="N148" s="2">
        <v>26.55</v>
      </c>
      <c r="P148" t="s">
        <v>530</v>
      </c>
    </row>
    <row r="149" spans="1:16" x14ac:dyDescent="0.25">
      <c r="A149">
        <v>1124</v>
      </c>
      <c r="B149">
        <v>0</v>
      </c>
      <c r="C149">
        <v>3</v>
      </c>
      <c r="D149" t="s">
        <v>332</v>
      </c>
      <c r="E149" t="s">
        <v>10</v>
      </c>
      <c r="F149">
        <v>21</v>
      </c>
      <c r="G149" t="s">
        <v>522</v>
      </c>
      <c r="H149">
        <v>1</v>
      </c>
      <c r="I149">
        <v>0</v>
      </c>
      <c r="J149">
        <v>3101266</v>
      </c>
      <c r="K149" s="2">
        <v>6.4958</v>
      </c>
      <c r="L149" s="2">
        <v>6.4958</v>
      </c>
      <c r="M149" s="2">
        <v>6.4958</v>
      </c>
      <c r="N149" s="2">
        <v>6.4958</v>
      </c>
      <c r="P149" t="s">
        <v>530</v>
      </c>
    </row>
    <row r="150" spans="1:16" x14ac:dyDescent="0.25">
      <c r="A150">
        <v>1127</v>
      </c>
      <c r="B150">
        <v>0</v>
      </c>
      <c r="C150">
        <v>3</v>
      </c>
      <c r="D150" t="s">
        <v>335</v>
      </c>
      <c r="E150" t="s">
        <v>10</v>
      </c>
      <c r="F150">
        <v>20</v>
      </c>
      <c r="G150" t="s">
        <v>522</v>
      </c>
      <c r="H150">
        <v>0</v>
      </c>
      <c r="I150">
        <v>0</v>
      </c>
      <c r="J150">
        <v>350416</v>
      </c>
      <c r="K150" s="2">
        <v>7.8541999999999996</v>
      </c>
      <c r="L150" s="2">
        <v>7.8541999999999996</v>
      </c>
      <c r="M150" s="2">
        <v>7.8541999999999996</v>
      </c>
      <c r="N150" s="2">
        <v>7.8541999999999996</v>
      </c>
      <c r="P150" t="s">
        <v>530</v>
      </c>
    </row>
    <row r="151" spans="1:16" x14ac:dyDescent="0.25">
      <c r="A151">
        <v>1130</v>
      </c>
      <c r="B151">
        <v>1</v>
      </c>
      <c r="C151">
        <v>2</v>
      </c>
      <c r="D151" t="s">
        <v>338</v>
      </c>
      <c r="E151" t="s">
        <v>12</v>
      </c>
      <c r="F151">
        <v>18</v>
      </c>
      <c r="G151" t="s">
        <v>523</v>
      </c>
      <c r="H151">
        <v>1</v>
      </c>
      <c r="I151">
        <v>1</v>
      </c>
      <c r="J151">
        <v>250650</v>
      </c>
      <c r="K151" s="2">
        <v>13</v>
      </c>
      <c r="L151" s="2">
        <v>13</v>
      </c>
      <c r="M151" s="2">
        <v>13</v>
      </c>
      <c r="N151" s="2">
        <v>13</v>
      </c>
      <c r="P151" t="s">
        <v>530</v>
      </c>
    </row>
    <row r="152" spans="1:16" x14ac:dyDescent="0.25">
      <c r="A152">
        <v>1133</v>
      </c>
      <c r="B152">
        <v>1</v>
      </c>
      <c r="C152">
        <v>2</v>
      </c>
      <c r="D152" t="s">
        <v>341</v>
      </c>
      <c r="E152" t="s">
        <v>12</v>
      </c>
      <c r="F152">
        <v>45</v>
      </c>
      <c r="G152" t="s">
        <v>521</v>
      </c>
      <c r="H152">
        <v>0</v>
      </c>
      <c r="I152">
        <v>2</v>
      </c>
      <c r="J152">
        <v>237789</v>
      </c>
      <c r="K152" s="2">
        <v>30</v>
      </c>
      <c r="L152" s="2">
        <v>30</v>
      </c>
      <c r="M152" s="2">
        <v>30</v>
      </c>
      <c r="N152" s="2">
        <v>30</v>
      </c>
      <c r="P152" t="s">
        <v>530</v>
      </c>
    </row>
    <row r="153" spans="1:16" x14ac:dyDescent="0.25">
      <c r="A153">
        <v>1135</v>
      </c>
      <c r="B153">
        <v>0</v>
      </c>
      <c r="C153">
        <v>3</v>
      </c>
      <c r="D153" t="s">
        <v>343</v>
      </c>
      <c r="E153" t="s">
        <v>10</v>
      </c>
      <c r="G153" t="s">
        <v>523</v>
      </c>
      <c r="H153">
        <v>0</v>
      </c>
      <c r="I153">
        <v>0</v>
      </c>
      <c r="J153">
        <v>3470</v>
      </c>
      <c r="K153" s="2">
        <v>7.8875000000000002</v>
      </c>
      <c r="L153" s="2">
        <v>7.8875000000000002</v>
      </c>
      <c r="M153" s="2">
        <v>7.8875000000000002</v>
      </c>
      <c r="N153" s="2">
        <v>7.8875000000000002</v>
      </c>
      <c r="P153" t="s">
        <v>530</v>
      </c>
    </row>
    <row r="154" spans="1:16" x14ac:dyDescent="0.25">
      <c r="A154">
        <v>1136</v>
      </c>
      <c r="B154">
        <v>0</v>
      </c>
      <c r="C154">
        <v>3</v>
      </c>
      <c r="D154" t="s">
        <v>344</v>
      </c>
      <c r="E154" t="s">
        <v>10</v>
      </c>
      <c r="G154" t="s">
        <v>523</v>
      </c>
      <c r="H154">
        <v>1</v>
      </c>
      <c r="I154">
        <v>2</v>
      </c>
      <c r="J154">
        <v>6607</v>
      </c>
      <c r="K154" s="2">
        <v>23.45</v>
      </c>
      <c r="L154" s="2">
        <v>23.45</v>
      </c>
      <c r="M154" s="2">
        <v>23.45</v>
      </c>
      <c r="N154" s="2">
        <v>23.45</v>
      </c>
      <c r="P154" t="s">
        <v>530</v>
      </c>
    </row>
    <row r="155" spans="1:16" x14ac:dyDescent="0.25">
      <c r="A155">
        <v>1137</v>
      </c>
      <c r="B155">
        <v>0</v>
      </c>
      <c r="C155">
        <v>1</v>
      </c>
      <c r="D155" t="s">
        <v>345</v>
      </c>
      <c r="E155" t="s">
        <v>10</v>
      </c>
      <c r="F155">
        <v>41</v>
      </c>
      <c r="G155" t="s">
        <v>521</v>
      </c>
      <c r="H155">
        <v>1</v>
      </c>
      <c r="I155">
        <v>0</v>
      </c>
      <c r="J155">
        <v>17464</v>
      </c>
      <c r="K155" s="2">
        <v>51.862499999999997</v>
      </c>
      <c r="L155" s="2">
        <v>51.862499999999997</v>
      </c>
      <c r="M155" s="2">
        <v>51.862499999999997</v>
      </c>
      <c r="N155" s="2">
        <v>51.862499999999997</v>
      </c>
      <c r="O155" t="s">
        <v>71</v>
      </c>
      <c r="P155" t="s">
        <v>530</v>
      </c>
    </row>
    <row r="156" spans="1:16" x14ac:dyDescent="0.25">
      <c r="A156">
        <v>1138</v>
      </c>
      <c r="B156">
        <v>1</v>
      </c>
      <c r="C156">
        <v>2</v>
      </c>
      <c r="D156" t="s">
        <v>346</v>
      </c>
      <c r="E156" t="s">
        <v>12</v>
      </c>
      <c r="F156">
        <v>22</v>
      </c>
      <c r="G156" t="s">
        <v>522</v>
      </c>
      <c r="H156">
        <v>0</v>
      </c>
      <c r="I156">
        <v>0</v>
      </c>
      <c r="J156">
        <v>13534</v>
      </c>
      <c r="K156" s="2">
        <v>21</v>
      </c>
      <c r="L156" s="2">
        <v>21</v>
      </c>
      <c r="M156" s="2">
        <v>21</v>
      </c>
      <c r="N156" s="2">
        <v>21</v>
      </c>
      <c r="P156" t="s">
        <v>530</v>
      </c>
    </row>
    <row r="157" spans="1:16" x14ac:dyDescent="0.25">
      <c r="A157">
        <v>1139</v>
      </c>
      <c r="B157">
        <v>0</v>
      </c>
      <c r="C157">
        <v>2</v>
      </c>
      <c r="D157" t="s">
        <v>347</v>
      </c>
      <c r="E157" t="s">
        <v>10</v>
      </c>
      <c r="F157">
        <v>42</v>
      </c>
      <c r="G157" t="s">
        <v>521</v>
      </c>
      <c r="H157">
        <v>1</v>
      </c>
      <c r="I157">
        <v>1</v>
      </c>
      <c r="J157">
        <v>28220</v>
      </c>
      <c r="K157" s="2">
        <v>32.5</v>
      </c>
      <c r="L157" s="2">
        <v>32.5</v>
      </c>
      <c r="M157" s="2">
        <v>32.5</v>
      </c>
      <c r="N157" s="2">
        <v>32.5</v>
      </c>
      <c r="P157" t="s">
        <v>530</v>
      </c>
    </row>
    <row r="158" spans="1:16" x14ac:dyDescent="0.25">
      <c r="A158">
        <v>1140</v>
      </c>
      <c r="B158">
        <v>1</v>
      </c>
      <c r="C158">
        <v>2</v>
      </c>
      <c r="D158" t="s">
        <v>348</v>
      </c>
      <c r="E158" t="s">
        <v>12</v>
      </c>
      <c r="F158">
        <v>29</v>
      </c>
      <c r="G158" t="s">
        <v>522</v>
      </c>
      <c r="H158">
        <v>1</v>
      </c>
      <c r="I158">
        <v>0</v>
      </c>
      <c r="J158">
        <v>26707</v>
      </c>
      <c r="K158" s="2">
        <v>26</v>
      </c>
      <c r="L158" s="2">
        <v>26</v>
      </c>
      <c r="M158" s="2">
        <v>26</v>
      </c>
      <c r="N158" s="2">
        <v>26</v>
      </c>
      <c r="P158" t="s">
        <v>530</v>
      </c>
    </row>
    <row r="159" spans="1:16" x14ac:dyDescent="0.25">
      <c r="A159">
        <v>1142</v>
      </c>
      <c r="B159">
        <v>1</v>
      </c>
      <c r="C159">
        <v>2</v>
      </c>
      <c r="D159" t="s">
        <v>350</v>
      </c>
      <c r="E159" t="s">
        <v>12</v>
      </c>
      <c r="F159">
        <v>92</v>
      </c>
      <c r="G159" t="s">
        <v>524</v>
      </c>
      <c r="H159">
        <v>1</v>
      </c>
      <c r="I159">
        <v>2</v>
      </c>
      <c r="J159">
        <v>34651</v>
      </c>
      <c r="K159" s="2">
        <v>27.75</v>
      </c>
      <c r="L159" s="2">
        <v>27.75</v>
      </c>
      <c r="M159" s="2">
        <v>27.75</v>
      </c>
      <c r="N159" s="2">
        <v>27.75</v>
      </c>
      <c r="P159" t="s">
        <v>530</v>
      </c>
    </row>
    <row r="160" spans="1:16" x14ac:dyDescent="0.25">
      <c r="A160">
        <v>1143</v>
      </c>
      <c r="B160">
        <v>0</v>
      </c>
      <c r="C160">
        <v>3</v>
      </c>
      <c r="D160" t="s">
        <v>351</v>
      </c>
      <c r="E160" t="s">
        <v>10</v>
      </c>
      <c r="F160">
        <v>20</v>
      </c>
      <c r="G160" t="s">
        <v>522</v>
      </c>
      <c r="H160">
        <v>0</v>
      </c>
      <c r="I160">
        <v>0</v>
      </c>
      <c r="J160">
        <v>3101284</v>
      </c>
      <c r="K160" s="2">
        <v>7.9249999999999998</v>
      </c>
      <c r="L160" s="2">
        <v>7.9249999999999998</v>
      </c>
      <c r="M160" s="2">
        <v>7.9249999999999998</v>
      </c>
      <c r="N160" s="2">
        <v>7.9249999999999998</v>
      </c>
      <c r="P160" t="s">
        <v>530</v>
      </c>
    </row>
    <row r="161" spans="1:16" x14ac:dyDescent="0.25">
      <c r="A161">
        <v>1145</v>
      </c>
      <c r="B161">
        <v>0</v>
      </c>
      <c r="C161">
        <v>3</v>
      </c>
      <c r="D161" t="s">
        <v>353</v>
      </c>
      <c r="E161" t="s">
        <v>10</v>
      </c>
      <c r="F161">
        <v>24</v>
      </c>
      <c r="G161" t="s">
        <v>522</v>
      </c>
      <c r="H161">
        <v>0</v>
      </c>
      <c r="I161">
        <v>0</v>
      </c>
      <c r="J161">
        <v>7266</v>
      </c>
      <c r="K161" s="2">
        <v>9.3249999999999993</v>
      </c>
      <c r="L161" s="2">
        <v>9.3249999999999993</v>
      </c>
      <c r="M161" s="2">
        <v>9.3249999999999993</v>
      </c>
      <c r="N161" s="2">
        <v>9.3249999999999993</v>
      </c>
      <c r="P161" t="s">
        <v>530</v>
      </c>
    </row>
    <row r="162" spans="1:16" x14ac:dyDescent="0.25">
      <c r="A162">
        <v>1146</v>
      </c>
      <c r="B162">
        <v>0</v>
      </c>
      <c r="C162">
        <v>3</v>
      </c>
      <c r="D162" t="s">
        <v>354</v>
      </c>
      <c r="E162" t="s">
        <v>10</v>
      </c>
      <c r="F162">
        <v>32</v>
      </c>
      <c r="G162" t="s">
        <v>522</v>
      </c>
      <c r="H162">
        <v>0</v>
      </c>
      <c r="I162">
        <v>0</v>
      </c>
      <c r="J162">
        <v>345775</v>
      </c>
      <c r="K162" s="2">
        <v>9.5</v>
      </c>
      <c r="L162" s="2">
        <v>9.5</v>
      </c>
      <c r="M162" s="2">
        <v>9.5</v>
      </c>
      <c r="N162" s="2">
        <v>9.5</v>
      </c>
      <c r="P162" t="s">
        <v>530</v>
      </c>
    </row>
    <row r="163" spans="1:16" x14ac:dyDescent="0.25">
      <c r="A163">
        <v>1147</v>
      </c>
      <c r="B163">
        <v>0</v>
      </c>
      <c r="C163">
        <v>3</v>
      </c>
      <c r="D163" t="s">
        <v>355</v>
      </c>
      <c r="E163" t="s">
        <v>10</v>
      </c>
      <c r="G163" t="s">
        <v>523</v>
      </c>
      <c r="H163">
        <v>0</v>
      </c>
      <c r="I163">
        <v>0</v>
      </c>
      <c r="J163">
        <v>42795</v>
      </c>
      <c r="K163" s="2">
        <v>7.55</v>
      </c>
      <c r="L163" s="2">
        <v>7.55</v>
      </c>
      <c r="M163" s="2">
        <v>7.55</v>
      </c>
      <c r="N163" s="2">
        <v>7.55</v>
      </c>
      <c r="P163" t="s">
        <v>530</v>
      </c>
    </row>
    <row r="164" spans="1:16" x14ac:dyDescent="0.25">
      <c r="A164">
        <v>1149</v>
      </c>
      <c r="B164">
        <v>0</v>
      </c>
      <c r="C164">
        <v>3</v>
      </c>
      <c r="D164" t="s">
        <v>357</v>
      </c>
      <c r="E164" t="s">
        <v>10</v>
      </c>
      <c r="F164">
        <v>28</v>
      </c>
      <c r="G164" t="s">
        <v>522</v>
      </c>
      <c r="H164">
        <v>0</v>
      </c>
      <c r="I164">
        <v>0</v>
      </c>
      <c r="J164">
        <v>363611</v>
      </c>
      <c r="K164" s="2">
        <v>8.0500000000000007</v>
      </c>
      <c r="L164" s="2">
        <v>8.0500000000000007</v>
      </c>
      <c r="M164" s="2">
        <v>8.0500000000000007</v>
      </c>
      <c r="N164" s="2">
        <v>8.0500000000000007</v>
      </c>
      <c r="P164" t="s">
        <v>530</v>
      </c>
    </row>
    <row r="165" spans="1:16" x14ac:dyDescent="0.25">
      <c r="A165">
        <v>1150</v>
      </c>
      <c r="B165">
        <v>1</v>
      </c>
      <c r="C165">
        <v>2</v>
      </c>
      <c r="D165" t="s">
        <v>358</v>
      </c>
      <c r="E165" t="s">
        <v>12</v>
      </c>
      <c r="F165">
        <v>19</v>
      </c>
      <c r="G165" t="s">
        <v>523</v>
      </c>
      <c r="H165">
        <v>0</v>
      </c>
      <c r="I165">
        <v>0</v>
      </c>
      <c r="J165">
        <v>28404</v>
      </c>
      <c r="K165" s="2">
        <v>13</v>
      </c>
      <c r="L165" s="2">
        <v>13</v>
      </c>
      <c r="M165" s="2">
        <v>13</v>
      </c>
      <c r="N165" s="2">
        <v>13</v>
      </c>
      <c r="P165" t="s">
        <v>530</v>
      </c>
    </row>
    <row r="166" spans="1:16" x14ac:dyDescent="0.25">
      <c r="A166">
        <v>1151</v>
      </c>
      <c r="B166">
        <v>0</v>
      </c>
      <c r="C166">
        <v>3</v>
      </c>
      <c r="D166" t="s">
        <v>359</v>
      </c>
      <c r="E166" t="s">
        <v>10</v>
      </c>
      <c r="F166">
        <v>21</v>
      </c>
      <c r="G166" t="s">
        <v>522</v>
      </c>
      <c r="H166">
        <v>0</v>
      </c>
      <c r="I166">
        <v>0</v>
      </c>
      <c r="J166">
        <v>345501</v>
      </c>
      <c r="K166" s="2">
        <v>7.7750000000000004</v>
      </c>
      <c r="L166" s="2">
        <v>7.7750000000000004</v>
      </c>
      <c r="M166" s="2">
        <v>7.7750000000000004</v>
      </c>
      <c r="N166" s="2">
        <v>7.7750000000000004</v>
      </c>
      <c r="P166" t="s">
        <v>530</v>
      </c>
    </row>
    <row r="167" spans="1:16" x14ac:dyDescent="0.25">
      <c r="A167">
        <v>1152</v>
      </c>
      <c r="B167">
        <v>0</v>
      </c>
      <c r="C167">
        <v>3</v>
      </c>
      <c r="D167" t="s">
        <v>360</v>
      </c>
      <c r="E167" t="s">
        <v>10</v>
      </c>
      <c r="F167">
        <v>36</v>
      </c>
      <c r="G167" t="s">
        <v>522</v>
      </c>
      <c r="H167">
        <v>1</v>
      </c>
      <c r="I167">
        <v>0</v>
      </c>
      <c r="J167">
        <v>345572</v>
      </c>
      <c r="K167" s="2">
        <v>17.399999999999999</v>
      </c>
      <c r="L167" s="2">
        <v>17.399999999999999</v>
      </c>
      <c r="M167" s="2">
        <v>17.399999999999999</v>
      </c>
      <c r="N167" s="2">
        <v>17.399999999999999</v>
      </c>
      <c r="P167" t="s">
        <v>530</v>
      </c>
    </row>
    <row r="168" spans="1:16" x14ac:dyDescent="0.25">
      <c r="A168">
        <v>1153</v>
      </c>
      <c r="B168">
        <v>0</v>
      </c>
      <c r="C168">
        <v>3</v>
      </c>
      <c r="D168" t="s">
        <v>361</v>
      </c>
      <c r="E168" t="s">
        <v>10</v>
      </c>
      <c r="F168">
        <v>21</v>
      </c>
      <c r="G168" t="s">
        <v>522</v>
      </c>
      <c r="H168">
        <v>0</v>
      </c>
      <c r="I168">
        <v>0</v>
      </c>
      <c r="J168">
        <v>350410</v>
      </c>
      <c r="K168" s="2">
        <v>7.8541999999999996</v>
      </c>
      <c r="L168" s="2">
        <v>7.8541999999999996</v>
      </c>
      <c r="M168" s="2">
        <v>7.8541999999999996</v>
      </c>
      <c r="N168" s="2">
        <v>7.8541999999999996</v>
      </c>
      <c r="P168" t="s">
        <v>530</v>
      </c>
    </row>
    <row r="169" spans="1:16" x14ac:dyDescent="0.25">
      <c r="A169">
        <v>1154</v>
      </c>
      <c r="B169">
        <v>1</v>
      </c>
      <c r="C169">
        <v>2</v>
      </c>
      <c r="D169" t="s">
        <v>362</v>
      </c>
      <c r="E169" t="s">
        <v>12</v>
      </c>
      <c r="F169">
        <v>29</v>
      </c>
      <c r="G169" t="s">
        <v>522</v>
      </c>
      <c r="H169">
        <v>0</v>
      </c>
      <c r="I169">
        <v>2</v>
      </c>
      <c r="J169">
        <v>29103</v>
      </c>
      <c r="K169" s="2">
        <v>23</v>
      </c>
      <c r="L169" s="2">
        <v>23</v>
      </c>
      <c r="M169" s="2">
        <v>23</v>
      </c>
      <c r="N169" s="2">
        <v>23</v>
      </c>
      <c r="P169" t="s">
        <v>530</v>
      </c>
    </row>
    <row r="170" spans="1:16" x14ac:dyDescent="0.25">
      <c r="A170">
        <v>1155</v>
      </c>
      <c r="B170">
        <v>1</v>
      </c>
      <c r="C170">
        <v>3</v>
      </c>
      <c r="D170" t="s">
        <v>363</v>
      </c>
      <c r="E170" t="s">
        <v>12</v>
      </c>
      <c r="F170">
        <v>1</v>
      </c>
      <c r="G170" t="s">
        <v>523</v>
      </c>
      <c r="H170">
        <v>1</v>
      </c>
      <c r="I170">
        <v>1</v>
      </c>
      <c r="J170">
        <v>350405</v>
      </c>
      <c r="K170" s="2">
        <v>12.183299999999999</v>
      </c>
      <c r="L170" s="2">
        <v>12.183299999999999</v>
      </c>
      <c r="M170" s="2">
        <v>12.183299999999999</v>
      </c>
      <c r="N170" s="2">
        <v>12.183299999999999</v>
      </c>
      <c r="P170" t="s">
        <v>530</v>
      </c>
    </row>
    <row r="171" spans="1:16" x14ac:dyDescent="0.25">
      <c r="A171">
        <v>1157</v>
      </c>
      <c r="B171">
        <v>0</v>
      </c>
      <c r="C171">
        <v>3</v>
      </c>
      <c r="D171" t="s">
        <v>365</v>
      </c>
      <c r="E171" t="s">
        <v>10</v>
      </c>
      <c r="G171" t="s">
        <v>523</v>
      </c>
      <c r="H171">
        <v>0</v>
      </c>
      <c r="I171">
        <v>0</v>
      </c>
      <c r="J171">
        <v>349235</v>
      </c>
      <c r="K171" s="2">
        <v>7.8958000000000004</v>
      </c>
      <c r="L171" s="2">
        <v>7.8958000000000004</v>
      </c>
      <c r="M171" s="2">
        <v>7.8958000000000004</v>
      </c>
      <c r="N171" s="2">
        <v>7.8958000000000004</v>
      </c>
      <c r="P171" t="s">
        <v>530</v>
      </c>
    </row>
    <row r="172" spans="1:16" x14ac:dyDescent="0.25">
      <c r="A172">
        <v>1158</v>
      </c>
      <c r="B172">
        <v>0</v>
      </c>
      <c r="C172">
        <v>1</v>
      </c>
      <c r="D172" t="s">
        <v>366</v>
      </c>
      <c r="E172" t="s">
        <v>10</v>
      </c>
      <c r="G172" t="s">
        <v>523</v>
      </c>
      <c r="H172">
        <v>0</v>
      </c>
      <c r="I172">
        <v>0</v>
      </c>
      <c r="J172">
        <v>112051</v>
      </c>
      <c r="K172" s="2">
        <v>0</v>
      </c>
      <c r="L172" s="2">
        <v>0</v>
      </c>
      <c r="M172" s="2">
        <v>0</v>
      </c>
      <c r="N172" s="2">
        <v>0</v>
      </c>
      <c r="P172" t="s">
        <v>530</v>
      </c>
    </row>
    <row r="173" spans="1:16" x14ac:dyDescent="0.25">
      <c r="A173">
        <v>1159</v>
      </c>
      <c r="B173">
        <v>0</v>
      </c>
      <c r="C173">
        <v>3</v>
      </c>
      <c r="D173" t="s">
        <v>367</v>
      </c>
      <c r="E173" t="s">
        <v>10</v>
      </c>
      <c r="G173" t="s">
        <v>523</v>
      </c>
      <c r="H173">
        <v>0</v>
      </c>
      <c r="I173">
        <v>0</v>
      </c>
      <c r="J173">
        <v>49867</v>
      </c>
      <c r="K173" s="2">
        <v>7.55</v>
      </c>
      <c r="L173" s="2">
        <v>7.55</v>
      </c>
      <c r="M173" s="2">
        <v>7.55</v>
      </c>
      <c r="N173" s="2">
        <v>7.55</v>
      </c>
      <c r="P173" t="s">
        <v>530</v>
      </c>
    </row>
    <row r="174" spans="1:16" x14ac:dyDescent="0.25">
      <c r="A174">
        <v>1160</v>
      </c>
      <c r="B174">
        <v>1</v>
      </c>
      <c r="C174">
        <v>3</v>
      </c>
      <c r="D174" t="s">
        <v>368</v>
      </c>
      <c r="E174" t="s">
        <v>12</v>
      </c>
      <c r="G174" t="s">
        <v>523</v>
      </c>
      <c r="H174">
        <v>0</v>
      </c>
      <c r="I174">
        <v>0</v>
      </c>
      <c r="J174">
        <v>39186</v>
      </c>
      <c r="K174" s="2">
        <v>8.0500000000000007</v>
      </c>
      <c r="L174" s="2">
        <v>8.0500000000000007</v>
      </c>
      <c r="M174" s="2">
        <v>8.0500000000000007</v>
      </c>
      <c r="N174" s="2">
        <v>8.0500000000000007</v>
      </c>
      <c r="P174" t="s">
        <v>530</v>
      </c>
    </row>
    <row r="175" spans="1:16" x14ac:dyDescent="0.25">
      <c r="A175">
        <v>1161</v>
      </c>
      <c r="B175">
        <v>0</v>
      </c>
      <c r="C175">
        <v>3</v>
      </c>
      <c r="D175" t="s">
        <v>369</v>
      </c>
      <c r="E175" t="s">
        <v>10</v>
      </c>
      <c r="F175">
        <v>17</v>
      </c>
      <c r="G175" t="s">
        <v>523</v>
      </c>
      <c r="H175">
        <v>0</v>
      </c>
      <c r="I175">
        <v>0</v>
      </c>
      <c r="J175">
        <v>315095</v>
      </c>
      <c r="K175" s="2">
        <v>8.6624999999999996</v>
      </c>
      <c r="L175" s="2">
        <v>8.6624999999999996</v>
      </c>
      <c r="M175" s="2">
        <v>8.6624999999999996</v>
      </c>
      <c r="N175" s="2">
        <v>8.6624999999999996</v>
      </c>
      <c r="P175" t="s">
        <v>530</v>
      </c>
    </row>
    <row r="176" spans="1:16" x14ac:dyDescent="0.25">
      <c r="A176">
        <v>1167</v>
      </c>
      <c r="B176">
        <v>1</v>
      </c>
      <c r="C176">
        <v>2</v>
      </c>
      <c r="D176" t="s">
        <v>375</v>
      </c>
      <c r="E176" t="s">
        <v>12</v>
      </c>
      <c r="F176">
        <v>20</v>
      </c>
      <c r="G176" t="s">
        <v>522</v>
      </c>
      <c r="H176">
        <v>1</v>
      </c>
      <c r="I176">
        <v>0</v>
      </c>
      <c r="J176">
        <v>236853</v>
      </c>
      <c r="K176" s="2">
        <v>26</v>
      </c>
      <c r="L176" s="2">
        <v>26</v>
      </c>
      <c r="M176" s="2">
        <v>26</v>
      </c>
      <c r="N176" s="2">
        <v>26</v>
      </c>
      <c r="P176" t="s">
        <v>530</v>
      </c>
    </row>
    <row r="177" spans="1:16" x14ac:dyDescent="0.25">
      <c r="A177">
        <v>1168</v>
      </c>
      <c r="B177">
        <v>0</v>
      </c>
      <c r="C177">
        <v>2</v>
      </c>
      <c r="D177" t="s">
        <v>376</v>
      </c>
      <c r="E177" t="s">
        <v>10</v>
      </c>
      <c r="F177">
        <v>28</v>
      </c>
      <c r="G177" t="s">
        <v>522</v>
      </c>
      <c r="H177">
        <v>0</v>
      </c>
      <c r="I177">
        <v>0</v>
      </c>
      <c r="J177">
        <v>14888</v>
      </c>
      <c r="K177" s="2">
        <v>10.5</v>
      </c>
      <c r="L177" s="2">
        <v>10.5</v>
      </c>
      <c r="M177" s="2">
        <v>10.5</v>
      </c>
      <c r="N177" s="2">
        <v>10.5</v>
      </c>
      <c r="P177" t="s">
        <v>530</v>
      </c>
    </row>
    <row r="178" spans="1:16" x14ac:dyDescent="0.25">
      <c r="A178">
        <v>1169</v>
      </c>
      <c r="B178">
        <v>0</v>
      </c>
      <c r="C178">
        <v>2</v>
      </c>
      <c r="D178" t="s">
        <v>377</v>
      </c>
      <c r="E178" t="s">
        <v>10</v>
      </c>
      <c r="F178">
        <v>40</v>
      </c>
      <c r="G178" t="s">
        <v>521</v>
      </c>
      <c r="H178">
        <v>1</v>
      </c>
      <c r="I178">
        <v>0</v>
      </c>
      <c r="J178">
        <v>2926</v>
      </c>
      <c r="K178" s="2">
        <v>26</v>
      </c>
      <c r="L178" s="2">
        <v>26</v>
      </c>
      <c r="M178" s="2">
        <v>26</v>
      </c>
      <c r="N178" s="2">
        <v>26</v>
      </c>
      <c r="P178" t="s">
        <v>530</v>
      </c>
    </row>
    <row r="179" spans="1:16" x14ac:dyDescent="0.25">
      <c r="A179">
        <v>1170</v>
      </c>
      <c r="B179">
        <v>0</v>
      </c>
      <c r="C179">
        <v>2</v>
      </c>
      <c r="D179" t="s">
        <v>378</v>
      </c>
      <c r="E179" t="s">
        <v>10</v>
      </c>
      <c r="F179">
        <v>30</v>
      </c>
      <c r="G179" t="s">
        <v>522</v>
      </c>
      <c r="H179">
        <v>1</v>
      </c>
      <c r="I179">
        <v>0</v>
      </c>
      <c r="J179">
        <v>31352</v>
      </c>
      <c r="K179" s="2">
        <v>21</v>
      </c>
      <c r="L179" s="2">
        <v>21</v>
      </c>
      <c r="M179" s="2">
        <v>21</v>
      </c>
      <c r="N179" s="2">
        <v>21</v>
      </c>
      <c r="P179" t="s">
        <v>530</v>
      </c>
    </row>
    <row r="180" spans="1:16" x14ac:dyDescent="0.25">
      <c r="A180">
        <v>1171</v>
      </c>
      <c r="B180">
        <v>0</v>
      </c>
      <c r="C180">
        <v>2</v>
      </c>
      <c r="D180" t="s">
        <v>379</v>
      </c>
      <c r="E180" t="s">
        <v>10</v>
      </c>
      <c r="F180">
        <v>22</v>
      </c>
      <c r="G180" t="s">
        <v>522</v>
      </c>
      <c r="H180">
        <v>0</v>
      </c>
      <c r="I180">
        <v>0</v>
      </c>
      <c r="J180">
        <v>14260</v>
      </c>
      <c r="K180" s="2">
        <v>10.5</v>
      </c>
      <c r="L180" s="2">
        <v>10.5</v>
      </c>
      <c r="M180" s="2">
        <v>10.5</v>
      </c>
      <c r="N180" s="2">
        <v>10.5</v>
      </c>
      <c r="P180" t="s">
        <v>530</v>
      </c>
    </row>
    <row r="181" spans="1:16" x14ac:dyDescent="0.25">
      <c r="A181">
        <v>1172</v>
      </c>
      <c r="B181">
        <v>1</v>
      </c>
      <c r="C181">
        <v>3</v>
      </c>
      <c r="D181" t="s">
        <v>380</v>
      </c>
      <c r="E181" t="s">
        <v>12</v>
      </c>
      <c r="F181">
        <v>23</v>
      </c>
      <c r="G181" t="s">
        <v>522</v>
      </c>
      <c r="H181">
        <v>0</v>
      </c>
      <c r="I181">
        <v>0</v>
      </c>
      <c r="J181">
        <v>315085</v>
      </c>
      <c r="K181" s="2">
        <v>8.6624999999999996</v>
      </c>
      <c r="L181" s="2">
        <v>8.6624999999999996</v>
      </c>
      <c r="M181" s="2">
        <v>8.6624999999999996</v>
      </c>
      <c r="N181" s="2">
        <v>8.6624999999999996</v>
      </c>
      <c r="P181" t="s">
        <v>530</v>
      </c>
    </row>
    <row r="182" spans="1:16" x14ac:dyDescent="0.25">
      <c r="A182">
        <v>1173</v>
      </c>
      <c r="B182">
        <v>0</v>
      </c>
      <c r="C182">
        <v>3</v>
      </c>
      <c r="D182" t="s">
        <v>381</v>
      </c>
      <c r="E182" t="s">
        <v>10</v>
      </c>
      <c r="F182">
        <v>75</v>
      </c>
      <c r="G182" t="s">
        <v>524</v>
      </c>
      <c r="H182">
        <v>1</v>
      </c>
      <c r="I182">
        <v>1</v>
      </c>
      <c r="J182">
        <v>3101315</v>
      </c>
      <c r="K182" s="2">
        <v>13.775</v>
      </c>
      <c r="L182" s="2">
        <v>13.775</v>
      </c>
      <c r="M182" s="2">
        <v>13.775</v>
      </c>
      <c r="N182" s="2">
        <v>13.775</v>
      </c>
      <c r="P182" t="s">
        <v>530</v>
      </c>
    </row>
    <row r="183" spans="1:16" x14ac:dyDescent="0.25">
      <c r="A183">
        <v>1176</v>
      </c>
      <c r="B183">
        <v>1</v>
      </c>
      <c r="C183">
        <v>3</v>
      </c>
      <c r="D183" t="s">
        <v>384</v>
      </c>
      <c r="E183" t="s">
        <v>12</v>
      </c>
      <c r="F183">
        <v>2</v>
      </c>
      <c r="G183" t="s">
        <v>523</v>
      </c>
      <c r="H183">
        <v>1</v>
      </c>
      <c r="I183">
        <v>1</v>
      </c>
      <c r="J183">
        <v>370129</v>
      </c>
      <c r="K183" s="2">
        <v>20.212499999999999</v>
      </c>
      <c r="L183" s="2">
        <v>20.212499999999999</v>
      </c>
      <c r="M183" s="2">
        <v>20.212499999999999</v>
      </c>
      <c r="N183" s="2">
        <v>20.212499999999999</v>
      </c>
      <c r="P183" t="s">
        <v>530</v>
      </c>
    </row>
    <row r="184" spans="1:16" x14ac:dyDescent="0.25">
      <c r="A184">
        <v>1177</v>
      </c>
      <c r="B184">
        <v>0</v>
      </c>
      <c r="C184">
        <v>3</v>
      </c>
      <c r="D184" t="s">
        <v>385</v>
      </c>
      <c r="E184" t="s">
        <v>10</v>
      </c>
      <c r="F184">
        <v>36</v>
      </c>
      <c r="G184" t="s">
        <v>522</v>
      </c>
      <c r="H184">
        <v>0</v>
      </c>
      <c r="I184">
        <v>0</v>
      </c>
      <c r="J184">
        <v>21175</v>
      </c>
      <c r="K184" s="2">
        <v>7.25</v>
      </c>
      <c r="L184" s="2">
        <v>7.25</v>
      </c>
      <c r="M184" s="2">
        <v>7.25</v>
      </c>
      <c r="N184" s="2">
        <v>7.25</v>
      </c>
      <c r="P184" t="s">
        <v>530</v>
      </c>
    </row>
    <row r="185" spans="1:16" x14ac:dyDescent="0.25">
      <c r="A185">
        <v>1178</v>
      </c>
      <c r="B185">
        <v>0</v>
      </c>
      <c r="C185">
        <v>3</v>
      </c>
      <c r="D185" t="s">
        <v>386</v>
      </c>
      <c r="E185" t="s">
        <v>10</v>
      </c>
      <c r="G185" t="s">
        <v>523</v>
      </c>
      <c r="H185">
        <v>0</v>
      </c>
      <c r="I185">
        <v>0</v>
      </c>
      <c r="J185">
        <v>3101314</v>
      </c>
      <c r="K185" s="2">
        <v>7.25</v>
      </c>
      <c r="L185" s="2">
        <v>7.25</v>
      </c>
      <c r="M185" s="2">
        <v>7.25</v>
      </c>
      <c r="N185" s="2">
        <v>7.25</v>
      </c>
      <c r="P185" t="s">
        <v>530</v>
      </c>
    </row>
    <row r="186" spans="1:16" x14ac:dyDescent="0.25">
      <c r="A186">
        <v>1179</v>
      </c>
      <c r="B186">
        <v>0</v>
      </c>
      <c r="C186">
        <v>1</v>
      </c>
      <c r="D186" t="s">
        <v>387</v>
      </c>
      <c r="E186" t="s">
        <v>10</v>
      </c>
      <c r="F186">
        <v>24</v>
      </c>
      <c r="G186" t="s">
        <v>522</v>
      </c>
      <c r="H186">
        <v>1</v>
      </c>
      <c r="I186">
        <v>0</v>
      </c>
      <c r="J186">
        <v>21228</v>
      </c>
      <c r="K186" s="2">
        <v>82.2667</v>
      </c>
      <c r="L186" s="2">
        <v>82.2667</v>
      </c>
      <c r="M186" s="2">
        <v>82.2667</v>
      </c>
      <c r="N186" s="2">
        <v>82.2667</v>
      </c>
      <c r="O186" t="s">
        <v>15</v>
      </c>
      <c r="P186" t="s">
        <v>530</v>
      </c>
    </row>
    <row r="187" spans="1:16" x14ac:dyDescent="0.25">
      <c r="A187">
        <v>1181</v>
      </c>
      <c r="B187">
        <v>0</v>
      </c>
      <c r="C187">
        <v>3</v>
      </c>
      <c r="D187" t="s">
        <v>389</v>
      </c>
      <c r="E187" t="s">
        <v>10</v>
      </c>
      <c r="G187" t="s">
        <v>523</v>
      </c>
      <c r="H187">
        <v>0</v>
      </c>
      <c r="I187">
        <v>0</v>
      </c>
      <c r="J187">
        <v>1478</v>
      </c>
      <c r="K187" s="2">
        <v>8.0500000000000007</v>
      </c>
      <c r="L187" s="2">
        <v>8.0500000000000007</v>
      </c>
      <c r="M187" s="2">
        <v>8.0500000000000007</v>
      </c>
      <c r="N187" s="2">
        <v>8.0500000000000007</v>
      </c>
      <c r="P187" t="s">
        <v>530</v>
      </c>
    </row>
    <row r="188" spans="1:16" x14ac:dyDescent="0.25">
      <c r="A188">
        <v>1182</v>
      </c>
      <c r="B188">
        <v>0</v>
      </c>
      <c r="C188">
        <v>1</v>
      </c>
      <c r="D188" t="s">
        <v>390</v>
      </c>
      <c r="E188" t="s">
        <v>10</v>
      </c>
      <c r="G188" t="s">
        <v>523</v>
      </c>
      <c r="H188">
        <v>0</v>
      </c>
      <c r="I188">
        <v>0</v>
      </c>
      <c r="J188">
        <v>17607</v>
      </c>
      <c r="K188" s="2">
        <v>39.6</v>
      </c>
      <c r="L188" s="2">
        <v>39.6</v>
      </c>
      <c r="M188" s="2">
        <v>39.6</v>
      </c>
      <c r="N188" s="2">
        <v>39.6</v>
      </c>
      <c r="P188" t="s">
        <v>530</v>
      </c>
    </row>
    <row r="189" spans="1:16" x14ac:dyDescent="0.25">
      <c r="A189">
        <v>1185</v>
      </c>
      <c r="B189">
        <v>0</v>
      </c>
      <c r="C189">
        <v>1</v>
      </c>
      <c r="D189" t="s">
        <v>393</v>
      </c>
      <c r="E189" t="s">
        <v>10</v>
      </c>
      <c r="F189">
        <v>53</v>
      </c>
      <c r="G189" t="s">
        <v>521</v>
      </c>
      <c r="H189">
        <v>1</v>
      </c>
      <c r="I189">
        <v>1</v>
      </c>
      <c r="J189">
        <v>33638</v>
      </c>
      <c r="K189" s="2">
        <v>81.8583</v>
      </c>
      <c r="L189" s="2">
        <v>81.8583</v>
      </c>
      <c r="M189" s="2">
        <v>81.8583</v>
      </c>
      <c r="N189" s="2">
        <v>81.8583</v>
      </c>
      <c r="O189" t="s">
        <v>74</v>
      </c>
      <c r="P189" t="s">
        <v>530</v>
      </c>
    </row>
    <row r="190" spans="1:16" x14ac:dyDescent="0.25">
      <c r="A190">
        <v>1186</v>
      </c>
      <c r="B190">
        <v>0</v>
      </c>
      <c r="C190">
        <v>3</v>
      </c>
      <c r="D190" t="s">
        <v>394</v>
      </c>
      <c r="E190" t="s">
        <v>10</v>
      </c>
      <c r="F190">
        <v>36</v>
      </c>
      <c r="G190" t="s">
        <v>522</v>
      </c>
      <c r="H190">
        <v>0</v>
      </c>
      <c r="I190">
        <v>0</v>
      </c>
      <c r="J190">
        <v>345771</v>
      </c>
      <c r="K190" s="2">
        <v>9.5</v>
      </c>
      <c r="L190" s="2">
        <v>9.5</v>
      </c>
      <c r="M190" s="2">
        <v>9.5</v>
      </c>
      <c r="N190" s="2">
        <v>9.5</v>
      </c>
      <c r="P190" t="s">
        <v>530</v>
      </c>
    </row>
    <row r="191" spans="1:16" x14ac:dyDescent="0.25">
      <c r="A191">
        <v>1187</v>
      </c>
      <c r="B191">
        <v>0</v>
      </c>
      <c r="C191">
        <v>3</v>
      </c>
      <c r="D191" t="s">
        <v>395</v>
      </c>
      <c r="E191" t="s">
        <v>10</v>
      </c>
      <c r="F191">
        <v>26</v>
      </c>
      <c r="G191" t="s">
        <v>522</v>
      </c>
      <c r="H191">
        <v>0</v>
      </c>
      <c r="I191">
        <v>0</v>
      </c>
      <c r="J191">
        <v>349202</v>
      </c>
      <c r="K191" s="2">
        <v>7.8958000000000004</v>
      </c>
      <c r="L191" s="2">
        <v>7.8958000000000004</v>
      </c>
      <c r="M191" s="2">
        <v>7.8958000000000004</v>
      </c>
      <c r="N191" s="2">
        <v>7.8958000000000004</v>
      </c>
      <c r="P191" t="s">
        <v>530</v>
      </c>
    </row>
    <row r="192" spans="1:16" x14ac:dyDescent="0.25">
      <c r="A192">
        <v>1190</v>
      </c>
      <c r="B192">
        <v>0</v>
      </c>
      <c r="C192">
        <v>1</v>
      </c>
      <c r="D192" t="s">
        <v>398</v>
      </c>
      <c r="E192" t="s">
        <v>10</v>
      </c>
      <c r="F192">
        <v>30</v>
      </c>
      <c r="G192" t="s">
        <v>522</v>
      </c>
      <c r="H192">
        <v>0</v>
      </c>
      <c r="I192">
        <v>0</v>
      </c>
      <c r="J192">
        <v>113801</v>
      </c>
      <c r="K192" s="2">
        <v>45.5</v>
      </c>
      <c r="L192" s="2">
        <v>45.5</v>
      </c>
      <c r="M192" s="2">
        <v>45.5</v>
      </c>
      <c r="N192" s="2">
        <v>45.5</v>
      </c>
      <c r="P192" t="s">
        <v>530</v>
      </c>
    </row>
    <row r="193" spans="1:16" x14ac:dyDescent="0.25">
      <c r="A193">
        <v>1191</v>
      </c>
      <c r="B193">
        <v>0</v>
      </c>
      <c r="C193">
        <v>3</v>
      </c>
      <c r="D193" t="s">
        <v>399</v>
      </c>
      <c r="E193" t="s">
        <v>10</v>
      </c>
      <c r="F193">
        <v>29</v>
      </c>
      <c r="G193" t="s">
        <v>522</v>
      </c>
      <c r="H193">
        <v>0</v>
      </c>
      <c r="I193">
        <v>0</v>
      </c>
      <c r="J193">
        <v>347467</v>
      </c>
      <c r="K193" s="2">
        <v>7.8541999999999996</v>
      </c>
      <c r="L193" s="2">
        <v>7.8541999999999996</v>
      </c>
      <c r="M193" s="2">
        <v>7.8541999999999996</v>
      </c>
      <c r="N193" s="2">
        <v>7.8541999999999996</v>
      </c>
      <c r="P193" t="s">
        <v>530</v>
      </c>
    </row>
    <row r="194" spans="1:16" x14ac:dyDescent="0.25">
      <c r="A194">
        <v>1192</v>
      </c>
      <c r="B194">
        <v>0</v>
      </c>
      <c r="C194">
        <v>3</v>
      </c>
      <c r="D194" t="s">
        <v>400</v>
      </c>
      <c r="E194" t="s">
        <v>10</v>
      </c>
      <c r="F194">
        <v>32</v>
      </c>
      <c r="G194" t="s">
        <v>522</v>
      </c>
      <c r="H194">
        <v>0</v>
      </c>
      <c r="I194">
        <v>0</v>
      </c>
      <c r="J194">
        <v>347079</v>
      </c>
      <c r="K194" s="2">
        <v>7.7750000000000004</v>
      </c>
      <c r="L194" s="2">
        <v>7.7750000000000004</v>
      </c>
      <c r="M194" s="2">
        <v>7.7750000000000004</v>
      </c>
      <c r="N194" s="2">
        <v>7.7750000000000004</v>
      </c>
      <c r="P194" t="s">
        <v>530</v>
      </c>
    </row>
    <row r="195" spans="1:16" x14ac:dyDescent="0.25">
      <c r="A195">
        <v>1194</v>
      </c>
      <c r="B195">
        <v>0</v>
      </c>
      <c r="C195">
        <v>2</v>
      </c>
      <c r="D195" t="s">
        <v>402</v>
      </c>
      <c r="E195" t="s">
        <v>10</v>
      </c>
      <c r="F195">
        <v>43</v>
      </c>
      <c r="G195" t="s">
        <v>521</v>
      </c>
      <c r="H195">
        <v>0</v>
      </c>
      <c r="I195">
        <v>1</v>
      </c>
      <c r="J195">
        <v>2</v>
      </c>
      <c r="K195" s="2">
        <v>21</v>
      </c>
      <c r="L195" s="2">
        <v>21</v>
      </c>
      <c r="M195" s="2">
        <v>21</v>
      </c>
      <c r="N195" s="2">
        <v>21</v>
      </c>
      <c r="P195" t="s">
        <v>530</v>
      </c>
    </row>
    <row r="196" spans="1:16" x14ac:dyDescent="0.25">
      <c r="A196">
        <v>1195</v>
      </c>
      <c r="B196">
        <v>0</v>
      </c>
      <c r="C196">
        <v>3</v>
      </c>
      <c r="D196" t="s">
        <v>403</v>
      </c>
      <c r="E196" t="s">
        <v>10</v>
      </c>
      <c r="F196">
        <v>24</v>
      </c>
      <c r="G196" t="s">
        <v>522</v>
      </c>
      <c r="H196">
        <v>0</v>
      </c>
      <c r="I196">
        <v>0</v>
      </c>
      <c r="J196">
        <v>315092</v>
      </c>
      <c r="K196" s="2">
        <v>8.6624999999999996</v>
      </c>
      <c r="L196" s="2">
        <v>8.6624999999999996</v>
      </c>
      <c r="M196" s="2">
        <v>8.6624999999999996</v>
      </c>
      <c r="N196" s="2">
        <v>8.6624999999999996</v>
      </c>
      <c r="P196" t="s">
        <v>530</v>
      </c>
    </row>
    <row r="197" spans="1:16" x14ac:dyDescent="0.25">
      <c r="A197">
        <v>1197</v>
      </c>
      <c r="B197">
        <v>1</v>
      </c>
      <c r="C197">
        <v>1</v>
      </c>
      <c r="D197" t="s">
        <v>405</v>
      </c>
      <c r="E197" t="s">
        <v>12</v>
      </c>
      <c r="F197">
        <v>64</v>
      </c>
      <c r="G197" t="s">
        <v>524</v>
      </c>
      <c r="H197">
        <v>1</v>
      </c>
      <c r="I197">
        <v>1</v>
      </c>
      <c r="J197">
        <v>112901</v>
      </c>
      <c r="K197" s="2">
        <v>26.55</v>
      </c>
      <c r="L197" s="2">
        <v>26.55</v>
      </c>
      <c r="M197" s="2">
        <v>26.55</v>
      </c>
      <c r="N197" s="2">
        <v>26.55</v>
      </c>
      <c r="O197" t="s">
        <v>76</v>
      </c>
      <c r="P197" t="s">
        <v>530</v>
      </c>
    </row>
    <row r="198" spans="1:16" x14ac:dyDescent="0.25">
      <c r="A198">
        <v>1198</v>
      </c>
      <c r="B198">
        <v>0</v>
      </c>
      <c r="C198">
        <v>1</v>
      </c>
      <c r="D198" t="s">
        <v>406</v>
      </c>
      <c r="E198" t="s">
        <v>10</v>
      </c>
      <c r="F198">
        <v>30</v>
      </c>
      <c r="G198" t="s">
        <v>522</v>
      </c>
      <c r="H198">
        <v>1</v>
      </c>
      <c r="I198">
        <v>2</v>
      </c>
      <c r="J198">
        <v>113781</v>
      </c>
      <c r="K198" s="2">
        <v>151.55000000000001</v>
      </c>
      <c r="L198" s="2">
        <v>151.55000000000001</v>
      </c>
      <c r="M198" s="2">
        <v>151.55000000000001</v>
      </c>
      <c r="N198" s="2">
        <v>151.55000000000001</v>
      </c>
      <c r="O198" t="s">
        <v>77</v>
      </c>
      <c r="P198" t="s">
        <v>530</v>
      </c>
    </row>
    <row r="199" spans="1:16" x14ac:dyDescent="0.25">
      <c r="A199">
        <v>1199</v>
      </c>
      <c r="B199">
        <v>0</v>
      </c>
      <c r="C199">
        <v>3</v>
      </c>
      <c r="D199" t="s">
        <v>407</v>
      </c>
      <c r="E199" t="s">
        <v>10</v>
      </c>
      <c r="F199">
        <v>83</v>
      </c>
      <c r="G199" t="s">
        <v>524</v>
      </c>
      <c r="H199">
        <v>0</v>
      </c>
      <c r="I199">
        <v>1</v>
      </c>
      <c r="J199">
        <v>392091</v>
      </c>
      <c r="K199" s="2">
        <v>9.35</v>
      </c>
      <c r="L199" s="2">
        <v>9.35</v>
      </c>
      <c r="M199" s="2">
        <v>9.35</v>
      </c>
      <c r="N199" s="2">
        <v>9.35</v>
      </c>
      <c r="P199" t="s">
        <v>530</v>
      </c>
    </row>
    <row r="200" spans="1:16" x14ac:dyDescent="0.25">
      <c r="A200">
        <v>1200</v>
      </c>
      <c r="B200">
        <v>0</v>
      </c>
      <c r="C200">
        <v>1</v>
      </c>
      <c r="D200" t="s">
        <v>408</v>
      </c>
      <c r="E200" t="s">
        <v>10</v>
      </c>
      <c r="F200">
        <v>55</v>
      </c>
      <c r="G200" t="s">
        <v>521</v>
      </c>
      <c r="H200">
        <v>1</v>
      </c>
      <c r="I200">
        <v>1</v>
      </c>
      <c r="J200">
        <v>12749</v>
      </c>
      <c r="K200" s="2">
        <v>93.5</v>
      </c>
      <c r="L200" s="2">
        <v>93.5</v>
      </c>
      <c r="M200" s="2">
        <v>93.5</v>
      </c>
      <c r="N200" s="2">
        <v>93.5</v>
      </c>
      <c r="O200" t="s">
        <v>78</v>
      </c>
      <c r="P200" t="s">
        <v>530</v>
      </c>
    </row>
    <row r="201" spans="1:16" x14ac:dyDescent="0.25">
      <c r="A201">
        <v>1201</v>
      </c>
      <c r="B201">
        <v>1</v>
      </c>
      <c r="C201">
        <v>3</v>
      </c>
      <c r="D201" t="s">
        <v>409</v>
      </c>
      <c r="E201" t="s">
        <v>12</v>
      </c>
      <c r="F201">
        <v>45</v>
      </c>
      <c r="G201" t="s">
        <v>521</v>
      </c>
      <c r="H201">
        <v>1</v>
      </c>
      <c r="I201">
        <v>0</v>
      </c>
      <c r="J201">
        <v>350026</v>
      </c>
      <c r="K201" s="2">
        <v>14.1083</v>
      </c>
      <c r="L201" s="2">
        <v>14.1083</v>
      </c>
      <c r="M201" s="2">
        <v>14.1083</v>
      </c>
      <c r="N201" s="2">
        <v>14.1083</v>
      </c>
      <c r="P201" t="s">
        <v>530</v>
      </c>
    </row>
    <row r="202" spans="1:16" x14ac:dyDescent="0.25">
      <c r="A202">
        <v>1202</v>
      </c>
      <c r="B202">
        <v>0</v>
      </c>
      <c r="C202">
        <v>3</v>
      </c>
      <c r="D202" t="s">
        <v>410</v>
      </c>
      <c r="E202" t="s">
        <v>10</v>
      </c>
      <c r="F202">
        <v>18</v>
      </c>
      <c r="G202" t="s">
        <v>523</v>
      </c>
      <c r="H202">
        <v>0</v>
      </c>
      <c r="I202">
        <v>0</v>
      </c>
      <c r="J202">
        <v>315091</v>
      </c>
      <c r="K202" s="2">
        <v>8.6624999999999996</v>
      </c>
      <c r="L202" s="2">
        <v>8.6624999999999996</v>
      </c>
      <c r="M202" s="2">
        <v>8.6624999999999996</v>
      </c>
      <c r="N202" s="2">
        <v>8.6624999999999996</v>
      </c>
      <c r="P202" t="s">
        <v>530</v>
      </c>
    </row>
    <row r="203" spans="1:16" x14ac:dyDescent="0.25">
      <c r="A203">
        <v>1204</v>
      </c>
      <c r="B203">
        <v>0</v>
      </c>
      <c r="C203">
        <v>3</v>
      </c>
      <c r="D203" t="s">
        <v>412</v>
      </c>
      <c r="E203" t="s">
        <v>10</v>
      </c>
      <c r="G203" t="s">
        <v>523</v>
      </c>
      <c r="H203">
        <v>0</v>
      </c>
      <c r="I203">
        <v>0</v>
      </c>
      <c r="J203">
        <v>1588</v>
      </c>
      <c r="K203" s="2">
        <v>7.5750000000000002</v>
      </c>
      <c r="L203" s="2">
        <v>7.5750000000000002</v>
      </c>
      <c r="M203" s="2">
        <v>7.5750000000000002</v>
      </c>
      <c r="N203" s="2">
        <v>7.5750000000000002</v>
      </c>
      <c r="P203" t="s">
        <v>530</v>
      </c>
    </row>
    <row r="204" spans="1:16" x14ac:dyDescent="0.25">
      <c r="A204">
        <v>1209</v>
      </c>
      <c r="B204">
        <v>0</v>
      </c>
      <c r="C204">
        <v>2</v>
      </c>
      <c r="D204" t="s">
        <v>417</v>
      </c>
      <c r="E204" t="s">
        <v>10</v>
      </c>
      <c r="F204">
        <v>19</v>
      </c>
      <c r="G204" t="s">
        <v>523</v>
      </c>
      <c r="H204">
        <v>0</v>
      </c>
      <c r="I204">
        <v>0</v>
      </c>
      <c r="J204">
        <v>28004</v>
      </c>
      <c r="K204" s="2">
        <v>10.5</v>
      </c>
      <c r="L204" s="2">
        <v>10.5</v>
      </c>
      <c r="M204" s="2">
        <v>10.5</v>
      </c>
      <c r="N204" s="2">
        <v>10.5</v>
      </c>
      <c r="P204" t="s">
        <v>530</v>
      </c>
    </row>
    <row r="205" spans="1:16" x14ac:dyDescent="0.25">
      <c r="A205">
        <v>1210</v>
      </c>
      <c r="B205">
        <v>0</v>
      </c>
      <c r="C205">
        <v>3</v>
      </c>
      <c r="D205" t="s">
        <v>418</v>
      </c>
      <c r="E205" t="s">
        <v>10</v>
      </c>
      <c r="F205">
        <v>27</v>
      </c>
      <c r="G205" t="s">
        <v>522</v>
      </c>
      <c r="H205">
        <v>0</v>
      </c>
      <c r="I205">
        <v>0</v>
      </c>
      <c r="J205">
        <v>350408</v>
      </c>
      <c r="K205" s="2">
        <v>7.8541999999999996</v>
      </c>
      <c r="L205" s="2">
        <v>7.8541999999999996</v>
      </c>
      <c r="M205" s="2">
        <v>7.8541999999999996</v>
      </c>
      <c r="N205" s="2">
        <v>7.8541999999999996</v>
      </c>
      <c r="P205" t="s">
        <v>530</v>
      </c>
    </row>
    <row r="206" spans="1:16" x14ac:dyDescent="0.25">
      <c r="A206">
        <v>1211</v>
      </c>
      <c r="B206">
        <v>0</v>
      </c>
      <c r="C206">
        <v>2</v>
      </c>
      <c r="D206" t="s">
        <v>419</v>
      </c>
      <c r="E206" t="s">
        <v>10</v>
      </c>
      <c r="F206">
        <v>22</v>
      </c>
      <c r="G206" t="s">
        <v>522</v>
      </c>
      <c r="H206">
        <v>2</v>
      </c>
      <c r="I206">
        <v>0</v>
      </c>
      <c r="J206">
        <v>31029</v>
      </c>
      <c r="K206" s="2">
        <v>31.5</v>
      </c>
      <c r="L206" s="2">
        <v>31.5</v>
      </c>
      <c r="M206" s="2">
        <v>31.5</v>
      </c>
      <c r="N206" s="2">
        <v>31.5</v>
      </c>
      <c r="P206" t="s">
        <v>530</v>
      </c>
    </row>
    <row r="207" spans="1:16" x14ac:dyDescent="0.25">
      <c r="A207">
        <v>1212</v>
      </c>
      <c r="B207">
        <v>0</v>
      </c>
      <c r="C207">
        <v>3</v>
      </c>
      <c r="D207" t="s">
        <v>420</v>
      </c>
      <c r="E207" t="s">
        <v>10</v>
      </c>
      <c r="F207">
        <v>26</v>
      </c>
      <c r="G207" t="s">
        <v>522</v>
      </c>
      <c r="H207">
        <v>0</v>
      </c>
      <c r="I207">
        <v>0</v>
      </c>
      <c r="J207">
        <v>347075</v>
      </c>
      <c r="K207" s="2">
        <v>7.7750000000000004</v>
      </c>
      <c r="L207" s="2">
        <v>7.7750000000000004</v>
      </c>
      <c r="M207" s="2">
        <v>7.7750000000000004</v>
      </c>
      <c r="N207" s="2">
        <v>7.7750000000000004</v>
      </c>
      <c r="P207" t="s">
        <v>530</v>
      </c>
    </row>
    <row r="208" spans="1:16" x14ac:dyDescent="0.25">
      <c r="A208">
        <v>1214</v>
      </c>
      <c r="B208">
        <v>0</v>
      </c>
      <c r="C208">
        <v>2</v>
      </c>
      <c r="D208" t="s">
        <v>422</v>
      </c>
      <c r="E208" t="s">
        <v>10</v>
      </c>
      <c r="F208">
        <v>26</v>
      </c>
      <c r="G208" t="s">
        <v>522</v>
      </c>
      <c r="H208">
        <v>0</v>
      </c>
      <c r="I208">
        <v>0</v>
      </c>
      <c r="J208">
        <v>244368</v>
      </c>
      <c r="K208" s="2">
        <v>13</v>
      </c>
      <c r="L208" s="2">
        <v>13</v>
      </c>
      <c r="M208" s="2">
        <v>13</v>
      </c>
      <c r="N208" s="2">
        <v>13</v>
      </c>
      <c r="O208" t="s">
        <v>82</v>
      </c>
      <c r="P208" t="s">
        <v>530</v>
      </c>
    </row>
    <row r="209" spans="1:16" x14ac:dyDescent="0.25">
      <c r="A209">
        <v>1215</v>
      </c>
      <c r="B209">
        <v>0</v>
      </c>
      <c r="C209">
        <v>1</v>
      </c>
      <c r="D209" t="s">
        <v>423</v>
      </c>
      <c r="E209" t="s">
        <v>10</v>
      </c>
      <c r="F209">
        <v>33</v>
      </c>
      <c r="G209" t="s">
        <v>522</v>
      </c>
      <c r="H209">
        <v>0</v>
      </c>
      <c r="I209">
        <v>0</v>
      </c>
      <c r="J209">
        <v>113790</v>
      </c>
      <c r="K209" s="2">
        <v>26.55</v>
      </c>
      <c r="L209" s="2">
        <v>26.55</v>
      </c>
      <c r="M209" s="2">
        <v>26.55</v>
      </c>
      <c r="N209" s="2">
        <v>26.55</v>
      </c>
      <c r="P209" t="s">
        <v>530</v>
      </c>
    </row>
    <row r="210" spans="1:16" x14ac:dyDescent="0.25">
      <c r="A210">
        <v>1216</v>
      </c>
      <c r="B210">
        <v>1</v>
      </c>
      <c r="C210">
        <v>1</v>
      </c>
      <c r="D210" t="s">
        <v>424</v>
      </c>
      <c r="E210" t="s">
        <v>12</v>
      </c>
      <c r="F210">
        <v>39</v>
      </c>
      <c r="G210" t="s">
        <v>522</v>
      </c>
      <c r="H210">
        <v>0</v>
      </c>
      <c r="I210">
        <v>0</v>
      </c>
      <c r="J210">
        <v>24160</v>
      </c>
      <c r="K210" s="2">
        <v>211.33750000000001</v>
      </c>
      <c r="L210" s="2">
        <v>211.33750000000001</v>
      </c>
      <c r="M210" s="2">
        <v>211.33750000000001</v>
      </c>
      <c r="N210" s="2">
        <v>211.33750000000001</v>
      </c>
      <c r="P210" t="s">
        <v>530</v>
      </c>
    </row>
    <row r="211" spans="1:16" x14ac:dyDescent="0.25">
      <c r="A211">
        <v>1217</v>
      </c>
      <c r="B211">
        <v>0</v>
      </c>
      <c r="C211">
        <v>3</v>
      </c>
      <c r="D211" t="s">
        <v>425</v>
      </c>
      <c r="E211" t="s">
        <v>10</v>
      </c>
      <c r="F211">
        <v>23</v>
      </c>
      <c r="G211" t="s">
        <v>522</v>
      </c>
      <c r="H211">
        <v>0</v>
      </c>
      <c r="I211">
        <v>0</v>
      </c>
      <c r="J211">
        <v>3101309</v>
      </c>
      <c r="K211" s="2">
        <v>7.05</v>
      </c>
      <c r="L211" s="2">
        <v>7.05</v>
      </c>
      <c r="M211" s="2">
        <v>7.05</v>
      </c>
      <c r="N211" s="2">
        <v>7.05</v>
      </c>
      <c r="P211" t="s">
        <v>530</v>
      </c>
    </row>
    <row r="212" spans="1:16" x14ac:dyDescent="0.25">
      <c r="A212">
        <v>1218</v>
      </c>
      <c r="B212">
        <v>1</v>
      </c>
      <c r="C212">
        <v>2</v>
      </c>
      <c r="D212" t="s">
        <v>426</v>
      </c>
      <c r="E212" t="s">
        <v>12</v>
      </c>
      <c r="F212">
        <v>12</v>
      </c>
      <c r="G212" t="s">
        <v>523</v>
      </c>
      <c r="H212">
        <v>2</v>
      </c>
      <c r="I212">
        <v>1</v>
      </c>
      <c r="J212">
        <v>230136</v>
      </c>
      <c r="K212" s="2">
        <v>39</v>
      </c>
      <c r="L212" s="2">
        <v>39</v>
      </c>
      <c r="M212" s="2">
        <v>39</v>
      </c>
      <c r="N212" s="2">
        <v>39</v>
      </c>
      <c r="O212" t="s">
        <v>50</v>
      </c>
      <c r="P212" t="s">
        <v>530</v>
      </c>
    </row>
    <row r="213" spans="1:16" x14ac:dyDescent="0.25">
      <c r="A213">
        <v>1220</v>
      </c>
      <c r="B213">
        <v>0</v>
      </c>
      <c r="C213">
        <v>2</v>
      </c>
      <c r="D213" t="s">
        <v>428</v>
      </c>
      <c r="E213" t="s">
        <v>10</v>
      </c>
      <c r="F213">
        <v>29</v>
      </c>
      <c r="G213" t="s">
        <v>522</v>
      </c>
      <c r="H213">
        <v>1</v>
      </c>
      <c r="I213">
        <v>0</v>
      </c>
      <c r="J213">
        <v>2003</v>
      </c>
      <c r="K213" s="2">
        <v>26</v>
      </c>
      <c r="L213" s="2">
        <v>26</v>
      </c>
      <c r="M213" s="2">
        <v>26</v>
      </c>
      <c r="N213" s="2">
        <v>26</v>
      </c>
      <c r="P213" t="s">
        <v>530</v>
      </c>
    </row>
    <row r="214" spans="1:16" x14ac:dyDescent="0.25">
      <c r="A214">
        <v>1221</v>
      </c>
      <c r="B214">
        <v>0</v>
      </c>
      <c r="C214">
        <v>2</v>
      </c>
      <c r="D214" t="s">
        <v>429</v>
      </c>
      <c r="E214" t="s">
        <v>10</v>
      </c>
      <c r="F214">
        <v>21</v>
      </c>
      <c r="G214" t="s">
        <v>522</v>
      </c>
      <c r="H214">
        <v>0</v>
      </c>
      <c r="I214">
        <v>0</v>
      </c>
      <c r="J214">
        <v>236854</v>
      </c>
      <c r="K214" s="2">
        <v>13</v>
      </c>
      <c r="L214" s="2">
        <v>13</v>
      </c>
      <c r="M214" s="2">
        <v>13</v>
      </c>
      <c r="N214" s="2">
        <v>13</v>
      </c>
      <c r="P214" t="s">
        <v>530</v>
      </c>
    </row>
    <row r="215" spans="1:16" x14ac:dyDescent="0.25">
      <c r="A215">
        <v>1222</v>
      </c>
      <c r="B215">
        <v>1</v>
      </c>
      <c r="C215">
        <v>2</v>
      </c>
      <c r="D215" t="s">
        <v>430</v>
      </c>
      <c r="E215" t="s">
        <v>12</v>
      </c>
      <c r="F215">
        <v>48</v>
      </c>
      <c r="G215" t="s">
        <v>521</v>
      </c>
      <c r="H215">
        <v>0</v>
      </c>
      <c r="I215">
        <v>2</v>
      </c>
      <c r="J215">
        <v>33112</v>
      </c>
      <c r="K215" s="2">
        <v>36.75</v>
      </c>
      <c r="L215" s="2">
        <v>36.75</v>
      </c>
      <c r="M215" s="2">
        <v>36.75</v>
      </c>
      <c r="N215" s="2">
        <v>36.75</v>
      </c>
      <c r="P215" t="s">
        <v>530</v>
      </c>
    </row>
    <row r="216" spans="1:16" x14ac:dyDescent="0.25">
      <c r="A216">
        <v>1226</v>
      </c>
      <c r="B216">
        <v>0</v>
      </c>
      <c r="C216">
        <v>3</v>
      </c>
      <c r="D216" t="s">
        <v>434</v>
      </c>
      <c r="E216" t="s">
        <v>10</v>
      </c>
      <c r="F216">
        <v>27</v>
      </c>
      <c r="G216" t="s">
        <v>522</v>
      </c>
      <c r="H216">
        <v>0</v>
      </c>
      <c r="I216">
        <v>0</v>
      </c>
      <c r="J216">
        <v>349229</v>
      </c>
      <c r="K216" s="2">
        <v>7.8958000000000004</v>
      </c>
      <c r="L216" s="2">
        <v>7.8958000000000004</v>
      </c>
      <c r="M216" s="2">
        <v>7.8958000000000004</v>
      </c>
      <c r="N216" s="2">
        <v>7.8958000000000004</v>
      </c>
      <c r="P216" t="s">
        <v>530</v>
      </c>
    </row>
    <row r="217" spans="1:16" x14ac:dyDescent="0.25">
      <c r="A217">
        <v>1227</v>
      </c>
      <c r="B217">
        <v>0</v>
      </c>
      <c r="C217">
        <v>1</v>
      </c>
      <c r="D217" t="s">
        <v>435</v>
      </c>
      <c r="E217" t="s">
        <v>10</v>
      </c>
      <c r="F217">
        <v>30</v>
      </c>
      <c r="G217" t="s">
        <v>522</v>
      </c>
      <c r="H217">
        <v>0</v>
      </c>
      <c r="I217">
        <v>0</v>
      </c>
      <c r="J217">
        <v>110469</v>
      </c>
      <c r="K217" s="2">
        <v>26</v>
      </c>
      <c r="L217" s="2">
        <v>26</v>
      </c>
      <c r="M217" s="2">
        <v>26</v>
      </c>
      <c r="N217" s="2">
        <v>26</v>
      </c>
      <c r="O217" t="s">
        <v>84</v>
      </c>
      <c r="P217" t="s">
        <v>530</v>
      </c>
    </row>
    <row r="218" spans="1:16" x14ac:dyDescent="0.25">
      <c r="A218">
        <v>1228</v>
      </c>
      <c r="B218">
        <v>0</v>
      </c>
      <c r="C218">
        <v>2</v>
      </c>
      <c r="D218" t="s">
        <v>436</v>
      </c>
      <c r="E218" t="s">
        <v>10</v>
      </c>
      <c r="F218">
        <v>32</v>
      </c>
      <c r="G218" t="s">
        <v>522</v>
      </c>
      <c r="H218">
        <v>0</v>
      </c>
      <c r="I218">
        <v>0</v>
      </c>
      <c r="J218">
        <v>244360</v>
      </c>
      <c r="K218" s="2">
        <v>13</v>
      </c>
      <c r="L218" s="2">
        <v>13</v>
      </c>
      <c r="M218" s="2">
        <v>13</v>
      </c>
      <c r="N218" s="2">
        <v>13</v>
      </c>
      <c r="P218" t="s">
        <v>530</v>
      </c>
    </row>
    <row r="219" spans="1:16" x14ac:dyDescent="0.25">
      <c r="A219">
        <v>1230</v>
      </c>
      <c r="B219">
        <v>0</v>
      </c>
      <c r="C219">
        <v>2</v>
      </c>
      <c r="D219" t="s">
        <v>438</v>
      </c>
      <c r="E219" t="s">
        <v>10</v>
      </c>
      <c r="F219">
        <v>25</v>
      </c>
      <c r="G219" t="s">
        <v>522</v>
      </c>
      <c r="H219">
        <v>0</v>
      </c>
      <c r="I219">
        <v>0</v>
      </c>
      <c r="J219">
        <v>31029</v>
      </c>
      <c r="K219" s="2">
        <v>31.5</v>
      </c>
      <c r="L219" s="2">
        <v>31.5</v>
      </c>
      <c r="M219" s="2">
        <v>31.5</v>
      </c>
      <c r="N219" s="2">
        <v>31.5</v>
      </c>
      <c r="P219" t="s">
        <v>530</v>
      </c>
    </row>
    <row r="220" spans="1:16" x14ac:dyDescent="0.25">
      <c r="A220">
        <v>1232</v>
      </c>
      <c r="B220">
        <v>0</v>
      </c>
      <c r="C220">
        <v>2</v>
      </c>
      <c r="D220" t="s">
        <v>440</v>
      </c>
      <c r="E220" t="s">
        <v>10</v>
      </c>
      <c r="F220">
        <v>18</v>
      </c>
      <c r="G220" t="s">
        <v>523</v>
      </c>
      <c r="H220">
        <v>0</v>
      </c>
      <c r="I220">
        <v>0</v>
      </c>
      <c r="J220">
        <v>15185</v>
      </c>
      <c r="K220" s="2">
        <v>10.5</v>
      </c>
      <c r="L220" s="2">
        <v>10.5</v>
      </c>
      <c r="M220" s="2">
        <v>10.5</v>
      </c>
      <c r="N220" s="2">
        <v>10.5</v>
      </c>
      <c r="P220" t="s">
        <v>530</v>
      </c>
    </row>
    <row r="221" spans="1:16" x14ac:dyDescent="0.25">
      <c r="A221">
        <v>1233</v>
      </c>
      <c r="B221">
        <v>0</v>
      </c>
      <c r="C221">
        <v>3</v>
      </c>
      <c r="D221" t="s">
        <v>441</v>
      </c>
      <c r="E221" t="s">
        <v>10</v>
      </c>
      <c r="F221">
        <v>32</v>
      </c>
      <c r="G221" t="s">
        <v>522</v>
      </c>
      <c r="H221">
        <v>0</v>
      </c>
      <c r="I221">
        <v>0</v>
      </c>
      <c r="J221">
        <v>350403</v>
      </c>
      <c r="K221" s="2">
        <v>7.5792000000000002</v>
      </c>
      <c r="L221" s="2">
        <v>7.5792000000000002</v>
      </c>
      <c r="M221" s="2">
        <v>7.5792000000000002</v>
      </c>
      <c r="N221" s="2">
        <v>7.5792000000000002</v>
      </c>
      <c r="P221" t="s">
        <v>530</v>
      </c>
    </row>
    <row r="222" spans="1:16" x14ac:dyDescent="0.25">
      <c r="A222">
        <v>1234</v>
      </c>
      <c r="B222">
        <v>0</v>
      </c>
      <c r="C222">
        <v>3</v>
      </c>
      <c r="D222" t="s">
        <v>442</v>
      </c>
      <c r="E222" t="s">
        <v>10</v>
      </c>
      <c r="G222" t="s">
        <v>523</v>
      </c>
      <c r="H222">
        <v>1</v>
      </c>
      <c r="I222">
        <v>9</v>
      </c>
      <c r="J222">
        <v>2343</v>
      </c>
      <c r="K222" s="2">
        <v>69.55</v>
      </c>
      <c r="L222" s="2">
        <v>69.55</v>
      </c>
      <c r="M222" s="2">
        <v>69.55</v>
      </c>
      <c r="N222" s="2">
        <v>69.55</v>
      </c>
      <c r="P222" t="s">
        <v>530</v>
      </c>
    </row>
    <row r="223" spans="1:16" x14ac:dyDescent="0.25">
      <c r="A223">
        <v>1236</v>
      </c>
      <c r="B223">
        <v>0</v>
      </c>
      <c r="C223">
        <v>3</v>
      </c>
      <c r="D223" t="s">
        <v>444</v>
      </c>
      <c r="E223" t="s">
        <v>10</v>
      </c>
      <c r="G223" t="s">
        <v>523</v>
      </c>
      <c r="H223">
        <v>1</v>
      </c>
      <c r="I223">
        <v>1</v>
      </c>
      <c r="J223">
        <v>851</v>
      </c>
      <c r="K223" s="2">
        <v>14.5</v>
      </c>
      <c r="L223" s="2">
        <v>14.5</v>
      </c>
      <c r="M223" s="2">
        <v>14.5</v>
      </c>
      <c r="N223" s="2">
        <v>14.5</v>
      </c>
      <c r="P223" t="s">
        <v>530</v>
      </c>
    </row>
    <row r="224" spans="1:16" x14ac:dyDescent="0.25">
      <c r="A224">
        <v>1237</v>
      </c>
      <c r="B224">
        <v>1</v>
      </c>
      <c r="C224">
        <v>3</v>
      </c>
      <c r="D224" t="s">
        <v>445</v>
      </c>
      <c r="E224" t="s">
        <v>12</v>
      </c>
      <c r="F224">
        <v>16</v>
      </c>
      <c r="G224" t="s">
        <v>523</v>
      </c>
      <c r="H224">
        <v>0</v>
      </c>
      <c r="I224">
        <v>0</v>
      </c>
      <c r="J224">
        <v>348125</v>
      </c>
      <c r="K224" s="2">
        <v>7.65</v>
      </c>
      <c r="L224" s="2">
        <v>7.65</v>
      </c>
      <c r="M224" s="2">
        <v>7.65</v>
      </c>
      <c r="N224" s="2">
        <v>7.65</v>
      </c>
      <c r="P224" t="s">
        <v>530</v>
      </c>
    </row>
    <row r="225" spans="1:16" x14ac:dyDescent="0.25">
      <c r="A225">
        <v>1238</v>
      </c>
      <c r="B225">
        <v>0</v>
      </c>
      <c r="C225">
        <v>2</v>
      </c>
      <c r="D225" t="s">
        <v>446</v>
      </c>
      <c r="E225" t="s">
        <v>10</v>
      </c>
      <c r="F225">
        <v>26</v>
      </c>
      <c r="G225" t="s">
        <v>522</v>
      </c>
      <c r="H225">
        <v>0</v>
      </c>
      <c r="I225">
        <v>0</v>
      </c>
      <c r="J225">
        <v>237670</v>
      </c>
      <c r="K225" s="2">
        <v>13</v>
      </c>
      <c r="L225" s="2">
        <v>13</v>
      </c>
      <c r="M225" s="2">
        <v>13</v>
      </c>
      <c r="N225" s="2">
        <v>13</v>
      </c>
      <c r="P225" t="s">
        <v>530</v>
      </c>
    </row>
    <row r="226" spans="1:16" x14ac:dyDescent="0.25">
      <c r="A226">
        <v>1240</v>
      </c>
      <c r="B226">
        <v>0</v>
      </c>
      <c r="C226">
        <v>2</v>
      </c>
      <c r="D226" t="s">
        <v>448</v>
      </c>
      <c r="E226" t="s">
        <v>10</v>
      </c>
      <c r="F226">
        <v>24</v>
      </c>
      <c r="G226" t="s">
        <v>522</v>
      </c>
      <c r="H226">
        <v>0</v>
      </c>
      <c r="I226">
        <v>0</v>
      </c>
      <c r="J226">
        <v>248726</v>
      </c>
      <c r="K226" s="2">
        <v>13.5</v>
      </c>
      <c r="L226" s="2">
        <v>13.5</v>
      </c>
      <c r="M226" s="2">
        <v>13.5</v>
      </c>
      <c r="N226" s="2">
        <v>13.5</v>
      </c>
      <c r="P226" t="s">
        <v>530</v>
      </c>
    </row>
    <row r="227" spans="1:16" x14ac:dyDescent="0.25">
      <c r="A227">
        <v>1241</v>
      </c>
      <c r="B227">
        <v>1</v>
      </c>
      <c r="C227">
        <v>2</v>
      </c>
      <c r="D227" t="s">
        <v>449</v>
      </c>
      <c r="E227" t="s">
        <v>12</v>
      </c>
      <c r="F227">
        <v>31</v>
      </c>
      <c r="G227" t="s">
        <v>522</v>
      </c>
      <c r="H227">
        <v>0</v>
      </c>
      <c r="I227">
        <v>0</v>
      </c>
      <c r="J227">
        <v>13528</v>
      </c>
      <c r="K227" s="2">
        <v>21</v>
      </c>
      <c r="L227" s="2">
        <v>21</v>
      </c>
      <c r="M227" s="2">
        <v>21</v>
      </c>
      <c r="N227" s="2">
        <v>21</v>
      </c>
      <c r="P227" t="s">
        <v>530</v>
      </c>
    </row>
    <row r="228" spans="1:16" x14ac:dyDescent="0.25">
      <c r="A228">
        <v>1243</v>
      </c>
      <c r="B228">
        <v>0</v>
      </c>
      <c r="C228">
        <v>2</v>
      </c>
      <c r="D228" t="s">
        <v>451</v>
      </c>
      <c r="E228" t="s">
        <v>10</v>
      </c>
      <c r="F228">
        <v>25</v>
      </c>
      <c r="G228" t="s">
        <v>522</v>
      </c>
      <c r="H228">
        <v>0</v>
      </c>
      <c r="I228">
        <v>0</v>
      </c>
      <c r="J228">
        <v>13540</v>
      </c>
      <c r="K228" s="2">
        <v>10.5</v>
      </c>
      <c r="L228" s="2">
        <v>10.5</v>
      </c>
      <c r="M228" s="2">
        <v>10.5</v>
      </c>
      <c r="N228" s="2">
        <v>10.5</v>
      </c>
      <c r="P228" t="s">
        <v>530</v>
      </c>
    </row>
    <row r="229" spans="1:16" x14ac:dyDescent="0.25">
      <c r="A229">
        <v>1244</v>
      </c>
      <c r="B229">
        <v>0</v>
      </c>
      <c r="C229">
        <v>2</v>
      </c>
      <c r="D229" t="s">
        <v>452</v>
      </c>
      <c r="E229" t="s">
        <v>10</v>
      </c>
      <c r="F229">
        <v>18</v>
      </c>
      <c r="G229" t="s">
        <v>523</v>
      </c>
      <c r="H229">
        <v>0</v>
      </c>
      <c r="I229">
        <v>0</v>
      </c>
      <c r="J229">
        <v>14879</v>
      </c>
      <c r="K229" s="2">
        <v>73.5</v>
      </c>
      <c r="L229" s="2">
        <v>73.5</v>
      </c>
      <c r="M229" s="2">
        <v>73.5</v>
      </c>
      <c r="N229" s="2">
        <v>73.5</v>
      </c>
      <c r="P229" t="s">
        <v>530</v>
      </c>
    </row>
    <row r="230" spans="1:16" x14ac:dyDescent="0.25">
      <c r="A230">
        <v>1245</v>
      </c>
      <c r="B230">
        <v>0</v>
      </c>
      <c r="C230">
        <v>2</v>
      </c>
      <c r="D230" t="s">
        <v>453</v>
      </c>
      <c r="E230" t="s">
        <v>10</v>
      </c>
      <c r="F230">
        <v>49</v>
      </c>
      <c r="G230" t="s">
        <v>521</v>
      </c>
      <c r="H230">
        <v>1</v>
      </c>
      <c r="I230">
        <v>2</v>
      </c>
      <c r="J230">
        <v>220845</v>
      </c>
      <c r="K230" s="2">
        <v>65</v>
      </c>
      <c r="L230" s="2">
        <v>65</v>
      </c>
      <c r="M230" s="2">
        <v>65</v>
      </c>
      <c r="N230" s="2">
        <v>65</v>
      </c>
      <c r="P230" t="s">
        <v>530</v>
      </c>
    </row>
    <row r="231" spans="1:16" x14ac:dyDescent="0.25">
      <c r="A231">
        <v>1246</v>
      </c>
      <c r="B231">
        <v>1</v>
      </c>
      <c r="C231">
        <v>3</v>
      </c>
      <c r="D231" t="s">
        <v>454</v>
      </c>
      <c r="E231" t="s">
        <v>12</v>
      </c>
      <c r="F231">
        <v>17</v>
      </c>
      <c r="G231" t="s">
        <v>523</v>
      </c>
      <c r="H231">
        <v>1</v>
      </c>
      <c r="I231">
        <v>2</v>
      </c>
      <c r="J231">
        <v>2315</v>
      </c>
      <c r="K231" s="2">
        <v>20.574999999999999</v>
      </c>
      <c r="L231" s="2">
        <v>20.574999999999999</v>
      </c>
      <c r="M231" s="2">
        <v>20.574999999999999</v>
      </c>
      <c r="N231" s="2">
        <v>20.574999999999999</v>
      </c>
      <c r="P231" t="s">
        <v>530</v>
      </c>
    </row>
    <row r="232" spans="1:16" x14ac:dyDescent="0.25">
      <c r="A232">
        <v>1247</v>
      </c>
      <c r="B232">
        <v>0</v>
      </c>
      <c r="C232">
        <v>1</v>
      </c>
      <c r="D232" t="s">
        <v>455</v>
      </c>
      <c r="E232" t="s">
        <v>10</v>
      </c>
      <c r="F232">
        <v>50</v>
      </c>
      <c r="G232" t="s">
        <v>521</v>
      </c>
      <c r="H232">
        <v>0</v>
      </c>
      <c r="I232">
        <v>0</v>
      </c>
      <c r="J232">
        <v>113044</v>
      </c>
      <c r="K232" s="2">
        <v>26</v>
      </c>
      <c r="L232" s="2">
        <v>26</v>
      </c>
      <c r="M232" s="2">
        <v>26</v>
      </c>
      <c r="N232" s="2">
        <v>26</v>
      </c>
      <c r="O232" t="s">
        <v>87</v>
      </c>
      <c r="P232" t="s">
        <v>530</v>
      </c>
    </row>
    <row r="233" spans="1:16" x14ac:dyDescent="0.25">
      <c r="A233">
        <v>1248</v>
      </c>
      <c r="B233">
        <v>1</v>
      </c>
      <c r="C233">
        <v>1</v>
      </c>
      <c r="D233" t="s">
        <v>456</v>
      </c>
      <c r="E233" t="s">
        <v>12</v>
      </c>
      <c r="F233">
        <v>59</v>
      </c>
      <c r="G233" t="s">
        <v>521</v>
      </c>
      <c r="H233">
        <v>2</v>
      </c>
      <c r="I233">
        <v>0</v>
      </c>
      <c r="J233">
        <v>11769</v>
      </c>
      <c r="K233" s="2">
        <v>51.479199999999999</v>
      </c>
      <c r="L233" s="2">
        <v>51.479199999999999</v>
      </c>
      <c r="M233" s="2">
        <v>51.479199999999999</v>
      </c>
      <c r="N233" s="2">
        <v>51.479199999999999</v>
      </c>
      <c r="O233" t="s">
        <v>33</v>
      </c>
      <c r="P233" t="s">
        <v>530</v>
      </c>
    </row>
    <row r="234" spans="1:16" x14ac:dyDescent="0.25">
      <c r="A234">
        <v>1249</v>
      </c>
      <c r="B234">
        <v>0</v>
      </c>
      <c r="C234">
        <v>3</v>
      </c>
      <c r="D234" t="s">
        <v>457</v>
      </c>
      <c r="E234" t="s">
        <v>10</v>
      </c>
      <c r="G234" t="s">
        <v>523</v>
      </c>
      <c r="H234">
        <v>0</v>
      </c>
      <c r="I234">
        <v>0</v>
      </c>
      <c r="J234">
        <v>1222</v>
      </c>
      <c r="K234" s="2">
        <v>7.8792</v>
      </c>
      <c r="L234" s="2">
        <v>7.8792</v>
      </c>
      <c r="M234" s="2">
        <v>7.8792</v>
      </c>
      <c r="N234" s="2">
        <v>7.8792</v>
      </c>
      <c r="P234" t="s">
        <v>530</v>
      </c>
    </row>
    <row r="235" spans="1:16" x14ac:dyDescent="0.25">
      <c r="A235">
        <v>1251</v>
      </c>
      <c r="B235">
        <v>1</v>
      </c>
      <c r="C235">
        <v>3</v>
      </c>
      <c r="D235" t="s">
        <v>459</v>
      </c>
      <c r="E235" t="s">
        <v>12</v>
      </c>
      <c r="F235">
        <v>30</v>
      </c>
      <c r="G235" t="s">
        <v>522</v>
      </c>
      <c r="H235">
        <v>1</v>
      </c>
      <c r="I235">
        <v>0</v>
      </c>
      <c r="J235">
        <v>349910</v>
      </c>
      <c r="K235" s="2">
        <v>15.55</v>
      </c>
      <c r="L235" s="2">
        <v>15.55</v>
      </c>
      <c r="M235" s="2">
        <v>15.55</v>
      </c>
      <c r="N235" s="2">
        <v>15.55</v>
      </c>
      <c r="P235" t="s">
        <v>530</v>
      </c>
    </row>
    <row r="236" spans="1:16" x14ac:dyDescent="0.25">
      <c r="A236">
        <v>1252</v>
      </c>
      <c r="B236">
        <v>0</v>
      </c>
      <c r="C236">
        <v>3</v>
      </c>
      <c r="D236" t="s">
        <v>460</v>
      </c>
      <c r="E236" t="s">
        <v>10</v>
      </c>
      <c r="F236">
        <v>14</v>
      </c>
      <c r="G236" t="s">
        <v>523</v>
      </c>
      <c r="H236">
        <v>8</v>
      </c>
      <c r="I236">
        <v>2</v>
      </c>
      <c r="J236">
        <v>2343</v>
      </c>
      <c r="K236" s="2">
        <v>69.55</v>
      </c>
      <c r="L236" s="2">
        <v>69.55</v>
      </c>
      <c r="M236" s="2">
        <v>69.55</v>
      </c>
      <c r="N236" s="2">
        <v>69.55</v>
      </c>
      <c r="P236" t="s">
        <v>530</v>
      </c>
    </row>
    <row r="237" spans="1:16" x14ac:dyDescent="0.25">
      <c r="A237">
        <v>1254</v>
      </c>
      <c r="B237">
        <v>1</v>
      </c>
      <c r="C237">
        <v>2</v>
      </c>
      <c r="D237" t="s">
        <v>462</v>
      </c>
      <c r="E237" t="s">
        <v>12</v>
      </c>
      <c r="F237">
        <v>31</v>
      </c>
      <c r="G237" t="s">
        <v>522</v>
      </c>
      <c r="H237">
        <v>0</v>
      </c>
      <c r="I237">
        <v>0</v>
      </c>
      <c r="J237">
        <v>31352</v>
      </c>
      <c r="K237" s="2">
        <v>21</v>
      </c>
      <c r="L237" s="2">
        <v>21</v>
      </c>
      <c r="M237" s="2">
        <v>21</v>
      </c>
      <c r="N237" s="2">
        <v>21</v>
      </c>
      <c r="P237" t="s">
        <v>530</v>
      </c>
    </row>
    <row r="238" spans="1:16" x14ac:dyDescent="0.25">
      <c r="A238">
        <v>1255</v>
      </c>
      <c r="B238">
        <v>0</v>
      </c>
      <c r="C238">
        <v>3</v>
      </c>
      <c r="D238" t="s">
        <v>463</v>
      </c>
      <c r="E238" t="s">
        <v>10</v>
      </c>
      <c r="F238">
        <v>27</v>
      </c>
      <c r="G238" t="s">
        <v>522</v>
      </c>
      <c r="H238">
        <v>0</v>
      </c>
      <c r="I238">
        <v>0</v>
      </c>
      <c r="J238">
        <v>315083</v>
      </c>
      <c r="K238" s="2">
        <v>8.6624999999999996</v>
      </c>
      <c r="L238" s="2">
        <v>8.6624999999999996</v>
      </c>
      <c r="M238" s="2">
        <v>8.6624999999999996</v>
      </c>
      <c r="N238" s="2">
        <v>8.6624999999999996</v>
      </c>
      <c r="P238" t="s">
        <v>530</v>
      </c>
    </row>
    <row r="239" spans="1:16" x14ac:dyDescent="0.25">
      <c r="A239">
        <v>1257</v>
      </c>
      <c r="B239">
        <v>1</v>
      </c>
      <c r="C239">
        <v>3</v>
      </c>
      <c r="D239" t="s">
        <v>465</v>
      </c>
      <c r="E239" t="s">
        <v>12</v>
      </c>
      <c r="G239" t="s">
        <v>523</v>
      </c>
      <c r="H239">
        <v>1</v>
      </c>
      <c r="I239">
        <v>9</v>
      </c>
      <c r="J239">
        <v>2343</v>
      </c>
      <c r="K239" s="2">
        <v>69.55</v>
      </c>
      <c r="L239" s="2">
        <v>69.55</v>
      </c>
      <c r="M239" s="2">
        <v>69.55</v>
      </c>
      <c r="N239" s="2">
        <v>69.55</v>
      </c>
      <c r="P239" t="s">
        <v>530</v>
      </c>
    </row>
    <row r="240" spans="1:16" x14ac:dyDescent="0.25">
      <c r="A240">
        <v>1259</v>
      </c>
      <c r="B240">
        <v>1</v>
      </c>
      <c r="C240">
        <v>3</v>
      </c>
      <c r="D240" t="s">
        <v>467</v>
      </c>
      <c r="E240" t="s">
        <v>12</v>
      </c>
      <c r="F240">
        <v>22</v>
      </c>
      <c r="G240" t="s">
        <v>522</v>
      </c>
      <c r="H240">
        <v>0</v>
      </c>
      <c r="I240">
        <v>0</v>
      </c>
      <c r="J240">
        <v>3101295</v>
      </c>
      <c r="K240" s="2">
        <v>39.6875</v>
      </c>
      <c r="L240" s="2">
        <v>39.6875</v>
      </c>
      <c r="M240" s="2">
        <v>39.6875</v>
      </c>
      <c r="N240" s="2">
        <v>39.6875</v>
      </c>
      <c r="P240" t="s">
        <v>530</v>
      </c>
    </row>
    <row r="241" spans="1:16" x14ac:dyDescent="0.25">
      <c r="A241">
        <v>1262</v>
      </c>
      <c r="B241">
        <v>0</v>
      </c>
      <c r="C241">
        <v>2</v>
      </c>
      <c r="D241" t="s">
        <v>470</v>
      </c>
      <c r="E241" t="s">
        <v>10</v>
      </c>
      <c r="F241">
        <v>21</v>
      </c>
      <c r="G241" t="s">
        <v>522</v>
      </c>
      <c r="H241">
        <v>1</v>
      </c>
      <c r="I241">
        <v>0</v>
      </c>
      <c r="J241">
        <v>28133</v>
      </c>
      <c r="K241" s="2">
        <v>11.5</v>
      </c>
      <c r="L241" s="2">
        <v>11.5</v>
      </c>
      <c r="M241" s="2">
        <v>11.5</v>
      </c>
      <c r="N241" s="2">
        <v>11.5</v>
      </c>
      <c r="P241" t="s">
        <v>530</v>
      </c>
    </row>
    <row r="242" spans="1:16" x14ac:dyDescent="0.25">
      <c r="A242">
        <v>1264</v>
      </c>
      <c r="B242">
        <v>0</v>
      </c>
      <c r="C242">
        <v>1</v>
      </c>
      <c r="D242" t="s">
        <v>472</v>
      </c>
      <c r="E242" t="s">
        <v>10</v>
      </c>
      <c r="F242">
        <v>49</v>
      </c>
      <c r="G242" t="s">
        <v>521</v>
      </c>
      <c r="H242">
        <v>0</v>
      </c>
      <c r="I242">
        <v>0</v>
      </c>
      <c r="J242">
        <v>112058</v>
      </c>
      <c r="K242" s="2">
        <v>0</v>
      </c>
      <c r="L242" s="2">
        <v>0</v>
      </c>
      <c r="M242" s="2">
        <v>0</v>
      </c>
      <c r="N242" s="2">
        <v>0</v>
      </c>
      <c r="O242" t="s">
        <v>90</v>
      </c>
      <c r="P242" t="s">
        <v>530</v>
      </c>
    </row>
    <row r="243" spans="1:16" x14ac:dyDescent="0.25">
      <c r="A243">
        <v>1265</v>
      </c>
      <c r="B243">
        <v>0</v>
      </c>
      <c r="C243">
        <v>2</v>
      </c>
      <c r="D243" t="s">
        <v>473</v>
      </c>
      <c r="E243" t="s">
        <v>10</v>
      </c>
      <c r="F243">
        <v>44</v>
      </c>
      <c r="G243" t="s">
        <v>521</v>
      </c>
      <c r="H243">
        <v>0</v>
      </c>
      <c r="I243">
        <v>0</v>
      </c>
      <c r="J243">
        <v>248746</v>
      </c>
      <c r="K243" s="2">
        <v>13</v>
      </c>
      <c r="L243" s="2">
        <v>13</v>
      </c>
      <c r="M243" s="2">
        <v>13</v>
      </c>
      <c r="N243" s="2">
        <v>13</v>
      </c>
      <c r="P243" t="s">
        <v>530</v>
      </c>
    </row>
    <row r="244" spans="1:16" x14ac:dyDescent="0.25">
      <c r="A244">
        <v>1266</v>
      </c>
      <c r="B244">
        <v>1</v>
      </c>
      <c r="C244">
        <v>1</v>
      </c>
      <c r="D244" t="s">
        <v>474</v>
      </c>
      <c r="E244" t="s">
        <v>12</v>
      </c>
      <c r="F244">
        <v>54</v>
      </c>
      <c r="G244" t="s">
        <v>521</v>
      </c>
      <c r="H244">
        <v>1</v>
      </c>
      <c r="I244">
        <v>1</v>
      </c>
      <c r="J244">
        <v>33638</v>
      </c>
      <c r="K244" s="2">
        <v>81.8583</v>
      </c>
      <c r="L244" s="2">
        <v>81.8583</v>
      </c>
      <c r="M244" s="2">
        <v>81.8583</v>
      </c>
      <c r="N244" s="2">
        <v>81.8583</v>
      </c>
      <c r="O244" t="s">
        <v>74</v>
      </c>
      <c r="P244" t="s">
        <v>530</v>
      </c>
    </row>
    <row r="245" spans="1:16" x14ac:dyDescent="0.25">
      <c r="A245">
        <v>1268</v>
      </c>
      <c r="B245">
        <v>1</v>
      </c>
      <c r="C245">
        <v>3</v>
      </c>
      <c r="D245" t="s">
        <v>476</v>
      </c>
      <c r="E245" t="s">
        <v>12</v>
      </c>
      <c r="F245">
        <v>22</v>
      </c>
      <c r="G245" t="s">
        <v>522</v>
      </c>
      <c r="H245">
        <v>2</v>
      </c>
      <c r="I245">
        <v>0</v>
      </c>
      <c r="J245">
        <v>315152</v>
      </c>
      <c r="K245" s="2">
        <v>8.6624999999999996</v>
      </c>
      <c r="L245" s="2">
        <v>8.6624999999999996</v>
      </c>
      <c r="M245" s="2">
        <v>8.6624999999999996</v>
      </c>
      <c r="N245" s="2">
        <v>8.6624999999999996</v>
      </c>
      <c r="P245" t="s">
        <v>530</v>
      </c>
    </row>
    <row r="246" spans="1:16" x14ac:dyDescent="0.25">
      <c r="A246">
        <v>1269</v>
      </c>
      <c r="B246">
        <v>0</v>
      </c>
      <c r="C246">
        <v>2</v>
      </c>
      <c r="D246" t="s">
        <v>477</v>
      </c>
      <c r="E246" t="s">
        <v>10</v>
      </c>
      <c r="F246">
        <v>21</v>
      </c>
      <c r="G246" t="s">
        <v>522</v>
      </c>
      <c r="H246">
        <v>0</v>
      </c>
      <c r="I246">
        <v>0</v>
      </c>
      <c r="J246">
        <v>29107</v>
      </c>
      <c r="K246" s="2">
        <v>11.5</v>
      </c>
      <c r="L246" s="2">
        <v>11.5</v>
      </c>
      <c r="M246" s="2">
        <v>11.5</v>
      </c>
      <c r="N246" s="2">
        <v>11.5</v>
      </c>
      <c r="P246" t="s">
        <v>530</v>
      </c>
    </row>
    <row r="247" spans="1:16" x14ac:dyDescent="0.25">
      <c r="A247">
        <v>1270</v>
      </c>
      <c r="B247">
        <v>0</v>
      </c>
      <c r="C247">
        <v>1</v>
      </c>
      <c r="D247" t="s">
        <v>478</v>
      </c>
      <c r="E247" t="s">
        <v>10</v>
      </c>
      <c r="F247">
        <v>55</v>
      </c>
      <c r="G247" t="s">
        <v>521</v>
      </c>
      <c r="H247">
        <v>0</v>
      </c>
      <c r="I247">
        <v>0</v>
      </c>
      <c r="J247">
        <v>680</v>
      </c>
      <c r="K247" s="2">
        <v>50</v>
      </c>
      <c r="L247" s="2">
        <v>50</v>
      </c>
      <c r="M247" s="2">
        <v>50</v>
      </c>
      <c r="N247" s="2">
        <v>50</v>
      </c>
      <c r="O247" t="s">
        <v>91</v>
      </c>
      <c r="P247" t="s">
        <v>530</v>
      </c>
    </row>
    <row r="248" spans="1:16" x14ac:dyDescent="0.25">
      <c r="A248">
        <v>1271</v>
      </c>
      <c r="B248">
        <v>0</v>
      </c>
      <c r="C248">
        <v>3</v>
      </c>
      <c r="D248" t="s">
        <v>479</v>
      </c>
      <c r="E248" t="s">
        <v>10</v>
      </c>
      <c r="F248">
        <v>5</v>
      </c>
      <c r="G248" t="s">
        <v>523</v>
      </c>
      <c r="H248">
        <v>4</v>
      </c>
      <c r="I248">
        <v>2</v>
      </c>
      <c r="J248">
        <v>347077</v>
      </c>
      <c r="K248" s="2">
        <v>31.387499999999999</v>
      </c>
      <c r="L248" s="2">
        <v>31.387499999999999</v>
      </c>
      <c r="M248" s="2">
        <v>31.387499999999999</v>
      </c>
      <c r="N248" s="2">
        <v>31.387499999999999</v>
      </c>
      <c r="P248" t="s">
        <v>530</v>
      </c>
    </row>
    <row r="249" spans="1:16" x14ac:dyDescent="0.25">
      <c r="A249">
        <v>1274</v>
      </c>
      <c r="B249">
        <v>1</v>
      </c>
      <c r="C249">
        <v>3</v>
      </c>
      <c r="D249" t="s">
        <v>482</v>
      </c>
      <c r="E249" t="s">
        <v>12</v>
      </c>
      <c r="G249" t="s">
        <v>523</v>
      </c>
      <c r="H249">
        <v>0</v>
      </c>
      <c r="I249">
        <v>0</v>
      </c>
      <c r="J249">
        <v>364498</v>
      </c>
      <c r="K249" s="2">
        <v>14.5</v>
      </c>
      <c r="L249" s="2">
        <v>14.5</v>
      </c>
      <c r="M249" s="2">
        <v>14.5</v>
      </c>
      <c r="N249" s="2">
        <v>14.5</v>
      </c>
      <c r="P249" t="s">
        <v>530</v>
      </c>
    </row>
    <row r="250" spans="1:16" x14ac:dyDescent="0.25">
      <c r="A250">
        <v>1275</v>
      </c>
      <c r="B250">
        <v>1</v>
      </c>
      <c r="C250">
        <v>3</v>
      </c>
      <c r="D250" t="s">
        <v>483</v>
      </c>
      <c r="E250" t="s">
        <v>12</v>
      </c>
      <c r="F250">
        <v>19</v>
      </c>
      <c r="G250" t="s">
        <v>523</v>
      </c>
      <c r="H250">
        <v>1</v>
      </c>
      <c r="I250">
        <v>0</v>
      </c>
      <c r="J250">
        <v>376566</v>
      </c>
      <c r="K250" s="2">
        <v>16.100000000000001</v>
      </c>
      <c r="L250" s="2">
        <v>16.100000000000001</v>
      </c>
      <c r="M250" s="2">
        <v>16.100000000000001</v>
      </c>
      <c r="N250" s="2">
        <v>16.100000000000001</v>
      </c>
      <c r="P250" t="s">
        <v>530</v>
      </c>
    </row>
    <row r="251" spans="1:16" x14ac:dyDescent="0.25">
      <c r="A251">
        <v>1276</v>
      </c>
      <c r="B251">
        <v>0</v>
      </c>
      <c r="C251">
        <v>2</v>
      </c>
      <c r="D251" t="s">
        <v>484</v>
      </c>
      <c r="E251" t="s">
        <v>10</v>
      </c>
      <c r="G251" t="s">
        <v>523</v>
      </c>
      <c r="H251">
        <v>0</v>
      </c>
      <c r="I251">
        <v>0</v>
      </c>
      <c r="J251">
        <v>2159</v>
      </c>
      <c r="K251" s="2">
        <v>12.875</v>
      </c>
      <c r="L251" s="2">
        <v>12.875</v>
      </c>
      <c r="M251" s="2">
        <v>12.875</v>
      </c>
      <c r="N251" s="2">
        <v>12.875</v>
      </c>
      <c r="P251" t="s">
        <v>530</v>
      </c>
    </row>
    <row r="252" spans="1:16" x14ac:dyDescent="0.25">
      <c r="A252">
        <v>1277</v>
      </c>
      <c r="B252">
        <v>1</v>
      </c>
      <c r="C252">
        <v>2</v>
      </c>
      <c r="D252" t="s">
        <v>485</v>
      </c>
      <c r="E252" t="s">
        <v>12</v>
      </c>
      <c r="F252">
        <v>24</v>
      </c>
      <c r="G252" t="s">
        <v>522</v>
      </c>
      <c r="H252">
        <v>1</v>
      </c>
      <c r="I252">
        <v>2</v>
      </c>
      <c r="J252">
        <v>220845</v>
      </c>
      <c r="K252" s="2">
        <v>65</v>
      </c>
      <c r="L252" s="2">
        <v>65</v>
      </c>
      <c r="M252" s="2">
        <v>65</v>
      </c>
      <c r="N252" s="2">
        <v>65</v>
      </c>
      <c r="P252" t="s">
        <v>530</v>
      </c>
    </row>
    <row r="253" spans="1:16" x14ac:dyDescent="0.25">
      <c r="A253">
        <v>1278</v>
      </c>
      <c r="B253">
        <v>0</v>
      </c>
      <c r="C253">
        <v>3</v>
      </c>
      <c r="D253" t="s">
        <v>486</v>
      </c>
      <c r="E253" t="s">
        <v>10</v>
      </c>
      <c r="F253">
        <v>24</v>
      </c>
      <c r="G253" t="s">
        <v>522</v>
      </c>
      <c r="H253">
        <v>0</v>
      </c>
      <c r="I253">
        <v>0</v>
      </c>
      <c r="J253">
        <v>349911</v>
      </c>
      <c r="K253" s="2">
        <v>7.7750000000000004</v>
      </c>
      <c r="L253" s="2">
        <v>7.7750000000000004</v>
      </c>
      <c r="M253" s="2">
        <v>7.7750000000000004</v>
      </c>
      <c r="N253" s="2">
        <v>7.7750000000000004</v>
      </c>
      <c r="P253" t="s">
        <v>530</v>
      </c>
    </row>
    <row r="254" spans="1:16" x14ac:dyDescent="0.25">
      <c r="A254">
        <v>1279</v>
      </c>
      <c r="B254">
        <v>0</v>
      </c>
      <c r="C254">
        <v>2</v>
      </c>
      <c r="D254" t="s">
        <v>487</v>
      </c>
      <c r="E254" t="s">
        <v>10</v>
      </c>
      <c r="F254">
        <v>57</v>
      </c>
      <c r="G254" t="s">
        <v>521</v>
      </c>
      <c r="H254">
        <v>0</v>
      </c>
      <c r="I254">
        <v>0</v>
      </c>
      <c r="J254">
        <v>244346</v>
      </c>
      <c r="K254" s="2">
        <v>13</v>
      </c>
      <c r="L254" s="2">
        <v>13</v>
      </c>
      <c r="M254" s="2">
        <v>13</v>
      </c>
      <c r="N254" s="2">
        <v>13</v>
      </c>
      <c r="P254" t="s">
        <v>530</v>
      </c>
    </row>
    <row r="255" spans="1:16" x14ac:dyDescent="0.25">
      <c r="A255">
        <v>1281</v>
      </c>
      <c r="B255">
        <v>0</v>
      </c>
      <c r="C255">
        <v>3</v>
      </c>
      <c r="D255" t="s">
        <v>489</v>
      </c>
      <c r="E255" t="s">
        <v>10</v>
      </c>
      <c r="F255">
        <v>6</v>
      </c>
      <c r="G255" t="s">
        <v>523</v>
      </c>
      <c r="H255">
        <v>3</v>
      </c>
      <c r="I255">
        <v>1</v>
      </c>
      <c r="J255">
        <v>349909</v>
      </c>
      <c r="K255" s="2">
        <v>21.074999999999999</v>
      </c>
      <c r="L255" s="2">
        <v>21.074999999999999</v>
      </c>
      <c r="M255" s="2">
        <v>21.074999999999999</v>
      </c>
      <c r="N255" s="2">
        <v>21.074999999999999</v>
      </c>
      <c r="P255" t="s">
        <v>530</v>
      </c>
    </row>
    <row r="256" spans="1:16" x14ac:dyDescent="0.25">
      <c r="A256">
        <v>1282</v>
      </c>
      <c r="B256">
        <v>0</v>
      </c>
      <c r="C256">
        <v>1</v>
      </c>
      <c r="D256" t="s">
        <v>490</v>
      </c>
      <c r="E256" t="s">
        <v>10</v>
      </c>
      <c r="F256">
        <v>23</v>
      </c>
      <c r="G256" t="s">
        <v>522</v>
      </c>
      <c r="H256">
        <v>0</v>
      </c>
      <c r="I256">
        <v>0</v>
      </c>
      <c r="J256">
        <v>12749</v>
      </c>
      <c r="K256" s="2">
        <v>93.5</v>
      </c>
      <c r="L256" s="2">
        <v>93.5</v>
      </c>
      <c r="M256" s="2">
        <v>93.5</v>
      </c>
      <c r="N256" s="2">
        <v>93.5</v>
      </c>
      <c r="O256" t="s">
        <v>92</v>
      </c>
      <c r="P256" t="s">
        <v>530</v>
      </c>
    </row>
    <row r="257" spans="1:16" x14ac:dyDescent="0.25">
      <c r="A257">
        <v>1283</v>
      </c>
      <c r="B257">
        <v>1</v>
      </c>
      <c r="C257">
        <v>1</v>
      </c>
      <c r="D257" t="s">
        <v>491</v>
      </c>
      <c r="E257" t="s">
        <v>12</v>
      </c>
      <c r="F257">
        <v>51</v>
      </c>
      <c r="G257" t="s">
        <v>521</v>
      </c>
      <c r="H257">
        <v>0</v>
      </c>
      <c r="I257">
        <v>1</v>
      </c>
      <c r="J257">
        <v>17592</v>
      </c>
      <c r="K257" s="2">
        <v>39.4</v>
      </c>
      <c r="L257" s="2">
        <v>39.4</v>
      </c>
      <c r="M257" s="2">
        <v>39.4</v>
      </c>
      <c r="N257" s="2">
        <v>39.4</v>
      </c>
      <c r="O257" t="s">
        <v>93</v>
      </c>
      <c r="P257" t="s">
        <v>530</v>
      </c>
    </row>
    <row r="258" spans="1:16" x14ac:dyDescent="0.25">
      <c r="A258">
        <v>1284</v>
      </c>
      <c r="B258">
        <v>0</v>
      </c>
      <c r="C258">
        <v>3</v>
      </c>
      <c r="D258" t="s">
        <v>492</v>
      </c>
      <c r="E258" t="s">
        <v>10</v>
      </c>
      <c r="F258">
        <v>13</v>
      </c>
      <c r="G258" t="s">
        <v>523</v>
      </c>
      <c r="H258">
        <v>0</v>
      </c>
      <c r="I258">
        <v>2</v>
      </c>
      <c r="J258">
        <v>2673</v>
      </c>
      <c r="K258" s="2">
        <v>20.25</v>
      </c>
      <c r="L258" s="2">
        <v>20.25</v>
      </c>
      <c r="M258" s="2">
        <v>20.25</v>
      </c>
      <c r="N258" s="2">
        <v>20.25</v>
      </c>
      <c r="P258" t="s">
        <v>530</v>
      </c>
    </row>
    <row r="259" spans="1:16" x14ac:dyDescent="0.25">
      <c r="A259">
        <v>1285</v>
      </c>
      <c r="B259">
        <v>0</v>
      </c>
      <c r="C259">
        <v>2</v>
      </c>
      <c r="D259" t="s">
        <v>493</v>
      </c>
      <c r="E259" t="s">
        <v>10</v>
      </c>
      <c r="F259">
        <v>47</v>
      </c>
      <c r="G259" t="s">
        <v>521</v>
      </c>
      <c r="H259">
        <v>0</v>
      </c>
      <c r="I259">
        <v>0</v>
      </c>
      <c r="J259">
        <v>30769</v>
      </c>
      <c r="K259" s="2">
        <v>10.5</v>
      </c>
      <c r="L259" s="2">
        <v>10.5</v>
      </c>
      <c r="M259" s="2">
        <v>10.5</v>
      </c>
      <c r="N259" s="2">
        <v>10.5</v>
      </c>
      <c r="P259" t="s">
        <v>530</v>
      </c>
    </row>
    <row r="260" spans="1:16" x14ac:dyDescent="0.25">
      <c r="A260">
        <v>1286</v>
      </c>
      <c r="B260">
        <v>0</v>
      </c>
      <c r="C260">
        <v>3</v>
      </c>
      <c r="D260" t="s">
        <v>494</v>
      </c>
      <c r="E260" t="s">
        <v>10</v>
      </c>
      <c r="F260">
        <v>29</v>
      </c>
      <c r="G260" t="s">
        <v>522</v>
      </c>
      <c r="H260">
        <v>3</v>
      </c>
      <c r="I260">
        <v>1</v>
      </c>
      <c r="J260">
        <v>315153</v>
      </c>
      <c r="K260" s="2">
        <v>22.024999999999999</v>
      </c>
      <c r="L260" s="2">
        <v>22.024999999999999</v>
      </c>
      <c r="M260" s="2">
        <v>22.024999999999999</v>
      </c>
      <c r="N260" s="2">
        <v>22.024999999999999</v>
      </c>
      <c r="P260" t="s">
        <v>530</v>
      </c>
    </row>
    <row r="261" spans="1:16" x14ac:dyDescent="0.25">
      <c r="A261">
        <v>1287</v>
      </c>
      <c r="B261">
        <v>1</v>
      </c>
      <c r="C261">
        <v>1</v>
      </c>
      <c r="D261" t="s">
        <v>495</v>
      </c>
      <c r="E261" t="s">
        <v>12</v>
      </c>
      <c r="F261">
        <v>18</v>
      </c>
      <c r="G261" t="s">
        <v>523</v>
      </c>
      <c r="H261">
        <v>1</v>
      </c>
      <c r="I261">
        <v>0</v>
      </c>
      <c r="J261">
        <v>13695</v>
      </c>
      <c r="K261" s="2">
        <v>60</v>
      </c>
      <c r="L261" s="2">
        <v>60</v>
      </c>
      <c r="M261" s="2">
        <v>60</v>
      </c>
      <c r="N261" s="2">
        <v>60</v>
      </c>
      <c r="O261" t="s">
        <v>25</v>
      </c>
      <c r="P261" t="s">
        <v>530</v>
      </c>
    </row>
    <row r="262" spans="1:16" x14ac:dyDescent="0.25">
      <c r="A262">
        <v>1290</v>
      </c>
      <c r="B262">
        <v>0</v>
      </c>
      <c r="C262">
        <v>3</v>
      </c>
      <c r="D262" t="s">
        <v>498</v>
      </c>
      <c r="E262" t="s">
        <v>10</v>
      </c>
      <c r="F262">
        <v>22</v>
      </c>
      <c r="G262" t="s">
        <v>522</v>
      </c>
      <c r="H262">
        <v>0</v>
      </c>
      <c r="I262">
        <v>0</v>
      </c>
      <c r="J262">
        <v>347065</v>
      </c>
      <c r="K262" s="2">
        <v>7.7750000000000004</v>
      </c>
      <c r="L262" s="2">
        <v>7.7750000000000004</v>
      </c>
      <c r="M262" s="2">
        <v>7.7750000000000004</v>
      </c>
      <c r="N262" s="2">
        <v>7.7750000000000004</v>
      </c>
      <c r="P262" t="s">
        <v>530</v>
      </c>
    </row>
    <row r="263" spans="1:16" x14ac:dyDescent="0.25">
      <c r="A263">
        <v>1292</v>
      </c>
      <c r="B263">
        <v>1</v>
      </c>
      <c r="C263">
        <v>1</v>
      </c>
      <c r="D263" t="s">
        <v>500</v>
      </c>
      <c r="E263" t="s">
        <v>12</v>
      </c>
      <c r="F263">
        <v>30</v>
      </c>
      <c r="G263" t="s">
        <v>522</v>
      </c>
      <c r="H263">
        <v>0</v>
      </c>
      <c r="I263">
        <v>0</v>
      </c>
      <c r="J263">
        <v>36928</v>
      </c>
      <c r="K263" s="2">
        <v>164.86670000000001</v>
      </c>
      <c r="L263" s="2">
        <v>164.86670000000001</v>
      </c>
      <c r="M263" s="2">
        <v>164.86670000000001</v>
      </c>
      <c r="N263" s="2">
        <v>164.86670000000001</v>
      </c>
      <c r="O263" t="s">
        <v>95</v>
      </c>
      <c r="P263" t="s">
        <v>530</v>
      </c>
    </row>
    <row r="264" spans="1:16" x14ac:dyDescent="0.25">
      <c r="A264">
        <v>1293</v>
      </c>
      <c r="B264">
        <v>0</v>
      </c>
      <c r="C264">
        <v>2</v>
      </c>
      <c r="D264" t="s">
        <v>501</v>
      </c>
      <c r="E264" t="s">
        <v>10</v>
      </c>
      <c r="F264">
        <v>38</v>
      </c>
      <c r="G264" t="s">
        <v>522</v>
      </c>
      <c r="H264">
        <v>1</v>
      </c>
      <c r="I264">
        <v>0</v>
      </c>
      <c r="J264">
        <v>28664</v>
      </c>
      <c r="K264" s="2">
        <v>21</v>
      </c>
      <c r="L264" s="2">
        <v>21</v>
      </c>
      <c r="M264" s="2">
        <v>21</v>
      </c>
      <c r="N264" s="2">
        <v>21</v>
      </c>
      <c r="P264" t="s">
        <v>530</v>
      </c>
    </row>
    <row r="265" spans="1:16" x14ac:dyDescent="0.25">
      <c r="A265">
        <v>1295</v>
      </c>
      <c r="B265">
        <v>0</v>
      </c>
      <c r="C265">
        <v>1</v>
      </c>
      <c r="D265" t="s">
        <v>503</v>
      </c>
      <c r="E265" t="s">
        <v>10</v>
      </c>
      <c r="F265">
        <v>17</v>
      </c>
      <c r="G265" t="s">
        <v>523</v>
      </c>
      <c r="H265">
        <v>0</v>
      </c>
      <c r="I265">
        <v>0</v>
      </c>
      <c r="J265">
        <v>113059</v>
      </c>
      <c r="K265" s="2">
        <v>47.1</v>
      </c>
      <c r="L265" s="2">
        <v>47.1</v>
      </c>
      <c r="M265" s="2">
        <v>47.1</v>
      </c>
      <c r="N265" s="2">
        <v>47.1</v>
      </c>
      <c r="P265" t="s">
        <v>530</v>
      </c>
    </row>
    <row r="266" spans="1:16" x14ac:dyDescent="0.25">
      <c r="A266">
        <v>1298</v>
      </c>
      <c r="B266">
        <v>0</v>
      </c>
      <c r="C266">
        <v>2</v>
      </c>
      <c r="D266" t="s">
        <v>506</v>
      </c>
      <c r="E266" t="s">
        <v>10</v>
      </c>
      <c r="F266">
        <v>23</v>
      </c>
      <c r="G266" t="s">
        <v>522</v>
      </c>
      <c r="H266">
        <v>1</v>
      </c>
      <c r="I266">
        <v>0</v>
      </c>
      <c r="J266">
        <v>28666</v>
      </c>
      <c r="K266" s="2">
        <v>10.5</v>
      </c>
      <c r="L266" s="2">
        <v>10.5</v>
      </c>
      <c r="M266" s="2">
        <v>10.5</v>
      </c>
      <c r="N266" s="2">
        <v>10.5</v>
      </c>
      <c r="P266" t="s">
        <v>530</v>
      </c>
    </row>
    <row r="267" spans="1:16" x14ac:dyDescent="0.25">
      <c r="A267">
        <v>1301</v>
      </c>
      <c r="B267">
        <v>1</v>
      </c>
      <c r="C267">
        <v>3</v>
      </c>
      <c r="D267" t="s">
        <v>509</v>
      </c>
      <c r="E267" t="s">
        <v>12</v>
      </c>
      <c r="F267">
        <v>3</v>
      </c>
      <c r="G267" t="s">
        <v>523</v>
      </c>
      <c r="H267">
        <v>1</v>
      </c>
      <c r="I267">
        <v>1</v>
      </c>
      <c r="J267">
        <v>3101315</v>
      </c>
      <c r="K267" s="2">
        <v>13.775</v>
      </c>
      <c r="L267" s="2">
        <v>13.775</v>
      </c>
      <c r="M267" s="2">
        <v>13.775</v>
      </c>
      <c r="N267" s="2">
        <v>13.775</v>
      </c>
      <c r="P267" t="s">
        <v>530</v>
      </c>
    </row>
    <row r="268" spans="1:16" x14ac:dyDescent="0.25">
      <c r="A268">
        <v>1304</v>
      </c>
      <c r="B268">
        <v>1</v>
      </c>
      <c r="C268">
        <v>3</v>
      </c>
      <c r="D268" t="s">
        <v>512</v>
      </c>
      <c r="E268" t="s">
        <v>12</v>
      </c>
      <c r="F268">
        <v>28</v>
      </c>
      <c r="G268" t="s">
        <v>522</v>
      </c>
      <c r="H268">
        <v>0</v>
      </c>
      <c r="I268">
        <v>0</v>
      </c>
      <c r="J268">
        <v>347086</v>
      </c>
      <c r="K268" s="2">
        <v>7.7750000000000004</v>
      </c>
      <c r="L268" s="2">
        <v>7.7750000000000004</v>
      </c>
      <c r="M268" s="2">
        <v>7.7750000000000004</v>
      </c>
      <c r="N268" s="2">
        <v>7.7750000000000004</v>
      </c>
      <c r="P268" t="s">
        <v>530</v>
      </c>
    </row>
    <row r="269" spans="1:16" x14ac:dyDescent="0.25">
      <c r="A269">
        <v>1305</v>
      </c>
      <c r="B269">
        <v>0</v>
      </c>
      <c r="C269">
        <v>3</v>
      </c>
      <c r="D269" t="s">
        <v>513</v>
      </c>
      <c r="E269" t="s">
        <v>10</v>
      </c>
      <c r="G269" t="s">
        <v>523</v>
      </c>
      <c r="H269">
        <v>0</v>
      </c>
      <c r="I269">
        <v>0</v>
      </c>
      <c r="J269">
        <v>3236</v>
      </c>
      <c r="K269" s="2">
        <v>8.0500000000000007</v>
      </c>
      <c r="L269" s="2">
        <v>8.0500000000000007</v>
      </c>
      <c r="M269" s="2">
        <v>8.0500000000000007</v>
      </c>
      <c r="N269" s="2">
        <v>8.0500000000000007</v>
      </c>
      <c r="P269" t="s">
        <v>530</v>
      </c>
    </row>
    <row r="270" spans="1:16" x14ac:dyDescent="0.25">
      <c r="A270">
        <v>1307</v>
      </c>
      <c r="B270">
        <v>0</v>
      </c>
      <c r="C270">
        <v>3</v>
      </c>
      <c r="D270" t="s">
        <v>515</v>
      </c>
      <c r="E270" t="s">
        <v>10</v>
      </c>
      <c r="F270">
        <v>38</v>
      </c>
      <c r="G270" t="s">
        <v>522</v>
      </c>
      <c r="H270">
        <v>0</v>
      </c>
      <c r="I270">
        <v>0</v>
      </c>
      <c r="J270">
        <v>3101262</v>
      </c>
      <c r="K270" s="2">
        <v>7.25</v>
      </c>
      <c r="L270" s="2">
        <v>7.25</v>
      </c>
      <c r="M270" s="2">
        <v>7.25</v>
      </c>
      <c r="N270" s="2">
        <v>7.25</v>
      </c>
      <c r="P270" t="s">
        <v>530</v>
      </c>
    </row>
    <row r="271" spans="1:16" x14ac:dyDescent="0.25">
      <c r="A271">
        <v>1308</v>
      </c>
      <c r="B271">
        <v>0</v>
      </c>
      <c r="C271">
        <v>3</v>
      </c>
      <c r="D271" t="s">
        <v>516</v>
      </c>
      <c r="E271" t="s">
        <v>10</v>
      </c>
      <c r="G271" t="s">
        <v>523</v>
      </c>
      <c r="H271">
        <v>0</v>
      </c>
      <c r="I271">
        <v>0</v>
      </c>
      <c r="J271">
        <v>359309</v>
      </c>
      <c r="K271" s="2">
        <v>8.0500000000000007</v>
      </c>
      <c r="L271" s="2">
        <v>8.0500000000000007</v>
      </c>
      <c r="M271" s="2">
        <v>8.0500000000000007</v>
      </c>
      <c r="N271" s="2">
        <v>8.0500000000000007</v>
      </c>
      <c r="P271" t="s">
        <v>530</v>
      </c>
    </row>
    <row r="272" spans="1:16" x14ac:dyDescent="0.25">
      <c r="P272" s="10">
        <f>COUNTA(P2:P271)</f>
        <v>270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29CF-6E40-49AC-8799-D1667E1DB16B}">
  <dimension ref="A1:P48"/>
  <sheetViews>
    <sheetView topLeftCell="A30" workbookViewId="0">
      <selection activeCell="P48" sqref="P48"/>
    </sheetView>
  </sheetViews>
  <sheetFormatPr defaultRowHeight="15" x14ac:dyDescent="0.25"/>
  <cols>
    <col min="4" max="4" width="28.85546875" bestFit="1" customWidth="1"/>
    <col min="16" max="16" width="12.42578125" bestFit="1" customWidth="1"/>
  </cols>
  <sheetData>
    <row r="1" spans="1:16" x14ac:dyDescent="0.25">
      <c r="A1" t="s">
        <v>0</v>
      </c>
      <c r="B1" s="1" t="s">
        <v>1</v>
      </c>
      <c r="C1" s="1" t="s">
        <v>2</v>
      </c>
      <c r="D1" s="1" t="s">
        <v>99</v>
      </c>
      <c r="E1" s="1" t="s">
        <v>3</v>
      </c>
      <c r="F1" s="1" t="s">
        <v>4</v>
      </c>
      <c r="G1" s="1" t="s">
        <v>518</v>
      </c>
      <c r="H1" s="1" t="s">
        <v>5</v>
      </c>
      <c r="I1" s="1" t="s">
        <v>6</v>
      </c>
      <c r="J1" s="1" t="s">
        <v>520</v>
      </c>
      <c r="K1" s="1" t="s">
        <v>7</v>
      </c>
      <c r="L1" s="1" t="s">
        <v>7</v>
      </c>
      <c r="M1" s="1"/>
      <c r="N1" s="1"/>
      <c r="O1" s="1" t="s">
        <v>8</v>
      </c>
      <c r="P1" s="1" t="s">
        <v>9</v>
      </c>
    </row>
    <row r="2" spans="1:16" x14ac:dyDescent="0.25">
      <c r="A2">
        <v>892</v>
      </c>
      <c r="B2">
        <v>0</v>
      </c>
      <c r="C2">
        <v>3</v>
      </c>
      <c r="D2" t="s">
        <v>100</v>
      </c>
      <c r="E2" t="s">
        <v>10</v>
      </c>
      <c r="F2">
        <v>34</v>
      </c>
      <c r="G2" t="s">
        <v>522</v>
      </c>
      <c r="H2">
        <v>0</v>
      </c>
      <c r="I2">
        <v>0</v>
      </c>
      <c r="J2">
        <v>330911</v>
      </c>
      <c r="K2" s="2">
        <v>7.8292000000000002</v>
      </c>
      <c r="L2" s="2">
        <v>7.8292000000000002</v>
      </c>
      <c r="M2" s="2">
        <v>7.8292000000000002</v>
      </c>
      <c r="N2" s="2">
        <v>7.8292000000000002</v>
      </c>
      <c r="P2" t="s">
        <v>529</v>
      </c>
    </row>
    <row r="3" spans="1:16" x14ac:dyDescent="0.25">
      <c r="A3">
        <v>894</v>
      </c>
      <c r="B3">
        <v>0</v>
      </c>
      <c r="C3">
        <v>2</v>
      </c>
      <c r="D3" t="s">
        <v>102</v>
      </c>
      <c r="E3" t="s">
        <v>10</v>
      </c>
      <c r="F3">
        <v>62</v>
      </c>
      <c r="G3" t="s">
        <v>524</v>
      </c>
      <c r="H3">
        <v>0</v>
      </c>
      <c r="I3">
        <v>0</v>
      </c>
      <c r="J3">
        <v>240276</v>
      </c>
      <c r="K3" s="2">
        <v>9.6875</v>
      </c>
      <c r="L3" s="2">
        <v>9.6875</v>
      </c>
      <c r="M3" s="2">
        <v>9.6875</v>
      </c>
      <c r="N3" s="2">
        <v>9.6875</v>
      </c>
      <c r="P3" t="s">
        <v>529</v>
      </c>
    </row>
    <row r="4" spans="1:16" x14ac:dyDescent="0.25">
      <c r="A4">
        <v>898</v>
      </c>
      <c r="B4">
        <v>1</v>
      </c>
      <c r="C4">
        <v>3</v>
      </c>
      <c r="D4" t="s">
        <v>106</v>
      </c>
      <c r="E4" t="s">
        <v>12</v>
      </c>
      <c r="F4">
        <v>30</v>
      </c>
      <c r="G4" t="s">
        <v>522</v>
      </c>
      <c r="H4">
        <v>0</v>
      </c>
      <c r="I4">
        <v>0</v>
      </c>
      <c r="J4">
        <v>330972</v>
      </c>
      <c r="K4" s="2">
        <v>7.6292</v>
      </c>
      <c r="L4" s="2">
        <v>7.6292</v>
      </c>
      <c r="M4" s="2">
        <v>7.6292</v>
      </c>
      <c r="N4" s="2">
        <v>7.6292</v>
      </c>
      <c r="P4" t="s">
        <v>529</v>
      </c>
    </row>
    <row r="5" spans="1:16" x14ac:dyDescent="0.25">
      <c r="A5">
        <v>908</v>
      </c>
      <c r="B5">
        <v>0</v>
      </c>
      <c r="C5">
        <v>2</v>
      </c>
      <c r="D5" t="s">
        <v>116</v>
      </c>
      <c r="E5" t="s">
        <v>10</v>
      </c>
      <c r="F5">
        <v>35</v>
      </c>
      <c r="G5" t="s">
        <v>522</v>
      </c>
      <c r="H5">
        <v>0</v>
      </c>
      <c r="I5">
        <v>0</v>
      </c>
      <c r="J5">
        <v>233734</v>
      </c>
      <c r="K5" s="2">
        <v>12.35</v>
      </c>
      <c r="L5" s="2">
        <v>12.35</v>
      </c>
      <c r="M5" s="2">
        <v>12.35</v>
      </c>
      <c r="N5" s="2">
        <v>12.35</v>
      </c>
      <c r="P5" t="s">
        <v>529</v>
      </c>
    </row>
    <row r="6" spans="1:16" x14ac:dyDescent="0.25">
      <c r="A6">
        <v>939</v>
      </c>
      <c r="B6">
        <v>0</v>
      </c>
      <c r="C6">
        <v>3</v>
      </c>
      <c r="D6" t="s">
        <v>147</v>
      </c>
      <c r="E6" t="s">
        <v>10</v>
      </c>
      <c r="G6" t="s">
        <v>523</v>
      </c>
      <c r="H6">
        <v>0</v>
      </c>
      <c r="I6">
        <v>0</v>
      </c>
      <c r="J6">
        <v>370374</v>
      </c>
      <c r="K6" s="2">
        <v>7.75</v>
      </c>
      <c r="L6" s="2">
        <v>7.75</v>
      </c>
      <c r="M6" s="2">
        <v>7.75</v>
      </c>
      <c r="N6" s="2">
        <v>7.75</v>
      </c>
      <c r="P6" t="s">
        <v>529</v>
      </c>
    </row>
    <row r="7" spans="1:16" x14ac:dyDescent="0.25">
      <c r="A7">
        <v>947</v>
      </c>
      <c r="B7">
        <v>0</v>
      </c>
      <c r="C7">
        <v>3</v>
      </c>
      <c r="D7" t="s">
        <v>155</v>
      </c>
      <c r="E7" t="s">
        <v>10</v>
      </c>
      <c r="F7">
        <v>10</v>
      </c>
      <c r="G7" t="s">
        <v>523</v>
      </c>
      <c r="H7">
        <v>4</v>
      </c>
      <c r="I7">
        <v>1</v>
      </c>
      <c r="J7">
        <v>382652</v>
      </c>
      <c r="K7" s="2">
        <v>29.125</v>
      </c>
      <c r="L7" s="2">
        <v>29.125</v>
      </c>
      <c r="M7" s="2">
        <v>29.125</v>
      </c>
      <c r="N7" s="2">
        <v>29.125</v>
      </c>
      <c r="P7" t="s">
        <v>529</v>
      </c>
    </row>
    <row r="8" spans="1:16" x14ac:dyDescent="0.25">
      <c r="A8">
        <v>955</v>
      </c>
      <c r="B8">
        <v>1</v>
      </c>
      <c r="C8">
        <v>3</v>
      </c>
      <c r="D8" t="s">
        <v>163</v>
      </c>
      <c r="E8" t="s">
        <v>12</v>
      </c>
      <c r="F8">
        <v>22</v>
      </c>
      <c r="G8" t="s">
        <v>522</v>
      </c>
      <c r="H8">
        <v>0</v>
      </c>
      <c r="I8">
        <v>0</v>
      </c>
      <c r="J8">
        <v>334914</v>
      </c>
      <c r="K8" s="2">
        <v>7.7249999999999996</v>
      </c>
      <c r="L8" s="2">
        <v>7.7249999999999996</v>
      </c>
      <c r="M8" s="2">
        <v>7.7249999999999996</v>
      </c>
      <c r="N8" s="2">
        <v>7.7249999999999996</v>
      </c>
      <c r="P8" t="s">
        <v>529</v>
      </c>
    </row>
    <row r="9" spans="1:16" x14ac:dyDescent="0.25">
      <c r="A9">
        <v>958</v>
      </c>
      <c r="B9">
        <v>1</v>
      </c>
      <c r="C9">
        <v>3</v>
      </c>
      <c r="D9" t="s">
        <v>166</v>
      </c>
      <c r="E9" t="s">
        <v>12</v>
      </c>
      <c r="F9">
        <v>18</v>
      </c>
      <c r="G9" t="s">
        <v>523</v>
      </c>
      <c r="H9">
        <v>0</v>
      </c>
      <c r="I9">
        <v>0</v>
      </c>
      <c r="J9">
        <v>330963</v>
      </c>
      <c r="K9" s="2">
        <v>7.8792</v>
      </c>
      <c r="L9" s="2">
        <v>7.8792</v>
      </c>
      <c r="M9" s="2">
        <v>7.8792</v>
      </c>
      <c r="N9" s="2">
        <v>7.8792</v>
      </c>
      <c r="P9" t="s">
        <v>529</v>
      </c>
    </row>
    <row r="10" spans="1:16" x14ac:dyDescent="0.25">
      <c r="A10">
        <v>962</v>
      </c>
      <c r="B10">
        <v>1</v>
      </c>
      <c r="C10">
        <v>3</v>
      </c>
      <c r="D10" t="s">
        <v>170</v>
      </c>
      <c r="E10" t="s">
        <v>12</v>
      </c>
      <c r="F10">
        <v>24</v>
      </c>
      <c r="G10" t="s">
        <v>522</v>
      </c>
      <c r="H10">
        <v>0</v>
      </c>
      <c r="I10">
        <v>0</v>
      </c>
      <c r="J10">
        <v>382653</v>
      </c>
      <c r="K10" s="2">
        <v>7.75</v>
      </c>
      <c r="L10" s="2">
        <v>7.75</v>
      </c>
      <c r="M10" s="2">
        <v>7.75</v>
      </c>
      <c r="N10" s="2">
        <v>7.75</v>
      </c>
      <c r="P10" t="s">
        <v>529</v>
      </c>
    </row>
    <row r="11" spans="1:16" x14ac:dyDescent="0.25">
      <c r="A11">
        <v>971</v>
      </c>
      <c r="B11">
        <v>1</v>
      </c>
      <c r="C11">
        <v>3</v>
      </c>
      <c r="D11" t="s">
        <v>179</v>
      </c>
      <c r="E11" t="s">
        <v>12</v>
      </c>
      <c r="F11">
        <v>24</v>
      </c>
      <c r="G11" t="s">
        <v>522</v>
      </c>
      <c r="H11">
        <v>0</v>
      </c>
      <c r="I11">
        <v>0</v>
      </c>
      <c r="J11">
        <v>368702</v>
      </c>
      <c r="K11" s="2">
        <v>7.75</v>
      </c>
      <c r="L11" s="2">
        <v>7.75</v>
      </c>
      <c r="M11" s="2">
        <v>7.75</v>
      </c>
      <c r="N11" s="2">
        <v>7.75</v>
      </c>
      <c r="P11" t="s">
        <v>529</v>
      </c>
    </row>
    <row r="12" spans="1:16" x14ac:dyDescent="0.25">
      <c r="A12">
        <v>976</v>
      </c>
      <c r="B12">
        <v>0</v>
      </c>
      <c r="C12">
        <v>2</v>
      </c>
      <c r="D12" t="s">
        <v>184</v>
      </c>
      <c r="E12" t="s">
        <v>10</v>
      </c>
      <c r="G12" t="s">
        <v>523</v>
      </c>
      <c r="H12">
        <v>0</v>
      </c>
      <c r="I12">
        <v>0</v>
      </c>
      <c r="J12">
        <v>240261</v>
      </c>
      <c r="K12" s="2">
        <v>10.708299999999999</v>
      </c>
      <c r="L12" s="2">
        <v>10.708299999999999</v>
      </c>
      <c r="M12" s="2">
        <v>10.708299999999999</v>
      </c>
      <c r="N12" s="2">
        <v>10.708299999999999</v>
      </c>
      <c r="P12" t="s">
        <v>529</v>
      </c>
    </row>
    <row r="13" spans="1:16" x14ac:dyDescent="0.25">
      <c r="A13">
        <v>978</v>
      </c>
      <c r="B13">
        <v>1</v>
      </c>
      <c r="C13">
        <v>3</v>
      </c>
      <c r="D13" t="s">
        <v>186</v>
      </c>
      <c r="E13" t="s">
        <v>12</v>
      </c>
      <c r="F13">
        <v>27</v>
      </c>
      <c r="G13" t="s">
        <v>522</v>
      </c>
      <c r="H13">
        <v>0</v>
      </c>
      <c r="I13">
        <v>0</v>
      </c>
      <c r="J13">
        <v>330844</v>
      </c>
      <c r="K13" s="2">
        <v>7.8792</v>
      </c>
      <c r="L13" s="2">
        <v>7.8792</v>
      </c>
      <c r="M13" s="2">
        <v>7.8792</v>
      </c>
      <c r="N13" s="2">
        <v>7.8792</v>
      </c>
      <c r="P13" t="s">
        <v>529</v>
      </c>
    </row>
    <row r="14" spans="1:16" x14ac:dyDescent="0.25">
      <c r="A14">
        <v>980</v>
      </c>
      <c r="B14">
        <v>1</v>
      </c>
      <c r="C14">
        <v>3</v>
      </c>
      <c r="D14" t="s">
        <v>188</v>
      </c>
      <c r="E14" t="s">
        <v>12</v>
      </c>
      <c r="G14" t="s">
        <v>523</v>
      </c>
      <c r="H14">
        <v>0</v>
      </c>
      <c r="I14">
        <v>0</v>
      </c>
      <c r="J14">
        <v>364856</v>
      </c>
      <c r="K14" s="2">
        <v>7.75</v>
      </c>
      <c r="L14" s="2">
        <v>7.75</v>
      </c>
      <c r="M14" s="2">
        <v>7.75</v>
      </c>
      <c r="N14" s="2">
        <v>7.75</v>
      </c>
      <c r="P14" t="s">
        <v>529</v>
      </c>
    </row>
    <row r="15" spans="1:16" x14ac:dyDescent="0.25">
      <c r="A15">
        <v>994</v>
      </c>
      <c r="B15">
        <v>0</v>
      </c>
      <c r="C15">
        <v>3</v>
      </c>
      <c r="D15" t="s">
        <v>202</v>
      </c>
      <c r="E15" t="s">
        <v>10</v>
      </c>
      <c r="G15" t="s">
        <v>523</v>
      </c>
      <c r="H15">
        <v>0</v>
      </c>
      <c r="I15">
        <v>0</v>
      </c>
      <c r="J15">
        <v>365235</v>
      </c>
      <c r="K15" s="2">
        <v>7.75</v>
      </c>
      <c r="L15" s="2">
        <v>7.75</v>
      </c>
      <c r="M15" s="2">
        <v>7.75</v>
      </c>
      <c r="N15" s="2">
        <v>7.75</v>
      </c>
      <c r="P15" t="s">
        <v>529</v>
      </c>
    </row>
    <row r="16" spans="1:16" x14ac:dyDescent="0.25">
      <c r="A16">
        <v>998</v>
      </c>
      <c r="B16">
        <v>0</v>
      </c>
      <c r="C16">
        <v>3</v>
      </c>
      <c r="D16" t="s">
        <v>206</v>
      </c>
      <c r="E16" t="s">
        <v>10</v>
      </c>
      <c r="F16">
        <v>21</v>
      </c>
      <c r="G16" t="s">
        <v>522</v>
      </c>
      <c r="H16">
        <v>0</v>
      </c>
      <c r="I16">
        <v>0</v>
      </c>
      <c r="J16">
        <v>330920</v>
      </c>
      <c r="K16" s="2">
        <v>7.8208000000000002</v>
      </c>
      <c r="L16" s="2">
        <v>7.8208000000000002</v>
      </c>
      <c r="M16" s="2">
        <v>7.8208000000000002</v>
      </c>
      <c r="N16" s="2">
        <v>7.8208000000000002</v>
      </c>
      <c r="P16" t="s">
        <v>529</v>
      </c>
    </row>
    <row r="17" spans="1:16" x14ac:dyDescent="0.25">
      <c r="A17">
        <v>999</v>
      </c>
      <c r="B17">
        <v>0</v>
      </c>
      <c r="C17">
        <v>3</v>
      </c>
      <c r="D17" t="s">
        <v>207</v>
      </c>
      <c r="E17" t="s">
        <v>10</v>
      </c>
      <c r="G17" t="s">
        <v>523</v>
      </c>
      <c r="H17">
        <v>0</v>
      </c>
      <c r="I17">
        <v>0</v>
      </c>
      <c r="J17">
        <v>383162</v>
      </c>
      <c r="K17" s="2">
        <v>7.75</v>
      </c>
      <c r="L17" s="2">
        <v>7.75</v>
      </c>
      <c r="M17" s="2">
        <v>7.75</v>
      </c>
      <c r="N17" s="2">
        <v>7.75</v>
      </c>
      <c r="P17" t="s">
        <v>529</v>
      </c>
    </row>
    <row r="18" spans="1:16" x14ac:dyDescent="0.25">
      <c r="A18">
        <v>1003</v>
      </c>
      <c r="B18">
        <v>1</v>
      </c>
      <c r="C18">
        <v>3</v>
      </c>
      <c r="D18" t="s">
        <v>211</v>
      </c>
      <c r="E18" t="s">
        <v>12</v>
      </c>
      <c r="G18" t="s">
        <v>523</v>
      </c>
      <c r="H18">
        <v>0</v>
      </c>
      <c r="I18">
        <v>0</v>
      </c>
      <c r="J18">
        <v>330968</v>
      </c>
      <c r="K18" s="2">
        <v>7.7792000000000003</v>
      </c>
      <c r="L18" s="2">
        <v>7.7792000000000003</v>
      </c>
      <c r="M18" s="2">
        <v>7.7792000000000003</v>
      </c>
      <c r="N18" s="2">
        <v>7.7792000000000003</v>
      </c>
      <c r="P18" t="s">
        <v>529</v>
      </c>
    </row>
    <row r="19" spans="1:16" x14ac:dyDescent="0.25">
      <c r="A19">
        <v>1005</v>
      </c>
      <c r="B19">
        <v>1</v>
      </c>
      <c r="C19">
        <v>3</v>
      </c>
      <c r="D19" t="s">
        <v>213</v>
      </c>
      <c r="E19" t="s">
        <v>12</v>
      </c>
      <c r="F19">
        <v>18</v>
      </c>
      <c r="G19" t="s">
        <v>523</v>
      </c>
      <c r="H19">
        <v>0</v>
      </c>
      <c r="I19">
        <v>0</v>
      </c>
      <c r="J19">
        <v>329944</v>
      </c>
      <c r="K19" s="2">
        <v>7.2832999999999997</v>
      </c>
      <c r="L19" s="2">
        <v>7.2832999999999997</v>
      </c>
      <c r="M19" s="2">
        <v>7.2832999999999997</v>
      </c>
      <c r="N19" s="2">
        <v>7.2832999999999997</v>
      </c>
      <c r="P19" t="s">
        <v>529</v>
      </c>
    </row>
    <row r="20" spans="1:16" x14ac:dyDescent="0.25">
      <c r="A20">
        <v>1013</v>
      </c>
      <c r="B20">
        <v>0</v>
      </c>
      <c r="C20">
        <v>3</v>
      </c>
      <c r="D20" t="s">
        <v>221</v>
      </c>
      <c r="E20" t="s">
        <v>10</v>
      </c>
      <c r="G20" t="s">
        <v>523</v>
      </c>
      <c r="H20">
        <v>1</v>
      </c>
      <c r="I20">
        <v>0</v>
      </c>
      <c r="J20">
        <v>367227</v>
      </c>
      <c r="K20" s="2">
        <v>7.75</v>
      </c>
      <c r="L20" s="2">
        <v>7.75</v>
      </c>
      <c r="M20" s="2">
        <v>7.75</v>
      </c>
      <c r="N20" s="2">
        <v>7.75</v>
      </c>
      <c r="P20" t="s">
        <v>529</v>
      </c>
    </row>
    <row r="21" spans="1:16" x14ac:dyDescent="0.25">
      <c r="A21">
        <v>1016</v>
      </c>
      <c r="B21">
        <v>0</v>
      </c>
      <c r="C21">
        <v>3</v>
      </c>
      <c r="D21" t="s">
        <v>224</v>
      </c>
      <c r="E21" t="s">
        <v>10</v>
      </c>
      <c r="G21" t="s">
        <v>523</v>
      </c>
      <c r="H21">
        <v>0</v>
      </c>
      <c r="I21">
        <v>0</v>
      </c>
      <c r="J21">
        <v>368783</v>
      </c>
      <c r="K21" s="2">
        <v>7.75</v>
      </c>
      <c r="L21" s="2">
        <v>7.75</v>
      </c>
      <c r="M21" s="2">
        <v>7.75</v>
      </c>
      <c r="N21" s="2">
        <v>7.75</v>
      </c>
      <c r="P21" t="s">
        <v>529</v>
      </c>
    </row>
    <row r="22" spans="1:16" x14ac:dyDescent="0.25">
      <c r="A22">
        <v>1019</v>
      </c>
      <c r="B22">
        <v>1</v>
      </c>
      <c r="C22">
        <v>3</v>
      </c>
      <c r="D22" t="s">
        <v>227</v>
      </c>
      <c r="E22" t="s">
        <v>12</v>
      </c>
      <c r="G22" t="s">
        <v>523</v>
      </c>
      <c r="H22">
        <v>2</v>
      </c>
      <c r="I22">
        <v>0</v>
      </c>
      <c r="J22">
        <v>367226</v>
      </c>
      <c r="K22" s="2">
        <v>23.25</v>
      </c>
      <c r="L22" s="2">
        <v>23.25</v>
      </c>
      <c r="M22" s="2">
        <v>23.25</v>
      </c>
      <c r="N22" s="2">
        <v>23.25</v>
      </c>
      <c r="P22" t="s">
        <v>529</v>
      </c>
    </row>
    <row r="23" spans="1:16" x14ac:dyDescent="0.25">
      <c r="A23">
        <v>1052</v>
      </c>
      <c r="B23">
        <v>1</v>
      </c>
      <c r="C23">
        <v>3</v>
      </c>
      <c r="D23" t="s">
        <v>260</v>
      </c>
      <c r="E23" t="s">
        <v>12</v>
      </c>
      <c r="G23" t="s">
        <v>523</v>
      </c>
      <c r="H23">
        <v>0</v>
      </c>
      <c r="I23">
        <v>0</v>
      </c>
      <c r="J23">
        <v>335432</v>
      </c>
      <c r="K23" s="2">
        <v>7.7332999999999998</v>
      </c>
      <c r="L23" s="2">
        <v>7.7332999999999998</v>
      </c>
      <c r="M23" s="2">
        <v>7.7332999999999998</v>
      </c>
      <c r="N23" s="2">
        <v>7.7332999999999998</v>
      </c>
      <c r="P23" t="s">
        <v>529</v>
      </c>
    </row>
    <row r="24" spans="1:16" x14ac:dyDescent="0.25">
      <c r="A24">
        <v>1075</v>
      </c>
      <c r="B24">
        <v>0</v>
      </c>
      <c r="C24">
        <v>3</v>
      </c>
      <c r="D24" t="s">
        <v>283</v>
      </c>
      <c r="E24" t="s">
        <v>10</v>
      </c>
      <c r="G24" t="s">
        <v>523</v>
      </c>
      <c r="H24">
        <v>0</v>
      </c>
      <c r="I24">
        <v>0</v>
      </c>
      <c r="J24">
        <v>7935</v>
      </c>
      <c r="K24" s="2">
        <v>7.75</v>
      </c>
      <c r="L24" s="2">
        <v>7.75</v>
      </c>
      <c r="M24" s="2">
        <v>7.75</v>
      </c>
      <c r="N24" s="2">
        <v>7.75</v>
      </c>
      <c r="P24" t="s">
        <v>529</v>
      </c>
    </row>
    <row r="25" spans="1:16" x14ac:dyDescent="0.25">
      <c r="A25">
        <v>1085</v>
      </c>
      <c r="B25">
        <v>0</v>
      </c>
      <c r="C25">
        <v>2</v>
      </c>
      <c r="D25" t="s">
        <v>293</v>
      </c>
      <c r="E25" t="s">
        <v>10</v>
      </c>
      <c r="F25">
        <v>61</v>
      </c>
      <c r="G25" t="s">
        <v>524</v>
      </c>
      <c r="H25">
        <v>0</v>
      </c>
      <c r="I25">
        <v>0</v>
      </c>
      <c r="J25">
        <v>235509</v>
      </c>
      <c r="K25" s="2">
        <v>12.35</v>
      </c>
      <c r="L25" s="2">
        <v>12.35</v>
      </c>
      <c r="M25" s="2">
        <v>12.35</v>
      </c>
      <c r="N25" s="2">
        <v>12.35</v>
      </c>
      <c r="P25" t="s">
        <v>529</v>
      </c>
    </row>
    <row r="26" spans="1:16" x14ac:dyDescent="0.25">
      <c r="A26">
        <v>1092</v>
      </c>
      <c r="B26">
        <v>1</v>
      </c>
      <c r="C26">
        <v>3</v>
      </c>
      <c r="D26" t="s">
        <v>300</v>
      </c>
      <c r="E26" t="s">
        <v>12</v>
      </c>
      <c r="G26" t="s">
        <v>523</v>
      </c>
      <c r="H26">
        <v>0</v>
      </c>
      <c r="I26">
        <v>0</v>
      </c>
      <c r="J26">
        <v>36568</v>
      </c>
      <c r="K26" s="2">
        <v>15.5</v>
      </c>
      <c r="L26" s="2">
        <v>15.5</v>
      </c>
      <c r="M26" s="2">
        <v>15.5</v>
      </c>
      <c r="N26" s="2">
        <v>15.5</v>
      </c>
      <c r="P26" t="s">
        <v>529</v>
      </c>
    </row>
    <row r="27" spans="1:16" x14ac:dyDescent="0.25">
      <c r="A27">
        <v>1098</v>
      </c>
      <c r="B27">
        <v>1</v>
      </c>
      <c r="C27">
        <v>3</v>
      </c>
      <c r="D27" t="s">
        <v>306</v>
      </c>
      <c r="E27" t="s">
        <v>12</v>
      </c>
      <c r="F27">
        <v>35</v>
      </c>
      <c r="G27" t="s">
        <v>522</v>
      </c>
      <c r="H27">
        <v>0</v>
      </c>
      <c r="I27">
        <v>0</v>
      </c>
      <c r="J27">
        <v>9232</v>
      </c>
      <c r="K27" s="2">
        <v>7.75</v>
      </c>
      <c r="L27" s="2">
        <v>7.75</v>
      </c>
      <c r="M27" s="2">
        <v>7.75</v>
      </c>
      <c r="N27" s="2">
        <v>7.75</v>
      </c>
      <c r="P27" t="s">
        <v>529</v>
      </c>
    </row>
    <row r="28" spans="1:16" x14ac:dyDescent="0.25">
      <c r="A28">
        <v>1108</v>
      </c>
      <c r="B28">
        <v>1</v>
      </c>
      <c r="C28">
        <v>3</v>
      </c>
      <c r="D28" t="s">
        <v>316</v>
      </c>
      <c r="E28" t="s">
        <v>12</v>
      </c>
      <c r="G28" t="s">
        <v>523</v>
      </c>
      <c r="H28">
        <v>0</v>
      </c>
      <c r="I28">
        <v>0</v>
      </c>
      <c r="J28">
        <v>330924</v>
      </c>
      <c r="K28" s="2">
        <v>7.8792</v>
      </c>
      <c r="L28" s="2">
        <v>7.8792</v>
      </c>
      <c r="M28" s="2">
        <v>7.8792</v>
      </c>
      <c r="N28" s="2">
        <v>7.8792</v>
      </c>
      <c r="P28" t="s">
        <v>529</v>
      </c>
    </row>
    <row r="29" spans="1:16" x14ac:dyDescent="0.25">
      <c r="A29">
        <v>1119</v>
      </c>
      <c r="B29">
        <v>1</v>
      </c>
      <c r="C29">
        <v>3</v>
      </c>
      <c r="D29" t="s">
        <v>327</v>
      </c>
      <c r="E29" t="s">
        <v>12</v>
      </c>
      <c r="G29" t="s">
        <v>523</v>
      </c>
      <c r="H29">
        <v>0</v>
      </c>
      <c r="I29">
        <v>0</v>
      </c>
      <c r="J29">
        <v>370368</v>
      </c>
      <c r="K29" s="2">
        <v>7.75</v>
      </c>
      <c r="L29" s="2">
        <v>7.75</v>
      </c>
      <c r="M29" s="2">
        <v>7.75</v>
      </c>
      <c r="N29" s="2">
        <v>7.75</v>
      </c>
      <c r="P29" t="s">
        <v>529</v>
      </c>
    </row>
    <row r="30" spans="1:16" x14ac:dyDescent="0.25">
      <c r="A30">
        <v>1125</v>
      </c>
      <c r="B30">
        <v>0</v>
      </c>
      <c r="C30">
        <v>3</v>
      </c>
      <c r="D30" t="s">
        <v>333</v>
      </c>
      <c r="E30" t="s">
        <v>10</v>
      </c>
      <c r="G30" t="s">
        <v>523</v>
      </c>
      <c r="H30">
        <v>0</v>
      </c>
      <c r="I30">
        <v>0</v>
      </c>
      <c r="J30">
        <v>330971</v>
      </c>
      <c r="K30" s="2">
        <v>7.8792</v>
      </c>
      <c r="L30" s="2">
        <v>7.8792</v>
      </c>
      <c r="M30" s="2">
        <v>7.8792</v>
      </c>
      <c r="N30" s="2">
        <v>7.8792</v>
      </c>
      <c r="P30" t="s">
        <v>529</v>
      </c>
    </row>
    <row r="31" spans="1:16" x14ac:dyDescent="0.25">
      <c r="A31">
        <v>1148</v>
      </c>
      <c r="B31">
        <v>0</v>
      </c>
      <c r="C31">
        <v>3</v>
      </c>
      <c r="D31" t="s">
        <v>356</v>
      </c>
      <c r="E31" t="s">
        <v>10</v>
      </c>
      <c r="G31" t="s">
        <v>523</v>
      </c>
      <c r="H31">
        <v>0</v>
      </c>
      <c r="I31">
        <v>0</v>
      </c>
      <c r="J31">
        <v>43130</v>
      </c>
      <c r="K31" s="2">
        <v>7.75</v>
      </c>
      <c r="L31" s="2">
        <v>7.75</v>
      </c>
      <c r="M31" s="2">
        <v>7.75</v>
      </c>
      <c r="N31" s="2">
        <v>7.75</v>
      </c>
      <c r="P31" t="s">
        <v>529</v>
      </c>
    </row>
    <row r="32" spans="1:16" x14ac:dyDescent="0.25">
      <c r="A32">
        <v>1163</v>
      </c>
      <c r="B32">
        <v>0</v>
      </c>
      <c r="C32">
        <v>3</v>
      </c>
      <c r="D32" t="s">
        <v>371</v>
      </c>
      <c r="E32" t="s">
        <v>10</v>
      </c>
      <c r="G32" t="s">
        <v>523</v>
      </c>
      <c r="H32">
        <v>0</v>
      </c>
      <c r="I32">
        <v>0</v>
      </c>
      <c r="J32">
        <v>368573</v>
      </c>
      <c r="K32" s="2">
        <v>7.75</v>
      </c>
      <c r="L32" s="2">
        <v>7.75</v>
      </c>
      <c r="M32" s="2">
        <v>7.75</v>
      </c>
      <c r="N32" s="2">
        <v>7.75</v>
      </c>
      <c r="P32" t="s">
        <v>529</v>
      </c>
    </row>
    <row r="33" spans="1:16" x14ac:dyDescent="0.25">
      <c r="A33">
        <v>1165</v>
      </c>
      <c r="B33">
        <v>1</v>
      </c>
      <c r="C33">
        <v>3</v>
      </c>
      <c r="D33" t="s">
        <v>373</v>
      </c>
      <c r="E33" t="s">
        <v>12</v>
      </c>
      <c r="G33" t="s">
        <v>523</v>
      </c>
      <c r="H33">
        <v>1</v>
      </c>
      <c r="I33">
        <v>0</v>
      </c>
      <c r="J33">
        <v>370371</v>
      </c>
      <c r="K33" s="2">
        <v>15.5</v>
      </c>
      <c r="L33" s="2">
        <v>15.5</v>
      </c>
      <c r="M33" s="2">
        <v>15.5</v>
      </c>
      <c r="N33" s="2">
        <v>15.5</v>
      </c>
      <c r="P33" t="s">
        <v>529</v>
      </c>
    </row>
    <row r="34" spans="1:16" x14ac:dyDescent="0.25">
      <c r="A34">
        <v>1174</v>
      </c>
      <c r="B34">
        <v>1</v>
      </c>
      <c r="C34">
        <v>3</v>
      </c>
      <c r="D34" t="s">
        <v>382</v>
      </c>
      <c r="E34" t="s">
        <v>12</v>
      </c>
      <c r="G34" t="s">
        <v>523</v>
      </c>
      <c r="H34">
        <v>0</v>
      </c>
      <c r="I34">
        <v>0</v>
      </c>
      <c r="J34">
        <v>364859</v>
      </c>
      <c r="K34" s="2">
        <v>7.75</v>
      </c>
      <c r="L34" s="2">
        <v>7.75</v>
      </c>
      <c r="M34" s="2">
        <v>7.75</v>
      </c>
      <c r="N34" s="2">
        <v>7.75</v>
      </c>
      <c r="P34" t="s">
        <v>529</v>
      </c>
    </row>
    <row r="35" spans="1:16" x14ac:dyDescent="0.25">
      <c r="A35">
        <v>1183</v>
      </c>
      <c r="B35">
        <v>1</v>
      </c>
      <c r="C35">
        <v>3</v>
      </c>
      <c r="D35" t="s">
        <v>391</v>
      </c>
      <c r="E35" t="s">
        <v>12</v>
      </c>
      <c r="F35">
        <v>30</v>
      </c>
      <c r="G35" t="s">
        <v>522</v>
      </c>
      <c r="H35">
        <v>0</v>
      </c>
      <c r="I35">
        <v>0</v>
      </c>
      <c r="J35">
        <v>382650</v>
      </c>
      <c r="K35" s="2">
        <v>6.95</v>
      </c>
      <c r="L35" s="2">
        <v>6.95</v>
      </c>
      <c r="M35" s="2">
        <v>6.95</v>
      </c>
      <c r="N35" s="2">
        <v>6.95</v>
      </c>
      <c r="P35" t="s">
        <v>529</v>
      </c>
    </row>
    <row r="36" spans="1:16" x14ac:dyDescent="0.25">
      <c r="A36">
        <v>1196</v>
      </c>
      <c r="B36">
        <v>1</v>
      </c>
      <c r="C36">
        <v>3</v>
      </c>
      <c r="D36" t="s">
        <v>404</v>
      </c>
      <c r="E36" t="s">
        <v>12</v>
      </c>
      <c r="G36" t="s">
        <v>523</v>
      </c>
      <c r="H36">
        <v>0</v>
      </c>
      <c r="I36">
        <v>0</v>
      </c>
      <c r="J36">
        <v>383123</v>
      </c>
      <c r="K36" s="2">
        <v>7.75</v>
      </c>
      <c r="L36" s="2">
        <v>7.75</v>
      </c>
      <c r="M36" s="2">
        <v>7.75</v>
      </c>
      <c r="N36" s="2">
        <v>7.75</v>
      </c>
      <c r="P36" t="s">
        <v>529</v>
      </c>
    </row>
    <row r="37" spans="1:16" x14ac:dyDescent="0.25">
      <c r="A37">
        <v>1205</v>
      </c>
      <c r="B37">
        <v>1</v>
      </c>
      <c r="C37">
        <v>3</v>
      </c>
      <c r="D37" t="s">
        <v>413</v>
      </c>
      <c r="E37" t="s">
        <v>12</v>
      </c>
      <c r="F37">
        <v>37</v>
      </c>
      <c r="G37" t="s">
        <v>522</v>
      </c>
      <c r="H37">
        <v>0</v>
      </c>
      <c r="I37">
        <v>0</v>
      </c>
      <c r="J37">
        <v>368364</v>
      </c>
      <c r="K37" s="2">
        <v>7.75</v>
      </c>
      <c r="L37" s="2">
        <v>7.75</v>
      </c>
      <c r="M37" s="2">
        <v>7.75</v>
      </c>
      <c r="N37" s="2">
        <v>7.75</v>
      </c>
      <c r="P37" t="s">
        <v>529</v>
      </c>
    </row>
    <row r="38" spans="1:16" x14ac:dyDescent="0.25">
      <c r="A38">
        <v>1207</v>
      </c>
      <c r="B38">
        <v>1</v>
      </c>
      <c r="C38">
        <v>3</v>
      </c>
      <c r="D38" t="s">
        <v>415</v>
      </c>
      <c r="E38" t="s">
        <v>12</v>
      </c>
      <c r="F38">
        <v>17</v>
      </c>
      <c r="G38" t="s">
        <v>523</v>
      </c>
      <c r="H38">
        <v>0</v>
      </c>
      <c r="I38">
        <v>0</v>
      </c>
      <c r="J38">
        <v>30631</v>
      </c>
      <c r="K38" s="2">
        <v>7.7332999999999998</v>
      </c>
      <c r="L38" s="2">
        <v>7.7332999999999998</v>
      </c>
      <c r="M38" s="2">
        <v>7.7332999999999998</v>
      </c>
      <c r="N38" s="2">
        <v>7.7332999999999998</v>
      </c>
      <c r="P38" t="s">
        <v>529</v>
      </c>
    </row>
    <row r="39" spans="1:16" x14ac:dyDescent="0.25">
      <c r="A39">
        <v>1250</v>
      </c>
      <c r="B39">
        <v>0</v>
      </c>
      <c r="C39">
        <v>3</v>
      </c>
      <c r="D39" t="s">
        <v>458</v>
      </c>
      <c r="E39" t="s">
        <v>10</v>
      </c>
      <c r="G39" t="s">
        <v>523</v>
      </c>
      <c r="H39">
        <v>0</v>
      </c>
      <c r="I39">
        <v>0</v>
      </c>
      <c r="J39">
        <v>368402</v>
      </c>
      <c r="K39" s="2">
        <v>7.75</v>
      </c>
      <c r="L39" s="2">
        <v>7.75</v>
      </c>
      <c r="M39" s="2">
        <v>7.75</v>
      </c>
      <c r="N39" s="2">
        <v>7.75</v>
      </c>
      <c r="P39" t="s">
        <v>529</v>
      </c>
    </row>
    <row r="40" spans="1:16" x14ac:dyDescent="0.25">
      <c r="A40">
        <v>1272</v>
      </c>
      <c r="B40">
        <v>0</v>
      </c>
      <c r="C40">
        <v>3</v>
      </c>
      <c r="D40" t="s">
        <v>480</v>
      </c>
      <c r="E40" t="s">
        <v>10</v>
      </c>
      <c r="G40" t="s">
        <v>523</v>
      </c>
      <c r="H40">
        <v>0</v>
      </c>
      <c r="I40">
        <v>0</v>
      </c>
      <c r="J40">
        <v>366713</v>
      </c>
      <c r="K40" s="2">
        <v>7.75</v>
      </c>
      <c r="L40" s="2">
        <v>7.75</v>
      </c>
      <c r="M40" s="2">
        <v>7.75</v>
      </c>
      <c r="N40" s="2">
        <v>7.75</v>
      </c>
      <c r="P40" t="s">
        <v>529</v>
      </c>
    </row>
    <row r="41" spans="1:16" x14ac:dyDescent="0.25">
      <c r="A41">
        <v>1273</v>
      </c>
      <c r="B41">
        <v>0</v>
      </c>
      <c r="C41">
        <v>3</v>
      </c>
      <c r="D41" t="s">
        <v>481</v>
      </c>
      <c r="E41" t="s">
        <v>10</v>
      </c>
      <c r="F41">
        <v>26</v>
      </c>
      <c r="G41" t="s">
        <v>522</v>
      </c>
      <c r="H41">
        <v>0</v>
      </c>
      <c r="I41">
        <v>0</v>
      </c>
      <c r="J41">
        <v>330910</v>
      </c>
      <c r="K41" s="2">
        <v>7.8792</v>
      </c>
      <c r="L41" s="2">
        <v>7.8792</v>
      </c>
      <c r="M41" s="2">
        <v>7.8792</v>
      </c>
      <c r="N41" s="2">
        <v>7.8792</v>
      </c>
      <c r="P41" t="s">
        <v>529</v>
      </c>
    </row>
    <row r="42" spans="1:16" x14ac:dyDescent="0.25">
      <c r="A42">
        <v>1280</v>
      </c>
      <c r="B42">
        <v>0</v>
      </c>
      <c r="C42">
        <v>3</v>
      </c>
      <c r="D42" t="s">
        <v>488</v>
      </c>
      <c r="E42" t="s">
        <v>10</v>
      </c>
      <c r="F42">
        <v>21</v>
      </c>
      <c r="G42" t="s">
        <v>522</v>
      </c>
      <c r="H42">
        <v>0</v>
      </c>
      <c r="I42">
        <v>0</v>
      </c>
      <c r="J42">
        <v>364858</v>
      </c>
      <c r="K42" s="2">
        <v>7.75</v>
      </c>
      <c r="L42" s="2">
        <v>7.75</v>
      </c>
      <c r="M42" s="2">
        <v>7.75</v>
      </c>
      <c r="N42" s="2">
        <v>7.75</v>
      </c>
      <c r="P42" t="s">
        <v>529</v>
      </c>
    </row>
    <row r="43" spans="1:16" x14ac:dyDescent="0.25">
      <c r="A43">
        <v>1288</v>
      </c>
      <c r="B43">
        <v>0</v>
      </c>
      <c r="C43">
        <v>3</v>
      </c>
      <c r="D43" t="s">
        <v>496</v>
      </c>
      <c r="E43" t="s">
        <v>10</v>
      </c>
      <c r="F43">
        <v>24</v>
      </c>
      <c r="G43" t="s">
        <v>522</v>
      </c>
      <c r="H43">
        <v>0</v>
      </c>
      <c r="I43">
        <v>0</v>
      </c>
      <c r="J43">
        <v>371109</v>
      </c>
      <c r="K43" s="2">
        <v>7.25</v>
      </c>
      <c r="L43" s="2">
        <v>7.25</v>
      </c>
      <c r="M43" s="2">
        <v>7.25</v>
      </c>
      <c r="N43" s="2">
        <v>7.25</v>
      </c>
      <c r="P43" t="s">
        <v>529</v>
      </c>
    </row>
    <row r="44" spans="1:16" x14ac:dyDescent="0.25">
      <c r="A44">
        <v>1291</v>
      </c>
      <c r="B44">
        <v>0</v>
      </c>
      <c r="C44">
        <v>3</v>
      </c>
      <c r="D44" t="s">
        <v>499</v>
      </c>
      <c r="E44" t="s">
        <v>10</v>
      </c>
      <c r="F44">
        <v>31</v>
      </c>
      <c r="G44" t="s">
        <v>522</v>
      </c>
      <c r="H44">
        <v>0</v>
      </c>
      <c r="I44">
        <v>0</v>
      </c>
      <c r="J44">
        <v>21332</v>
      </c>
      <c r="K44" s="2">
        <v>7.7332999999999998</v>
      </c>
      <c r="L44" s="2">
        <v>7.7332999999999998</v>
      </c>
      <c r="M44" s="2">
        <v>7.7332999999999998</v>
      </c>
      <c r="N44" s="2">
        <v>7.7332999999999998</v>
      </c>
      <c r="P44" t="s">
        <v>529</v>
      </c>
    </row>
    <row r="45" spans="1:16" x14ac:dyDescent="0.25">
      <c r="A45">
        <v>1300</v>
      </c>
      <c r="B45">
        <v>1</v>
      </c>
      <c r="C45">
        <v>3</v>
      </c>
      <c r="D45" t="s">
        <v>508</v>
      </c>
      <c r="E45" t="s">
        <v>12</v>
      </c>
      <c r="G45" t="s">
        <v>523</v>
      </c>
      <c r="H45">
        <v>0</v>
      </c>
      <c r="I45">
        <v>0</v>
      </c>
      <c r="J45">
        <v>334915</v>
      </c>
      <c r="K45" s="2">
        <v>7.7207999999999997</v>
      </c>
      <c r="L45" s="2">
        <v>7.7207999999999997</v>
      </c>
      <c r="M45" s="2">
        <v>7.7207999999999997</v>
      </c>
      <c r="N45" s="2">
        <v>7.7207999999999997</v>
      </c>
      <c r="P45" t="s">
        <v>529</v>
      </c>
    </row>
    <row r="46" spans="1:16" x14ac:dyDescent="0.25">
      <c r="A46">
        <v>1302</v>
      </c>
      <c r="B46">
        <v>1</v>
      </c>
      <c r="C46">
        <v>3</v>
      </c>
      <c r="D46" t="s">
        <v>510</v>
      </c>
      <c r="E46" t="s">
        <v>12</v>
      </c>
      <c r="G46" t="s">
        <v>523</v>
      </c>
      <c r="H46">
        <v>0</v>
      </c>
      <c r="I46">
        <v>0</v>
      </c>
      <c r="J46">
        <v>365237</v>
      </c>
      <c r="K46" s="2">
        <v>7.75</v>
      </c>
      <c r="L46" s="2">
        <v>7.75</v>
      </c>
      <c r="M46" s="2">
        <v>7.75</v>
      </c>
      <c r="N46" s="2">
        <v>7.75</v>
      </c>
      <c r="P46" t="s">
        <v>529</v>
      </c>
    </row>
    <row r="47" spans="1:16" x14ac:dyDescent="0.25">
      <c r="A47">
        <v>1303</v>
      </c>
      <c r="B47">
        <v>1</v>
      </c>
      <c r="C47">
        <v>1</v>
      </c>
      <c r="D47" t="s">
        <v>511</v>
      </c>
      <c r="E47" t="s">
        <v>12</v>
      </c>
      <c r="F47">
        <v>37</v>
      </c>
      <c r="G47" t="s">
        <v>522</v>
      </c>
      <c r="H47">
        <v>1</v>
      </c>
      <c r="I47">
        <v>0</v>
      </c>
      <c r="J47">
        <v>19928</v>
      </c>
      <c r="K47" s="2">
        <v>90</v>
      </c>
      <c r="L47" s="2">
        <v>90</v>
      </c>
      <c r="M47" s="2">
        <v>90</v>
      </c>
      <c r="N47" s="2">
        <v>90</v>
      </c>
      <c r="O47" t="s">
        <v>20</v>
      </c>
      <c r="P47" t="s">
        <v>529</v>
      </c>
    </row>
    <row r="48" spans="1:16" x14ac:dyDescent="0.25">
      <c r="P48" s="9">
        <f>COUNTA(P2:Q47)</f>
        <v>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CB38F-2FAE-4769-8C30-E52448148FD3}">
  <dimension ref="A1:P104"/>
  <sheetViews>
    <sheetView topLeftCell="A90" workbookViewId="0">
      <selection activeCell="P104" sqref="P104"/>
    </sheetView>
  </sheetViews>
  <sheetFormatPr defaultRowHeight="15" x14ac:dyDescent="0.25"/>
  <cols>
    <col min="4" max="4" width="34.85546875" bestFit="1" customWidth="1"/>
  </cols>
  <sheetData>
    <row r="1" spans="1:16" x14ac:dyDescent="0.25">
      <c r="A1" t="s">
        <v>0</v>
      </c>
      <c r="B1" s="1" t="s">
        <v>1</v>
      </c>
      <c r="C1" s="1" t="s">
        <v>2</v>
      </c>
      <c r="D1" s="1" t="s">
        <v>99</v>
      </c>
      <c r="E1" s="1" t="s">
        <v>3</v>
      </c>
      <c r="F1" s="1" t="s">
        <v>4</v>
      </c>
      <c r="G1" s="1" t="s">
        <v>518</v>
      </c>
      <c r="H1" s="1" t="s">
        <v>5</v>
      </c>
      <c r="I1" s="1" t="s">
        <v>6</v>
      </c>
      <c r="J1" s="1" t="s">
        <v>520</v>
      </c>
      <c r="K1" s="1" t="s">
        <v>7</v>
      </c>
      <c r="L1" s="1" t="s">
        <v>7</v>
      </c>
      <c r="M1" s="1"/>
      <c r="N1" s="1"/>
      <c r="O1" s="1" t="s">
        <v>8</v>
      </c>
      <c r="P1" s="1" t="s">
        <v>9</v>
      </c>
    </row>
    <row r="2" spans="1:16" x14ac:dyDescent="0.25">
      <c r="A2">
        <v>900</v>
      </c>
      <c r="B2">
        <v>1</v>
      </c>
      <c r="C2">
        <v>3</v>
      </c>
      <c r="D2" t="s">
        <v>108</v>
      </c>
      <c r="E2" t="s">
        <v>12</v>
      </c>
      <c r="F2">
        <v>18</v>
      </c>
      <c r="G2" t="s">
        <v>523</v>
      </c>
      <c r="H2">
        <v>0</v>
      </c>
      <c r="I2">
        <v>0</v>
      </c>
      <c r="J2">
        <v>2657</v>
      </c>
      <c r="K2" s="2">
        <v>7.2291999999999996</v>
      </c>
      <c r="L2" s="2">
        <v>7.2291999999999996</v>
      </c>
      <c r="M2" s="2">
        <v>7.2291999999999996</v>
      </c>
      <c r="N2" s="2">
        <v>7.2291999999999996</v>
      </c>
      <c r="P2" t="s">
        <v>531</v>
      </c>
    </row>
    <row r="3" spans="1:16" x14ac:dyDescent="0.25">
      <c r="A3">
        <v>907</v>
      </c>
      <c r="B3">
        <v>1</v>
      </c>
      <c r="C3">
        <v>2</v>
      </c>
      <c r="D3" t="s">
        <v>115</v>
      </c>
      <c r="E3" t="s">
        <v>12</v>
      </c>
      <c r="F3">
        <v>24</v>
      </c>
      <c r="G3" t="s">
        <v>522</v>
      </c>
      <c r="H3">
        <v>1</v>
      </c>
      <c r="I3">
        <v>0</v>
      </c>
      <c r="J3">
        <v>2167</v>
      </c>
      <c r="K3" s="2">
        <v>27.720800000000001</v>
      </c>
      <c r="L3" s="2">
        <v>27.720800000000001</v>
      </c>
      <c r="M3" s="2">
        <v>27.720800000000001</v>
      </c>
      <c r="N3" s="2">
        <v>27.720800000000001</v>
      </c>
      <c r="P3" t="s">
        <v>531</v>
      </c>
    </row>
    <row r="4" spans="1:16" x14ac:dyDescent="0.25">
      <c r="A4">
        <v>909</v>
      </c>
      <c r="B4">
        <v>0</v>
      </c>
      <c r="C4">
        <v>3</v>
      </c>
      <c r="D4" t="s">
        <v>117</v>
      </c>
      <c r="E4" t="s">
        <v>10</v>
      </c>
      <c r="F4">
        <v>21</v>
      </c>
      <c r="G4" t="s">
        <v>522</v>
      </c>
      <c r="H4">
        <v>0</v>
      </c>
      <c r="I4">
        <v>0</v>
      </c>
      <c r="J4">
        <v>2692</v>
      </c>
      <c r="K4" s="2">
        <v>7.2249999999999996</v>
      </c>
      <c r="L4" s="2">
        <v>7.2249999999999996</v>
      </c>
      <c r="M4" s="2">
        <v>7.2249999999999996</v>
      </c>
      <c r="N4" s="2">
        <v>7.2249999999999996</v>
      </c>
      <c r="P4" t="s">
        <v>531</v>
      </c>
    </row>
    <row r="5" spans="1:16" x14ac:dyDescent="0.25">
      <c r="A5">
        <v>911</v>
      </c>
      <c r="B5">
        <v>1</v>
      </c>
      <c r="C5">
        <v>3</v>
      </c>
      <c r="D5" t="s">
        <v>119</v>
      </c>
      <c r="E5" t="s">
        <v>12</v>
      </c>
      <c r="F5">
        <v>45</v>
      </c>
      <c r="G5" t="s">
        <v>521</v>
      </c>
      <c r="H5">
        <v>0</v>
      </c>
      <c r="I5">
        <v>0</v>
      </c>
      <c r="J5">
        <v>2696</v>
      </c>
      <c r="K5" s="2">
        <v>7.2249999999999996</v>
      </c>
      <c r="L5" s="2">
        <v>7.2249999999999996</v>
      </c>
      <c r="M5" s="2">
        <v>7.2249999999999996</v>
      </c>
      <c r="N5" s="2">
        <v>7.2249999999999996</v>
      </c>
      <c r="P5" t="s">
        <v>531</v>
      </c>
    </row>
    <row r="6" spans="1:16" x14ac:dyDescent="0.25">
      <c r="A6">
        <v>912</v>
      </c>
      <c r="B6">
        <v>0</v>
      </c>
      <c r="C6">
        <v>1</v>
      </c>
      <c r="D6" t="s">
        <v>120</v>
      </c>
      <c r="E6" t="s">
        <v>10</v>
      </c>
      <c r="F6">
        <v>55</v>
      </c>
      <c r="G6" t="s">
        <v>521</v>
      </c>
      <c r="H6">
        <v>1</v>
      </c>
      <c r="I6">
        <v>0</v>
      </c>
      <c r="J6">
        <v>17603</v>
      </c>
      <c r="K6" s="2">
        <v>59.4</v>
      </c>
      <c r="L6" s="2">
        <v>59.4</v>
      </c>
      <c r="M6" s="2">
        <v>59.4</v>
      </c>
      <c r="N6" s="2">
        <v>59.4</v>
      </c>
      <c r="P6" t="s">
        <v>531</v>
      </c>
    </row>
    <row r="7" spans="1:16" x14ac:dyDescent="0.25">
      <c r="A7">
        <v>915</v>
      </c>
      <c r="B7">
        <v>0</v>
      </c>
      <c r="C7">
        <v>1</v>
      </c>
      <c r="D7" t="s">
        <v>123</v>
      </c>
      <c r="E7" t="s">
        <v>10</v>
      </c>
      <c r="F7">
        <v>21</v>
      </c>
      <c r="G7" t="s">
        <v>522</v>
      </c>
      <c r="H7">
        <v>0</v>
      </c>
      <c r="I7">
        <v>1</v>
      </c>
      <c r="J7">
        <v>17597</v>
      </c>
      <c r="K7" s="2">
        <v>61.379199999999997</v>
      </c>
      <c r="L7" s="2">
        <v>61.379199999999997</v>
      </c>
      <c r="M7" s="2">
        <v>61.379199999999997</v>
      </c>
      <c r="N7" s="2">
        <v>61.379199999999997</v>
      </c>
      <c r="P7" t="s">
        <v>531</v>
      </c>
    </row>
    <row r="8" spans="1:16" x14ac:dyDescent="0.25">
      <c r="A8">
        <v>916</v>
      </c>
      <c r="B8">
        <v>1</v>
      </c>
      <c r="C8">
        <v>1</v>
      </c>
      <c r="D8" t="s">
        <v>124</v>
      </c>
      <c r="E8" t="s">
        <v>12</v>
      </c>
      <c r="F8">
        <v>48</v>
      </c>
      <c r="G8" t="s">
        <v>521</v>
      </c>
      <c r="H8">
        <v>1</v>
      </c>
      <c r="I8">
        <v>3</v>
      </c>
      <c r="J8">
        <v>17608</v>
      </c>
      <c r="K8" s="2">
        <v>262.375</v>
      </c>
      <c r="L8" s="2">
        <v>262.375</v>
      </c>
      <c r="M8" s="2">
        <v>262.375</v>
      </c>
      <c r="N8" s="2">
        <v>262.375</v>
      </c>
      <c r="O8" t="s">
        <v>17</v>
      </c>
      <c r="P8" t="s">
        <v>531</v>
      </c>
    </row>
    <row r="9" spans="1:16" x14ac:dyDescent="0.25">
      <c r="A9">
        <v>918</v>
      </c>
      <c r="B9">
        <v>1</v>
      </c>
      <c r="C9">
        <v>1</v>
      </c>
      <c r="D9" t="s">
        <v>126</v>
      </c>
      <c r="E9" t="s">
        <v>12</v>
      </c>
      <c r="F9">
        <v>22</v>
      </c>
      <c r="G9" t="s">
        <v>522</v>
      </c>
      <c r="H9">
        <v>0</v>
      </c>
      <c r="I9">
        <v>1</v>
      </c>
      <c r="J9">
        <v>113509</v>
      </c>
      <c r="K9" s="2">
        <v>61.979199999999999</v>
      </c>
      <c r="L9" s="2">
        <v>61.979199999999999</v>
      </c>
      <c r="M9" s="2">
        <v>61.979199999999999</v>
      </c>
      <c r="N9" s="2">
        <v>61.979199999999999</v>
      </c>
      <c r="O9" t="s">
        <v>18</v>
      </c>
      <c r="P9" t="s">
        <v>531</v>
      </c>
    </row>
    <row r="10" spans="1:16" x14ac:dyDescent="0.25">
      <c r="A10">
        <v>919</v>
      </c>
      <c r="B10">
        <v>0</v>
      </c>
      <c r="C10">
        <v>3</v>
      </c>
      <c r="D10" t="s">
        <v>127</v>
      </c>
      <c r="E10" t="s">
        <v>10</v>
      </c>
      <c r="F10">
        <v>22</v>
      </c>
      <c r="G10" t="s">
        <v>522</v>
      </c>
      <c r="H10">
        <v>0</v>
      </c>
      <c r="I10">
        <v>0</v>
      </c>
      <c r="J10">
        <v>2698</v>
      </c>
      <c r="K10" s="2">
        <v>7.2249999999999996</v>
      </c>
      <c r="L10" s="2">
        <v>7.2249999999999996</v>
      </c>
      <c r="M10" s="2">
        <v>7.2249999999999996</v>
      </c>
      <c r="N10" s="2">
        <v>7.2249999999999996</v>
      </c>
      <c r="P10" t="s">
        <v>531</v>
      </c>
    </row>
    <row r="11" spans="1:16" x14ac:dyDescent="0.25">
      <c r="A11">
        <v>921</v>
      </c>
      <c r="B11">
        <v>0</v>
      </c>
      <c r="C11">
        <v>3</v>
      </c>
      <c r="D11" t="s">
        <v>129</v>
      </c>
      <c r="E11" t="s">
        <v>10</v>
      </c>
      <c r="G11" t="s">
        <v>523</v>
      </c>
      <c r="H11">
        <v>2</v>
      </c>
      <c r="I11">
        <v>0</v>
      </c>
      <c r="J11">
        <v>2662</v>
      </c>
      <c r="K11" s="2">
        <v>21.679200000000002</v>
      </c>
      <c r="L11" s="2">
        <v>21.679200000000002</v>
      </c>
      <c r="M11" s="2">
        <v>21.679200000000002</v>
      </c>
      <c r="N11" s="2">
        <v>21.679200000000002</v>
      </c>
      <c r="P11" t="s">
        <v>531</v>
      </c>
    </row>
    <row r="12" spans="1:16" x14ac:dyDescent="0.25">
      <c r="A12">
        <v>926</v>
      </c>
      <c r="B12">
        <v>0</v>
      </c>
      <c r="C12">
        <v>1</v>
      </c>
      <c r="D12" t="s">
        <v>134</v>
      </c>
      <c r="E12" t="s">
        <v>10</v>
      </c>
      <c r="F12">
        <v>30</v>
      </c>
      <c r="G12" t="s">
        <v>522</v>
      </c>
      <c r="H12">
        <v>1</v>
      </c>
      <c r="I12">
        <v>0</v>
      </c>
      <c r="J12">
        <v>13236</v>
      </c>
      <c r="K12" s="2">
        <v>57.75</v>
      </c>
      <c r="L12" s="2">
        <v>57.75</v>
      </c>
      <c r="M12" s="2">
        <v>57.75</v>
      </c>
      <c r="N12" s="2">
        <v>57.75</v>
      </c>
      <c r="O12" t="s">
        <v>20</v>
      </c>
      <c r="P12" t="s">
        <v>531</v>
      </c>
    </row>
    <row r="13" spans="1:16" x14ac:dyDescent="0.25">
      <c r="A13">
        <v>927</v>
      </c>
      <c r="B13">
        <v>0</v>
      </c>
      <c r="C13">
        <v>3</v>
      </c>
      <c r="D13" t="s">
        <v>135</v>
      </c>
      <c r="E13" t="s">
        <v>10</v>
      </c>
      <c r="F13">
        <v>18</v>
      </c>
      <c r="G13" t="s">
        <v>523</v>
      </c>
      <c r="H13">
        <v>0</v>
      </c>
      <c r="I13">
        <v>0</v>
      </c>
      <c r="J13">
        <v>2682</v>
      </c>
      <c r="K13" s="2">
        <v>7.2291999999999996</v>
      </c>
      <c r="L13" s="2">
        <v>7.2291999999999996</v>
      </c>
      <c r="M13" s="2">
        <v>7.2291999999999996</v>
      </c>
      <c r="N13" s="2">
        <v>7.2291999999999996</v>
      </c>
      <c r="P13" t="s">
        <v>531</v>
      </c>
    </row>
    <row r="14" spans="1:16" x14ac:dyDescent="0.25">
      <c r="A14">
        <v>932</v>
      </c>
      <c r="B14">
        <v>0</v>
      </c>
      <c r="C14">
        <v>3</v>
      </c>
      <c r="D14" t="s">
        <v>140</v>
      </c>
      <c r="E14" t="s">
        <v>10</v>
      </c>
      <c r="F14">
        <v>39</v>
      </c>
      <c r="G14" t="s">
        <v>522</v>
      </c>
      <c r="H14">
        <v>0</v>
      </c>
      <c r="I14">
        <v>1</v>
      </c>
      <c r="J14">
        <v>349256</v>
      </c>
      <c r="K14" s="2">
        <v>13.416700000000001</v>
      </c>
      <c r="L14" s="2">
        <v>13.416700000000001</v>
      </c>
      <c r="M14" s="2">
        <v>13.416700000000001</v>
      </c>
      <c r="N14" s="2">
        <v>13.416700000000001</v>
      </c>
      <c r="P14" t="s">
        <v>531</v>
      </c>
    </row>
    <row r="15" spans="1:16" x14ac:dyDescent="0.25">
      <c r="A15">
        <v>938</v>
      </c>
      <c r="B15">
        <v>0</v>
      </c>
      <c r="C15">
        <v>1</v>
      </c>
      <c r="D15" t="s">
        <v>146</v>
      </c>
      <c r="E15" t="s">
        <v>10</v>
      </c>
      <c r="F15">
        <v>45</v>
      </c>
      <c r="G15" t="s">
        <v>521</v>
      </c>
      <c r="H15">
        <v>0</v>
      </c>
      <c r="I15">
        <v>0</v>
      </c>
      <c r="J15">
        <v>17594</v>
      </c>
      <c r="K15" s="2">
        <v>29.7</v>
      </c>
      <c r="L15" s="2">
        <v>29.7</v>
      </c>
      <c r="M15" s="2">
        <v>29.7</v>
      </c>
      <c r="N15" s="2">
        <v>29.7</v>
      </c>
      <c r="O15" t="s">
        <v>23</v>
      </c>
      <c r="P15" t="s">
        <v>531</v>
      </c>
    </row>
    <row r="16" spans="1:16" x14ac:dyDescent="0.25">
      <c r="A16">
        <v>940</v>
      </c>
      <c r="B16">
        <v>1</v>
      </c>
      <c r="C16">
        <v>1</v>
      </c>
      <c r="D16" t="s">
        <v>148</v>
      </c>
      <c r="E16" t="s">
        <v>12</v>
      </c>
      <c r="F16">
        <v>60</v>
      </c>
      <c r="G16" t="s">
        <v>524</v>
      </c>
      <c r="H16">
        <v>0</v>
      </c>
      <c r="I16">
        <v>0</v>
      </c>
      <c r="J16">
        <v>11813</v>
      </c>
      <c r="K16" s="2">
        <v>76.291700000000006</v>
      </c>
      <c r="L16" s="2">
        <v>76.291700000000006</v>
      </c>
      <c r="M16" s="2">
        <v>76.291700000000006</v>
      </c>
      <c r="N16" s="2">
        <v>76.291700000000006</v>
      </c>
      <c r="O16" t="s">
        <v>24</v>
      </c>
      <c r="P16" t="s">
        <v>531</v>
      </c>
    </row>
    <row r="17" spans="1:16" x14ac:dyDescent="0.25">
      <c r="A17">
        <v>943</v>
      </c>
      <c r="B17">
        <v>0</v>
      </c>
      <c r="C17">
        <v>2</v>
      </c>
      <c r="D17" t="s">
        <v>151</v>
      </c>
      <c r="E17" t="s">
        <v>10</v>
      </c>
      <c r="F17">
        <v>27</v>
      </c>
      <c r="G17" t="s">
        <v>522</v>
      </c>
      <c r="H17">
        <v>0</v>
      </c>
      <c r="I17">
        <v>0</v>
      </c>
      <c r="J17">
        <v>2168</v>
      </c>
      <c r="K17" s="2">
        <v>15.033300000000001</v>
      </c>
      <c r="L17" s="2">
        <v>15.033300000000001</v>
      </c>
      <c r="M17" s="2">
        <v>15.033300000000001</v>
      </c>
      <c r="N17" s="2">
        <v>15.033300000000001</v>
      </c>
      <c r="P17" t="s">
        <v>531</v>
      </c>
    </row>
    <row r="18" spans="1:16" x14ac:dyDescent="0.25">
      <c r="A18">
        <v>946</v>
      </c>
      <c r="B18">
        <v>0</v>
      </c>
      <c r="C18">
        <v>2</v>
      </c>
      <c r="D18" t="s">
        <v>154</v>
      </c>
      <c r="E18" t="s">
        <v>10</v>
      </c>
      <c r="G18" t="s">
        <v>523</v>
      </c>
      <c r="H18">
        <v>0</v>
      </c>
      <c r="I18">
        <v>0</v>
      </c>
      <c r="J18">
        <v>2861</v>
      </c>
      <c r="K18" s="2">
        <v>15.5792</v>
      </c>
      <c r="L18" s="2">
        <v>15.5792</v>
      </c>
      <c r="M18" s="2">
        <v>15.5792</v>
      </c>
      <c r="N18" s="2">
        <v>15.5792</v>
      </c>
      <c r="P18" t="s">
        <v>531</v>
      </c>
    </row>
    <row r="19" spans="1:16" x14ac:dyDescent="0.25">
      <c r="A19">
        <v>951</v>
      </c>
      <c r="B19">
        <v>1</v>
      </c>
      <c r="C19">
        <v>1</v>
      </c>
      <c r="D19" t="s">
        <v>159</v>
      </c>
      <c r="E19" t="s">
        <v>12</v>
      </c>
      <c r="F19">
        <v>36</v>
      </c>
      <c r="G19" t="s">
        <v>522</v>
      </c>
      <c r="H19">
        <v>0</v>
      </c>
      <c r="I19">
        <v>0</v>
      </c>
      <c r="J19">
        <v>17608</v>
      </c>
      <c r="K19" s="2">
        <v>262.375</v>
      </c>
      <c r="L19" s="2">
        <v>262.375</v>
      </c>
      <c r="M19" s="2">
        <v>262.375</v>
      </c>
      <c r="N19" s="2">
        <v>262.375</v>
      </c>
      <c r="O19" t="s">
        <v>28</v>
      </c>
      <c r="P19" t="s">
        <v>531</v>
      </c>
    </row>
    <row r="20" spans="1:16" x14ac:dyDescent="0.25">
      <c r="A20">
        <v>956</v>
      </c>
      <c r="B20">
        <v>0</v>
      </c>
      <c r="C20">
        <v>1</v>
      </c>
      <c r="D20" t="s">
        <v>164</v>
      </c>
      <c r="E20" t="s">
        <v>10</v>
      </c>
      <c r="F20">
        <v>13</v>
      </c>
      <c r="G20" t="s">
        <v>523</v>
      </c>
      <c r="H20">
        <v>2</v>
      </c>
      <c r="I20">
        <v>2</v>
      </c>
      <c r="J20">
        <v>17608</v>
      </c>
      <c r="K20" s="2">
        <v>262.375</v>
      </c>
      <c r="L20" s="2">
        <v>262.375</v>
      </c>
      <c r="M20" s="2">
        <v>262.375</v>
      </c>
      <c r="N20" s="2">
        <v>262.375</v>
      </c>
      <c r="O20" t="s">
        <v>17</v>
      </c>
      <c r="P20" t="s">
        <v>531</v>
      </c>
    </row>
    <row r="21" spans="1:16" x14ac:dyDescent="0.25">
      <c r="A21">
        <v>960</v>
      </c>
      <c r="B21">
        <v>0</v>
      </c>
      <c r="C21">
        <v>1</v>
      </c>
      <c r="D21" t="s">
        <v>168</v>
      </c>
      <c r="E21" t="s">
        <v>10</v>
      </c>
      <c r="F21">
        <v>31</v>
      </c>
      <c r="G21" t="s">
        <v>522</v>
      </c>
      <c r="H21">
        <v>0</v>
      </c>
      <c r="I21">
        <v>0</v>
      </c>
      <c r="J21">
        <v>2543</v>
      </c>
      <c r="K21" s="2">
        <v>28.537500000000001</v>
      </c>
      <c r="L21" s="2">
        <v>28.537500000000001</v>
      </c>
      <c r="M21" s="2">
        <v>28.537500000000001</v>
      </c>
      <c r="N21" s="2">
        <v>28.537500000000001</v>
      </c>
      <c r="O21" t="s">
        <v>29</v>
      </c>
      <c r="P21" t="s">
        <v>531</v>
      </c>
    </row>
    <row r="22" spans="1:16" x14ac:dyDescent="0.25">
      <c r="A22">
        <v>965</v>
      </c>
      <c r="B22">
        <v>0</v>
      </c>
      <c r="C22">
        <v>1</v>
      </c>
      <c r="D22" t="s">
        <v>173</v>
      </c>
      <c r="E22" t="s">
        <v>10</v>
      </c>
      <c r="F22">
        <v>28</v>
      </c>
      <c r="G22" t="s">
        <v>522</v>
      </c>
      <c r="H22">
        <v>0</v>
      </c>
      <c r="I22">
        <v>0</v>
      </c>
      <c r="J22">
        <v>17562</v>
      </c>
      <c r="K22" s="2">
        <v>27.720800000000001</v>
      </c>
      <c r="L22" s="2">
        <v>27.720800000000001</v>
      </c>
      <c r="M22" s="2">
        <v>27.720800000000001</v>
      </c>
      <c r="N22" s="2">
        <v>27.720800000000001</v>
      </c>
      <c r="O22" t="s">
        <v>30</v>
      </c>
      <c r="P22" t="s">
        <v>531</v>
      </c>
    </row>
    <row r="23" spans="1:16" x14ac:dyDescent="0.25">
      <c r="A23">
        <v>966</v>
      </c>
      <c r="B23">
        <v>1</v>
      </c>
      <c r="C23">
        <v>1</v>
      </c>
      <c r="D23" t="s">
        <v>174</v>
      </c>
      <c r="E23" t="s">
        <v>12</v>
      </c>
      <c r="F23">
        <v>35</v>
      </c>
      <c r="G23" t="s">
        <v>522</v>
      </c>
      <c r="H23">
        <v>0</v>
      </c>
      <c r="I23">
        <v>0</v>
      </c>
      <c r="J23">
        <v>113503</v>
      </c>
      <c r="K23" s="2">
        <v>211.5</v>
      </c>
      <c r="L23" s="2">
        <v>211.5</v>
      </c>
      <c r="M23" s="2">
        <v>211.5</v>
      </c>
      <c r="N23" s="2">
        <v>211.5</v>
      </c>
      <c r="O23" t="s">
        <v>31</v>
      </c>
      <c r="P23" t="s">
        <v>531</v>
      </c>
    </row>
    <row r="24" spans="1:16" x14ac:dyDescent="0.25">
      <c r="A24">
        <v>967</v>
      </c>
      <c r="B24">
        <v>0</v>
      </c>
      <c r="C24">
        <v>1</v>
      </c>
      <c r="D24" t="s">
        <v>175</v>
      </c>
      <c r="E24" t="s">
        <v>10</v>
      </c>
      <c r="F24">
        <v>32</v>
      </c>
      <c r="G24" t="s">
        <v>522</v>
      </c>
      <c r="H24">
        <v>0</v>
      </c>
      <c r="I24">
        <v>0</v>
      </c>
      <c r="J24">
        <v>113503</v>
      </c>
      <c r="K24" s="2">
        <v>211.5</v>
      </c>
      <c r="L24" s="2">
        <v>211.5</v>
      </c>
      <c r="M24" s="2">
        <v>211.5</v>
      </c>
      <c r="N24" s="2">
        <v>211.5</v>
      </c>
      <c r="O24" t="s">
        <v>32</v>
      </c>
      <c r="P24" t="s">
        <v>531</v>
      </c>
    </row>
    <row r="25" spans="1:16" x14ac:dyDescent="0.25">
      <c r="A25">
        <v>972</v>
      </c>
      <c r="B25">
        <v>0</v>
      </c>
      <c r="C25">
        <v>3</v>
      </c>
      <c r="D25" t="s">
        <v>180</v>
      </c>
      <c r="E25" t="s">
        <v>10</v>
      </c>
      <c r="F25">
        <v>6</v>
      </c>
      <c r="G25" t="s">
        <v>523</v>
      </c>
      <c r="H25">
        <v>1</v>
      </c>
      <c r="I25">
        <v>1</v>
      </c>
      <c r="J25">
        <v>2678</v>
      </c>
      <c r="K25" s="2">
        <v>15.245799999999999</v>
      </c>
      <c r="L25" s="2">
        <v>15.245799999999999</v>
      </c>
      <c r="M25" s="2">
        <v>15.245799999999999</v>
      </c>
      <c r="N25" s="2">
        <v>15.245799999999999</v>
      </c>
      <c r="P25" t="s">
        <v>531</v>
      </c>
    </row>
    <row r="26" spans="1:16" x14ac:dyDescent="0.25">
      <c r="A26">
        <v>977</v>
      </c>
      <c r="B26">
        <v>0</v>
      </c>
      <c r="C26">
        <v>3</v>
      </c>
      <c r="D26" t="s">
        <v>185</v>
      </c>
      <c r="E26" t="s">
        <v>10</v>
      </c>
      <c r="G26" t="s">
        <v>523</v>
      </c>
      <c r="H26">
        <v>1</v>
      </c>
      <c r="I26">
        <v>0</v>
      </c>
      <c r="J26">
        <v>2660</v>
      </c>
      <c r="K26" s="2">
        <v>14.4542</v>
      </c>
      <c r="L26" s="2">
        <v>14.4542</v>
      </c>
      <c r="M26" s="2">
        <v>14.4542</v>
      </c>
      <c r="N26" s="2">
        <v>14.4542</v>
      </c>
      <c r="P26" t="s">
        <v>531</v>
      </c>
    </row>
    <row r="27" spans="1:16" x14ac:dyDescent="0.25">
      <c r="A27">
        <v>986</v>
      </c>
      <c r="B27">
        <v>0</v>
      </c>
      <c r="C27">
        <v>1</v>
      </c>
      <c r="D27" t="s">
        <v>194</v>
      </c>
      <c r="E27" t="s">
        <v>10</v>
      </c>
      <c r="F27">
        <v>25</v>
      </c>
      <c r="G27" t="s">
        <v>522</v>
      </c>
      <c r="H27">
        <v>0</v>
      </c>
      <c r="I27">
        <v>0</v>
      </c>
      <c r="J27">
        <v>13905</v>
      </c>
      <c r="K27" s="2">
        <v>26</v>
      </c>
      <c r="L27" s="2">
        <v>26</v>
      </c>
      <c r="M27" s="2">
        <v>26</v>
      </c>
      <c r="N27" s="2">
        <v>26</v>
      </c>
      <c r="P27" t="s">
        <v>531</v>
      </c>
    </row>
    <row r="28" spans="1:16" x14ac:dyDescent="0.25">
      <c r="A28">
        <v>992</v>
      </c>
      <c r="B28">
        <v>1</v>
      </c>
      <c r="C28">
        <v>1</v>
      </c>
      <c r="D28" t="s">
        <v>200</v>
      </c>
      <c r="E28" t="s">
        <v>12</v>
      </c>
      <c r="F28">
        <v>43</v>
      </c>
      <c r="G28" t="s">
        <v>521</v>
      </c>
      <c r="H28">
        <v>1</v>
      </c>
      <c r="I28">
        <v>0</v>
      </c>
      <c r="J28">
        <v>11778</v>
      </c>
      <c r="K28" s="2">
        <v>55.441699999999997</v>
      </c>
      <c r="L28" s="2">
        <v>55.441699999999997</v>
      </c>
      <c r="M28" s="2">
        <v>55.441699999999997</v>
      </c>
      <c r="N28" s="2">
        <v>55.441699999999997</v>
      </c>
      <c r="O28" t="s">
        <v>37</v>
      </c>
      <c r="P28" t="s">
        <v>531</v>
      </c>
    </row>
    <row r="29" spans="1:16" x14ac:dyDescent="0.25">
      <c r="A29">
        <v>996</v>
      </c>
      <c r="B29">
        <v>1</v>
      </c>
      <c r="C29">
        <v>3</v>
      </c>
      <c r="D29" t="s">
        <v>204</v>
      </c>
      <c r="E29" t="s">
        <v>12</v>
      </c>
      <c r="F29">
        <v>16</v>
      </c>
      <c r="G29" t="s">
        <v>523</v>
      </c>
      <c r="H29">
        <v>1</v>
      </c>
      <c r="I29">
        <v>1</v>
      </c>
      <c r="J29">
        <v>2625</v>
      </c>
      <c r="K29" s="2">
        <v>8.5167000000000002</v>
      </c>
      <c r="L29" s="2">
        <v>8.5167000000000002</v>
      </c>
      <c r="M29" s="2">
        <v>8.5167000000000002</v>
      </c>
      <c r="N29" s="2">
        <v>8.5167000000000002</v>
      </c>
      <c r="P29" t="s">
        <v>531</v>
      </c>
    </row>
    <row r="30" spans="1:16" x14ac:dyDescent="0.25">
      <c r="A30">
        <v>1002</v>
      </c>
      <c r="B30">
        <v>0</v>
      </c>
      <c r="C30">
        <v>2</v>
      </c>
      <c r="D30" t="s">
        <v>210</v>
      </c>
      <c r="E30" t="s">
        <v>10</v>
      </c>
      <c r="F30">
        <v>41</v>
      </c>
      <c r="G30" t="s">
        <v>521</v>
      </c>
      <c r="H30">
        <v>0</v>
      </c>
      <c r="I30">
        <v>0</v>
      </c>
      <c r="J30">
        <v>237734</v>
      </c>
      <c r="K30" s="2">
        <v>15.0458</v>
      </c>
      <c r="L30" s="2">
        <v>15.0458</v>
      </c>
      <c r="M30" s="2">
        <v>15.0458</v>
      </c>
      <c r="N30" s="2">
        <v>15.0458</v>
      </c>
      <c r="P30" t="s">
        <v>531</v>
      </c>
    </row>
    <row r="31" spans="1:16" x14ac:dyDescent="0.25">
      <c r="A31">
        <v>1004</v>
      </c>
      <c r="B31">
        <v>1</v>
      </c>
      <c r="C31">
        <v>1</v>
      </c>
      <c r="D31" t="s">
        <v>212</v>
      </c>
      <c r="E31" t="s">
        <v>12</v>
      </c>
      <c r="F31">
        <v>36</v>
      </c>
      <c r="G31" t="s">
        <v>522</v>
      </c>
      <c r="H31">
        <v>0</v>
      </c>
      <c r="I31">
        <v>0</v>
      </c>
      <c r="J31">
        <v>17531</v>
      </c>
      <c r="K31" s="2">
        <v>31.679200000000002</v>
      </c>
      <c r="L31" s="2">
        <v>31.679200000000002</v>
      </c>
      <c r="M31" s="2">
        <v>31.679200000000002</v>
      </c>
      <c r="N31" s="2">
        <v>31.679200000000002</v>
      </c>
      <c r="O31" t="s">
        <v>40</v>
      </c>
      <c r="P31" t="s">
        <v>531</v>
      </c>
    </row>
    <row r="32" spans="1:16" x14ac:dyDescent="0.25">
      <c r="A32">
        <v>1007</v>
      </c>
      <c r="B32">
        <v>0</v>
      </c>
      <c r="C32">
        <v>3</v>
      </c>
      <c r="D32" t="s">
        <v>215</v>
      </c>
      <c r="E32" t="s">
        <v>10</v>
      </c>
      <c r="F32">
        <v>18</v>
      </c>
      <c r="G32" t="s">
        <v>523</v>
      </c>
      <c r="H32">
        <v>1</v>
      </c>
      <c r="I32">
        <v>0</v>
      </c>
      <c r="J32">
        <v>2680</v>
      </c>
      <c r="K32" s="2">
        <v>14.4542</v>
      </c>
      <c r="L32" s="2">
        <v>14.4542</v>
      </c>
      <c r="M32" s="2">
        <v>14.4542</v>
      </c>
      <c r="N32" s="2">
        <v>14.4542</v>
      </c>
      <c r="P32" t="s">
        <v>531</v>
      </c>
    </row>
    <row r="33" spans="1:16" x14ac:dyDescent="0.25">
      <c r="A33">
        <v>1008</v>
      </c>
      <c r="B33">
        <v>0</v>
      </c>
      <c r="C33">
        <v>3</v>
      </c>
      <c r="D33" t="s">
        <v>216</v>
      </c>
      <c r="E33" t="s">
        <v>10</v>
      </c>
      <c r="G33" t="s">
        <v>523</v>
      </c>
      <c r="H33">
        <v>0</v>
      </c>
      <c r="I33">
        <v>0</v>
      </c>
      <c r="J33">
        <v>2681</v>
      </c>
      <c r="K33" s="2">
        <v>6.4375</v>
      </c>
      <c r="L33" s="2">
        <v>6.4375</v>
      </c>
      <c r="M33" s="2">
        <v>6.4375</v>
      </c>
      <c r="N33" s="2">
        <v>6.4375</v>
      </c>
      <c r="P33" t="s">
        <v>531</v>
      </c>
    </row>
    <row r="34" spans="1:16" x14ac:dyDescent="0.25">
      <c r="A34">
        <v>1010</v>
      </c>
      <c r="B34">
        <v>0</v>
      </c>
      <c r="C34">
        <v>1</v>
      </c>
      <c r="D34" t="s">
        <v>218</v>
      </c>
      <c r="E34" t="s">
        <v>10</v>
      </c>
      <c r="F34">
        <v>36</v>
      </c>
      <c r="G34" t="s">
        <v>522</v>
      </c>
      <c r="H34">
        <v>0</v>
      </c>
      <c r="I34">
        <v>0</v>
      </c>
      <c r="J34">
        <v>13050</v>
      </c>
      <c r="K34" s="2">
        <v>75.241699999999994</v>
      </c>
      <c r="L34" s="2">
        <v>75.241699999999994</v>
      </c>
      <c r="M34" s="2">
        <v>75.241699999999994</v>
      </c>
      <c r="N34" s="2">
        <v>75.241699999999994</v>
      </c>
      <c r="O34" t="s">
        <v>42</v>
      </c>
      <c r="P34" t="s">
        <v>531</v>
      </c>
    </row>
    <row r="35" spans="1:16" x14ac:dyDescent="0.25">
      <c r="A35">
        <v>1014</v>
      </c>
      <c r="B35">
        <v>1</v>
      </c>
      <c r="C35">
        <v>1</v>
      </c>
      <c r="D35" t="s">
        <v>222</v>
      </c>
      <c r="E35" t="s">
        <v>12</v>
      </c>
      <c r="F35">
        <v>35</v>
      </c>
      <c r="G35" t="s">
        <v>522</v>
      </c>
      <c r="H35">
        <v>1</v>
      </c>
      <c r="I35">
        <v>0</v>
      </c>
      <c r="J35">
        <v>13236</v>
      </c>
      <c r="K35" s="2">
        <v>57.75</v>
      </c>
      <c r="L35" s="2">
        <v>57.75</v>
      </c>
      <c r="M35" s="2">
        <v>57.75</v>
      </c>
      <c r="N35" s="2">
        <v>57.75</v>
      </c>
      <c r="O35" t="s">
        <v>43</v>
      </c>
      <c r="P35" t="s">
        <v>531</v>
      </c>
    </row>
    <row r="36" spans="1:16" x14ac:dyDescent="0.25">
      <c r="A36">
        <v>1023</v>
      </c>
      <c r="B36">
        <v>0</v>
      </c>
      <c r="C36">
        <v>1</v>
      </c>
      <c r="D36" t="s">
        <v>231</v>
      </c>
      <c r="E36" t="s">
        <v>10</v>
      </c>
      <c r="F36">
        <v>53</v>
      </c>
      <c r="G36" t="s">
        <v>521</v>
      </c>
      <c r="H36">
        <v>0</v>
      </c>
      <c r="I36">
        <v>0</v>
      </c>
      <c r="J36">
        <v>113780</v>
      </c>
      <c r="K36" s="2">
        <v>28.5</v>
      </c>
      <c r="L36" s="2">
        <v>28.5</v>
      </c>
      <c r="M36" s="2">
        <v>28.5</v>
      </c>
      <c r="N36" s="2">
        <v>28.5</v>
      </c>
      <c r="O36" t="s">
        <v>44</v>
      </c>
      <c r="P36" t="s">
        <v>531</v>
      </c>
    </row>
    <row r="37" spans="1:16" x14ac:dyDescent="0.25">
      <c r="A37">
        <v>1025</v>
      </c>
      <c r="B37">
        <v>0</v>
      </c>
      <c r="C37">
        <v>3</v>
      </c>
      <c r="D37" t="s">
        <v>233</v>
      </c>
      <c r="E37" t="s">
        <v>10</v>
      </c>
      <c r="G37" t="s">
        <v>523</v>
      </c>
      <c r="H37">
        <v>1</v>
      </c>
      <c r="I37">
        <v>0</v>
      </c>
      <c r="J37">
        <v>2621</v>
      </c>
      <c r="K37" s="2">
        <v>6.4375</v>
      </c>
      <c r="L37" s="2">
        <v>6.4375</v>
      </c>
      <c r="M37" s="2">
        <v>6.4375</v>
      </c>
      <c r="N37" s="2">
        <v>6.4375</v>
      </c>
      <c r="P37" t="s">
        <v>531</v>
      </c>
    </row>
    <row r="38" spans="1:16" x14ac:dyDescent="0.25">
      <c r="A38">
        <v>1028</v>
      </c>
      <c r="B38">
        <v>0</v>
      </c>
      <c r="C38">
        <v>3</v>
      </c>
      <c r="D38" t="s">
        <v>236</v>
      </c>
      <c r="E38" t="s">
        <v>10</v>
      </c>
      <c r="F38">
        <v>26</v>
      </c>
      <c r="G38" t="s">
        <v>522</v>
      </c>
      <c r="H38">
        <v>0</v>
      </c>
      <c r="I38">
        <v>0</v>
      </c>
      <c r="J38">
        <v>2656</v>
      </c>
      <c r="K38" s="2">
        <v>7.2249999999999996</v>
      </c>
      <c r="L38" s="2">
        <v>7.2249999999999996</v>
      </c>
      <c r="M38" s="2">
        <v>7.2249999999999996</v>
      </c>
      <c r="N38" s="2">
        <v>7.2249999999999996</v>
      </c>
      <c r="P38" t="s">
        <v>531</v>
      </c>
    </row>
    <row r="39" spans="1:16" x14ac:dyDescent="0.25">
      <c r="A39">
        <v>1034</v>
      </c>
      <c r="B39">
        <v>0</v>
      </c>
      <c r="C39">
        <v>1</v>
      </c>
      <c r="D39" t="s">
        <v>242</v>
      </c>
      <c r="E39" t="s">
        <v>10</v>
      </c>
      <c r="F39">
        <v>61</v>
      </c>
      <c r="G39" t="s">
        <v>524</v>
      </c>
      <c r="H39">
        <v>1</v>
      </c>
      <c r="I39">
        <v>3</v>
      </c>
      <c r="J39">
        <v>17608</v>
      </c>
      <c r="K39" s="2">
        <v>262.375</v>
      </c>
      <c r="L39" s="2">
        <v>262.375</v>
      </c>
      <c r="M39" s="2">
        <v>262.375</v>
      </c>
      <c r="N39" s="2">
        <v>262.375</v>
      </c>
      <c r="O39" t="s">
        <v>17</v>
      </c>
      <c r="P39" t="s">
        <v>531</v>
      </c>
    </row>
    <row r="40" spans="1:16" x14ac:dyDescent="0.25">
      <c r="A40">
        <v>1042</v>
      </c>
      <c r="B40">
        <v>1</v>
      </c>
      <c r="C40">
        <v>1</v>
      </c>
      <c r="D40" t="s">
        <v>250</v>
      </c>
      <c r="E40" t="s">
        <v>12</v>
      </c>
      <c r="F40">
        <v>23</v>
      </c>
      <c r="G40" t="s">
        <v>522</v>
      </c>
      <c r="H40">
        <v>0</v>
      </c>
      <c r="I40">
        <v>1</v>
      </c>
      <c r="J40">
        <v>11767</v>
      </c>
      <c r="K40" s="2">
        <v>83.158299999999997</v>
      </c>
      <c r="L40" s="2">
        <v>83.158299999999997</v>
      </c>
      <c r="M40" s="2">
        <v>83.158299999999997</v>
      </c>
      <c r="N40" s="2">
        <v>83.158299999999997</v>
      </c>
      <c r="O40" t="s">
        <v>46</v>
      </c>
      <c r="P40" t="s">
        <v>531</v>
      </c>
    </row>
    <row r="41" spans="1:16" x14ac:dyDescent="0.25">
      <c r="A41">
        <v>1043</v>
      </c>
      <c r="B41">
        <v>0</v>
      </c>
      <c r="C41">
        <v>3</v>
      </c>
      <c r="D41" t="s">
        <v>251</v>
      </c>
      <c r="E41" t="s">
        <v>10</v>
      </c>
      <c r="G41" t="s">
        <v>523</v>
      </c>
      <c r="H41">
        <v>0</v>
      </c>
      <c r="I41">
        <v>0</v>
      </c>
      <c r="J41">
        <v>349255</v>
      </c>
      <c r="K41" s="2">
        <v>7.8958000000000004</v>
      </c>
      <c r="L41" s="2">
        <v>7.8958000000000004</v>
      </c>
      <c r="M41" s="2">
        <v>7.8958000000000004</v>
      </c>
      <c r="N41" s="2">
        <v>7.8958000000000004</v>
      </c>
      <c r="P41" t="s">
        <v>531</v>
      </c>
    </row>
    <row r="42" spans="1:16" x14ac:dyDescent="0.25">
      <c r="A42">
        <v>1053</v>
      </c>
      <c r="B42">
        <v>0</v>
      </c>
      <c r="C42">
        <v>3</v>
      </c>
      <c r="D42" t="s">
        <v>261</v>
      </c>
      <c r="E42" t="s">
        <v>10</v>
      </c>
      <c r="F42">
        <v>7</v>
      </c>
      <c r="G42" t="s">
        <v>523</v>
      </c>
      <c r="H42">
        <v>1</v>
      </c>
      <c r="I42">
        <v>1</v>
      </c>
      <c r="J42">
        <v>2650</v>
      </c>
      <c r="K42" s="2">
        <v>15.245799999999999</v>
      </c>
      <c r="L42" s="2">
        <v>15.245799999999999</v>
      </c>
      <c r="M42" s="2">
        <v>15.245799999999999</v>
      </c>
      <c r="N42" s="2">
        <v>15.245799999999999</v>
      </c>
      <c r="P42" t="s">
        <v>531</v>
      </c>
    </row>
    <row r="43" spans="1:16" x14ac:dyDescent="0.25">
      <c r="A43">
        <v>1058</v>
      </c>
      <c r="B43">
        <v>0</v>
      </c>
      <c r="C43">
        <v>1</v>
      </c>
      <c r="D43" t="s">
        <v>266</v>
      </c>
      <c r="E43" t="s">
        <v>10</v>
      </c>
      <c r="F43">
        <v>48</v>
      </c>
      <c r="G43" t="s">
        <v>521</v>
      </c>
      <c r="H43">
        <v>0</v>
      </c>
      <c r="I43">
        <v>0</v>
      </c>
      <c r="J43">
        <v>17591</v>
      </c>
      <c r="K43" s="2">
        <v>50.495800000000003</v>
      </c>
      <c r="L43" s="2">
        <v>50.495800000000003</v>
      </c>
      <c r="M43" s="2">
        <v>50.495800000000003</v>
      </c>
      <c r="N43" s="2">
        <v>50.495800000000003</v>
      </c>
      <c r="O43" t="s">
        <v>49</v>
      </c>
      <c r="P43" t="s">
        <v>531</v>
      </c>
    </row>
    <row r="44" spans="1:16" x14ac:dyDescent="0.25">
      <c r="A44">
        <v>1060</v>
      </c>
      <c r="B44">
        <v>1</v>
      </c>
      <c r="C44">
        <v>1</v>
      </c>
      <c r="D44" t="s">
        <v>268</v>
      </c>
      <c r="E44" t="s">
        <v>12</v>
      </c>
      <c r="G44" t="s">
        <v>523</v>
      </c>
      <c r="H44">
        <v>0</v>
      </c>
      <c r="I44">
        <v>0</v>
      </c>
      <c r="J44">
        <v>17770</v>
      </c>
      <c r="K44" s="2">
        <v>27.720800000000001</v>
      </c>
      <c r="L44" s="2">
        <v>27.720800000000001</v>
      </c>
      <c r="M44" s="2">
        <v>27.720800000000001</v>
      </c>
      <c r="N44" s="2">
        <v>27.720800000000001</v>
      </c>
      <c r="P44" t="s">
        <v>531</v>
      </c>
    </row>
    <row r="45" spans="1:16" x14ac:dyDescent="0.25">
      <c r="A45">
        <v>1063</v>
      </c>
      <c r="B45">
        <v>0</v>
      </c>
      <c r="C45">
        <v>3</v>
      </c>
      <c r="D45" t="s">
        <v>271</v>
      </c>
      <c r="E45" t="s">
        <v>10</v>
      </c>
      <c r="F45">
        <v>27</v>
      </c>
      <c r="G45" t="s">
        <v>522</v>
      </c>
      <c r="H45">
        <v>0</v>
      </c>
      <c r="I45">
        <v>0</v>
      </c>
      <c r="J45">
        <v>2670</v>
      </c>
      <c r="K45" s="2">
        <v>7.2249999999999996</v>
      </c>
      <c r="L45" s="2">
        <v>7.2249999999999996</v>
      </c>
      <c r="M45" s="2">
        <v>7.2249999999999996</v>
      </c>
      <c r="N45" s="2">
        <v>7.2249999999999996</v>
      </c>
      <c r="P45" t="s">
        <v>531</v>
      </c>
    </row>
    <row r="46" spans="1:16" x14ac:dyDescent="0.25">
      <c r="A46">
        <v>1065</v>
      </c>
      <c r="B46">
        <v>0</v>
      </c>
      <c r="C46">
        <v>3</v>
      </c>
      <c r="D46" t="s">
        <v>273</v>
      </c>
      <c r="E46" t="s">
        <v>10</v>
      </c>
      <c r="G46" t="s">
        <v>523</v>
      </c>
      <c r="H46">
        <v>0</v>
      </c>
      <c r="I46">
        <v>0</v>
      </c>
      <c r="J46">
        <v>2673</v>
      </c>
      <c r="K46" s="2">
        <v>7.2291999999999996</v>
      </c>
      <c r="L46" s="2">
        <v>7.2291999999999996</v>
      </c>
      <c r="M46" s="2">
        <v>7.2291999999999996</v>
      </c>
      <c r="N46" s="2">
        <v>7.2291999999999996</v>
      </c>
      <c r="P46" t="s">
        <v>531</v>
      </c>
    </row>
    <row r="47" spans="1:16" x14ac:dyDescent="0.25">
      <c r="A47">
        <v>1069</v>
      </c>
      <c r="B47">
        <v>0</v>
      </c>
      <c r="C47">
        <v>1</v>
      </c>
      <c r="D47" t="s">
        <v>277</v>
      </c>
      <c r="E47" t="s">
        <v>10</v>
      </c>
      <c r="F47">
        <v>54</v>
      </c>
      <c r="G47" t="s">
        <v>521</v>
      </c>
      <c r="H47">
        <v>1</v>
      </c>
      <c r="I47">
        <v>0</v>
      </c>
      <c r="J47">
        <v>11778</v>
      </c>
      <c r="K47" s="2">
        <v>55.441699999999997</v>
      </c>
      <c r="L47" s="2">
        <v>55.441699999999997</v>
      </c>
      <c r="M47" s="2">
        <v>55.441699999999997</v>
      </c>
      <c r="N47" s="2">
        <v>55.441699999999997</v>
      </c>
      <c r="O47" t="s">
        <v>37</v>
      </c>
      <c r="P47" t="s">
        <v>531</v>
      </c>
    </row>
    <row r="48" spans="1:16" x14ac:dyDescent="0.25">
      <c r="A48">
        <v>1071</v>
      </c>
      <c r="B48">
        <v>1</v>
      </c>
      <c r="C48">
        <v>1</v>
      </c>
      <c r="D48" t="s">
        <v>279</v>
      </c>
      <c r="E48" t="s">
        <v>12</v>
      </c>
      <c r="F48">
        <v>64</v>
      </c>
      <c r="G48" t="s">
        <v>524</v>
      </c>
      <c r="H48">
        <v>0</v>
      </c>
      <c r="I48">
        <v>2</v>
      </c>
      <c r="J48">
        <v>17756</v>
      </c>
      <c r="K48" s="2">
        <v>83.158299999999997</v>
      </c>
      <c r="L48" s="2">
        <v>83.158299999999997</v>
      </c>
      <c r="M48" s="2">
        <v>83.158299999999997</v>
      </c>
      <c r="N48" s="2">
        <v>83.158299999999997</v>
      </c>
      <c r="O48" t="s">
        <v>51</v>
      </c>
      <c r="P48" t="s">
        <v>531</v>
      </c>
    </row>
    <row r="49" spans="1:16" x14ac:dyDescent="0.25">
      <c r="A49">
        <v>1073</v>
      </c>
      <c r="B49">
        <v>0</v>
      </c>
      <c r="C49">
        <v>1</v>
      </c>
      <c r="D49" t="s">
        <v>281</v>
      </c>
      <c r="E49" t="s">
        <v>10</v>
      </c>
      <c r="F49">
        <v>37</v>
      </c>
      <c r="G49" t="s">
        <v>522</v>
      </c>
      <c r="H49">
        <v>1</v>
      </c>
      <c r="I49">
        <v>1</v>
      </c>
      <c r="J49">
        <v>17756</v>
      </c>
      <c r="K49" s="2">
        <v>83.158299999999997</v>
      </c>
      <c r="L49" s="2">
        <v>83.158299999999997</v>
      </c>
      <c r="M49" s="2">
        <v>83.158299999999997</v>
      </c>
      <c r="N49" s="2">
        <v>83.158299999999997</v>
      </c>
      <c r="O49" t="s">
        <v>52</v>
      </c>
      <c r="P49" t="s">
        <v>531</v>
      </c>
    </row>
    <row r="50" spans="1:16" x14ac:dyDescent="0.25">
      <c r="A50">
        <v>1076</v>
      </c>
      <c r="B50">
        <v>1</v>
      </c>
      <c r="C50">
        <v>1</v>
      </c>
      <c r="D50" t="s">
        <v>284</v>
      </c>
      <c r="E50" t="s">
        <v>12</v>
      </c>
      <c r="F50">
        <v>27</v>
      </c>
      <c r="G50" t="s">
        <v>522</v>
      </c>
      <c r="H50">
        <v>1</v>
      </c>
      <c r="I50">
        <v>1</v>
      </c>
      <c r="J50">
        <v>17558</v>
      </c>
      <c r="K50" s="2">
        <v>247.52080000000001</v>
      </c>
      <c r="L50" s="2">
        <v>247.52080000000001</v>
      </c>
      <c r="M50" s="2">
        <v>247.52080000000001</v>
      </c>
      <c r="N50" s="2">
        <v>247.52080000000001</v>
      </c>
      <c r="O50" t="s">
        <v>54</v>
      </c>
      <c r="P50" t="s">
        <v>531</v>
      </c>
    </row>
    <row r="51" spans="1:16" x14ac:dyDescent="0.25">
      <c r="A51">
        <v>1088</v>
      </c>
      <c r="B51">
        <v>0</v>
      </c>
      <c r="C51">
        <v>1</v>
      </c>
      <c r="D51" t="s">
        <v>296</v>
      </c>
      <c r="E51" t="s">
        <v>10</v>
      </c>
      <c r="F51">
        <v>6</v>
      </c>
      <c r="G51" t="s">
        <v>523</v>
      </c>
      <c r="H51">
        <v>0</v>
      </c>
      <c r="I51">
        <v>2</v>
      </c>
      <c r="J51">
        <v>16966</v>
      </c>
      <c r="K51" s="2">
        <v>134.5</v>
      </c>
      <c r="L51" s="2">
        <v>134.5</v>
      </c>
      <c r="M51" s="2">
        <v>134.5</v>
      </c>
      <c r="N51" s="2">
        <v>134.5</v>
      </c>
      <c r="O51" t="s">
        <v>55</v>
      </c>
      <c r="P51" t="s">
        <v>531</v>
      </c>
    </row>
    <row r="52" spans="1:16" x14ac:dyDescent="0.25">
      <c r="A52">
        <v>1094</v>
      </c>
      <c r="B52">
        <v>0</v>
      </c>
      <c r="C52">
        <v>1</v>
      </c>
      <c r="D52" t="s">
        <v>302</v>
      </c>
      <c r="E52" t="s">
        <v>10</v>
      </c>
      <c r="F52">
        <v>47</v>
      </c>
      <c r="G52" t="s">
        <v>521</v>
      </c>
      <c r="H52">
        <v>1</v>
      </c>
      <c r="I52">
        <v>0</v>
      </c>
      <c r="J52" t="s">
        <v>57</v>
      </c>
      <c r="K52" s="2">
        <v>227.52500000000001</v>
      </c>
      <c r="L52" s="2">
        <v>227.52500000000001</v>
      </c>
      <c r="M52" s="2">
        <v>227.52500000000001</v>
      </c>
      <c r="N52" s="2">
        <v>227.52500000000001</v>
      </c>
      <c r="O52" t="s">
        <v>58</v>
      </c>
      <c r="P52" t="s">
        <v>531</v>
      </c>
    </row>
    <row r="53" spans="1:16" x14ac:dyDescent="0.25">
      <c r="A53">
        <v>1097</v>
      </c>
      <c r="B53">
        <v>0</v>
      </c>
      <c r="C53">
        <v>1</v>
      </c>
      <c r="D53" t="s">
        <v>305</v>
      </c>
      <c r="E53" t="s">
        <v>10</v>
      </c>
      <c r="G53" t="s">
        <v>523</v>
      </c>
      <c r="H53">
        <v>0</v>
      </c>
      <c r="I53">
        <v>0</v>
      </c>
      <c r="J53" t="s">
        <v>60</v>
      </c>
      <c r="K53" s="2">
        <v>25.741700000000002</v>
      </c>
      <c r="L53" s="2">
        <v>25.741700000000002</v>
      </c>
      <c r="M53" s="2">
        <v>25.741700000000002</v>
      </c>
      <c r="N53" s="2">
        <v>25.741700000000002</v>
      </c>
      <c r="P53" t="s">
        <v>531</v>
      </c>
    </row>
    <row r="54" spans="1:16" x14ac:dyDescent="0.25">
      <c r="A54">
        <v>1100</v>
      </c>
      <c r="B54">
        <v>1</v>
      </c>
      <c r="C54">
        <v>1</v>
      </c>
      <c r="D54" t="s">
        <v>308</v>
      </c>
      <c r="E54" t="s">
        <v>12</v>
      </c>
      <c r="F54">
        <v>33</v>
      </c>
      <c r="G54" t="s">
        <v>522</v>
      </c>
      <c r="H54">
        <v>0</v>
      </c>
      <c r="I54">
        <v>0</v>
      </c>
      <c r="J54">
        <v>17613</v>
      </c>
      <c r="K54" s="2">
        <v>27.720800000000001</v>
      </c>
      <c r="L54" s="2">
        <v>27.720800000000001</v>
      </c>
      <c r="M54" s="2">
        <v>27.720800000000001</v>
      </c>
      <c r="N54" s="2">
        <v>27.720800000000001</v>
      </c>
      <c r="O54" t="s">
        <v>61</v>
      </c>
      <c r="P54" t="s">
        <v>531</v>
      </c>
    </row>
    <row r="55" spans="1:16" x14ac:dyDescent="0.25">
      <c r="A55">
        <v>1110</v>
      </c>
      <c r="B55">
        <v>1</v>
      </c>
      <c r="C55">
        <v>1</v>
      </c>
      <c r="D55" t="s">
        <v>318</v>
      </c>
      <c r="E55" t="s">
        <v>12</v>
      </c>
      <c r="F55">
        <v>50</v>
      </c>
      <c r="G55" t="s">
        <v>521</v>
      </c>
      <c r="H55">
        <v>1</v>
      </c>
      <c r="I55">
        <v>1</v>
      </c>
      <c r="J55">
        <v>113503</v>
      </c>
      <c r="K55" s="2">
        <v>211.5</v>
      </c>
      <c r="L55" s="2">
        <v>211.5</v>
      </c>
      <c r="M55" s="2">
        <v>211.5</v>
      </c>
      <c r="N55" s="2">
        <v>211.5</v>
      </c>
      <c r="O55" t="s">
        <v>65</v>
      </c>
      <c r="P55" t="s">
        <v>531</v>
      </c>
    </row>
    <row r="56" spans="1:16" x14ac:dyDescent="0.25">
      <c r="A56">
        <v>1112</v>
      </c>
      <c r="B56">
        <v>1</v>
      </c>
      <c r="C56">
        <v>2</v>
      </c>
      <c r="D56" t="s">
        <v>320</v>
      </c>
      <c r="E56" t="s">
        <v>12</v>
      </c>
      <c r="F56">
        <v>30</v>
      </c>
      <c r="G56" t="s">
        <v>522</v>
      </c>
      <c r="H56">
        <v>1</v>
      </c>
      <c r="I56">
        <v>0</v>
      </c>
      <c r="J56">
        <v>2148</v>
      </c>
      <c r="K56" s="2">
        <v>13.8583</v>
      </c>
      <c r="L56" s="2">
        <v>13.8583</v>
      </c>
      <c r="M56" s="2">
        <v>13.8583</v>
      </c>
      <c r="N56" s="2">
        <v>13.8583</v>
      </c>
      <c r="P56" t="s">
        <v>531</v>
      </c>
    </row>
    <row r="57" spans="1:16" x14ac:dyDescent="0.25">
      <c r="A57">
        <v>1116</v>
      </c>
      <c r="B57">
        <v>1</v>
      </c>
      <c r="C57">
        <v>1</v>
      </c>
      <c r="D57" t="s">
        <v>324</v>
      </c>
      <c r="E57" t="s">
        <v>12</v>
      </c>
      <c r="F57">
        <v>53</v>
      </c>
      <c r="G57" t="s">
        <v>521</v>
      </c>
      <c r="H57">
        <v>0</v>
      </c>
      <c r="I57">
        <v>0</v>
      </c>
      <c r="J57">
        <v>17606</v>
      </c>
      <c r="K57" s="2">
        <v>27.445799999999998</v>
      </c>
      <c r="L57" s="2">
        <v>27.445799999999998</v>
      </c>
      <c r="M57" s="2">
        <v>27.445799999999998</v>
      </c>
      <c r="N57" s="2">
        <v>27.445799999999998</v>
      </c>
      <c r="P57" t="s">
        <v>531</v>
      </c>
    </row>
    <row r="58" spans="1:16" x14ac:dyDescent="0.25">
      <c r="A58">
        <v>1117</v>
      </c>
      <c r="B58">
        <v>1</v>
      </c>
      <c r="C58">
        <v>3</v>
      </c>
      <c r="D58" t="s">
        <v>325</v>
      </c>
      <c r="E58" t="s">
        <v>12</v>
      </c>
      <c r="G58" t="s">
        <v>523</v>
      </c>
      <c r="H58">
        <v>0</v>
      </c>
      <c r="I58">
        <v>2</v>
      </c>
      <c r="J58">
        <v>2661</v>
      </c>
      <c r="K58" s="2">
        <v>15.245799999999999</v>
      </c>
      <c r="L58" s="2">
        <v>15.245799999999999</v>
      </c>
      <c r="M58" s="2">
        <v>15.245799999999999</v>
      </c>
      <c r="N58" s="2">
        <v>15.245799999999999</v>
      </c>
      <c r="P58" t="s">
        <v>531</v>
      </c>
    </row>
    <row r="59" spans="1:16" x14ac:dyDescent="0.25">
      <c r="A59">
        <v>1126</v>
      </c>
      <c r="B59">
        <v>0</v>
      </c>
      <c r="C59">
        <v>1</v>
      </c>
      <c r="D59" t="s">
        <v>334</v>
      </c>
      <c r="E59" t="s">
        <v>10</v>
      </c>
      <c r="F59">
        <v>39</v>
      </c>
      <c r="G59" t="s">
        <v>522</v>
      </c>
      <c r="H59">
        <v>1</v>
      </c>
      <c r="I59">
        <v>0</v>
      </c>
      <c r="J59">
        <v>17599</v>
      </c>
      <c r="K59" s="2">
        <v>71.283299999999997</v>
      </c>
      <c r="L59" s="2">
        <v>71.283299999999997</v>
      </c>
      <c r="M59" s="2">
        <v>71.283299999999997</v>
      </c>
      <c r="N59" s="2">
        <v>71.283299999999997</v>
      </c>
      <c r="O59" t="s">
        <v>68</v>
      </c>
      <c r="P59" t="s">
        <v>531</v>
      </c>
    </row>
    <row r="60" spans="1:16" x14ac:dyDescent="0.25">
      <c r="A60">
        <v>1128</v>
      </c>
      <c r="B60">
        <v>0</v>
      </c>
      <c r="C60">
        <v>1</v>
      </c>
      <c r="D60" t="s">
        <v>336</v>
      </c>
      <c r="E60" t="s">
        <v>10</v>
      </c>
      <c r="F60">
        <v>64</v>
      </c>
      <c r="G60" t="s">
        <v>524</v>
      </c>
      <c r="H60">
        <v>1</v>
      </c>
      <c r="I60">
        <v>0</v>
      </c>
      <c r="J60">
        <v>110813</v>
      </c>
      <c r="K60" s="2">
        <v>75.25</v>
      </c>
      <c r="L60" s="2">
        <v>75.25</v>
      </c>
      <c r="M60" s="2">
        <v>75.25</v>
      </c>
      <c r="N60" s="2">
        <v>75.25</v>
      </c>
      <c r="O60" t="s">
        <v>69</v>
      </c>
      <c r="P60" t="s">
        <v>531</v>
      </c>
    </row>
    <row r="61" spans="1:16" x14ac:dyDescent="0.25">
      <c r="A61">
        <v>1129</v>
      </c>
      <c r="B61">
        <v>0</v>
      </c>
      <c r="C61">
        <v>3</v>
      </c>
      <c r="D61" t="s">
        <v>337</v>
      </c>
      <c r="E61" t="s">
        <v>10</v>
      </c>
      <c r="F61">
        <v>20</v>
      </c>
      <c r="G61" t="s">
        <v>522</v>
      </c>
      <c r="H61">
        <v>0</v>
      </c>
      <c r="I61">
        <v>0</v>
      </c>
      <c r="J61">
        <v>2679</v>
      </c>
      <c r="K61" s="2">
        <v>7.2249999999999996</v>
      </c>
      <c r="L61" s="2">
        <v>7.2249999999999996</v>
      </c>
      <c r="M61" s="2">
        <v>7.2249999999999996</v>
      </c>
      <c r="N61" s="2">
        <v>7.2249999999999996</v>
      </c>
      <c r="P61" t="s">
        <v>531</v>
      </c>
    </row>
    <row r="62" spans="1:16" x14ac:dyDescent="0.25">
      <c r="A62">
        <v>1131</v>
      </c>
      <c r="B62">
        <v>1</v>
      </c>
      <c r="C62">
        <v>1</v>
      </c>
      <c r="D62" t="s">
        <v>339</v>
      </c>
      <c r="E62" t="s">
        <v>12</v>
      </c>
      <c r="F62">
        <v>48</v>
      </c>
      <c r="G62" t="s">
        <v>521</v>
      </c>
      <c r="H62">
        <v>1</v>
      </c>
      <c r="I62">
        <v>0</v>
      </c>
      <c r="J62">
        <v>17761</v>
      </c>
      <c r="K62" s="2">
        <v>106.425</v>
      </c>
      <c r="L62" s="2">
        <v>106.425</v>
      </c>
      <c r="M62" s="2">
        <v>106.425</v>
      </c>
      <c r="N62" s="2">
        <v>106.425</v>
      </c>
      <c r="O62" t="s">
        <v>70</v>
      </c>
      <c r="P62" t="s">
        <v>531</v>
      </c>
    </row>
    <row r="63" spans="1:16" x14ac:dyDescent="0.25">
      <c r="A63">
        <v>1132</v>
      </c>
      <c r="B63">
        <v>1</v>
      </c>
      <c r="C63">
        <v>1</v>
      </c>
      <c r="D63" t="s">
        <v>340</v>
      </c>
      <c r="E63" t="s">
        <v>12</v>
      </c>
      <c r="F63">
        <v>55</v>
      </c>
      <c r="G63" t="s">
        <v>521</v>
      </c>
      <c r="H63">
        <v>0</v>
      </c>
      <c r="I63">
        <v>0</v>
      </c>
      <c r="J63">
        <v>112377</v>
      </c>
      <c r="K63" s="2">
        <v>27.720800000000001</v>
      </c>
      <c r="L63" s="2">
        <v>27.720800000000001</v>
      </c>
      <c r="M63" s="2">
        <v>27.720800000000001</v>
      </c>
      <c r="N63" s="2">
        <v>27.720800000000001</v>
      </c>
      <c r="P63" t="s">
        <v>531</v>
      </c>
    </row>
    <row r="64" spans="1:16" x14ac:dyDescent="0.25">
      <c r="A64">
        <v>1134</v>
      </c>
      <c r="B64">
        <v>0</v>
      </c>
      <c r="C64">
        <v>1</v>
      </c>
      <c r="D64" t="s">
        <v>342</v>
      </c>
      <c r="E64" t="s">
        <v>10</v>
      </c>
      <c r="F64">
        <v>45</v>
      </c>
      <c r="G64" t="s">
        <v>521</v>
      </c>
      <c r="H64">
        <v>1</v>
      </c>
      <c r="I64">
        <v>1</v>
      </c>
      <c r="J64">
        <v>16966</v>
      </c>
      <c r="K64" s="2">
        <v>134.5</v>
      </c>
      <c r="L64" s="2">
        <v>134.5</v>
      </c>
      <c r="M64" s="2">
        <v>134.5</v>
      </c>
      <c r="N64" s="2">
        <v>134.5</v>
      </c>
      <c r="O64" t="s">
        <v>55</v>
      </c>
      <c r="P64" t="s">
        <v>531</v>
      </c>
    </row>
    <row r="65" spans="1:16" x14ac:dyDescent="0.25">
      <c r="A65">
        <v>1141</v>
      </c>
      <c r="B65">
        <v>1</v>
      </c>
      <c r="C65">
        <v>3</v>
      </c>
      <c r="D65" t="s">
        <v>349</v>
      </c>
      <c r="E65" t="s">
        <v>12</v>
      </c>
      <c r="G65" t="s">
        <v>523</v>
      </c>
      <c r="H65">
        <v>1</v>
      </c>
      <c r="I65">
        <v>0</v>
      </c>
      <c r="J65">
        <v>2660</v>
      </c>
      <c r="K65" s="2">
        <v>14.4542</v>
      </c>
      <c r="L65" s="2">
        <v>14.4542</v>
      </c>
      <c r="M65" s="2">
        <v>14.4542</v>
      </c>
      <c r="N65" s="2">
        <v>14.4542</v>
      </c>
      <c r="P65" t="s">
        <v>531</v>
      </c>
    </row>
    <row r="66" spans="1:16" x14ac:dyDescent="0.25">
      <c r="A66">
        <v>1144</v>
      </c>
      <c r="B66">
        <v>0</v>
      </c>
      <c r="C66">
        <v>1</v>
      </c>
      <c r="D66" t="s">
        <v>352</v>
      </c>
      <c r="E66" t="s">
        <v>10</v>
      </c>
      <c r="F66">
        <v>27</v>
      </c>
      <c r="G66" t="s">
        <v>522</v>
      </c>
      <c r="H66">
        <v>1</v>
      </c>
      <c r="I66">
        <v>0</v>
      </c>
      <c r="J66">
        <v>13508</v>
      </c>
      <c r="K66" s="2">
        <v>136.7792</v>
      </c>
      <c r="L66" s="2">
        <v>136.7792</v>
      </c>
      <c r="M66" s="2">
        <v>136.7792</v>
      </c>
      <c r="N66" s="2">
        <v>136.7792</v>
      </c>
      <c r="O66" t="s">
        <v>72</v>
      </c>
      <c r="P66" t="s">
        <v>531</v>
      </c>
    </row>
    <row r="67" spans="1:16" x14ac:dyDescent="0.25">
      <c r="A67">
        <v>1156</v>
      </c>
      <c r="B67">
        <v>0</v>
      </c>
      <c r="C67">
        <v>2</v>
      </c>
      <c r="D67" t="s">
        <v>364</v>
      </c>
      <c r="E67" t="s">
        <v>10</v>
      </c>
      <c r="F67">
        <v>30</v>
      </c>
      <c r="G67" t="s">
        <v>522</v>
      </c>
      <c r="H67">
        <v>0</v>
      </c>
      <c r="I67">
        <v>0</v>
      </c>
      <c r="J67">
        <v>34644</v>
      </c>
      <c r="K67" s="2">
        <v>12.737500000000001</v>
      </c>
      <c r="L67" s="2">
        <v>12.737500000000001</v>
      </c>
      <c r="M67" s="2">
        <v>12.737500000000001</v>
      </c>
      <c r="N67" s="2">
        <v>12.737500000000001</v>
      </c>
      <c r="P67" t="s">
        <v>531</v>
      </c>
    </row>
    <row r="68" spans="1:16" x14ac:dyDescent="0.25">
      <c r="A68">
        <v>1162</v>
      </c>
      <c r="B68">
        <v>0</v>
      </c>
      <c r="C68">
        <v>1</v>
      </c>
      <c r="D68" t="s">
        <v>370</v>
      </c>
      <c r="E68" t="s">
        <v>10</v>
      </c>
      <c r="F68">
        <v>46</v>
      </c>
      <c r="G68" t="s">
        <v>521</v>
      </c>
      <c r="H68">
        <v>0</v>
      </c>
      <c r="I68">
        <v>0</v>
      </c>
      <c r="J68">
        <v>13050</v>
      </c>
      <c r="K68" s="2">
        <v>75.241699999999994</v>
      </c>
      <c r="L68" s="2">
        <v>75.241699999999994</v>
      </c>
      <c r="M68" s="2">
        <v>75.241699999999994</v>
      </c>
      <c r="N68" s="2">
        <v>75.241699999999994</v>
      </c>
      <c r="O68" t="s">
        <v>42</v>
      </c>
      <c r="P68" t="s">
        <v>531</v>
      </c>
    </row>
    <row r="69" spans="1:16" x14ac:dyDescent="0.25">
      <c r="A69">
        <v>1164</v>
      </c>
      <c r="B69">
        <v>1</v>
      </c>
      <c r="C69">
        <v>1</v>
      </c>
      <c r="D69" t="s">
        <v>372</v>
      </c>
      <c r="E69" t="s">
        <v>12</v>
      </c>
      <c r="F69">
        <v>26</v>
      </c>
      <c r="G69" t="s">
        <v>522</v>
      </c>
      <c r="H69">
        <v>1</v>
      </c>
      <c r="I69">
        <v>0</v>
      </c>
      <c r="J69">
        <v>13508</v>
      </c>
      <c r="K69" s="2">
        <v>136.7792</v>
      </c>
      <c r="L69" s="2">
        <v>136.7792</v>
      </c>
      <c r="M69" s="2">
        <v>136.7792</v>
      </c>
      <c r="N69" s="2">
        <v>136.7792</v>
      </c>
      <c r="O69" t="s">
        <v>72</v>
      </c>
      <c r="P69" t="s">
        <v>531</v>
      </c>
    </row>
    <row r="70" spans="1:16" x14ac:dyDescent="0.25">
      <c r="A70">
        <v>1166</v>
      </c>
      <c r="B70">
        <v>0</v>
      </c>
      <c r="C70">
        <v>3</v>
      </c>
      <c r="D70" t="s">
        <v>374</v>
      </c>
      <c r="E70" t="s">
        <v>10</v>
      </c>
      <c r="G70" t="s">
        <v>523</v>
      </c>
      <c r="H70">
        <v>0</v>
      </c>
      <c r="I70">
        <v>0</v>
      </c>
      <c r="J70">
        <v>2676</v>
      </c>
      <c r="K70" s="2">
        <v>7.2249999999999996</v>
      </c>
      <c r="L70" s="2">
        <v>7.2249999999999996</v>
      </c>
      <c r="M70" s="2">
        <v>7.2249999999999996</v>
      </c>
      <c r="N70" s="2">
        <v>7.2249999999999996</v>
      </c>
      <c r="P70" t="s">
        <v>531</v>
      </c>
    </row>
    <row r="71" spans="1:16" x14ac:dyDescent="0.25">
      <c r="A71">
        <v>1175</v>
      </c>
      <c r="B71">
        <v>1</v>
      </c>
      <c r="C71">
        <v>3</v>
      </c>
      <c r="D71" t="s">
        <v>383</v>
      </c>
      <c r="E71" t="s">
        <v>12</v>
      </c>
      <c r="F71">
        <v>9</v>
      </c>
      <c r="G71" t="s">
        <v>523</v>
      </c>
      <c r="H71">
        <v>1</v>
      </c>
      <c r="I71">
        <v>1</v>
      </c>
      <c r="J71">
        <v>2650</v>
      </c>
      <c r="K71" s="2">
        <v>15.245799999999999</v>
      </c>
      <c r="L71" s="2">
        <v>15.245799999999999</v>
      </c>
      <c r="M71" s="2">
        <v>15.245799999999999</v>
      </c>
      <c r="N71" s="2">
        <v>15.245799999999999</v>
      </c>
      <c r="P71" t="s">
        <v>531</v>
      </c>
    </row>
    <row r="72" spans="1:16" x14ac:dyDescent="0.25">
      <c r="A72">
        <v>1180</v>
      </c>
      <c r="B72">
        <v>0</v>
      </c>
      <c r="C72">
        <v>3</v>
      </c>
      <c r="D72" t="s">
        <v>388</v>
      </c>
      <c r="E72" t="s">
        <v>10</v>
      </c>
      <c r="G72" t="s">
        <v>523</v>
      </c>
      <c r="H72">
        <v>0</v>
      </c>
      <c r="I72">
        <v>0</v>
      </c>
      <c r="J72">
        <v>2655</v>
      </c>
      <c r="K72" s="2">
        <v>7.2291999999999996</v>
      </c>
      <c r="L72" s="2">
        <v>7.2291999999999996</v>
      </c>
      <c r="M72" s="2">
        <v>7.2291999999999996</v>
      </c>
      <c r="N72" s="2">
        <v>7.2291999999999996</v>
      </c>
      <c r="O72" t="s">
        <v>73</v>
      </c>
      <c r="P72" t="s">
        <v>531</v>
      </c>
    </row>
    <row r="73" spans="1:16" x14ac:dyDescent="0.25">
      <c r="A73">
        <v>1184</v>
      </c>
      <c r="B73">
        <v>0</v>
      </c>
      <c r="C73">
        <v>3</v>
      </c>
      <c r="D73" t="s">
        <v>392</v>
      </c>
      <c r="E73" t="s">
        <v>10</v>
      </c>
      <c r="G73" t="s">
        <v>523</v>
      </c>
      <c r="H73">
        <v>0</v>
      </c>
      <c r="I73">
        <v>0</v>
      </c>
      <c r="J73">
        <v>2652</v>
      </c>
      <c r="K73" s="2">
        <v>7.2291999999999996</v>
      </c>
      <c r="L73" s="2">
        <v>7.2291999999999996</v>
      </c>
      <c r="M73" s="2">
        <v>7.2291999999999996</v>
      </c>
      <c r="N73" s="2">
        <v>7.2291999999999996</v>
      </c>
      <c r="P73" t="s">
        <v>531</v>
      </c>
    </row>
    <row r="74" spans="1:16" x14ac:dyDescent="0.25">
      <c r="A74">
        <v>1188</v>
      </c>
      <c r="B74">
        <v>1</v>
      </c>
      <c r="C74">
        <v>2</v>
      </c>
      <c r="D74" t="s">
        <v>396</v>
      </c>
      <c r="E74" t="s">
        <v>12</v>
      </c>
      <c r="F74">
        <v>1</v>
      </c>
      <c r="G74" t="s">
        <v>523</v>
      </c>
      <c r="H74">
        <v>1</v>
      </c>
      <c r="I74">
        <v>2</v>
      </c>
      <c r="J74">
        <v>2123</v>
      </c>
      <c r="K74" s="2">
        <v>41.5792</v>
      </c>
      <c r="L74" s="2">
        <v>41.5792</v>
      </c>
      <c r="M74" s="2">
        <v>41.5792</v>
      </c>
      <c r="N74" s="2">
        <v>41.5792</v>
      </c>
      <c r="P74" t="s">
        <v>531</v>
      </c>
    </row>
    <row r="75" spans="1:16" x14ac:dyDescent="0.25">
      <c r="A75">
        <v>1189</v>
      </c>
      <c r="B75">
        <v>0</v>
      </c>
      <c r="C75">
        <v>3</v>
      </c>
      <c r="D75" t="s">
        <v>397</v>
      </c>
      <c r="E75" t="s">
        <v>10</v>
      </c>
      <c r="G75" t="s">
        <v>523</v>
      </c>
      <c r="H75">
        <v>2</v>
      </c>
      <c r="I75">
        <v>0</v>
      </c>
      <c r="J75">
        <v>2662</v>
      </c>
      <c r="K75" s="2">
        <v>21.679200000000002</v>
      </c>
      <c r="L75" s="2">
        <v>21.679200000000002</v>
      </c>
      <c r="M75" s="2">
        <v>21.679200000000002</v>
      </c>
      <c r="N75" s="2">
        <v>21.679200000000002</v>
      </c>
      <c r="P75" t="s">
        <v>531</v>
      </c>
    </row>
    <row r="76" spans="1:16" x14ac:dyDescent="0.25">
      <c r="A76">
        <v>1193</v>
      </c>
      <c r="B76">
        <v>0</v>
      </c>
      <c r="C76">
        <v>2</v>
      </c>
      <c r="D76" t="s">
        <v>401</v>
      </c>
      <c r="E76" t="s">
        <v>10</v>
      </c>
      <c r="G76" t="s">
        <v>523</v>
      </c>
      <c r="H76">
        <v>0</v>
      </c>
      <c r="I76">
        <v>0</v>
      </c>
      <c r="J76">
        <v>237735</v>
      </c>
      <c r="K76" s="2">
        <v>15.0458</v>
      </c>
      <c r="L76" s="2">
        <v>15.0458</v>
      </c>
      <c r="M76" s="2">
        <v>15.0458</v>
      </c>
      <c r="N76" s="2">
        <v>15.0458</v>
      </c>
      <c r="O76" t="s">
        <v>75</v>
      </c>
      <c r="P76" t="s">
        <v>531</v>
      </c>
    </row>
    <row r="77" spans="1:16" x14ac:dyDescent="0.25">
      <c r="A77">
        <v>1203</v>
      </c>
      <c r="B77">
        <v>0</v>
      </c>
      <c r="C77">
        <v>3</v>
      </c>
      <c r="D77" t="s">
        <v>411</v>
      </c>
      <c r="E77" t="s">
        <v>10</v>
      </c>
      <c r="F77">
        <v>22</v>
      </c>
      <c r="G77" t="s">
        <v>522</v>
      </c>
      <c r="H77">
        <v>0</v>
      </c>
      <c r="I77">
        <v>0</v>
      </c>
      <c r="J77">
        <v>2658</v>
      </c>
      <c r="K77" s="2">
        <v>7.2249999999999996</v>
      </c>
      <c r="L77" s="2">
        <v>7.2249999999999996</v>
      </c>
      <c r="M77" s="2">
        <v>7.2249999999999996</v>
      </c>
      <c r="N77" s="2">
        <v>7.2249999999999996</v>
      </c>
      <c r="P77" t="s">
        <v>531</v>
      </c>
    </row>
    <row r="78" spans="1:16" x14ac:dyDescent="0.25">
      <c r="A78">
        <v>1206</v>
      </c>
      <c r="B78">
        <v>1</v>
      </c>
      <c r="C78">
        <v>1</v>
      </c>
      <c r="D78" t="s">
        <v>414</v>
      </c>
      <c r="E78" t="s">
        <v>12</v>
      </c>
      <c r="F78">
        <v>55</v>
      </c>
      <c r="G78" t="s">
        <v>521</v>
      </c>
      <c r="H78">
        <v>0</v>
      </c>
      <c r="I78">
        <v>0</v>
      </c>
      <c r="J78">
        <v>17760</v>
      </c>
      <c r="K78" s="2">
        <v>135.63329999999999</v>
      </c>
      <c r="L78" s="2">
        <v>135.63329999999999</v>
      </c>
      <c r="M78" s="2">
        <v>135.63329999999999</v>
      </c>
      <c r="N78" s="2">
        <v>135.63329999999999</v>
      </c>
      <c r="O78" t="s">
        <v>79</v>
      </c>
      <c r="P78" t="s">
        <v>531</v>
      </c>
    </row>
    <row r="79" spans="1:16" x14ac:dyDescent="0.25">
      <c r="A79">
        <v>1208</v>
      </c>
      <c r="B79">
        <v>0</v>
      </c>
      <c r="C79">
        <v>1</v>
      </c>
      <c r="D79" t="s">
        <v>416</v>
      </c>
      <c r="E79" t="s">
        <v>10</v>
      </c>
      <c r="F79">
        <v>57</v>
      </c>
      <c r="G79" t="s">
        <v>521</v>
      </c>
      <c r="H79">
        <v>1</v>
      </c>
      <c r="I79">
        <v>0</v>
      </c>
      <c r="J79">
        <v>17569</v>
      </c>
      <c r="K79" s="2">
        <v>146.52080000000001</v>
      </c>
      <c r="L79" s="2">
        <v>146.52080000000001</v>
      </c>
      <c r="M79" s="2">
        <v>146.52080000000001</v>
      </c>
      <c r="N79" s="2">
        <v>146.52080000000001</v>
      </c>
      <c r="O79" t="s">
        <v>80</v>
      </c>
      <c r="P79" t="s">
        <v>531</v>
      </c>
    </row>
    <row r="80" spans="1:16" x14ac:dyDescent="0.25">
      <c r="A80">
        <v>1213</v>
      </c>
      <c r="B80">
        <v>0</v>
      </c>
      <c r="C80">
        <v>3</v>
      </c>
      <c r="D80" t="s">
        <v>421</v>
      </c>
      <c r="E80" t="s">
        <v>10</v>
      </c>
      <c r="F80">
        <v>25</v>
      </c>
      <c r="G80" t="s">
        <v>522</v>
      </c>
      <c r="H80">
        <v>0</v>
      </c>
      <c r="I80">
        <v>0</v>
      </c>
      <c r="J80">
        <v>2654</v>
      </c>
      <c r="K80" s="2">
        <v>7.2291999999999996</v>
      </c>
      <c r="L80" s="2">
        <v>7.2291999999999996</v>
      </c>
      <c r="M80" s="2">
        <v>7.2291999999999996</v>
      </c>
      <c r="N80" s="2">
        <v>7.2291999999999996</v>
      </c>
      <c r="O80" t="s">
        <v>81</v>
      </c>
      <c r="P80" t="s">
        <v>531</v>
      </c>
    </row>
    <row r="81" spans="1:16" x14ac:dyDescent="0.25">
      <c r="A81">
        <v>1219</v>
      </c>
      <c r="B81">
        <v>0</v>
      </c>
      <c r="C81">
        <v>1</v>
      </c>
      <c r="D81" t="s">
        <v>427</v>
      </c>
      <c r="E81" t="s">
        <v>10</v>
      </c>
      <c r="F81">
        <v>46</v>
      </c>
      <c r="G81" t="s">
        <v>521</v>
      </c>
      <c r="H81">
        <v>0</v>
      </c>
      <c r="I81">
        <v>0</v>
      </c>
      <c r="J81">
        <v>17585</v>
      </c>
      <c r="K81" s="2">
        <v>79.2</v>
      </c>
      <c r="L81" s="2">
        <v>79.2</v>
      </c>
      <c r="M81" s="2">
        <v>79.2</v>
      </c>
      <c r="N81" s="2">
        <v>79.2</v>
      </c>
      <c r="P81" t="s">
        <v>531</v>
      </c>
    </row>
    <row r="82" spans="1:16" x14ac:dyDescent="0.25">
      <c r="A82">
        <v>1223</v>
      </c>
      <c r="B82">
        <v>0</v>
      </c>
      <c r="C82">
        <v>1</v>
      </c>
      <c r="D82" t="s">
        <v>431</v>
      </c>
      <c r="E82" t="s">
        <v>10</v>
      </c>
      <c r="F82">
        <v>39</v>
      </c>
      <c r="G82" t="s">
        <v>522</v>
      </c>
      <c r="H82">
        <v>0</v>
      </c>
      <c r="I82">
        <v>0</v>
      </c>
      <c r="J82">
        <v>17580</v>
      </c>
      <c r="K82" s="2">
        <v>29.7</v>
      </c>
      <c r="L82" s="2">
        <v>29.7</v>
      </c>
      <c r="M82" s="2">
        <v>29.7</v>
      </c>
      <c r="N82" s="2">
        <v>29.7</v>
      </c>
      <c r="O82" t="s">
        <v>83</v>
      </c>
      <c r="P82" t="s">
        <v>531</v>
      </c>
    </row>
    <row r="83" spans="1:16" x14ac:dyDescent="0.25">
      <c r="A83">
        <v>1224</v>
      </c>
      <c r="B83">
        <v>0</v>
      </c>
      <c r="C83">
        <v>3</v>
      </c>
      <c r="D83" t="s">
        <v>432</v>
      </c>
      <c r="E83" t="s">
        <v>10</v>
      </c>
      <c r="G83" t="s">
        <v>523</v>
      </c>
      <c r="H83">
        <v>0</v>
      </c>
      <c r="I83">
        <v>0</v>
      </c>
      <c r="J83">
        <v>2684</v>
      </c>
      <c r="K83" s="2">
        <v>7.2249999999999996</v>
      </c>
      <c r="L83" s="2">
        <v>7.2249999999999996</v>
      </c>
      <c r="M83" s="2">
        <v>7.2249999999999996</v>
      </c>
      <c r="N83" s="2">
        <v>7.2249999999999996</v>
      </c>
      <c r="P83" t="s">
        <v>531</v>
      </c>
    </row>
    <row r="84" spans="1:16" x14ac:dyDescent="0.25">
      <c r="A84">
        <v>1225</v>
      </c>
      <c r="B84">
        <v>1</v>
      </c>
      <c r="C84">
        <v>3</v>
      </c>
      <c r="D84" t="s">
        <v>433</v>
      </c>
      <c r="E84" t="s">
        <v>12</v>
      </c>
      <c r="F84">
        <v>19</v>
      </c>
      <c r="G84" t="s">
        <v>523</v>
      </c>
      <c r="H84">
        <v>1</v>
      </c>
      <c r="I84">
        <v>1</v>
      </c>
      <c r="J84">
        <v>2653</v>
      </c>
      <c r="K84" s="2">
        <v>15.7417</v>
      </c>
      <c r="L84" s="2">
        <v>15.7417</v>
      </c>
      <c r="M84" s="2">
        <v>15.7417</v>
      </c>
      <c r="N84" s="2">
        <v>15.7417</v>
      </c>
      <c r="P84" t="s">
        <v>531</v>
      </c>
    </row>
    <row r="85" spans="1:16" x14ac:dyDescent="0.25">
      <c r="A85">
        <v>1229</v>
      </c>
      <c r="B85">
        <v>0</v>
      </c>
      <c r="C85">
        <v>3</v>
      </c>
      <c r="D85" t="s">
        <v>437</v>
      </c>
      <c r="E85" t="s">
        <v>10</v>
      </c>
      <c r="F85">
        <v>39</v>
      </c>
      <c r="G85" t="s">
        <v>522</v>
      </c>
      <c r="H85">
        <v>0</v>
      </c>
      <c r="I85">
        <v>2</v>
      </c>
      <c r="J85">
        <v>2675</v>
      </c>
      <c r="K85" s="2">
        <v>7.2291999999999996</v>
      </c>
      <c r="L85" s="2">
        <v>7.2291999999999996</v>
      </c>
      <c r="M85" s="2">
        <v>7.2291999999999996</v>
      </c>
      <c r="N85" s="2">
        <v>7.2291999999999996</v>
      </c>
      <c r="P85" t="s">
        <v>531</v>
      </c>
    </row>
    <row r="86" spans="1:16" x14ac:dyDescent="0.25">
      <c r="A86">
        <v>1231</v>
      </c>
      <c r="B86">
        <v>0</v>
      </c>
      <c r="C86">
        <v>3</v>
      </c>
      <c r="D86" t="s">
        <v>439</v>
      </c>
      <c r="E86" t="s">
        <v>10</v>
      </c>
      <c r="G86" t="s">
        <v>523</v>
      </c>
      <c r="H86">
        <v>0</v>
      </c>
      <c r="I86">
        <v>0</v>
      </c>
      <c r="J86">
        <v>2622</v>
      </c>
      <c r="K86" s="2">
        <v>7.2291999999999996</v>
      </c>
      <c r="L86" s="2">
        <v>7.2291999999999996</v>
      </c>
      <c r="M86" s="2">
        <v>7.2291999999999996</v>
      </c>
      <c r="N86" s="2">
        <v>7.2291999999999996</v>
      </c>
      <c r="P86" t="s">
        <v>531</v>
      </c>
    </row>
    <row r="87" spans="1:16" x14ac:dyDescent="0.25">
      <c r="A87">
        <v>1235</v>
      </c>
      <c r="B87">
        <v>1</v>
      </c>
      <c r="C87">
        <v>1</v>
      </c>
      <c r="D87" t="s">
        <v>443</v>
      </c>
      <c r="E87" t="s">
        <v>12</v>
      </c>
      <c r="F87">
        <v>58</v>
      </c>
      <c r="G87" t="s">
        <v>521</v>
      </c>
      <c r="H87">
        <v>0</v>
      </c>
      <c r="I87">
        <v>1</v>
      </c>
      <c r="J87">
        <v>17755</v>
      </c>
      <c r="K87" s="2">
        <v>512.32920000000001</v>
      </c>
      <c r="L87" s="2">
        <v>512.32920000000001</v>
      </c>
      <c r="M87" s="2">
        <v>512.32920000000001</v>
      </c>
      <c r="N87" s="2">
        <v>512.32920000000001</v>
      </c>
      <c r="O87" t="s">
        <v>85</v>
      </c>
      <c r="P87" t="s">
        <v>531</v>
      </c>
    </row>
    <row r="88" spans="1:16" x14ac:dyDescent="0.25">
      <c r="A88">
        <v>1239</v>
      </c>
      <c r="B88">
        <v>1</v>
      </c>
      <c r="C88">
        <v>3</v>
      </c>
      <c r="D88" t="s">
        <v>447</v>
      </c>
      <c r="E88" t="s">
        <v>12</v>
      </c>
      <c r="F88">
        <v>38</v>
      </c>
      <c r="G88" t="s">
        <v>522</v>
      </c>
      <c r="H88">
        <v>0</v>
      </c>
      <c r="I88">
        <v>0</v>
      </c>
      <c r="J88">
        <v>2688</v>
      </c>
      <c r="K88" s="2">
        <v>7.2291999999999996</v>
      </c>
      <c r="L88" s="2">
        <v>7.2291999999999996</v>
      </c>
      <c r="M88" s="2">
        <v>7.2291999999999996</v>
      </c>
      <c r="N88" s="2">
        <v>7.2291999999999996</v>
      </c>
      <c r="P88" t="s">
        <v>531</v>
      </c>
    </row>
    <row r="89" spans="1:16" x14ac:dyDescent="0.25">
      <c r="A89">
        <v>1242</v>
      </c>
      <c r="B89">
        <v>1</v>
      </c>
      <c r="C89">
        <v>1</v>
      </c>
      <c r="D89" t="s">
        <v>450</v>
      </c>
      <c r="E89" t="s">
        <v>12</v>
      </c>
      <c r="F89">
        <v>45</v>
      </c>
      <c r="G89" t="s">
        <v>521</v>
      </c>
      <c r="H89">
        <v>0</v>
      </c>
      <c r="I89">
        <v>1</v>
      </c>
      <c r="J89">
        <v>17759</v>
      </c>
      <c r="K89" s="2">
        <v>63.3583</v>
      </c>
      <c r="L89" s="2">
        <v>63.3583</v>
      </c>
      <c r="M89" s="2">
        <v>63.3583</v>
      </c>
      <c r="N89" s="2">
        <v>63.3583</v>
      </c>
      <c r="O89" t="s">
        <v>86</v>
      </c>
      <c r="P89" t="s">
        <v>531</v>
      </c>
    </row>
    <row r="90" spans="1:16" x14ac:dyDescent="0.25">
      <c r="A90">
        <v>1253</v>
      </c>
      <c r="B90">
        <v>1</v>
      </c>
      <c r="C90">
        <v>2</v>
      </c>
      <c r="D90" t="s">
        <v>461</v>
      </c>
      <c r="E90" t="s">
        <v>12</v>
      </c>
      <c r="F90">
        <v>24</v>
      </c>
      <c r="G90" t="s">
        <v>522</v>
      </c>
      <c r="H90">
        <v>1</v>
      </c>
      <c r="I90">
        <v>1</v>
      </c>
      <c r="J90">
        <v>2079</v>
      </c>
      <c r="K90" s="2">
        <v>37.004199999999997</v>
      </c>
      <c r="L90" s="2">
        <v>37.004199999999997</v>
      </c>
      <c r="M90" s="2">
        <v>37.004199999999997</v>
      </c>
      <c r="N90" s="2">
        <v>37.004199999999997</v>
      </c>
      <c r="P90" t="s">
        <v>531</v>
      </c>
    </row>
    <row r="91" spans="1:16" x14ac:dyDescent="0.25">
      <c r="A91">
        <v>1256</v>
      </c>
      <c r="B91">
        <v>1</v>
      </c>
      <c r="C91">
        <v>1</v>
      </c>
      <c r="D91" t="s">
        <v>464</v>
      </c>
      <c r="E91" t="s">
        <v>12</v>
      </c>
      <c r="F91">
        <v>25</v>
      </c>
      <c r="G91" t="s">
        <v>522</v>
      </c>
      <c r="H91">
        <v>1</v>
      </c>
      <c r="I91">
        <v>0</v>
      </c>
      <c r="J91">
        <v>11765</v>
      </c>
      <c r="K91" s="2">
        <v>55.441699999999997</v>
      </c>
      <c r="L91" s="2">
        <v>55.441699999999997</v>
      </c>
      <c r="M91" s="2">
        <v>55.441699999999997</v>
      </c>
      <c r="N91" s="2">
        <v>55.441699999999997</v>
      </c>
      <c r="O91" t="s">
        <v>88</v>
      </c>
      <c r="P91" t="s">
        <v>531</v>
      </c>
    </row>
    <row r="92" spans="1:16" x14ac:dyDescent="0.25">
      <c r="A92">
        <v>1258</v>
      </c>
      <c r="B92">
        <v>0</v>
      </c>
      <c r="C92">
        <v>3</v>
      </c>
      <c r="D92" t="s">
        <v>466</v>
      </c>
      <c r="E92" t="s">
        <v>10</v>
      </c>
      <c r="G92" t="s">
        <v>523</v>
      </c>
      <c r="H92">
        <v>1</v>
      </c>
      <c r="I92">
        <v>0</v>
      </c>
      <c r="J92">
        <v>2689</v>
      </c>
      <c r="K92" s="2">
        <v>14.458299999999999</v>
      </c>
      <c r="L92" s="2">
        <v>14.458299999999999</v>
      </c>
      <c r="M92" s="2">
        <v>14.458299999999999</v>
      </c>
      <c r="N92" s="2">
        <v>14.458299999999999</v>
      </c>
      <c r="P92" t="s">
        <v>531</v>
      </c>
    </row>
    <row r="93" spans="1:16" x14ac:dyDescent="0.25">
      <c r="A93">
        <v>1260</v>
      </c>
      <c r="B93">
        <v>1</v>
      </c>
      <c r="C93">
        <v>1</v>
      </c>
      <c r="D93" t="s">
        <v>468</v>
      </c>
      <c r="E93" t="s">
        <v>12</v>
      </c>
      <c r="F93">
        <v>45</v>
      </c>
      <c r="G93" t="s">
        <v>521</v>
      </c>
      <c r="H93">
        <v>0</v>
      </c>
      <c r="I93">
        <v>1</v>
      </c>
      <c r="J93">
        <v>112378</v>
      </c>
      <c r="K93" s="2">
        <v>59.4</v>
      </c>
      <c r="L93" s="2">
        <v>59.4</v>
      </c>
      <c r="M93" s="2">
        <v>59.4</v>
      </c>
      <c r="N93" s="2">
        <v>59.4</v>
      </c>
      <c r="P93" t="s">
        <v>531</v>
      </c>
    </row>
    <row r="94" spans="1:16" x14ac:dyDescent="0.25">
      <c r="A94">
        <v>1261</v>
      </c>
      <c r="B94">
        <v>0</v>
      </c>
      <c r="C94">
        <v>2</v>
      </c>
      <c r="D94" t="s">
        <v>469</v>
      </c>
      <c r="E94" t="s">
        <v>10</v>
      </c>
      <c r="F94">
        <v>29</v>
      </c>
      <c r="G94" t="s">
        <v>522</v>
      </c>
      <c r="H94">
        <v>0</v>
      </c>
      <c r="I94">
        <v>0</v>
      </c>
      <c r="J94">
        <v>2147</v>
      </c>
      <c r="K94" s="2">
        <v>13.8583</v>
      </c>
      <c r="L94" s="2">
        <v>13.8583</v>
      </c>
      <c r="M94" s="2">
        <v>13.8583</v>
      </c>
      <c r="N94" s="2">
        <v>13.8583</v>
      </c>
      <c r="P94" t="s">
        <v>531</v>
      </c>
    </row>
    <row r="95" spans="1:16" x14ac:dyDescent="0.25">
      <c r="A95">
        <v>1263</v>
      </c>
      <c r="B95">
        <v>1</v>
      </c>
      <c r="C95">
        <v>1</v>
      </c>
      <c r="D95" t="s">
        <v>471</v>
      </c>
      <c r="E95" t="s">
        <v>12</v>
      </c>
      <c r="F95">
        <v>31</v>
      </c>
      <c r="G95" t="s">
        <v>522</v>
      </c>
      <c r="H95">
        <v>0</v>
      </c>
      <c r="I95">
        <v>0</v>
      </c>
      <c r="J95">
        <v>16966</v>
      </c>
      <c r="K95" s="2">
        <v>134.5</v>
      </c>
      <c r="L95" s="2">
        <v>134.5</v>
      </c>
      <c r="M95" s="2">
        <v>134.5</v>
      </c>
      <c r="N95" s="2">
        <v>134.5</v>
      </c>
      <c r="O95" t="s">
        <v>89</v>
      </c>
      <c r="P95" t="s">
        <v>531</v>
      </c>
    </row>
    <row r="96" spans="1:16" x14ac:dyDescent="0.25">
      <c r="A96">
        <v>1267</v>
      </c>
      <c r="B96">
        <v>1</v>
      </c>
      <c r="C96">
        <v>1</v>
      </c>
      <c r="D96" t="s">
        <v>475</v>
      </c>
      <c r="E96" t="s">
        <v>12</v>
      </c>
      <c r="F96">
        <v>45</v>
      </c>
      <c r="G96" t="s">
        <v>521</v>
      </c>
      <c r="H96">
        <v>0</v>
      </c>
      <c r="I96">
        <v>0</v>
      </c>
      <c r="J96">
        <v>17608</v>
      </c>
      <c r="K96" s="2">
        <v>262.375</v>
      </c>
      <c r="L96" s="2">
        <v>262.375</v>
      </c>
      <c r="M96" s="2">
        <v>262.375</v>
      </c>
      <c r="N96" s="2">
        <v>262.375</v>
      </c>
      <c r="P96" t="s">
        <v>531</v>
      </c>
    </row>
    <row r="97" spans="1:16" x14ac:dyDescent="0.25">
      <c r="A97">
        <v>1289</v>
      </c>
      <c r="B97">
        <v>1</v>
      </c>
      <c r="C97">
        <v>1</v>
      </c>
      <c r="D97" t="s">
        <v>497</v>
      </c>
      <c r="E97" t="s">
        <v>12</v>
      </c>
      <c r="F97">
        <v>48</v>
      </c>
      <c r="G97" t="s">
        <v>521</v>
      </c>
      <c r="H97">
        <v>1</v>
      </c>
      <c r="I97">
        <v>1</v>
      </c>
      <c r="J97">
        <v>13567</v>
      </c>
      <c r="K97" s="2">
        <v>79.2</v>
      </c>
      <c r="L97" s="2">
        <v>79.2</v>
      </c>
      <c r="M97" s="2">
        <v>79.2</v>
      </c>
      <c r="N97" s="2">
        <v>79.2</v>
      </c>
      <c r="O97" t="s">
        <v>94</v>
      </c>
      <c r="P97" t="s">
        <v>531</v>
      </c>
    </row>
    <row r="98" spans="1:16" x14ac:dyDescent="0.25">
      <c r="A98">
        <v>1294</v>
      </c>
      <c r="B98">
        <v>1</v>
      </c>
      <c r="C98">
        <v>1</v>
      </c>
      <c r="D98" t="s">
        <v>502</v>
      </c>
      <c r="E98" t="s">
        <v>12</v>
      </c>
      <c r="F98">
        <v>22</v>
      </c>
      <c r="G98" t="s">
        <v>522</v>
      </c>
      <c r="H98">
        <v>0</v>
      </c>
      <c r="I98">
        <v>1</v>
      </c>
      <c r="J98">
        <v>112378</v>
      </c>
      <c r="K98" s="2">
        <v>59.4</v>
      </c>
      <c r="L98" s="2">
        <v>59.4</v>
      </c>
      <c r="M98" s="2">
        <v>59.4</v>
      </c>
      <c r="N98" s="2">
        <v>59.4</v>
      </c>
      <c r="P98" t="s">
        <v>531</v>
      </c>
    </row>
    <row r="99" spans="1:16" x14ac:dyDescent="0.25">
      <c r="A99">
        <v>1296</v>
      </c>
      <c r="B99">
        <v>0</v>
      </c>
      <c r="C99">
        <v>1</v>
      </c>
      <c r="D99" t="s">
        <v>504</v>
      </c>
      <c r="E99" t="s">
        <v>10</v>
      </c>
      <c r="F99">
        <v>43</v>
      </c>
      <c r="G99" t="s">
        <v>521</v>
      </c>
      <c r="H99">
        <v>1</v>
      </c>
      <c r="I99">
        <v>0</v>
      </c>
      <c r="J99">
        <v>17765</v>
      </c>
      <c r="K99" s="2">
        <v>27.720800000000001</v>
      </c>
      <c r="L99" s="2">
        <v>27.720800000000001</v>
      </c>
      <c r="M99" s="2">
        <v>27.720800000000001</v>
      </c>
      <c r="N99" s="2">
        <v>27.720800000000001</v>
      </c>
      <c r="O99" t="s">
        <v>96</v>
      </c>
      <c r="P99" t="s">
        <v>531</v>
      </c>
    </row>
    <row r="100" spans="1:16" x14ac:dyDescent="0.25">
      <c r="A100">
        <v>1297</v>
      </c>
      <c r="B100">
        <v>0</v>
      </c>
      <c r="C100">
        <v>2</v>
      </c>
      <c r="D100" t="s">
        <v>505</v>
      </c>
      <c r="E100" t="s">
        <v>10</v>
      </c>
      <c r="F100">
        <v>20</v>
      </c>
      <c r="G100" t="s">
        <v>522</v>
      </c>
      <c r="H100">
        <v>0</v>
      </c>
      <c r="I100">
        <v>0</v>
      </c>
      <c r="J100">
        <v>2166</v>
      </c>
      <c r="K100" s="2">
        <v>13.862500000000001</v>
      </c>
      <c r="L100" s="2">
        <v>13.862500000000001</v>
      </c>
      <c r="M100" s="2">
        <v>13.862500000000001</v>
      </c>
      <c r="N100" s="2">
        <v>13.862500000000001</v>
      </c>
      <c r="O100" t="s">
        <v>97</v>
      </c>
      <c r="P100" t="s">
        <v>531</v>
      </c>
    </row>
    <row r="101" spans="1:16" x14ac:dyDescent="0.25">
      <c r="A101">
        <v>1299</v>
      </c>
      <c r="B101">
        <v>0</v>
      </c>
      <c r="C101">
        <v>1</v>
      </c>
      <c r="D101" t="s">
        <v>507</v>
      </c>
      <c r="E101" t="s">
        <v>10</v>
      </c>
      <c r="F101">
        <v>50</v>
      </c>
      <c r="G101" t="s">
        <v>521</v>
      </c>
      <c r="H101">
        <v>1</v>
      </c>
      <c r="I101">
        <v>1</v>
      </c>
      <c r="J101">
        <v>113503</v>
      </c>
      <c r="K101" s="2">
        <v>211.5</v>
      </c>
      <c r="L101" s="2">
        <v>211.5</v>
      </c>
      <c r="M101" s="2">
        <v>211.5</v>
      </c>
      <c r="N101" s="2">
        <v>211.5</v>
      </c>
      <c r="O101" t="s">
        <v>65</v>
      </c>
      <c r="P101" t="s">
        <v>531</v>
      </c>
    </row>
    <row r="102" spans="1:16" x14ac:dyDescent="0.25">
      <c r="A102">
        <v>1306</v>
      </c>
      <c r="B102">
        <v>1</v>
      </c>
      <c r="C102">
        <v>1</v>
      </c>
      <c r="D102" t="s">
        <v>514</v>
      </c>
      <c r="E102" t="s">
        <v>12</v>
      </c>
      <c r="F102">
        <v>39</v>
      </c>
      <c r="G102" t="s">
        <v>522</v>
      </c>
      <c r="H102">
        <v>0</v>
      </c>
      <c r="I102">
        <v>0</v>
      </c>
      <c r="J102">
        <v>17758</v>
      </c>
      <c r="K102" s="2">
        <v>108.9</v>
      </c>
      <c r="L102" s="2">
        <v>108.9</v>
      </c>
      <c r="M102" s="2">
        <v>108.9</v>
      </c>
      <c r="N102" s="2">
        <v>108.9</v>
      </c>
      <c r="O102" t="s">
        <v>98</v>
      </c>
      <c r="P102" t="s">
        <v>531</v>
      </c>
    </row>
    <row r="103" spans="1:16" x14ac:dyDescent="0.25">
      <c r="A103">
        <v>1309</v>
      </c>
      <c r="B103">
        <v>0</v>
      </c>
      <c r="C103">
        <v>3</v>
      </c>
      <c r="D103" t="s">
        <v>517</v>
      </c>
      <c r="E103" t="s">
        <v>10</v>
      </c>
      <c r="G103" t="s">
        <v>523</v>
      </c>
      <c r="H103">
        <v>1</v>
      </c>
      <c r="I103">
        <v>1</v>
      </c>
      <c r="J103">
        <v>2668</v>
      </c>
      <c r="K103" s="2">
        <v>22.3583</v>
      </c>
      <c r="L103" s="2">
        <v>22.3583</v>
      </c>
      <c r="M103" s="2">
        <v>22.3583</v>
      </c>
      <c r="N103" s="2">
        <v>22.3583</v>
      </c>
      <c r="P103" t="s">
        <v>531</v>
      </c>
    </row>
    <row r="104" spans="1:16" x14ac:dyDescent="0.25">
      <c r="P104" s="8">
        <f>COUNTA(P2:P103)</f>
        <v>102</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E4717-E99F-4CD5-BF0B-303A5DC3997B}">
  <dimension ref="A1:M43"/>
  <sheetViews>
    <sheetView topLeftCell="A25" workbookViewId="0">
      <selection activeCell="A26" sqref="A26"/>
    </sheetView>
  </sheetViews>
  <sheetFormatPr defaultRowHeight="15" x14ac:dyDescent="0.25"/>
  <sheetData>
    <row r="1" spans="1:13" x14ac:dyDescent="0.25">
      <c r="A1" t="s">
        <v>0</v>
      </c>
      <c r="B1" s="1" t="s">
        <v>1</v>
      </c>
      <c r="C1" s="1" t="s">
        <v>2</v>
      </c>
      <c r="D1" s="1" t="s">
        <v>99</v>
      </c>
      <c r="E1" s="1" t="s">
        <v>3</v>
      </c>
      <c r="F1" s="1" t="s">
        <v>4</v>
      </c>
      <c r="G1" s="1" t="s">
        <v>518</v>
      </c>
      <c r="H1" s="1" t="s">
        <v>5</v>
      </c>
      <c r="I1" s="1" t="s">
        <v>6</v>
      </c>
      <c r="J1" s="1" t="s">
        <v>520</v>
      </c>
      <c r="K1" s="1" t="s">
        <v>7</v>
      </c>
      <c r="L1" s="1" t="s">
        <v>8</v>
      </c>
      <c r="M1" s="1" t="s">
        <v>9</v>
      </c>
    </row>
    <row r="2" spans="1:13" x14ac:dyDescent="0.25">
      <c r="A2">
        <v>899</v>
      </c>
      <c r="B2">
        <v>0</v>
      </c>
      <c r="C2">
        <v>2</v>
      </c>
      <c r="D2" t="s">
        <v>107</v>
      </c>
      <c r="E2" t="s">
        <v>10</v>
      </c>
      <c r="F2">
        <v>26</v>
      </c>
      <c r="G2" t="s">
        <v>522</v>
      </c>
      <c r="H2">
        <v>1</v>
      </c>
      <c r="I2">
        <v>1</v>
      </c>
      <c r="J2">
        <v>248738</v>
      </c>
      <c r="K2">
        <v>29</v>
      </c>
      <c r="M2" t="s">
        <v>13</v>
      </c>
    </row>
    <row r="3" spans="1:13" x14ac:dyDescent="0.25">
      <c r="A3">
        <v>913</v>
      </c>
      <c r="B3">
        <v>0</v>
      </c>
      <c r="C3">
        <v>3</v>
      </c>
      <c r="D3" t="s">
        <v>121</v>
      </c>
      <c r="E3" t="s">
        <v>10</v>
      </c>
      <c r="F3">
        <v>9</v>
      </c>
      <c r="G3" t="s">
        <v>523</v>
      </c>
      <c r="H3">
        <v>0</v>
      </c>
      <c r="I3">
        <v>1</v>
      </c>
      <c r="J3">
        <v>17368</v>
      </c>
      <c r="K3">
        <v>3.1707999999999998</v>
      </c>
      <c r="M3" t="s">
        <v>13</v>
      </c>
    </row>
    <row r="4" spans="1:13" x14ac:dyDescent="0.25">
      <c r="A4">
        <v>915</v>
      </c>
      <c r="B4">
        <v>0</v>
      </c>
      <c r="C4">
        <v>1</v>
      </c>
      <c r="D4" t="s">
        <v>123</v>
      </c>
      <c r="E4" t="s">
        <v>10</v>
      </c>
      <c r="F4">
        <v>21</v>
      </c>
      <c r="G4" t="s">
        <v>522</v>
      </c>
      <c r="H4">
        <v>0</v>
      </c>
      <c r="I4">
        <v>1</v>
      </c>
      <c r="J4">
        <v>17597</v>
      </c>
      <c r="K4">
        <v>61.379199999999997</v>
      </c>
      <c r="M4" t="s">
        <v>14</v>
      </c>
    </row>
    <row r="5" spans="1:13" x14ac:dyDescent="0.25">
      <c r="A5">
        <v>932</v>
      </c>
      <c r="B5">
        <v>0</v>
      </c>
      <c r="C5">
        <v>3</v>
      </c>
      <c r="D5" t="s">
        <v>140</v>
      </c>
      <c r="E5" t="s">
        <v>10</v>
      </c>
      <c r="F5">
        <v>39</v>
      </c>
      <c r="G5" t="s">
        <v>522</v>
      </c>
      <c r="H5">
        <v>0</v>
      </c>
      <c r="I5">
        <v>1</v>
      </c>
      <c r="J5">
        <v>349256</v>
      </c>
      <c r="K5">
        <v>13.416700000000001</v>
      </c>
      <c r="M5" t="s">
        <v>14</v>
      </c>
    </row>
    <row r="6" spans="1:13" x14ac:dyDescent="0.25">
      <c r="A6">
        <v>947</v>
      </c>
      <c r="B6">
        <v>0</v>
      </c>
      <c r="C6">
        <v>3</v>
      </c>
      <c r="D6" t="s">
        <v>155</v>
      </c>
      <c r="E6" t="s">
        <v>10</v>
      </c>
      <c r="F6">
        <v>10</v>
      </c>
      <c r="G6" t="s">
        <v>523</v>
      </c>
      <c r="H6">
        <v>4</v>
      </c>
      <c r="I6">
        <v>1</v>
      </c>
      <c r="J6">
        <v>382652</v>
      </c>
      <c r="K6">
        <v>29.125</v>
      </c>
      <c r="M6" t="s">
        <v>11</v>
      </c>
    </row>
    <row r="7" spans="1:13" x14ac:dyDescent="0.25">
      <c r="A7">
        <v>956</v>
      </c>
      <c r="B7">
        <v>0</v>
      </c>
      <c r="C7">
        <v>1</v>
      </c>
      <c r="D7" t="s">
        <v>164</v>
      </c>
      <c r="E7" t="s">
        <v>10</v>
      </c>
      <c r="F7">
        <v>13</v>
      </c>
      <c r="G7" t="s">
        <v>523</v>
      </c>
      <c r="H7">
        <v>2</v>
      </c>
      <c r="I7">
        <v>2</v>
      </c>
      <c r="J7">
        <v>17608</v>
      </c>
      <c r="K7">
        <v>262.375</v>
      </c>
      <c r="L7" t="s">
        <v>17</v>
      </c>
      <c r="M7" t="s">
        <v>14</v>
      </c>
    </row>
    <row r="8" spans="1:13" x14ac:dyDescent="0.25">
      <c r="A8">
        <v>972</v>
      </c>
      <c r="B8">
        <v>0</v>
      </c>
      <c r="C8">
        <v>3</v>
      </c>
      <c r="D8" t="s">
        <v>180</v>
      </c>
      <c r="E8" t="s">
        <v>10</v>
      </c>
      <c r="F8">
        <v>6</v>
      </c>
      <c r="G8" t="s">
        <v>523</v>
      </c>
      <c r="H8">
        <v>1</v>
      </c>
      <c r="I8">
        <v>1</v>
      </c>
      <c r="J8">
        <v>2678</v>
      </c>
      <c r="K8">
        <v>15.245799999999999</v>
      </c>
      <c r="M8" t="s">
        <v>14</v>
      </c>
    </row>
    <row r="9" spans="1:13" x14ac:dyDescent="0.25">
      <c r="A9">
        <v>981</v>
      </c>
      <c r="B9">
        <v>0</v>
      </c>
      <c r="C9">
        <v>2</v>
      </c>
      <c r="D9" t="s">
        <v>189</v>
      </c>
      <c r="E9" t="s">
        <v>10</v>
      </c>
      <c r="F9">
        <v>2</v>
      </c>
      <c r="G9" t="s">
        <v>523</v>
      </c>
      <c r="H9">
        <v>1</v>
      </c>
      <c r="I9">
        <v>1</v>
      </c>
      <c r="J9">
        <v>29103</v>
      </c>
      <c r="K9">
        <v>23</v>
      </c>
      <c r="M9" t="s">
        <v>13</v>
      </c>
    </row>
    <row r="10" spans="1:13" x14ac:dyDescent="0.25">
      <c r="A10">
        <v>1031</v>
      </c>
      <c r="B10">
        <v>0</v>
      </c>
      <c r="C10">
        <v>3</v>
      </c>
      <c r="D10" t="s">
        <v>239</v>
      </c>
      <c r="E10" t="s">
        <v>10</v>
      </c>
      <c r="F10">
        <v>40</v>
      </c>
      <c r="G10" t="s">
        <v>521</v>
      </c>
      <c r="H10">
        <v>1</v>
      </c>
      <c r="I10">
        <v>6</v>
      </c>
      <c r="J10">
        <v>2144</v>
      </c>
      <c r="K10">
        <v>46.9</v>
      </c>
      <c r="M10" t="s">
        <v>13</v>
      </c>
    </row>
    <row r="11" spans="1:13" x14ac:dyDescent="0.25">
      <c r="A11">
        <v>1034</v>
      </c>
      <c r="B11">
        <v>0</v>
      </c>
      <c r="C11">
        <v>1</v>
      </c>
      <c r="D11" t="s">
        <v>242</v>
      </c>
      <c r="E11" t="s">
        <v>10</v>
      </c>
      <c r="F11">
        <v>61</v>
      </c>
      <c r="G11" t="s">
        <v>524</v>
      </c>
      <c r="H11">
        <v>1</v>
      </c>
      <c r="I11">
        <v>3</v>
      </c>
      <c r="J11">
        <v>17608</v>
      </c>
      <c r="K11">
        <v>262.375</v>
      </c>
      <c r="L11" t="s">
        <v>17</v>
      </c>
      <c r="M11" t="s">
        <v>14</v>
      </c>
    </row>
    <row r="12" spans="1:13" x14ac:dyDescent="0.25">
      <c r="A12">
        <v>1041</v>
      </c>
      <c r="B12">
        <v>0</v>
      </c>
      <c r="C12">
        <v>2</v>
      </c>
      <c r="D12" t="s">
        <v>249</v>
      </c>
      <c r="E12" t="s">
        <v>10</v>
      </c>
      <c r="F12">
        <v>30</v>
      </c>
      <c r="G12" t="s">
        <v>522</v>
      </c>
      <c r="H12">
        <v>1</v>
      </c>
      <c r="I12">
        <v>1</v>
      </c>
      <c r="J12">
        <v>250651</v>
      </c>
      <c r="K12">
        <v>26</v>
      </c>
      <c r="M12" t="s">
        <v>13</v>
      </c>
    </row>
    <row r="13" spans="1:13" x14ac:dyDescent="0.25">
      <c r="A13">
        <v>1046</v>
      </c>
      <c r="B13">
        <v>0</v>
      </c>
      <c r="C13">
        <v>3</v>
      </c>
      <c r="D13" t="s">
        <v>254</v>
      </c>
      <c r="E13" t="s">
        <v>10</v>
      </c>
      <c r="F13">
        <v>13</v>
      </c>
      <c r="G13" t="s">
        <v>523</v>
      </c>
      <c r="H13">
        <v>4</v>
      </c>
      <c r="I13">
        <v>2</v>
      </c>
      <c r="J13">
        <v>347077</v>
      </c>
      <c r="K13">
        <v>31.387499999999999</v>
      </c>
      <c r="M13" t="s">
        <v>13</v>
      </c>
    </row>
    <row r="14" spans="1:13" x14ac:dyDescent="0.25">
      <c r="A14">
        <v>1053</v>
      </c>
      <c r="B14">
        <v>0</v>
      </c>
      <c r="C14">
        <v>3</v>
      </c>
      <c r="D14" t="s">
        <v>261</v>
      </c>
      <c r="E14" t="s">
        <v>10</v>
      </c>
      <c r="F14">
        <v>7</v>
      </c>
      <c r="G14" t="s">
        <v>523</v>
      </c>
      <c r="H14">
        <v>1</v>
      </c>
      <c r="I14">
        <v>1</v>
      </c>
      <c r="J14">
        <v>2650</v>
      </c>
      <c r="K14">
        <v>15.245799999999999</v>
      </c>
      <c r="M14" t="s">
        <v>14</v>
      </c>
    </row>
    <row r="15" spans="1:13" x14ac:dyDescent="0.25">
      <c r="A15">
        <v>1059</v>
      </c>
      <c r="B15">
        <v>0</v>
      </c>
      <c r="C15">
        <v>3</v>
      </c>
      <c r="D15" t="s">
        <v>267</v>
      </c>
      <c r="E15" t="s">
        <v>10</v>
      </c>
      <c r="F15">
        <v>18</v>
      </c>
      <c r="G15" t="s">
        <v>523</v>
      </c>
      <c r="H15">
        <v>2</v>
      </c>
      <c r="I15">
        <v>2</v>
      </c>
      <c r="J15">
        <v>6608</v>
      </c>
      <c r="K15">
        <v>34.375</v>
      </c>
      <c r="M15" t="s">
        <v>13</v>
      </c>
    </row>
    <row r="16" spans="1:13" x14ac:dyDescent="0.25">
      <c r="A16">
        <v>1066</v>
      </c>
      <c r="B16">
        <v>0</v>
      </c>
      <c r="C16">
        <v>3</v>
      </c>
      <c r="D16" t="s">
        <v>274</v>
      </c>
      <c r="E16" t="s">
        <v>10</v>
      </c>
      <c r="F16">
        <v>40</v>
      </c>
      <c r="G16" t="s">
        <v>521</v>
      </c>
      <c r="H16">
        <v>1</v>
      </c>
      <c r="I16">
        <v>5</v>
      </c>
      <c r="J16">
        <v>347077</v>
      </c>
      <c r="K16">
        <v>31.387499999999999</v>
      </c>
      <c r="M16" t="s">
        <v>13</v>
      </c>
    </row>
    <row r="17" spans="1:13" x14ac:dyDescent="0.25">
      <c r="A17">
        <v>1073</v>
      </c>
      <c r="B17">
        <v>0</v>
      </c>
      <c r="C17">
        <v>1</v>
      </c>
      <c r="D17" t="s">
        <v>281</v>
      </c>
      <c r="E17" t="s">
        <v>10</v>
      </c>
      <c r="F17">
        <v>37</v>
      </c>
      <c r="G17" t="s">
        <v>522</v>
      </c>
      <c r="H17">
        <v>1</v>
      </c>
      <c r="I17">
        <v>1</v>
      </c>
      <c r="J17">
        <v>17756</v>
      </c>
      <c r="K17">
        <v>83.158299999999997</v>
      </c>
      <c r="L17" t="s">
        <v>52</v>
      </c>
      <c r="M17" t="s">
        <v>14</v>
      </c>
    </row>
    <row r="18" spans="1:13" x14ac:dyDescent="0.25">
      <c r="A18">
        <v>1084</v>
      </c>
      <c r="B18">
        <v>0</v>
      </c>
      <c r="C18">
        <v>3</v>
      </c>
      <c r="D18" t="s">
        <v>292</v>
      </c>
      <c r="E18" t="s">
        <v>10</v>
      </c>
      <c r="F18">
        <v>11</v>
      </c>
      <c r="G18" t="s">
        <v>523</v>
      </c>
      <c r="H18">
        <v>1</v>
      </c>
      <c r="I18">
        <v>1</v>
      </c>
      <c r="J18">
        <v>851</v>
      </c>
      <c r="K18">
        <v>14.5</v>
      </c>
      <c r="M18" t="s">
        <v>13</v>
      </c>
    </row>
    <row r="19" spans="1:13" x14ac:dyDescent="0.25">
      <c r="A19">
        <v>1086</v>
      </c>
      <c r="B19">
        <v>0</v>
      </c>
      <c r="C19">
        <v>2</v>
      </c>
      <c r="D19" t="s">
        <v>294</v>
      </c>
      <c r="E19" t="s">
        <v>10</v>
      </c>
      <c r="F19">
        <v>8</v>
      </c>
      <c r="G19" t="s">
        <v>523</v>
      </c>
      <c r="H19">
        <v>0</v>
      </c>
      <c r="I19">
        <v>2</v>
      </c>
      <c r="J19">
        <v>28220</v>
      </c>
      <c r="K19">
        <v>32.5</v>
      </c>
      <c r="M19" t="s">
        <v>13</v>
      </c>
    </row>
    <row r="20" spans="1:13" x14ac:dyDescent="0.25">
      <c r="A20">
        <v>1088</v>
      </c>
      <c r="B20">
        <v>0</v>
      </c>
      <c r="C20">
        <v>1</v>
      </c>
      <c r="D20" t="s">
        <v>296</v>
      </c>
      <c r="E20" t="s">
        <v>10</v>
      </c>
      <c r="F20">
        <v>6</v>
      </c>
      <c r="G20" t="s">
        <v>523</v>
      </c>
      <c r="H20">
        <v>0</v>
      </c>
      <c r="I20">
        <v>2</v>
      </c>
      <c r="J20">
        <v>16966</v>
      </c>
      <c r="K20">
        <v>134.5</v>
      </c>
      <c r="L20" t="s">
        <v>55</v>
      </c>
      <c r="M20" t="s">
        <v>14</v>
      </c>
    </row>
    <row r="21" spans="1:13" x14ac:dyDescent="0.25">
      <c r="A21">
        <v>1093</v>
      </c>
      <c r="B21">
        <v>0</v>
      </c>
      <c r="C21">
        <v>3</v>
      </c>
      <c r="D21" t="s">
        <v>301</v>
      </c>
      <c r="E21" t="s">
        <v>10</v>
      </c>
      <c r="F21">
        <v>33</v>
      </c>
      <c r="G21" t="s">
        <v>522</v>
      </c>
      <c r="H21">
        <v>0</v>
      </c>
      <c r="I21">
        <v>2</v>
      </c>
      <c r="J21">
        <v>347080</v>
      </c>
      <c r="K21">
        <v>14.4</v>
      </c>
      <c r="M21" t="s">
        <v>13</v>
      </c>
    </row>
    <row r="22" spans="1:13" x14ac:dyDescent="0.25">
      <c r="A22">
        <v>1109</v>
      </c>
      <c r="B22">
        <v>0</v>
      </c>
      <c r="C22">
        <v>1</v>
      </c>
      <c r="D22" t="s">
        <v>317</v>
      </c>
      <c r="E22" t="s">
        <v>10</v>
      </c>
      <c r="F22">
        <v>57</v>
      </c>
      <c r="G22" t="s">
        <v>521</v>
      </c>
      <c r="H22">
        <v>1</v>
      </c>
      <c r="I22">
        <v>1</v>
      </c>
      <c r="J22">
        <v>36928</v>
      </c>
      <c r="K22">
        <v>164.86670000000001</v>
      </c>
      <c r="M22" t="s">
        <v>13</v>
      </c>
    </row>
    <row r="23" spans="1:13" x14ac:dyDescent="0.25">
      <c r="A23">
        <v>1134</v>
      </c>
      <c r="B23">
        <v>0</v>
      </c>
      <c r="C23">
        <v>1</v>
      </c>
      <c r="D23" t="s">
        <v>342</v>
      </c>
      <c r="E23" t="s">
        <v>10</v>
      </c>
      <c r="F23">
        <v>45</v>
      </c>
      <c r="G23" t="s">
        <v>521</v>
      </c>
      <c r="H23">
        <v>1</v>
      </c>
      <c r="I23">
        <v>1</v>
      </c>
      <c r="J23">
        <v>16966</v>
      </c>
      <c r="K23">
        <v>134.5</v>
      </c>
      <c r="L23" t="s">
        <v>55</v>
      </c>
      <c r="M23" t="s">
        <v>14</v>
      </c>
    </row>
    <row r="24" spans="1:13" x14ac:dyDescent="0.25">
      <c r="A24">
        <v>1136</v>
      </c>
      <c r="B24">
        <v>0</v>
      </c>
      <c r="C24">
        <v>3</v>
      </c>
      <c r="D24" t="s">
        <v>344</v>
      </c>
      <c r="E24" t="s">
        <v>10</v>
      </c>
      <c r="G24" t="s">
        <v>523</v>
      </c>
      <c r="H24">
        <v>1</v>
      </c>
      <c r="I24">
        <v>2</v>
      </c>
      <c r="J24">
        <v>6607</v>
      </c>
      <c r="K24">
        <v>23.45</v>
      </c>
      <c r="M24" t="s">
        <v>13</v>
      </c>
    </row>
    <row r="25" spans="1:13" x14ac:dyDescent="0.25">
      <c r="A25">
        <v>1139</v>
      </c>
      <c r="B25">
        <v>0</v>
      </c>
      <c r="C25">
        <v>2</v>
      </c>
      <c r="D25" t="s">
        <v>347</v>
      </c>
      <c r="E25" t="s">
        <v>10</v>
      </c>
      <c r="F25">
        <v>42</v>
      </c>
      <c r="G25" t="s">
        <v>521</v>
      </c>
      <c r="H25">
        <v>1</v>
      </c>
      <c r="I25">
        <v>1</v>
      </c>
      <c r="J25">
        <v>28220</v>
      </c>
      <c r="K25">
        <v>32.5</v>
      </c>
      <c r="M25" t="s">
        <v>13</v>
      </c>
    </row>
    <row r="26" spans="1:13" x14ac:dyDescent="0.25">
      <c r="A26">
        <v>1173</v>
      </c>
      <c r="B26">
        <v>0</v>
      </c>
      <c r="C26">
        <v>3</v>
      </c>
      <c r="D26" t="s">
        <v>381</v>
      </c>
      <c r="E26" t="s">
        <v>10</v>
      </c>
      <c r="F26">
        <v>75</v>
      </c>
      <c r="G26" t="s">
        <v>524</v>
      </c>
      <c r="H26">
        <v>1</v>
      </c>
      <c r="I26">
        <v>1</v>
      </c>
      <c r="J26">
        <v>3101315</v>
      </c>
      <c r="K26">
        <v>13.775</v>
      </c>
      <c r="M26" t="s">
        <v>13</v>
      </c>
    </row>
    <row r="27" spans="1:13" x14ac:dyDescent="0.25">
      <c r="A27">
        <v>1185</v>
      </c>
      <c r="B27">
        <v>0</v>
      </c>
      <c r="C27">
        <v>1</v>
      </c>
      <c r="D27" t="s">
        <v>393</v>
      </c>
      <c r="E27" t="s">
        <v>10</v>
      </c>
      <c r="F27">
        <v>53</v>
      </c>
      <c r="G27" t="s">
        <v>521</v>
      </c>
      <c r="H27">
        <v>1</v>
      </c>
      <c r="I27">
        <v>1</v>
      </c>
      <c r="J27">
        <v>33638</v>
      </c>
      <c r="K27">
        <v>81.8583</v>
      </c>
      <c r="L27" t="s">
        <v>74</v>
      </c>
      <c r="M27" t="s">
        <v>13</v>
      </c>
    </row>
    <row r="28" spans="1:13" x14ac:dyDescent="0.25">
      <c r="A28">
        <v>1194</v>
      </c>
      <c r="B28">
        <v>0</v>
      </c>
      <c r="C28">
        <v>2</v>
      </c>
      <c r="D28" t="s">
        <v>402</v>
      </c>
      <c r="E28" t="s">
        <v>10</v>
      </c>
      <c r="F28">
        <v>43</v>
      </c>
      <c r="G28" t="s">
        <v>521</v>
      </c>
      <c r="H28">
        <v>0</v>
      </c>
      <c r="I28">
        <v>1</v>
      </c>
      <c r="J28">
        <v>2</v>
      </c>
      <c r="K28">
        <v>21</v>
      </c>
      <c r="M28" t="s">
        <v>13</v>
      </c>
    </row>
    <row r="29" spans="1:13" x14ac:dyDescent="0.25">
      <c r="A29">
        <v>1198</v>
      </c>
      <c r="B29">
        <v>0</v>
      </c>
      <c r="C29">
        <v>1</v>
      </c>
      <c r="D29" t="s">
        <v>406</v>
      </c>
      <c r="E29" t="s">
        <v>10</v>
      </c>
      <c r="F29">
        <v>30</v>
      </c>
      <c r="G29" t="s">
        <v>522</v>
      </c>
      <c r="H29">
        <v>1</v>
      </c>
      <c r="I29">
        <v>2</v>
      </c>
      <c r="J29">
        <v>113781</v>
      </c>
      <c r="K29">
        <v>151.55000000000001</v>
      </c>
      <c r="L29" t="s">
        <v>77</v>
      </c>
      <c r="M29" t="s">
        <v>13</v>
      </c>
    </row>
    <row r="30" spans="1:13" x14ac:dyDescent="0.25">
      <c r="A30">
        <v>1199</v>
      </c>
      <c r="B30">
        <v>0</v>
      </c>
      <c r="C30">
        <v>3</v>
      </c>
      <c r="D30" t="s">
        <v>407</v>
      </c>
      <c r="E30" t="s">
        <v>10</v>
      </c>
      <c r="F30">
        <v>83</v>
      </c>
      <c r="G30" t="s">
        <v>524</v>
      </c>
      <c r="H30">
        <v>0</v>
      </c>
      <c r="I30">
        <v>1</v>
      </c>
      <c r="J30">
        <v>392091</v>
      </c>
      <c r="K30">
        <v>9.35</v>
      </c>
      <c r="M30" t="s">
        <v>13</v>
      </c>
    </row>
    <row r="31" spans="1:13" x14ac:dyDescent="0.25">
      <c r="A31">
        <v>1200</v>
      </c>
      <c r="B31">
        <v>0</v>
      </c>
      <c r="C31">
        <v>1</v>
      </c>
      <c r="D31" t="s">
        <v>408</v>
      </c>
      <c r="E31" t="s">
        <v>10</v>
      </c>
      <c r="F31">
        <v>55</v>
      </c>
      <c r="G31" t="s">
        <v>521</v>
      </c>
      <c r="H31">
        <v>1</v>
      </c>
      <c r="I31">
        <v>1</v>
      </c>
      <c r="J31">
        <v>12749</v>
      </c>
      <c r="K31">
        <v>93.5</v>
      </c>
      <c r="L31" t="s">
        <v>78</v>
      </c>
      <c r="M31" t="s">
        <v>13</v>
      </c>
    </row>
    <row r="32" spans="1:13" x14ac:dyDescent="0.25">
      <c r="A32">
        <v>1229</v>
      </c>
      <c r="B32">
        <v>0</v>
      </c>
      <c r="C32">
        <v>3</v>
      </c>
      <c r="D32" t="s">
        <v>437</v>
      </c>
      <c r="E32" t="s">
        <v>10</v>
      </c>
      <c r="F32">
        <v>39</v>
      </c>
      <c r="G32" t="s">
        <v>522</v>
      </c>
      <c r="H32">
        <v>0</v>
      </c>
      <c r="I32">
        <v>2</v>
      </c>
      <c r="J32">
        <v>2675</v>
      </c>
      <c r="K32">
        <v>7.2291999999999996</v>
      </c>
      <c r="M32" t="s">
        <v>14</v>
      </c>
    </row>
    <row r="33" spans="1:13" x14ac:dyDescent="0.25">
      <c r="A33">
        <v>1234</v>
      </c>
      <c r="B33">
        <v>0</v>
      </c>
      <c r="C33">
        <v>3</v>
      </c>
      <c r="D33" t="s">
        <v>442</v>
      </c>
      <c r="E33" t="s">
        <v>10</v>
      </c>
      <c r="G33" t="s">
        <v>523</v>
      </c>
      <c r="H33">
        <v>1</v>
      </c>
      <c r="I33">
        <v>9</v>
      </c>
      <c r="J33">
        <v>2343</v>
      </c>
      <c r="K33">
        <v>69.55</v>
      </c>
      <c r="M33" t="s">
        <v>13</v>
      </c>
    </row>
    <row r="34" spans="1:13" x14ac:dyDescent="0.25">
      <c r="A34">
        <v>1236</v>
      </c>
      <c r="B34">
        <v>0</v>
      </c>
      <c r="C34">
        <v>3</v>
      </c>
      <c r="D34" t="s">
        <v>444</v>
      </c>
      <c r="E34" t="s">
        <v>10</v>
      </c>
      <c r="G34" t="s">
        <v>523</v>
      </c>
      <c r="H34">
        <v>1</v>
      </c>
      <c r="I34">
        <v>1</v>
      </c>
      <c r="J34">
        <v>851</v>
      </c>
      <c r="K34">
        <v>14.5</v>
      </c>
      <c r="M34" t="s">
        <v>13</v>
      </c>
    </row>
    <row r="35" spans="1:13" x14ac:dyDescent="0.25">
      <c r="A35">
        <v>1245</v>
      </c>
      <c r="B35">
        <v>0</v>
      </c>
      <c r="C35">
        <v>2</v>
      </c>
      <c r="D35" t="s">
        <v>453</v>
      </c>
      <c r="E35" t="s">
        <v>10</v>
      </c>
      <c r="F35">
        <v>49</v>
      </c>
      <c r="G35" t="s">
        <v>521</v>
      </c>
      <c r="H35">
        <v>1</v>
      </c>
      <c r="I35">
        <v>2</v>
      </c>
      <c r="J35">
        <v>220845</v>
      </c>
      <c r="K35">
        <v>65</v>
      </c>
      <c r="M35" t="s">
        <v>13</v>
      </c>
    </row>
    <row r="36" spans="1:13" x14ac:dyDescent="0.25">
      <c r="A36">
        <v>1252</v>
      </c>
      <c r="B36">
        <v>0</v>
      </c>
      <c r="C36">
        <v>3</v>
      </c>
      <c r="D36" t="s">
        <v>460</v>
      </c>
      <c r="E36" t="s">
        <v>10</v>
      </c>
      <c r="F36">
        <v>14</v>
      </c>
      <c r="G36" t="s">
        <v>523</v>
      </c>
      <c r="H36">
        <v>8</v>
      </c>
      <c r="I36">
        <v>2</v>
      </c>
      <c r="J36">
        <v>2343</v>
      </c>
      <c r="K36">
        <v>69.55</v>
      </c>
      <c r="M36" t="s">
        <v>13</v>
      </c>
    </row>
    <row r="37" spans="1:13" x14ac:dyDescent="0.25">
      <c r="A37">
        <v>1271</v>
      </c>
      <c r="B37">
        <v>0</v>
      </c>
      <c r="C37">
        <v>3</v>
      </c>
      <c r="D37" t="s">
        <v>479</v>
      </c>
      <c r="E37" t="s">
        <v>10</v>
      </c>
      <c r="F37">
        <v>5</v>
      </c>
      <c r="G37" t="s">
        <v>523</v>
      </c>
      <c r="H37">
        <v>4</v>
      </c>
      <c r="I37">
        <v>2</v>
      </c>
      <c r="J37">
        <v>347077</v>
      </c>
      <c r="K37">
        <v>31.387499999999999</v>
      </c>
      <c r="M37" t="s">
        <v>13</v>
      </c>
    </row>
    <row r="38" spans="1:13" x14ac:dyDescent="0.25">
      <c r="A38">
        <v>1281</v>
      </c>
      <c r="B38">
        <v>0</v>
      </c>
      <c r="C38">
        <v>3</v>
      </c>
      <c r="D38" t="s">
        <v>489</v>
      </c>
      <c r="E38" t="s">
        <v>10</v>
      </c>
      <c r="F38">
        <v>6</v>
      </c>
      <c r="G38" t="s">
        <v>523</v>
      </c>
      <c r="H38">
        <v>3</v>
      </c>
      <c r="I38">
        <v>1</v>
      </c>
      <c r="J38">
        <v>349909</v>
      </c>
      <c r="K38">
        <v>21.074999999999999</v>
      </c>
      <c r="M38" t="s">
        <v>13</v>
      </c>
    </row>
    <row r="39" spans="1:13" x14ac:dyDescent="0.25">
      <c r="A39">
        <v>1284</v>
      </c>
      <c r="B39">
        <v>0</v>
      </c>
      <c r="C39">
        <v>3</v>
      </c>
      <c r="D39" t="s">
        <v>492</v>
      </c>
      <c r="E39" t="s">
        <v>10</v>
      </c>
      <c r="F39">
        <v>13</v>
      </c>
      <c r="G39" t="s">
        <v>523</v>
      </c>
      <c r="H39">
        <v>0</v>
      </c>
      <c r="I39">
        <v>2</v>
      </c>
      <c r="J39">
        <v>2673</v>
      </c>
      <c r="K39">
        <v>20.25</v>
      </c>
      <c r="M39" t="s">
        <v>13</v>
      </c>
    </row>
    <row r="40" spans="1:13" x14ac:dyDescent="0.25">
      <c r="A40">
        <v>1286</v>
      </c>
      <c r="B40">
        <v>0</v>
      </c>
      <c r="C40">
        <v>3</v>
      </c>
      <c r="D40" t="s">
        <v>494</v>
      </c>
      <c r="E40" t="s">
        <v>10</v>
      </c>
      <c r="F40">
        <v>29</v>
      </c>
      <c r="G40" t="s">
        <v>522</v>
      </c>
      <c r="H40">
        <v>3</v>
      </c>
      <c r="I40">
        <v>1</v>
      </c>
      <c r="J40">
        <v>315153</v>
      </c>
      <c r="K40">
        <v>22.024999999999999</v>
      </c>
      <c r="M40" t="s">
        <v>13</v>
      </c>
    </row>
    <row r="41" spans="1:13" x14ac:dyDescent="0.25">
      <c r="A41">
        <v>1299</v>
      </c>
      <c r="B41">
        <v>0</v>
      </c>
      <c r="C41">
        <v>1</v>
      </c>
      <c r="D41" t="s">
        <v>507</v>
      </c>
      <c r="E41" t="s">
        <v>10</v>
      </c>
      <c r="F41">
        <v>50</v>
      </c>
      <c r="G41" t="s">
        <v>521</v>
      </c>
      <c r="H41">
        <v>1</v>
      </c>
      <c r="I41">
        <v>1</v>
      </c>
      <c r="J41">
        <v>113503</v>
      </c>
      <c r="K41">
        <v>211.5</v>
      </c>
      <c r="L41" t="s">
        <v>65</v>
      </c>
      <c r="M41" t="s">
        <v>14</v>
      </c>
    </row>
    <row r="42" spans="1:13" x14ac:dyDescent="0.25">
      <c r="A42">
        <v>1309</v>
      </c>
      <c r="B42">
        <v>0</v>
      </c>
      <c r="C42">
        <v>3</v>
      </c>
      <c r="D42" t="s">
        <v>517</v>
      </c>
      <c r="E42" t="s">
        <v>10</v>
      </c>
      <c r="G42" t="s">
        <v>523</v>
      </c>
      <c r="H42">
        <v>1</v>
      </c>
      <c r="I42">
        <v>1</v>
      </c>
      <c r="J42">
        <v>2668</v>
      </c>
      <c r="K42">
        <v>22.3583</v>
      </c>
      <c r="M42" t="s">
        <v>14</v>
      </c>
    </row>
    <row r="43" spans="1:13" x14ac:dyDescent="0.25">
      <c r="I43">
        <f>COUNT(I2:I42)</f>
        <v>41</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6248-0B1C-4FD5-BF94-387156BD97CE}">
  <dimension ref="A1:M73"/>
  <sheetViews>
    <sheetView topLeftCell="A52" workbookViewId="0">
      <selection activeCell="K31" sqref="K24:P31"/>
    </sheetView>
  </sheetViews>
  <sheetFormatPr defaultRowHeight="15" x14ac:dyDescent="0.25"/>
  <cols>
    <col min="4" max="4" width="37.42578125" bestFit="1" customWidth="1"/>
  </cols>
  <sheetData>
    <row r="1" spans="1:13" x14ac:dyDescent="0.25">
      <c r="A1" t="s">
        <v>0</v>
      </c>
      <c r="B1" s="1" t="s">
        <v>1</v>
      </c>
      <c r="C1" s="1" t="s">
        <v>2</v>
      </c>
      <c r="D1" s="1" t="s">
        <v>99</v>
      </c>
      <c r="E1" s="1" t="s">
        <v>3</v>
      </c>
      <c r="F1" s="1" t="s">
        <v>4</v>
      </c>
      <c r="G1" s="1" t="s">
        <v>518</v>
      </c>
      <c r="H1" s="1" t="s">
        <v>5</v>
      </c>
      <c r="I1" s="1" t="s">
        <v>6</v>
      </c>
      <c r="J1" s="1" t="s">
        <v>520</v>
      </c>
      <c r="K1" s="1" t="s">
        <v>7</v>
      </c>
      <c r="L1" s="1" t="s">
        <v>8</v>
      </c>
      <c r="M1" s="1" t="s">
        <v>9</v>
      </c>
    </row>
    <row r="2" spans="1:13" x14ac:dyDescent="0.25">
      <c r="A2">
        <v>899</v>
      </c>
      <c r="B2">
        <v>0</v>
      </c>
      <c r="C2">
        <v>2</v>
      </c>
      <c r="D2" t="s">
        <v>107</v>
      </c>
      <c r="E2" t="s">
        <v>10</v>
      </c>
      <c r="F2">
        <v>26</v>
      </c>
      <c r="G2" t="s">
        <v>522</v>
      </c>
      <c r="H2">
        <v>1</v>
      </c>
      <c r="I2">
        <v>1</v>
      </c>
      <c r="J2">
        <v>248738</v>
      </c>
      <c r="K2">
        <v>29</v>
      </c>
      <c r="M2" t="s">
        <v>13</v>
      </c>
    </row>
    <row r="3" spans="1:13" x14ac:dyDescent="0.25">
      <c r="A3">
        <v>901</v>
      </c>
      <c r="B3">
        <v>0</v>
      </c>
      <c r="C3">
        <v>3</v>
      </c>
      <c r="D3" t="s">
        <v>109</v>
      </c>
      <c r="E3" t="s">
        <v>10</v>
      </c>
      <c r="F3">
        <v>21</v>
      </c>
      <c r="G3" t="s">
        <v>522</v>
      </c>
      <c r="H3">
        <v>2</v>
      </c>
      <c r="I3">
        <v>0</v>
      </c>
      <c r="J3">
        <v>48871</v>
      </c>
      <c r="K3">
        <v>24.15</v>
      </c>
      <c r="M3" t="s">
        <v>13</v>
      </c>
    </row>
    <row r="4" spans="1:13" x14ac:dyDescent="0.25">
      <c r="A4">
        <v>905</v>
      </c>
      <c r="B4">
        <v>0</v>
      </c>
      <c r="C4">
        <v>2</v>
      </c>
      <c r="D4" t="s">
        <v>113</v>
      </c>
      <c r="E4" t="s">
        <v>10</v>
      </c>
      <c r="F4">
        <v>63</v>
      </c>
      <c r="G4" t="s">
        <v>524</v>
      </c>
      <c r="H4">
        <v>1</v>
      </c>
      <c r="I4">
        <v>0</v>
      </c>
      <c r="J4">
        <v>24065</v>
      </c>
      <c r="K4">
        <v>26</v>
      </c>
      <c r="M4" t="s">
        <v>13</v>
      </c>
    </row>
    <row r="5" spans="1:13" x14ac:dyDescent="0.25">
      <c r="A5">
        <v>912</v>
      </c>
      <c r="B5">
        <v>0</v>
      </c>
      <c r="C5">
        <v>1</v>
      </c>
      <c r="D5" t="s">
        <v>120</v>
      </c>
      <c r="E5" t="s">
        <v>10</v>
      </c>
      <c r="F5">
        <v>55</v>
      </c>
      <c r="G5" t="s">
        <v>521</v>
      </c>
      <c r="H5">
        <v>1</v>
      </c>
      <c r="I5">
        <v>0</v>
      </c>
      <c r="J5">
        <v>17603</v>
      </c>
      <c r="K5">
        <v>59.4</v>
      </c>
      <c r="M5" t="s">
        <v>14</v>
      </c>
    </row>
    <row r="6" spans="1:13" x14ac:dyDescent="0.25">
      <c r="A6">
        <v>917</v>
      </c>
      <c r="B6">
        <v>0</v>
      </c>
      <c r="C6">
        <v>3</v>
      </c>
      <c r="D6" t="s">
        <v>125</v>
      </c>
      <c r="E6" t="s">
        <v>10</v>
      </c>
      <c r="F6">
        <v>50</v>
      </c>
      <c r="G6" t="s">
        <v>521</v>
      </c>
      <c r="H6">
        <v>1</v>
      </c>
      <c r="I6">
        <v>0</v>
      </c>
      <c r="J6">
        <v>3337</v>
      </c>
      <c r="K6">
        <v>14.5</v>
      </c>
      <c r="M6" t="s">
        <v>13</v>
      </c>
    </row>
    <row r="7" spans="1:13" x14ac:dyDescent="0.25">
      <c r="A7">
        <v>921</v>
      </c>
      <c r="B7">
        <v>0</v>
      </c>
      <c r="C7">
        <v>3</v>
      </c>
      <c r="D7" t="s">
        <v>129</v>
      </c>
      <c r="E7" t="s">
        <v>10</v>
      </c>
      <c r="G7" t="s">
        <v>523</v>
      </c>
      <c r="H7">
        <v>2</v>
      </c>
      <c r="I7">
        <v>0</v>
      </c>
      <c r="J7">
        <v>2662</v>
      </c>
      <c r="K7">
        <v>21.679200000000002</v>
      </c>
      <c r="M7" t="s">
        <v>14</v>
      </c>
    </row>
    <row r="8" spans="1:13" x14ac:dyDescent="0.25">
      <c r="A8">
        <v>922</v>
      </c>
      <c r="B8">
        <v>0</v>
      </c>
      <c r="C8">
        <v>2</v>
      </c>
      <c r="D8" t="s">
        <v>130</v>
      </c>
      <c r="E8" t="s">
        <v>10</v>
      </c>
      <c r="F8">
        <v>50</v>
      </c>
      <c r="G8" t="s">
        <v>521</v>
      </c>
      <c r="H8">
        <v>1</v>
      </c>
      <c r="I8">
        <v>0</v>
      </c>
      <c r="J8">
        <v>3085</v>
      </c>
      <c r="K8">
        <v>26</v>
      </c>
      <c r="M8" t="s">
        <v>13</v>
      </c>
    </row>
    <row r="9" spans="1:13" x14ac:dyDescent="0.25">
      <c r="A9">
        <v>923</v>
      </c>
      <c r="B9">
        <v>0</v>
      </c>
      <c r="C9">
        <v>2</v>
      </c>
      <c r="D9" t="s">
        <v>131</v>
      </c>
      <c r="E9" t="s">
        <v>10</v>
      </c>
      <c r="F9">
        <v>24</v>
      </c>
      <c r="G9" t="s">
        <v>522</v>
      </c>
      <c r="H9">
        <v>2</v>
      </c>
      <c r="I9">
        <v>0</v>
      </c>
      <c r="J9">
        <v>31029</v>
      </c>
      <c r="K9">
        <v>31.5</v>
      </c>
      <c r="M9" t="s">
        <v>13</v>
      </c>
    </row>
    <row r="10" spans="1:13" x14ac:dyDescent="0.25">
      <c r="A10">
        <v>926</v>
      </c>
      <c r="B10">
        <v>0</v>
      </c>
      <c r="C10">
        <v>1</v>
      </c>
      <c r="D10" t="s">
        <v>134</v>
      </c>
      <c r="E10" t="s">
        <v>10</v>
      </c>
      <c r="F10">
        <v>30</v>
      </c>
      <c r="G10" t="s">
        <v>522</v>
      </c>
      <c r="H10">
        <v>1</v>
      </c>
      <c r="I10">
        <v>0</v>
      </c>
      <c r="J10">
        <v>13236</v>
      </c>
      <c r="K10">
        <v>57.75</v>
      </c>
      <c r="L10" t="s">
        <v>20</v>
      </c>
      <c r="M10" t="s">
        <v>14</v>
      </c>
    </row>
    <row r="11" spans="1:13" x14ac:dyDescent="0.25">
      <c r="A11">
        <v>942</v>
      </c>
      <c r="B11">
        <v>0</v>
      </c>
      <c r="C11">
        <v>1</v>
      </c>
      <c r="D11" t="s">
        <v>150</v>
      </c>
      <c r="E11" t="s">
        <v>10</v>
      </c>
      <c r="F11">
        <v>24</v>
      </c>
      <c r="G11" t="s">
        <v>522</v>
      </c>
      <c r="H11">
        <v>1</v>
      </c>
      <c r="I11">
        <v>0</v>
      </c>
      <c r="J11">
        <v>13695</v>
      </c>
      <c r="K11">
        <v>60</v>
      </c>
      <c r="L11" t="s">
        <v>25</v>
      </c>
      <c r="M11" t="s">
        <v>13</v>
      </c>
    </row>
    <row r="12" spans="1:13" x14ac:dyDescent="0.25">
      <c r="A12">
        <v>947</v>
      </c>
      <c r="B12">
        <v>0</v>
      </c>
      <c r="C12">
        <v>3</v>
      </c>
      <c r="D12" t="s">
        <v>155</v>
      </c>
      <c r="E12" t="s">
        <v>10</v>
      </c>
      <c r="F12">
        <v>10</v>
      </c>
      <c r="G12" t="s">
        <v>523</v>
      </c>
      <c r="H12">
        <v>4</v>
      </c>
      <c r="I12">
        <v>1</v>
      </c>
      <c r="J12">
        <v>382652</v>
      </c>
      <c r="K12">
        <v>29.125</v>
      </c>
      <c r="M12" t="s">
        <v>11</v>
      </c>
    </row>
    <row r="13" spans="1:13" x14ac:dyDescent="0.25">
      <c r="A13">
        <v>950</v>
      </c>
      <c r="B13">
        <v>0</v>
      </c>
      <c r="C13">
        <v>3</v>
      </c>
      <c r="D13" t="s">
        <v>158</v>
      </c>
      <c r="E13" t="s">
        <v>10</v>
      </c>
      <c r="G13" t="s">
        <v>523</v>
      </c>
      <c r="H13">
        <v>1</v>
      </c>
      <c r="I13">
        <v>0</v>
      </c>
      <c r="J13">
        <v>386525</v>
      </c>
      <c r="K13">
        <v>16.100000000000001</v>
      </c>
      <c r="M13" t="s">
        <v>13</v>
      </c>
    </row>
    <row r="14" spans="1:13" x14ac:dyDescent="0.25">
      <c r="A14">
        <v>956</v>
      </c>
      <c r="B14">
        <v>0</v>
      </c>
      <c r="C14">
        <v>1</v>
      </c>
      <c r="D14" t="s">
        <v>164</v>
      </c>
      <c r="E14" t="s">
        <v>10</v>
      </c>
      <c r="F14">
        <v>13</v>
      </c>
      <c r="G14" t="s">
        <v>523</v>
      </c>
      <c r="H14">
        <v>2</v>
      </c>
      <c r="I14">
        <v>2</v>
      </c>
      <c r="J14">
        <v>17608</v>
      </c>
      <c r="K14">
        <v>262.375</v>
      </c>
      <c r="L14" t="s">
        <v>17</v>
      </c>
      <c r="M14" t="s">
        <v>14</v>
      </c>
    </row>
    <row r="15" spans="1:13" x14ac:dyDescent="0.25">
      <c r="A15">
        <v>972</v>
      </c>
      <c r="B15">
        <v>0</v>
      </c>
      <c r="C15">
        <v>3</v>
      </c>
      <c r="D15" t="s">
        <v>180</v>
      </c>
      <c r="E15" t="s">
        <v>10</v>
      </c>
      <c r="F15">
        <v>6</v>
      </c>
      <c r="G15" t="s">
        <v>523</v>
      </c>
      <c r="H15">
        <v>1</v>
      </c>
      <c r="I15">
        <v>1</v>
      </c>
      <c r="J15">
        <v>2678</v>
      </c>
      <c r="K15">
        <v>15.245799999999999</v>
      </c>
      <c r="M15" t="s">
        <v>14</v>
      </c>
    </row>
    <row r="16" spans="1:13" x14ac:dyDescent="0.25">
      <c r="A16">
        <v>973</v>
      </c>
      <c r="B16">
        <v>0</v>
      </c>
      <c r="C16">
        <v>1</v>
      </c>
      <c r="D16" t="s">
        <v>181</v>
      </c>
      <c r="E16" t="s">
        <v>10</v>
      </c>
      <c r="F16">
        <v>67</v>
      </c>
      <c r="G16" t="s">
        <v>524</v>
      </c>
      <c r="H16">
        <v>1</v>
      </c>
      <c r="I16">
        <v>0</v>
      </c>
      <c r="J16">
        <v>17483</v>
      </c>
      <c r="K16">
        <v>221.7792</v>
      </c>
      <c r="L16" t="s">
        <v>34</v>
      </c>
      <c r="M16" t="s">
        <v>13</v>
      </c>
    </row>
    <row r="17" spans="1:13" x14ac:dyDescent="0.25">
      <c r="A17">
        <v>977</v>
      </c>
      <c r="B17">
        <v>0</v>
      </c>
      <c r="C17">
        <v>3</v>
      </c>
      <c r="D17" t="s">
        <v>185</v>
      </c>
      <c r="E17" t="s">
        <v>10</v>
      </c>
      <c r="G17" t="s">
        <v>523</v>
      </c>
      <c r="H17">
        <v>1</v>
      </c>
      <c r="I17">
        <v>0</v>
      </c>
      <c r="J17">
        <v>2660</v>
      </c>
      <c r="K17">
        <v>14.4542</v>
      </c>
      <c r="M17" t="s">
        <v>14</v>
      </c>
    </row>
    <row r="18" spans="1:13" x14ac:dyDescent="0.25">
      <c r="A18">
        <v>981</v>
      </c>
      <c r="B18">
        <v>0</v>
      </c>
      <c r="C18">
        <v>2</v>
      </c>
      <c r="D18" t="s">
        <v>189</v>
      </c>
      <c r="E18" t="s">
        <v>10</v>
      </c>
      <c r="F18">
        <v>2</v>
      </c>
      <c r="G18" t="s">
        <v>523</v>
      </c>
      <c r="H18">
        <v>1</v>
      </c>
      <c r="I18">
        <v>1</v>
      </c>
      <c r="J18">
        <v>29103</v>
      </c>
      <c r="K18">
        <v>23</v>
      </c>
      <c r="M18" t="s">
        <v>13</v>
      </c>
    </row>
    <row r="19" spans="1:13" x14ac:dyDescent="0.25">
      <c r="A19">
        <v>993</v>
      </c>
      <c r="B19">
        <v>0</v>
      </c>
      <c r="C19">
        <v>2</v>
      </c>
      <c r="D19" t="s">
        <v>201</v>
      </c>
      <c r="E19" t="s">
        <v>10</v>
      </c>
      <c r="F19">
        <v>27</v>
      </c>
      <c r="G19" t="s">
        <v>522</v>
      </c>
      <c r="H19">
        <v>1</v>
      </c>
      <c r="I19">
        <v>0</v>
      </c>
      <c r="J19">
        <v>228414</v>
      </c>
      <c r="K19">
        <v>26</v>
      </c>
      <c r="M19" t="s">
        <v>13</v>
      </c>
    </row>
    <row r="20" spans="1:13" x14ac:dyDescent="0.25">
      <c r="A20">
        <v>1007</v>
      </c>
      <c r="B20">
        <v>0</v>
      </c>
      <c r="C20">
        <v>3</v>
      </c>
      <c r="D20" t="s">
        <v>215</v>
      </c>
      <c r="E20" t="s">
        <v>10</v>
      </c>
      <c r="F20">
        <v>18</v>
      </c>
      <c r="G20" t="s">
        <v>523</v>
      </c>
      <c r="H20">
        <v>1</v>
      </c>
      <c r="I20">
        <v>0</v>
      </c>
      <c r="J20">
        <v>2680</v>
      </c>
      <c r="K20">
        <v>14.4542</v>
      </c>
      <c r="M20" t="s">
        <v>14</v>
      </c>
    </row>
    <row r="21" spans="1:13" x14ac:dyDescent="0.25">
      <c r="A21">
        <v>1013</v>
      </c>
      <c r="B21">
        <v>0</v>
      </c>
      <c r="C21">
        <v>3</v>
      </c>
      <c r="D21" t="s">
        <v>221</v>
      </c>
      <c r="E21" t="s">
        <v>10</v>
      </c>
      <c r="G21" t="s">
        <v>523</v>
      </c>
      <c r="H21">
        <v>1</v>
      </c>
      <c r="I21">
        <v>0</v>
      </c>
      <c r="J21">
        <v>367227</v>
      </c>
      <c r="K21">
        <v>7.75</v>
      </c>
      <c r="M21" t="s">
        <v>11</v>
      </c>
    </row>
    <row r="22" spans="1:13" x14ac:dyDescent="0.25">
      <c r="A22">
        <v>1025</v>
      </c>
      <c r="B22">
        <v>0</v>
      </c>
      <c r="C22">
        <v>3</v>
      </c>
      <c r="D22" t="s">
        <v>233</v>
      </c>
      <c r="E22" t="s">
        <v>10</v>
      </c>
      <c r="G22" t="s">
        <v>523</v>
      </c>
      <c r="H22">
        <v>1</v>
      </c>
      <c r="I22">
        <v>0</v>
      </c>
      <c r="J22">
        <v>2621</v>
      </c>
      <c r="K22">
        <v>6.4375</v>
      </c>
      <c r="M22" t="s">
        <v>14</v>
      </c>
    </row>
    <row r="23" spans="1:13" x14ac:dyDescent="0.25">
      <c r="A23">
        <v>1031</v>
      </c>
      <c r="B23">
        <v>0</v>
      </c>
      <c r="C23">
        <v>3</v>
      </c>
      <c r="D23" t="s">
        <v>239</v>
      </c>
      <c r="E23" t="s">
        <v>10</v>
      </c>
      <c r="F23">
        <v>40</v>
      </c>
      <c r="G23" t="s">
        <v>521</v>
      </c>
      <c r="H23">
        <v>1</v>
      </c>
      <c r="I23">
        <v>6</v>
      </c>
      <c r="J23">
        <v>2144</v>
      </c>
      <c r="K23">
        <v>46.9</v>
      </c>
      <c r="M23" t="s">
        <v>13</v>
      </c>
    </row>
    <row r="24" spans="1:13" x14ac:dyDescent="0.25">
      <c r="A24">
        <v>1034</v>
      </c>
      <c r="B24">
        <v>0</v>
      </c>
      <c r="C24">
        <v>1</v>
      </c>
      <c r="D24" t="s">
        <v>242</v>
      </c>
      <c r="E24" t="s">
        <v>10</v>
      </c>
      <c r="F24">
        <v>61</v>
      </c>
      <c r="G24" t="s">
        <v>524</v>
      </c>
      <c r="H24">
        <v>1</v>
      </c>
      <c r="I24">
        <v>3</v>
      </c>
      <c r="J24">
        <v>17608</v>
      </c>
      <c r="K24">
        <v>262.375</v>
      </c>
      <c r="L24" t="s">
        <v>17</v>
      </c>
      <c r="M24" t="s">
        <v>14</v>
      </c>
    </row>
    <row r="25" spans="1:13" x14ac:dyDescent="0.25">
      <c r="A25">
        <v>1037</v>
      </c>
      <c r="B25">
        <v>0</v>
      </c>
      <c r="C25">
        <v>3</v>
      </c>
      <c r="D25" t="s">
        <v>245</v>
      </c>
      <c r="E25" t="s">
        <v>10</v>
      </c>
      <c r="F25">
        <v>31</v>
      </c>
      <c r="G25" t="s">
        <v>522</v>
      </c>
      <c r="H25">
        <v>3</v>
      </c>
      <c r="I25">
        <v>0</v>
      </c>
      <c r="J25">
        <v>345763</v>
      </c>
      <c r="K25">
        <v>18</v>
      </c>
      <c r="M25" t="s">
        <v>13</v>
      </c>
    </row>
    <row r="26" spans="1:13" x14ac:dyDescent="0.25">
      <c r="A26">
        <v>1041</v>
      </c>
      <c r="B26">
        <v>0</v>
      </c>
      <c r="C26">
        <v>2</v>
      </c>
      <c r="D26" t="s">
        <v>249</v>
      </c>
      <c r="E26" t="s">
        <v>10</v>
      </c>
      <c r="F26">
        <v>30</v>
      </c>
      <c r="G26" t="s">
        <v>522</v>
      </c>
      <c r="H26">
        <v>1</v>
      </c>
      <c r="I26">
        <v>1</v>
      </c>
      <c r="J26">
        <v>250651</v>
      </c>
      <c r="K26">
        <v>26</v>
      </c>
      <c r="M26" t="s">
        <v>13</v>
      </c>
    </row>
    <row r="27" spans="1:13" x14ac:dyDescent="0.25">
      <c r="A27">
        <v>1046</v>
      </c>
      <c r="B27">
        <v>0</v>
      </c>
      <c r="C27">
        <v>3</v>
      </c>
      <c r="D27" t="s">
        <v>254</v>
      </c>
      <c r="E27" t="s">
        <v>10</v>
      </c>
      <c r="F27">
        <v>13</v>
      </c>
      <c r="G27" t="s">
        <v>523</v>
      </c>
      <c r="H27">
        <v>4</v>
      </c>
      <c r="I27">
        <v>2</v>
      </c>
      <c r="J27">
        <v>347077</v>
      </c>
      <c r="K27">
        <v>31.387499999999999</v>
      </c>
      <c r="M27" t="s">
        <v>13</v>
      </c>
    </row>
    <row r="28" spans="1:13" x14ac:dyDescent="0.25">
      <c r="A28">
        <v>1053</v>
      </c>
      <c r="B28">
        <v>0</v>
      </c>
      <c r="C28">
        <v>3</v>
      </c>
      <c r="D28" t="s">
        <v>261</v>
      </c>
      <c r="E28" t="s">
        <v>10</v>
      </c>
      <c r="F28">
        <v>7</v>
      </c>
      <c r="G28" t="s">
        <v>523</v>
      </c>
      <c r="H28">
        <v>1</v>
      </c>
      <c r="I28">
        <v>1</v>
      </c>
      <c r="J28">
        <v>2650</v>
      </c>
      <c r="K28">
        <v>15.245799999999999</v>
      </c>
      <c r="M28" t="s">
        <v>14</v>
      </c>
    </row>
    <row r="29" spans="1:13" x14ac:dyDescent="0.25">
      <c r="A29">
        <v>1059</v>
      </c>
      <c r="B29">
        <v>0</v>
      </c>
      <c r="C29">
        <v>3</v>
      </c>
      <c r="D29" t="s">
        <v>267</v>
      </c>
      <c r="E29" t="s">
        <v>10</v>
      </c>
      <c r="F29">
        <v>18</v>
      </c>
      <c r="G29" t="s">
        <v>523</v>
      </c>
      <c r="H29">
        <v>2</v>
      </c>
      <c r="I29">
        <v>2</v>
      </c>
      <c r="J29">
        <v>6608</v>
      </c>
      <c r="K29">
        <v>34.375</v>
      </c>
      <c r="M29" t="s">
        <v>13</v>
      </c>
    </row>
    <row r="30" spans="1:13" x14ac:dyDescent="0.25">
      <c r="A30">
        <v>1064</v>
      </c>
      <c r="B30">
        <v>0</v>
      </c>
      <c r="C30">
        <v>3</v>
      </c>
      <c r="D30" t="s">
        <v>272</v>
      </c>
      <c r="E30" t="s">
        <v>10</v>
      </c>
      <c r="F30">
        <v>23</v>
      </c>
      <c r="G30" t="s">
        <v>522</v>
      </c>
      <c r="H30">
        <v>1</v>
      </c>
      <c r="I30">
        <v>0</v>
      </c>
      <c r="J30">
        <v>347072</v>
      </c>
      <c r="K30">
        <v>13.9</v>
      </c>
      <c r="M30" t="s">
        <v>13</v>
      </c>
    </row>
    <row r="31" spans="1:13" x14ac:dyDescent="0.25">
      <c r="A31">
        <v>1066</v>
      </c>
      <c r="B31">
        <v>0</v>
      </c>
      <c r="C31">
        <v>3</v>
      </c>
      <c r="D31" t="s">
        <v>274</v>
      </c>
      <c r="E31" t="s">
        <v>10</v>
      </c>
      <c r="F31">
        <v>40</v>
      </c>
      <c r="G31" t="s">
        <v>521</v>
      </c>
      <c r="H31">
        <v>1</v>
      </c>
      <c r="I31">
        <v>5</v>
      </c>
      <c r="J31">
        <v>347077</v>
      </c>
      <c r="K31">
        <v>31.387499999999999</v>
      </c>
      <c r="M31" t="s">
        <v>13</v>
      </c>
    </row>
    <row r="32" spans="1:13" x14ac:dyDescent="0.25">
      <c r="A32">
        <v>1069</v>
      </c>
      <c r="B32">
        <v>0</v>
      </c>
      <c r="C32">
        <v>1</v>
      </c>
      <c r="D32" t="s">
        <v>277</v>
      </c>
      <c r="E32" t="s">
        <v>10</v>
      </c>
      <c r="F32">
        <v>54</v>
      </c>
      <c r="G32" t="s">
        <v>521</v>
      </c>
      <c r="H32">
        <v>1</v>
      </c>
      <c r="I32">
        <v>0</v>
      </c>
      <c r="J32">
        <v>11778</v>
      </c>
      <c r="K32">
        <v>55.441699999999997</v>
      </c>
      <c r="L32" t="s">
        <v>37</v>
      </c>
      <c r="M32" t="s">
        <v>14</v>
      </c>
    </row>
    <row r="33" spans="1:13" x14ac:dyDescent="0.25">
      <c r="A33">
        <v>1073</v>
      </c>
      <c r="B33">
        <v>0</v>
      </c>
      <c r="C33">
        <v>1</v>
      </c>
      <c r="D33" t="s">
        <v>281</v>
      </c>
      <c r="E33" t="s">
        <v>10</v>
      </c>
      <c r="F33">
        <v>37</v>
      </c>
      <c r="G33" t="s">
        <v>522</v>
      </c>
      <c r="H33">
        <v>1</v>
      </c>
      <c r="I33">
        <v>1</v>
      </c>
      <c r="J33">
        <v>17756</v>
      </c>
      <c r="K33">
        <v>83.158299999999997</v>
      </c>
      <c r="L33" t="s">
        <v>52</v>
      </c>
      <c r="M33" t="s">
        <v>14</v>
      </c>
    </row>
    <row r="34" spans="1:13" x14ac:dyDescent="0.25">
      <c r="A34">
        <v>1079</v>
      </c>
      <c r="B34">
        <v>0</v>
      </c>
      <c r="C34">
        <v>3</v>
      </c>
      <c r="D34" t="s">
        <v>287</v>
      </c>
      <c r="E34" t="s">
        <v>10</v>
      </c>
      <c r="F34">
        <v>17</v>
      </c>
      <c r="G34" t="s">
        <v>523</v>
      </c>
      <c r="H34">
        <v>2</v>
      </c>
      <c r="I34">
        <v>0</v>
      </c>
      <c r="J34">
        <v>48873</v>
      </c>
      <c r="K34">
        <v>8.0500000000000007</v>
      </c>
      <c r="M34" t="s">
        <v>13</v>
      </c>
    </row>
    <row r="35" spans="1:13" x14ac:dyDescent="0.25">
      <c r="A35">
        <v>1082</v>
      </c>
      <c r="B35">
        <v>0</v>
      </c>
      <c r="C35">
        <v>2</v>
      </c>
      <c r="D35" t="s">
        <v>290</v>
      </c>
      <c r="E35" t="s">
        <v>10</v>
      </c>
      <c r="F35">
        <v>34</v>
      </c>
      <c r="G35" t="s">
        <v>522</v>
      </c>
      <c r="H35">
        <v>1</v>
      </c>
      <c r="I35">
        <v>0</v>
      </c>
      <c r="J35">
        <v>226875</v>
      </c>
      <c r="K35">
        <v>26</v>
      </c>
      <c r="M35" t="s">
        <v>13</v>
      </c>
    </row>
    <row r="36" spans="1:13" x14ac:dyDescent="0.25">
      <c r="A36">
        <v>1084</v>
      </c>
      <c r="B36">
        <v>0</v>
      </c>
      <c r="C36">
        <v>3</v>
      </c>
      <c r="D36" t="s">
        <v>292</v>
      </c>
      <c r="E36" t="s">
        <v>10</v>
      </c>
      <c r="F36">
        <v>11</v>
      </c>
      <c r="G36" t="s">
        <v>523</v>
      </c>
      <c r="H36">
        <v>1</v>
      </c>
      <c r="I36">
        <v>1</v>
      </c>
      <c r="J36">
        <v>851</v>
      </c>
      <c r="K36">
        <v>14.5</v>
      </c>
      <c r="M36" t="s">
        <v>13</v>
      </c>
    </row>
    <row r="37" spans="1:13" x14ac:dyDescent="0.25">
      <c r="A37">
        <v>1094</v>
      </c>
      <c r="B37">
        <v>0</v>
      </c>
      <c r="C37">
        <v>1</v>
      </c>
      <c r="D37" t="s">
        <v>302</v>
      </c>
      <c r="E37" t="s">
        <v>10</v>
      </c>
      <c r="F37">
        <v>47</v>
      </c>
      <c r="G37" t="s">
        <v>521</v>
      </c>
      <c r="H37">
        <v>1</v>
      </c>
      <c r="I37">
        <v>0</v>
      </c>
      <c r="J37" t="s">
        <v>57</v>
      </c>
      <c r="K37">
        <v>227.52500000000001</v>
      </c>
      <c r="L37" t="s">
        <v>58</v>
      </c>
      <c r="M37" t="s">
        <v>14</v>
      </c>
    </row>
    <row r="38" spans="1:13" x14ac:dyDescent="0.25">
      <c r="A38">
        <v>1109</v>
      </c>
      <c r="B38">
        <v>0</v>
      </c>
      <c r="C38">
        <v>1</v>
      </c>
      <c r="D38" t="s">
        <v>317</v>
      </c>
      <c r="E38" t="s">
        <v>10</v>
      </c>
      <c r="F38">
        <v>57</v>
      </c>
      <c r="G38" t="s">
        <v>521</v>
      </c>
      <c r="H38">
        <v>1</v>
      </c>
      <c r="I38">
        <v>1</v>
      </c>
      <c r="J38">
        <v>36928</v>
      </c>
      <c r="K38">
        <v>164.86670000000001</v>
      </c>
      <c r="M38" t="s">
        <v>13</v>
      </c>
    </row>
    <row r="39" spans="1:13" x14ac:dyDescent="0.25">
      <c r="A39">
        <v>1124</v>
      </c>
      <c r="B39">
        <v>0</v>
      </c>
      <c r="C39">
        <v>3</v>
      </c>
      <c r="D39" t="s">
        <v>332</v>
      </c>
      <c r="E39" t="s">
        <v>10</v>
      </c>
      <c r="F39">
        <v>21</v>
      </c>
      <c r="G39" t="s">
        <v>522</v>
      </c>
      <c r="H39">
        <v>1</v>
      </c>
      <c r="I39">
        <v>0</v>
      </c>
      <c r="J39">
        <v>3101266</v>
      </c>
      <c r="K39">
        <v>6.4958</v>
      </c>
      <c r="M39" t="s">
        <v>13</v>
      </c>
    </row>
    <row r="40" spans="1:13" x14ac:dyDescent="0.25">
      <c r="A40">
        <v>1126</v>
      </c>
      <c r="B40">
        <v>0</v>
      </c>
      <c r="C40">
        <v>1</v>
      </c>
      <c r="D40" t="s">
        <v>334</v>
      </c>
      <c r="E40" t="s">
        <v>10</v>
      </c>
      <c r="F40">
        <v>39</v>
      </c>
      <c r="G40" t="s">
        <v>522</v>
      </c>
      <c r="H40">
        <v>1</v>
      </c>
      <c r="I40">
        <v>0</v>
      </c>
      <c r="J40">
        <v>17599</v>
      </c>
      <c r="K40">
        <v>71.283299999999997</v>
      </c>
      <c r="L40" t="s">
        <v>68</v>
      </c>
      <c r="M40" t="s">
        <v>14</v>
      </c>
    </row>
    <row r="41" spans="1:13" x14ac:dyDescent="0.25">
      <c r="A41">
        <v>1128</v>
      </c>
      <c r="B41">
        <v>0</v>
      </c>
      <c r="C41">
        <v>1</v>
      </c>
      <c r="D41" t="s">
        <v>336</v>
      </c>
      <c r="E41" t="s">
        <v>10</v>
      </c>
      <c r="F41">
        <v>64</v>
      </c>
      <c r="G41" t="s">
        <v>524</v>
      </c>
      <c r="H41">
        <v>1</v>
      </c>
      <c r="I41">
        <v>0</v>
      </c>
      <c r="J41">
        <v>110813</v>
      </c>
      <c r="K41">
        <v>75.25</v>
      </c>
      <c r="L41" t="s">
        <v>69</v>
      </c>
      <c r="M41" t="s">
        <v>14</v>
      </c>
    </row>
    <row r="42" spans="1:13" x14ac:dyDescent="0.25">
      <c r="A42">
        <v>1134</v>
      </c>
      <c r="B42">
        <v>0</v>
      </c>
      <c r="C42">
        <v>1</v>
      </c>
      <c r="D42" t="s">
        <v>342</v>
      </c>
      <c r="E42" t="s">
        <v>10</v>
      </c>
      <c r="F42">
        <v>45</v>
      </c>
      <c r="G42" t="s">
        <v>521</v>
      </c>
      <c r="H42">
        <v>1</v>
      </c>
      <c r="I42">
        <v>1</v>
      </c>
      <c r="J42">
        <v>16966</v>
      </c>
      <c r="K42">
        <v>134.5</v>
      </c>
      <c r="L42" t="s">
        <v>55</v>
      </c>
      <c r="M42" t="s">
        <v>14</v>
      </c>
    </row>
    <row r="43" spans="1:13" x14ac:dyDescent="0.25">
      <c r="A43">
        <v>1136</v>
      </c>
      <c r="B43">
        <v>0</v>
      </c>
      <c r="C43">
        <v>3</v>
      </c>
      <c r="D43" t="s">
        <v>344</v>
      </c>
      <c r="E43" t="s">
        <v>10</v>
      </c>
      <c r="G43" t="s">
        <v>523</v>
      </c>
      <c r="H43">
        <v>1</v>
      </c>
      <c r="I43">
        <v>2</v>
      </c>
      <c r="J43">
        <v>6607</v>
      </c>
      <c r="K43">
        <v>23.45</v>
      </c>
      <c r="M43" t="s">
        <v>13</v>
      </c>
    </row>
    <row r="44" spans="1:13" x14ac:dyDescent="0.25">
      <c r="A44">
        <v>1137</v>
      </c>
      <c r="B44">
        <v>0</v>
      </c>
      <c r="C44">
        <v>1</v>
      </c>
      <c r="D44" t="s">
        <v>345</v>
      </c>
      <c r="E44" t="s">
        <v>10</v>
      </c>
      <c r="F44">
        <v>41</v>
      </c>
      <c r="G44" t="s">
        <v>521</v>
      </c>
      <c r="H44">
        <v>1</v>
      </c>
      <c r="I44">
        <v>0</v>
      </c>
      <c r="J44">
        <v>17464</v>
      </c>
      <c r="K44">
        <v>51.862499999999997</v>
      </c>
      <c r="L44" t="s">
        <v>71</v>
      </c>
      <c r="M44" t="s">
        <v>13</v>
      </c>
    </row>
    <row r="45" spans="1:13" x14ac:dyDescent="0.25">
      <c r="A45">
        <v>1139</v>
      </c>
      <c r="B45">
        <v>0</v>
      </c>
      <c r="C45">
        <v>2</v>
      </c>
      <c r="D45" t="s">
        <v>347</v>
      </c>
      <c r="E45" t="s">
        <v>10</v>
      </c>
      <c r="F45">
        <v>42</v>
      </c>
      <c r="G45" t="s">
        <v>521</v>
      </c>
      <c r="H45">
        <v>1</v>
      </c>
      <c r="I45">
        <v>1</v>
      </c>
      <c r="J45">
        <v>28220</v>
      </c>
      <c r="K45">
        <v>32.5</v>
      </c>
      <c r="M45" t="s">
        <v>13</v>
      </c>
    </row>
    <row r="46" spans="1:13" x14ac:dyDescent="0.25">
      <c r="A46">
        <v>1144</v>
      </c>
      <c r="B46">
        <v>0</v>
      </c>
      <c r="C46">
        <v>1</v>
      </c>
      <c r="D46" t="s">
        <v>352</v>
      </c>
      <c r="E46" t="s">
        <v>10</v>
      </c>
      <c r="F46">
        <v>27</v>
      </c>
      <c r="G46" t="s">
        <v>522</v>
      </c>
      <c r="H46">
        <v>1</v>
      </c>
      <c r="I46">
        <v>0</v>
      </c>
      <c r="J46">
        <v>13508</v>
      </c>
      <c r="K46">
        <v>136.7792</v>
      </c>
      <c r="L46" t="s">
        <v>72</v>
      </c>
      <c r="M46" t="s">
        <v>14</v>
      </c>
    </row>
    <row r="47" spans="1:13" x14ac:dyDescent="0.25">
      <c r="A47">
        <v>1152</v>
      </c>
      <c r="B47">
        <v>0</v>
      </c>
      <c r="C47">
        <v>3</v>
      </c>
      <c r="D47" t="s">
        <v>360</v>
      </c>
      <c r="E47" t="s">
        <v>10</v>
      </c>
      <c r="F47">
        <v>36</v>
      </c>
      <c r="G47" t="s">
        <v>522</v>
      </c>
      <c r="H47">
        <v>1</v>
      </c>
      <c r="I47">
        <v>0</v>
      </c>
      <c r="J47">
        <v>345572</v>
      </c>
      <c r="K47">
        <v>17.399999999999999</v>
      </c>
      <c r="M47" t="s">
        <v>13</v>
      </c>
    </row>
    <row r="48" spans="1:13" x14ac:dyDescent="0.25">
      <c r="A48">
        <v>1169</v>
      </c>
      <c r="B48">
        <v>0</v>
      </c>
      <c r="C48">
        <v>2</v>
      </c>
      <c r="D48" t="s">
        <v>377</v>
      </c>
      <c r="E48" t="s">
        <v>10</v>
      </c>
      <c r="F48">
        <v>40</v>
      </c>
      <c r="G48" t="s">
        <v>521</v>
      </c>
      <c r="H48">
        <v>1</v>
      </c>
      <c r="I48">
        <v>0</v>
      </c>
      <c r="J48">
        <v>2926</v>
      </c>
      <c r="K48">
        <v>26</v>
      </c>
      <c r="M48" t="s">
        <v>13</v>
      </c>
    </row>
    <row r="49" spans="1:13" x14ac:dyDescent="0.25">
      <c r="A49">
        <v>1170</v>
      </c>
      <c r="B49">
        <v>0</v>
      </c>
      <c r="C49">
        <v>2</v>
      </c>
      <c r="D49" t="s">
        <v>378</v>
      </c>
      <c r="E49" t="s">
        <v>10</v>
      </c>
      <c r="F49">
        <v>30</v>
      </c>
      <c r="G49" t="s">
        <v>522</v>
      </c>
      <c r="H49">
        <v>1</v>
      </c>
      <c r="I49">
        <v>0</v>
      </c>
      <c r="J49">
        <v>31352</v>
      </c>
      <c r="K49">
        <v>21</v>
      </c>
      <c r="M49" t="s">
        <v>13</v>
      </c>
    </row>
    <row r="50" spans="1:13" x14ac:dyDescent="0.25">
      <c r="A50">
        <v>1173</v>
      </c>
      <c r="B50">
        <v>0</v>
      </c>
      <c r="C50">
        <v>3</v>
      </c>
      <c r="D50" t="s">
        <v>381</v>
      </c>
      <c r="E50" t="s">
        <v>10</v>
      </c>
      <c r="F50">
        <v>75</v>
      </c>
      <c r="G50" t="s">
        <v>524</v>
      </c>
      <c r="H50">
        <v>1</v>
      </c>
      <c r="I50">
        <v>1</v>
      </c>
      <c r="J50">
        <v>3101315</v>
      </c>
      <c r="K50">
        <v>13.775</v>
      </c>
      <c r="M50" t="s">
        <v>13</v>
      </c>
    </row>
    <row r="51" spans="1:13" x14ac:dyDescent="0.25">
      <c r="A51">
        <v>1179</v>
      </c>
      <c r="B51">
        <v>0</v>
      </c>
      <c r="C51">
        <v>1</v>
      </c>
      <c r="D51" t="s">
        <v>387</v>
      </c>
      <c r="E51" t="s">
        <v>10</v>
      </c>
      <c r="F51">
        <v>24</v>
      </c>
      <c r="G51" t="s">
        <v>522</v>
      </c>
      <c r="H51">
        <v>1</v>
      </c>
      <c r="I51">
        <v>0</v>
      </c>
      <c r="J51">
        <v>21228</v>
      </c>
      <c r="K51">
        <v>82.2667</v>
      </c>
      <c r="L51" t="s">
        <v>15</v>
      </c>
      <c r="M51" t="s">
        <v>13</v>
      </c>
    </row>
    <row r="52" spans="1:13" x14ac:dyDescent="0.25">
      <c r="A52">
        <v>1185</v>
      </c>
      <c r="B52">
        <v>0</v>
      </c>
      <c r="C52">
        <v>1</v>
      </c>
      <c r="D52" t="s">
        <v>393</v>
      </c>
      <c r="E52" t="s">
        <v>10</v>
      </c>
      <c r="F52">
        <v>53</v>
      </c>
      <c r="G52" t="s">
        <v>521</v>
      </c>
      <c r="H52">
        <v>1</v>
      </c>
      <c r="I52">
        <v>1</v>
      </c>
      <c r="J52">
        <v>33638</v>
      </c>
      <c r="K52">
        <v>81.8583</v>
      </c>
      <c r="L52" t="s">
        <v>74</v>
      </c>
      <c r="M52" t="s">
        <v>13</v>
      </c>
    </row>
    <row r="53" spans="1:13" x14ac:dyDescent="0.25">
      <c r="A53">
        <v>1189</v>
      </c>
      <c r="B53">
        <v>0</v>
      </c>
      <c r="C53">
        <v>3</v>
      </c>
      <c r="D53" t="s">
        <v>397</v>
      </c>
      <c r="E53" t="s">
        <v>10</v>
      </c>
      <c r="G53" t="s">
        <v>523</v>
      </c>
      <c r="H53">
        <v>2</v>
      </c>
      <c r="I53">
        <v>0</v>
      </c>
      <c r="J53">
        <v>2662</v>
      </c>
      <c r="K53">
        <v>21.679200000000002</v>
      </c>
      <c r="M53" t="s">
        <v>14</v>
      </c>
    </row>
    <row r="54" spans="1:13" x14ac:dyDescent="0.25">
      <c r="A54">
        <v>1198</v>
      </c>
      <c r="B54">
        <v>0</v>
      </c>
      <c r="C54">
        <v>1</v>
      </c>
      <c r="D54" t="s">
        <v>406</v>
      </c>
      <c r="E54" t="s">
        <v>10</v>
      </c>
      <c r="F54">
        <v>30</v>
      </c>
      <c r="G54" t="s">
        <v>522</v>
      </c>
      <c r="H54">
        <v>1</v>
      </c>
      <c r="I54">
        <v>2</v>
      </c>
      <c r="J54">
        <v>113781</v>
      </c>
      <c r="K54">
        <v>151.55000000000001</v>
      </c>
      <c r="L54" t="s">
        <v>77</v>
      </c>
      <c r="M54" t="s">
        <v>13</v>
      </c>
    </row>
    <row r="55" spans="1:13" x14ac:dyDescent="0.25">
      <c r="A55">
        <v>1200</v>
      </c>
      <c r="B55">
        <v>0</v>
      </c>
      <c r="C55">
        <v>1</v>
      </c>
      <c r="D55" t="s">
        <v>408</v>
      </c>
      <c r="E55" t="s">
        <v>10</v>
      </c>
      <c r="F55">
        <v>55</v>
      </c>
      <c r="G55" t="s">
        <v>521</v>
      </c>
      <c r="H55">
        <v>1</v>
      </c>
      <c r="I55">
        <v>1</v>
      </c>
      <c r="J55">
        <v>12749</v>
      </c>
      <c r="K55">
        <v>93.5</v>
      </c>
      <c r="L55" t="s">
        <v>78</v>
      </c>
      <c r="M55" t="s">
        <v>13</v>
      </c>
    </row>
    <row r="56" spans="1:13" x14ac:dyDescent="0.25">
      <c r="A56">
        <v>1208</v>
      </c>
      <c r="B56">
        <v>0</v>
      </c>
      <c r="C56">
        <v>1</v>
      </c>
      <c r="D56" t="s">
        <v>416</v>
      </c>
      <c r="E56" t="s">
        <v>10</v>
      </c>
      <c r="F56">
        <v>57</v>
      </c>
      <c r="G56" t="s">
        <v>521</v>
      </c>
      <c r="H56">
        <v>1</v>
      </c>
      <c r="I56">
        <v>0</v>
      </c>
      <c r="J56">
        <v>17569</v>
      </c>
      <c r="K56">
        <v>146.52080000000001</v>
      </c>
      <c r="L56" t="s">
        <v>80</v>
      </c>
      <c r="M56" t="s">
        <v>14</v>
      </c>
    </row>
    <row r="57" spans="1:13" x14ac:dyDescent="0.25">
      <c r="A57">
        <v>1211</v>
      </c>
      <c r="B57">
        <v>0</v>
      </c>
      <c r="C57">
        <v>2</v>
      </c>
      <c r="D57" t="s">
        <v>419</v>
      </c>
      <c r="E57" t="s">
        <v>10</v>
      </c>
      <c r="F57">
        <v>22</v>
      </c>
      <c r="G57" t="s">
        <v>522</v>
      </c>
      <c r="H57">
        <v>2</v>
      </c>
      <c r="I57">
        <v>0</v>
      </c>
      <c r="J57">
        <v>31029</v>
      </c>
      <c r="K57">
        <v>31.5</v>
      </c>
      <c r="M57" t="s">
        <v>13</v>
      </c>
    </row>
    <row r="58" spans="1:13" x14ac:dyDescent="0.25">
      <c r="A58">
        <v>1220</v>
      </c>
      <c r="B58">
        <v>0</v>
      </c>
      <c r="C58">
        <v>2</v>
      </c>
      <c r="D58" t="s">
        <v>428</v>
      </c>
      <c r="E58" t="s">
        <v>10</v>
      </c>
      <c r="F58">
        <v>29</v>
      </c>
      <c r="G58" t="s">
        <v>522</v>
      </c>
      <c r="H58">
        <v>1</v>
      </c>
      <c r="I58">
        <v>0</v>
      </c>
      <c r="J58">
        <v>2003</v>
      </c>
      <c r="K58">
        <v>26</v>
      </c>
      <c r="M58" t="s">
        <v>13</v>
      </c>
    </row>
    <row r="59" spans="1:13" x14ac:dyDescent="0.25">
      <c r="A59">
        <v>1234</v>
      </c>
      <c r="B59">
        <v>0</v>
      </c>
      <c r="C59">
        <v>3</v>
      </c>
      <c r="D59" t="s">
        <v>442</v>
      </c>
      <c r="E59" t="s">
        <v>10</v>
      </c>
      <c r="G59" t="s">
        <v>523</v>
      </c>
      <c r="H59">
        <v>1</v>
      </c>
      <c r="I59">
        <v>9</v>
      </c>
      <c r="J59">
        <v>2343</v>
      </c>
      <c r="K59">
        <v>69.55</v>
      </c>
      <c r="M59" t="s">
        <v>13</v>
      </c>
    </row>
    <row r="60" spans="1:13" x14ac:dyDescent="0.25">
      <c r="A60">
        <v>1236</v>
      </c>
      <c r="B60">
        <v>0</v>
      </c>
      <c r="C60">
        <v>3</v>
      </c>
      <c r="D60" t="s">
        <v>444</v>
      </c>
      <c r="E60" t="s">
        <v>10</v>
      </c>
      <c r="G60" t="s">
        <v>523</v>
      </c>
      <c r="H60">
        <v>1</v>
      </c>
      <c r="I60">
        <v>1</v>
      </c>
      <c r="J60">
        <v>851</v>
      </c>
      <c r="K60">
        <v>14.5</v>
      </c>
      <c r="M60" t="s">
        <v>13</v>
      </c>
    </row>
    <row r="61" spans="1:13" x14ac:dyDescent="0.25">
      <c r="A61">
        <v>1245</v>
      </c>
      <c r="B61">
        <v>0</v>
      </c>
      <c r="C61">
        <v>2</v>
      </c>
      <c r="D61" t="s">
        <v>453</v>
      </c>
      <c r="E61" t="s">
        <v>10</v>
      </c>
      <c r="F61">
        <v>49</v>
      </c>
      <c r="G61" t="s">
        <v>521</v>
      </c>
      <c r="H61">
        <v>1</v>
      </c>
      <c r="I61">
        <v>2</v>
      </c>
      <c r="J61">
        <v>220845</v>
      </c>
      <c r="K61">
        <v>65</v>
      </c>
      <c r="M61" t="s">
        <v>13</v>
      </c>
    </row>
    <row r="62" spans="1:13" x14ac:dyDescent="0.25">
      <c r="A62">
        <v>1252</v>
      </c>
      <c r="B62">
        <v>0</v>
      </c>
      <c r="C62">
        <v>3</v>
      </c>
      <c r="D62" t="s">
        <v>460</v>
      </c>
      <c r="E62" t="s">
        <v>10</v>
      </c>
      <c r="F62">
        <v>14</v>
      </c>
      <c r="G62" t="s">
        <v>523</v>
      </c>
      <c r="H62">
        <v>8</v>
      </c>
      <c r="I62">
        <v>2</v>
      </c>
      <c r="J62">
        <v>2343</v>
      </c>
      <c r="K62">
        <v>69.55</v>
      </c>
      <c r="M62" t="s">
        <v>13</v>
      </c>
    </row>
    <row r="63" spans="1:13" x14ac:dyDescent="0.25">
      <c r="A63">
        <v>1258</v>
      </c>
      <c r="B63">
        <v>0</v>
      </c>
      <c r="C63">
        <v>3</v>
      </c>
      <c r="D63" t="s">
        <v>466</v>
      </c>
      <c r="E63" t="s">
        <v>10</v>
      </c>
      <c r="G63" t="s">
        <v>523</v>
      </c>
      <c r="H63">
        <v>1</v>
      </c>
      <c r="I63">
        <v>0</v>
      </c>
      <c r="J63">
        <v>2689</v>
      </c>
      <c r="K63">
        <v>14.458299999999999</v>
      </c>
      <c r="M63" t="s">
        <v>14</v>
      </c>
    </row>
    <row r="64" spans="1:13" x14ac:dyDescent="0.25">
      <c r="A64">
        <v>1262</v>
      </c>
      <c r="B64">
        <v>0</v>
      </c>
      <c r="C64">
        <v>2</v>
      </c>
      <c r="D64" t="s">
        <v>470</v>
      </c>
      <c r="E64" t="s">
        <v>10</v>
      </c>
      <c r="F64">
        <v>21</v>
      </c>
      <c r="G64" t="s">
        <v>522</v>
      </c>
      <c r="H64">
        <v>1</v>
      </c>
      <c r="I64">
        <v>0</v>
      </c>
      <c r="J64">
        <v>28133</v>
      </c>
      <c r="K64">
        <v>11.5</v>
      </c>
      <c r="M64" t="s">
        <v>13</v>
      </c>
    </row>
    <row r="65" spans="1:13" x14ac:dyDescent="0.25">
      <c r="A65">
        <v>1271</v>
      </c>
      <c r="B65">
        <v>0</v>
      </c>
      <c r="C65">
        <v>3</v>
      </c>
      <c r="D65" t="s">
        <v>479</v>
      </c>
      <c r="E65" t="s">
        <v>10</v>
      </c>
      <c r="F65">
        <v>5</v>
      </c>
      <c r="G65" t="s">
        <v>523</v>
      </c>
      <c r="H65">
        <v>4</v>
      </c>
      <c r="I65">
        <v>2</v>
      </c>
      <c r="J65">
        <v>347077</v>
      </c>
      <c r="K65">
        <v>31.387499999999999</v>
      </c>
      <c r="M65" t="s">
        <v>13</v>
      </c>
    </row>
    <row r="66" spans="1:13" x14ac:dyDescent="0.25">
      <c r="A66">
        <v>1281</v>
      </c>
      <c r="B66">
        <v>0</v>
      </c>
      <c r="C66">
        <v>3</v>
      </c>
      <c r="D66" t="s">
        <v>489</v>
      </c>
      <c r="E66" t="s">
        <v>10</v>
      </c>
      <c r="F66">
        <v>6</v>
      </c>
      <c r="G66" t="s">
        <v>523</v>
      </c>
      <c r="H66">
        <v>3</v>
      </c>
      <c r="I66">
        <v>1</v>
      </c>
      <c r="J66">
        <v>349909</v>
      </c>
      <c r="K66">
        <v>21.074999999999999</v>
      </c>
      <c r="M66" t="s">
        <v>13</v>
      </c>
    </row>
    <row r="67" spans="1:13" x14ac:dyDescent="0.25">
      <c r="A67">
        <v>1286</v>
      </c>
      <c r="B67">
        <v>0</v>
      </c>
      <c r="C67">
        <v>3</v>
      </c>
      <c r="D67" t="s">
        <v>494</v>
      </c>
      <c r="E67" t="s">
        <v>10</v>
      </c>
      <c r="F67">
        <v>29</v>
      </c>
      <c r="G67" t="s">
        <v>522</v>
      </c>
      <c r="H67">
        <v>3</v>
      </c>
      <c r="I67">
        <v>1</v>
      </c>
      <c r="J67">
        <v>315153</v>
      </c>
      <c r="K67">
        <v>22.024999999999999</v>
      </c>
      <c r="M67" t="s">
        <v>13</v>
      </c>
    </row>
    <row r="68" spans="1:13" x14ac:dyDescent="0.25">
      <c r="A68">
        <v>1293</v>
      </c>
      <c r="B68">
        <v>0</v>
      </c>
      <c r="C68">
        <v>2</v>
      </c>
      <c r="D68" t="s">
        <v>501</v>
      </c>
      <c r="E68" t="s">
        <v>10</v>
      </c>
      <c r="F68">
        <v>38</v>
      </c>
      <c r="G68" t="s">
        <v>522</v>
      </c>
      <c r="H68">
        <v>1</v>
      </c>
      <c r="I68">
        <v>0</v>
      </c>
      <c r="J68">
        <v>28664</v>
      </c>
      <c r="K68">
        <v>21</v>
      </c>
      <c r="M68" t="s">
        <v>13</v>
      </c>
    </row>
    <row r="69" spans="1:13" x14ac:dyDescent="0.25">
      <c r="A69">
        <v>1296</v>
      </c>
      <c r="B69">
        <v>0</v>
      </c>
      <c r="C69">
        <v>1</v>
      </c>
      <c r="D69" t="s">
        <v>504</v>
      </c>
      <c r="E69" t="s">
        <v>10</v>
      </c>
      <c r="F69">
        <v>43</v>
      </c>
      <c r="G69" t="s">
        <v>521</v>
      </c>
      <c r="H69">
        <v>1</v>
      </c>
      <c r="I69">
        <v>0</v>
      </c>
      <c r="J69">
        <v>17765</v>
      </c>
      <c r="K69">
        <v>27.720800000000001</v>
      </c>
      <c r="L69" t="s">
        <v>96</v>
      </c>
      <c r="M69" t="s">
        <v>14</v>
      </c>
    </row>
    <row r="70" spans="1:13" x14ac:dyDescent="0.25">
      <c r="A70">
        <v>1298</v>
      </c>
      <c r="B70">
        <v>0</v>
      </c>
      <c r="C70">
        <v>2</v>
      </c>
      <c r="D70" t="s">
        <v>506</v>
      </c>
      <c r="E70" t="s">
        <v>10</v>
      </c>
      <c r="F70">
        <v>23</v>
      </c>
      <c r="G70" t="s">
        <v>522</v>
      </c>
      <c r="H70">
        <v>1</v>
      </c>
      <c r="I70">
        <v>0</v>
      </c>
      <c r="J70">
        <v>28666</v>
      </c>
      <c r="K70">
        <v>10.5</v>
      </c>
      <c r="M70" t="s">
        <v>13</v>
      </c>
    </row>
    <row r="71" spans="1:13" x14ac:dyDescent="0.25">
      <c r="A71">
        <v>1299</v>
      </c>
      <c r="B71">
        <v>0</v>
      </c>
      <c r="C71">
        <v>1</v>
      </c>
      <c r="D71" t="s">
        <v>507</v>
      </c>
      <c r="E71" t="s">
        <v>10</v>
      </c>
      <c r="F71">
        <v>50</v>
      </c>
      <c r="G71" t="s">
        <v>521</v>
      </c>
      <c r="H71">
        <v>1</v>
      </c>
      <c r="I71">
        <v>1</v>
      </c>
      <c r="J71">
        <v>113503</v>
      </c>
      <c r="K71">
        <v>211.5</v>
      </c>
      <c r="L71" t="s">
        <v>65</v>
      </c>
      <c r="M71" t="s">
        <v>14</v>
      </c>
    </row>
    <row r="72" spans="1:13" x14ac:dyDescent="0.25">
      <c r="A72">
        <v>1309</v>
      </c>
      <c r="B72">
        <v>0</v>
      </c>
      <c r="C72">
        <v>3</v>
      </c>
      <c r="D72" t="s">
        <v>517</v>
      </c>
      <c r="E72" t="s">
        <v>10</v>
      </c>
      <c r="G72" t="s">
        <v>523</v>
      </c>
      <c r="H72">
        <v>1</v>
      </c>
      <c r="I72">
        <v>1</v>
      </c>
      <c r="J72">
        <v>2668</v>
      </c>
      <c r="K72">
        <v>22.3583</v>
      </c>
      <c r="M72" t="s">
        <v>14</v>
      </c>
    </row>
    <row r="73" spans="1:13" x14ac:dyDescent="0.25">
      <c r="D73">
        <f>COUNTA(D2:D72)</f>
        <v>71</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182E0-CA18-4271-8005-7181B0DD4992}">
  <dimension ref="A1:M11"/>
  <sheetViews>
    <sheetView workbookViewId="0">
      <selection activeCell="A12" sqref="A12"/>
    </sheetView>
  </sheetViews>
  <sheetFormatPr defaultRowHeight="15" x14ac:dyDescent="0.25"/>
  <sheetData>
    <row r="1" spans="1:13" x14ac:dyDescent="0.25">
      <c r="A1" t="s">
        <v>0</v>
      </c>
      <c r="B1" s="1" t="s">
        <v>1</v>
      </c>
      <c r="C1" s="1" t="s">
        <v>2</v>
      </c>
      <c r="D1" s="1" t="s">
        <v>99</v>
      </c>
      <c r="E1" s="1" t="s">
        <v>3</v>
      </c>
      <c r="F1" s="1" t="s">
        <v>4</v>
      </c>
      <c r="G1" s="1" t="s">
        <v>518</v>
      </c>
      <c r="H1" s="1" t="s">
        <v>5</v>
      </c>
      <c r="I1" s="1" t="s">
        <v>6</v>
      </c>
      <c r="J1" s="1" t="s">
        <v>520</v>
      </c>
      <c r="K1" s="1" t="s">
        <v>7</v>
      </c>
      <c r="L1" s="1" t="s">
        <v>8</v>
      </c>
      <c r="M1" s="1" t="s">
        <v>9</v>
      </c>
    </row>
    <row r="2" spans="1:13" x14ac:dyDescent="0.25">
      <c r="A2">
        <v>894</v>
      </c>
      <c r="B2">
        <v>0</v>
      </c>
      <c r="C2">
        <v>2</v>
      </c>
      <c r="D2" t="s">
        <v>102</v>
      </c>
      <c r="E2" t="s">
        <v>10</v>
      </c>
      <c r="F2">
        <v>62</v>
      </c>
      <c r="G2" t="s">
        <v>524</v>
      </c>
      <c r="H2">
        <v>0</v>
      </c>
      <c r="I2">
        <v>0</v>
      </c>
      <c r="J2">
        <v>240276</v>
      </c>
      <c r="K2">
        <v>9.6875</v>
      </c>
      <c r="M2" t="s">
        <v>11</v>
      </c>
    </row>
    <row r="3" spans="1:13" x14ac:dyDescent="0.25">
      <c r="A3">
        <v>905</v>
      </c>
      <c r="B3">
        <v>0</v>
      </c>
      <c r="C3">
        <v>2</v>
      </c>
      <c r="D3" t="s">
        <v>113</v>
      </c>
      <c r="E3" t="s">
        <v>10</v>
      </c>
      <c r="F3">
        <v>63</v>
      </c>
      <c r="G3" t="s">
        <v>524</v>
      </c>
      <c r="H3">
        <v>1</v>
      </c>
      <c r="I3">
        <v>0</v>
      </c>
      <c r="J3">
        <v>24065</v>
      </c>
      <c r="K3">
        <v>26</v>
      </c>
      <c r="M3" t="s">
        <v>13</v>
      </c>
    </row>
    <row r="4" spans="1:13" x14ac:dyDescent="0.25">
      <c r="A4">
        <v>973</v>
      </c>
      <c r="B4">
        <v>0</v>
      </c>
      <c r="C4">
        <v>1</v>
      </c>
      <c r="D4" t="s">
        <v>181</v>
      </c>
      <c r="E4" t="s">
        <v>10</v>
      </c>
      <c r="F4">
        <v>67</v>
      </c>
      <c r="G4" t="s">
        <v>524</v>
      </c>
      <c r="H4">
        <v>1</v>
      </c>
      <c r="I4">
        <v>0</v>
      </c>
      <c r="J4">
        <v>17483</v>
      </c>
      <c r="K4">
        <v>221.7792</v>
      </c>
      <c r="L4" t="s">
        <v>34</v>
      </c>
      <c r="M4" t="s">
        <v>13</v>
      </c>
    </row>
    <row r="5" spans="1:13" x14ac:dyDescent="0.25">
      <c r="A5">
        <v>1034</v>
      </c>
      <c r="B5">
        <v>0</v>
      </c>
      <c r="C5">
        <v>1</v>
      </c>
      <c r="D5" t="s">
        <v>242</v>
      </c>
      <c r="E5" t="s">
        <v>10</v>
      </c>
      <c r="F5">
        <v>61</v>
      </c>
      <c r="G5" t="s">
        <v>524</v>
      </c>
      <c r="H5">
        <v>1</v>
      </c>
      <c r="I5">
        <v>3</v>
      </c>
      <c r="J5">
        <v>17608</v>
      </c>
      <c r="K5">
        <v>262.375</v>
      </c>
      <c r="L5" t="s">
        <v>17</v>
      </c>
      <c r="M5" t="s">
        <v>14</v>
      </c>
    </row>
    <row r="6" spans="1:13" x14ac:dyDescent="0.25">
      <c r="A6">
        <v>1044</v>
      </c>
      <c r="B6">
        <v>0</v>
      </c>
      <c r="C6">
        <v>3</v>
      </c>
      <c r="D6" t="s">
        <v>252</v>
      </c>
      <c r="E6" t="s">
        <v>10</v>
      </c>
      <c r="F6">
        <v>60</v>
      </c>
      <c r="G6" t="s">
        <v>524</v>
      </c>
      <c r="H6">
        <v>0</v>
      </c>
      <c r="I6">
        <v>0</v>
      </c>
      <c r="J6">
        <v>3701</v>
      </c>
      <c r="M6" t="s">
        <v>13</v>
      </c>
    </row>
    <row r="7" spans="1:13" x14ac:dyDescent="0.25">
      <c r="A7">
        <v>1085</v>
      </c>
      <c r="B7">
        <v>0</v>
      </c>
      <c r="C7">
        <v>2</v>
      </c>
      <c r="D7" t="s">
        <v>293</v>
      </c>
      <c r="E7" t="s">
        <v>10</v>
      </c>
      <c r="F7">
        <v>61</v>
      </c>
      <c r="G7" t="s">
        <v>524</v>
      </c>
      <c r="H7">
        <v>0</v>
      </c>
      <c r="I7">
        <v>0</v>
      </c>
      <c r="J7">
        <v>235509</v>
      </c>
      <c r="K7">
        <v>12.35</v>
      </c>
      <c r="M7" t="s">
        <v>11</v>
      </c>
    </row>
    <row r="8" spans="1:13" x14ac:dyDescent="0.25">
      <c r="A8">
        <v>1128</v>
      </c>
      <c r="B8">
        <v>0</v>
      </c>
      <c r="C8">
        <v>1</v>
      </c>
      <c r="D8" t="s">
        <v>336</v>
      </c>
      <c r="E8" t="s">
        <v>10</v>
      </c>
      <c r="F8">
        <v>64</v>
      </c>
      <c r="G8" t="s">
        <v>524</v>
      </c>
      <c r="H8">
        <v>1</v>
      </c>
      <c r="I8">
        <v>0</v>
      </c>
      <c r="J8">
        <v>110813</v>
      </c>
      <c r="K8">
        <v>75.25</v>
      </c>
      <c r="L8" t="s">
        <v>69</v>
      </c>
      <c r="M8" t="s">
        <v>14</v>
      </c>
    </row>
    <row r="9" spans="1:13" x14ac:dyDescent="0.25">
      <c r="A9">
        <v>1173</v>
      </c>
      <c r="B9">
        <v>0</v>
      </c>
      <c r="C9">
        <v>3</v>
      </c>
      <c r="D9" t="s">
        <v>381</v>
      </c>
      <c r="E9" t="s">
        <v>10</v>
      </c>
      <c r="F9">
        <v>75</v>
      </c>
      <c r="G9" t="s">
        <v>524</v>
      </c>
      <c r="H9">
        <v>1</v>
      </c>
      <c r="I9">
        <v>1</v>
      </c>
      <c r="J9">
        <v>3101315</v>
      </c>
      <c r="K9">
        <v>13.775</v>
      </c>
      <c r="M9" t="s">
        <v>13</v>
      </c>
    </row>
    <row r="10" spans="1:13" x14ac:dyDescent="0.25">
      <c r="A10">
        <v>1199</v>
      </c>
      <c r="B10">
        <v>0</v>
      </c>
      <c r="C10">
        <v>3</v>
      </c>
      <c r="D10" t="s">
        <v>407</v>
      </c>
      <c r="E10" t="s">
        <v>10</v>
      </c>
      <c r="F10">
        <v>83</v>
      </c>
      <c r="G10" t="s">
        <v>524</v>
      </c>
      <c r="H10">
        <v>0</v>
      </c>
      <c r="I10">
        <v>1</v>
      </c>
      <c r="J10">
        <v>392091</v>
      </c>
      <c r="K10">
        <v>9.35</v>
      </c>
      <c r="M10" t="s">
        <v>13</v>
      </c>
    </row>
    <row r="11" spans="1:13" x14ac:dyDescent="0.25">
      <c r="G11">
        <f>COUNTA(G2:G10)</f>
        <v>9</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B5C5-D503-42A2-9376-5B38ED2CC42A}">
  <dimension ref="A1:M17"/>
  <sheetViews>
    <sheetView workbookViewId="0">
      <selection activeCell="E19" sqref="E19"/>
    </sheetView>
  </sheetViews>
  <sheetFormatPr defaultRowHeight="15" x14ac:dyDescent="0.25"/>
  <cols>
    <col min="12" max="12" width="15" bestFit="1" customWidth="1"/>
    <col min="13" max="13" width="13.140625" bestFit="1" customWidth="1"/>
  </cols>
  <sheetData>
    <row r="1" spans="1:13" x14ac:dyDescent="0.25">
      <c r="A1" s="14">
        <v>894</v>
      </c>
      <c r="B1" s="15">
        <v>0</v>
      </c>
      <c r="C1" s="15" t="s">
        <v>556</v>
      </c>
      <c r="D1" s="15" t="s">
        <v>102</v>
      </c>
      <c r="E1" s="15" t="s">
        <v>10</v>
      </c>
      <c r="F1" s="26">
        <v>62</v>
      </c>
      <c r="G1" s="15" t="s">
        <v>524</v>
      </c>
      <c r="H1" s="15">
        <v>0</v>
      </c>
      <c r="I1" s="15">
        <v>0</v>
      </c>
      <c r="J1" s="15">
        <v>240276</v>
      </c>
      <c r="K1" s="27">
        <v>9.6875</v>
      </c>
      <c r="L1" s="15"/>
      <c r="M1" s="16" t="s">
        <v>529</v>
      </c>
    </row>
    <row r="2" spans="1:13" x14ac:dyDescent="0.25">
      <c r="A2" s="11">
        <v>905</v>
      </c>
      <c r="B2" s="12">
        <v>0</v>
      </c>
      <c r="C2" s="12" t="s">
        <v>556</v>
      </c>
      <c r="D2" s="12" t="s">
        <v>113</v>
      </c>
      <c r="E2" s="12" t="s">
        <v>10</v>
      </c>
      <c r="F2" s="28">
        <v>63</v>
      </c>
      <c r="G2" s="12" t="s">
        <v>524</v>
      </c>
      <c r="H2" s="12">
        <v>1</v>
      </c>
      <c r="I2" s="12">
        <v>0</v>
      </c>
      <c r="J2" s="12">
        <v>24065</v>
      </c>
      <c r="K2" s="29">
        <v>26</v>
      </c>
      <c r="L2" s="12"/>
      <c r="M2" s="13" t="s">
        <v>530</v>
      </c>
    </row>
    <row r="3" spans="1:13" x14ac:dyDescent="0.25">
      <c r="A3" s="14">
        <v>940</v>
      </c>
      <c r="B3" s="15">
        <v>1</v>
      </c>
      <c r="C3" s="15" t="s">
        <v>557</v>
      </c>
      <c r="D3" s="15" t="s">
        <v>148</v>
      </c>
      <c r="E3" s="15" t="s">
        <v>12</v>
      </c>
      <c r="F3" s="26">
        <v>60</v>
      </c>
      <c r="G3" s="15" t="s">
        <v>524</v>
      </c>
      <c r="H3" s="15">
        <v>0</v>
      </c>
      <c r="I3" s="15">
        <v>0</v>
      </c>
      <c r="J3" s="15">
        <v>11813</v>
      </c>
      <c r="K3" s="27">
        <v>76.291700000000006</v>
      </c>
      <c r="L3" s="15" t="s">
        <v>24</v>
      </c>
      <c r="M3" s="16" t="s">
        <v>531</v>
      </c>
    </row>
    <row r="4" spans="1:13" x14ac:dyDescent="0.25">
      <c r="A4" s="11">
        <v>961</v>
      </c>
      <c r="B4" s="12">
        <v>1</v>
      </c>
      <c r="C4" s="12" t="s">
        <v>557</v>
      </c>
      <c r="D4" s="12" t="s">
        <v>169</v>
      </c>
      <c r="E4" s="12" t="s">
        <v>12</v>
      </c>
      <c r="F4" s="28">
        <v>60</v>
      </c>
      <c r="G4" s="12" t="s">
        <v>524</v>
      </c>
      <c r="H4" s="12">
        <v>1</v>
      </c>
      <c r="I4" s="12">
        <v>4</v>
      </c>
      <c r="J4" s="12">
        <v>19950</v>
      </c>
      <c r="K4" s="29">
        <v>263</v>
      </c>
      <c r="L4" s="12" t="s">
        <v>26</v>
      </c>
      <c r="M4" s="13" t="s">
        <v>530</v>
      </c>
    </row>
    <row r="5" spans="1:13" x14ac:dyDescent="0.25">
      <c r="A5" s="14">
        <v>973</v>
      </c>
      <c r="B5" s="15">
        <v>0</v>
      </c>
      <c r="C5" s="15" t="s">
        <v>557</v>
      </c>
      <c r="D5" s="15" t="s">
        <v>181</v>
      </c>
      <c r="E5" s="15" t="s">
        <v>10</v>
      </c>
      <c r="F5" s="26">
        <v>67</v>
      </c>
      <c r="G5" s="15" t="s">
        <v>524</v>
      </c>
      <c r="H5" s="15">
        <v>1</v>
      </c>
      <c r="I5" s="15">
        <v>0</v>
      </c>
      <c r="J5" s="15">
        <v>17483</v>
      </c>
      <c r="K5" s="27">
        <v>221.7792</v>
      </c>
      <c r="L5" s="15" t="s">
        <v>34</v>
      </c>
      <c r="M5" s="16" t="s">
        <v>530</v>
      </c>
    </row>
    <row r="6" spans="1:13" x14ac:dyDescent="0.25">
      <c r="A6" s="11">
        <v>988</v>
      </c>
      <c r="B6" s="12">
        <v>1</v>
      </c>
      <c r="C6" s="12" t="s">
        <v>557</v>
      </c>
      <c r="D6" s="12" t="s">
        <v>196</v>
      </c>
      <c r="E6" s="12" t="s">
        <v>12</v>
      </c>
      <c r="F6" s="28">
        <v>76</v>
      </c>
      <c r="G6" s="12" t="s">
        <v>524</v>
      </c>
      <c r="H6" s="12">
        <v>1</v>
      </c>
      <c r="I6" s="12">
        <v>0</v>
      </c>
      <c r="J6" s="12">
        <v>19877</v>
      </c>
      <c r="K6" s="29">
        <v>78.849999999999994</v>
      </c>
      <c r="L6" s="12" t="s">
        <v>36</v>
      </c>
      <c r="M6" s="13" t="s">
        <v>530</v>
      </c>
    </row>
    <row r="7" spans="1:13" x14ac:dyDescent="0.25">
      <c r="A7" s="14">
        <v>1006</v>
      </c>
      <c r="B7" s="15">
        <v>1</v>
      </c>
      <c r="C7" s="15" t="s">
        <v>557</v>
      </c>
      <c r="D7" s="15" t="s">
        <v>214</v>
      </c>
      <c r="E7" s="15" t="s">
        <v>12</v>
      </c>
      <c r="F7" s="26">
        <v>63</v>
      </c>
      <c r="G7" s="15" t="s">
        <v>524</v>
      </c>
      <c r="H7" s="15">
        <v>1</v>
      </c>
      <c r="I7" s="15">
        <v>0</v>
      </c>
      <c r="J7" s="15">
        <v>17483</v>
      </c>
      <c r="K7" s="27">
        <v>221.7792</v>
      </c>
      <c r="L7" s="15" t="s">
        <v>34</v>
      </c>
      <c r="M7" s="16" t="s">
        <v>530</v>
      </c>
    </row>
    <row r="8" spans="1:13" x14ac:dyDescent="0.25">
      <c r="A8" s="11">
        <v>1034</v>
      </c>
      <c r="B8" s="12">
        <v>0</v>
      </c>
      <c r="C8" s="12" t="s">
        <v>557</v>
      </c>
      <c r="D8" s="12" t="s">
        <v>242</v>
      </c>
      <c r="E8" s="12" t="s">
        <v>10</v>
      </c>
      <c r="F8" s="28">
        <v>61</v>
      </c>
      <c r="G8" s="12" t="s">
        <v>524</v>
      </c>
      <c r="H8" s="12">
        <v>1</v>
      </c>
      <c r="I8" s="12">
        <v>3</v>
      </c>
      <c r="J8" s="12">
        <v>17608</v>
      </c>
      <c r="K8" s="29">
        <v>262.375</v>
      </c>
      <c r="L8" s="12" t="s">
        <v>17</v>
      </c>
      <c r="M8" s="13" t="s">
        <v>531</v>
      </c>
    </row>
    <row r="9" spans="1:13" x14ac:dyDescent="0.25">
      <c r="A9" s="14">
        <v>1044</v>
      </c>
      <c r="B9" s="15">
        <v>0</v>
      </c>
      <c r="C9" s="15" t="s">
        <v>555</v>
      </c>
      <c r="D9" s="15" t="s">
        <v>252</v>
      </c>
      <c r="E9" s="15" t="s">
        <v>10</v>
      </c>
      <c r="F9" s="30">
        <v>60.5</v>
      </c>
      <c r="G9" s="15" t="s">
        <v>524</v>
      </c>
      <c r="H9" s="15">
        <v>0</v>
      </c>
      <c r="I9" s="15">
        <v>0</v>
      </c>
      <c r="J9" s="15">
        <v>3701</v>
      </c>
      <c r="K9" s="27"/>
      <c r="L9" s="15"/>
      <c r="M9" s="16" t="s">
        <v>530</v>
      </c>
    </row>
    <row r="10" spans="1:13" x14ac:dyDescent="0.25">
      <c r="A10" s="11">
        <v>1071</v>
      </c>
      <c r="B10" s="12">
        <v>1</v>
      </c>
      <c r="C10" s="12" t="s">
        <v>557</v>
      </c>
      <c r="D10" s="12" t="s">
        <v>279</v>
      </c>
      <c r="E10" s="12" t="s">
        <v>12</v>
      </c>
      <c r="F10" s="28">
        <v>64</v>
      </c>
      <c r="G10" s="12" t="s">
        <v>524</v>
      </c>
      <c r="H10" s="12">
        <v>0</v>
      </c>
      <c r="I10" s="12">
        <v>2</v>
      </c>
      <c r="J10" s="12">
        <v>17756</v>
      </c>
      <c r="K10" s="29">
        <v>83.158299999999997</v>
      </c>
      <c r="L10" s="12" t="s">
        <v>51</v>
      </c>
      <c r="M10" s="13" t="s">
        <v>531</v>
      </c>
    </row>
    <row r="11" spans="1:13" x14ac:dyDescent="0.25">
      <c r="A11" s="14">
        <v>1085</v>
      </c>
      <c r="B11" s="15">
        <v>0</v>
      </c>
      <c r="C11" s="15" t="s">
        <v>556</v>
      </c>
      <c r="D11" s="15" t="s">
        <v>293</v>
      </c>
      <c r="E11" s="15" t="s">
        <v>10</v>
      </c>
      <c r="F11" s="26">
        <v>61</v>
      </c>
      <c r="G11" s="15" t="s">
        <v>524</v>
      </c>
      <c r="H11" s="15">
        <v>0</v>
      </c>
      <c r="I11" s="15">
        <v>0</v>
      </c>
      <c r="J11" s="15">
        <v>235509</v>
      </c>
      <c r="K11" s="27">
        <v>12.35</v>
      </c>
      <c r="L11" s="15"/>
      <c r="M11" s="16" t="s">
        <v>529</v>
      </c>
    </row>
    <row r="12" spans="1:13" x14ac:dyDescent="0.25">
      <c r="A12" s="11">
        <v>1105</v>
      </c>
      <c r="B12" s="12">
        <v>1</v>
      </c>
      <c r="C12" s="12" t="s">
        <v>556</v>
      </c>
      <c r="D12" s="12" t="s">
        <v>313</v>
      </c>
      <c r="E12" s="12" t="s">
        <v>12</v>
      </c>
      <c r="F12" s="28">
        <v>60</v>
      </c>
      <c r="G12" s="12" t="s">
        <v>524</v>
      </c>
      <c r="H12" s="12">
        <v>1</v>
      </c>
      <c r="I12" s="12">
        <v>0</v>
      </c>
      <c r="J12" s="12">
        <v>24065</v>
      </c>
      <c r="K12" s="29">
        <v>26</v>
      </c>
      <c r="L12" s="12"/>
      <c r="M12" s="13" t="s">
        <v>530</v>
      </c>
    </row>
    <row r="13" spans="1:13" x14ac:dyDescent="0.25">
      <c r="A13" s="14">
        <v>1128</v>
      </c>
      <c r="B13" s="15">
        <v>0</v>
      </c>
      <c r="C13" s="15" t="s">
        <v>557</v>
      </c>
      <c r="D13" s="15" t="s">
        <v>336</v>
      </c>
      <c r="E13" s="15" t="s">
        <v>10</v>
      </c>
      <c r="F13" s="26">
        <v>64</v>
      </c>
      <c r="G13" s="15" t="s">
        <v>524</v>
      </c>
      <c r="H13" s="15">
        <v>1</v>
      </c>
      <c r="I13" s="15">
        <v>0</v>
      </c>
      <c r="J13" s="15">
        <v>110813</v>
      </c>
      <c r="K13" s="27">
        <v>75.25</v>
      </c>
      <c r="L13" s="15" t="s">
        <v>69</v>
      </c>
      <c r="M13" s="16" t="s">
        <v>531</v>
      </c>
    </row>
    <row r="14" spans="1:13" x14ac:dyDescent="0.25">
      <c r="A14" s="11">
        <v>1197</v>
      </c>
      <c r="B14" s="12">
        <v>1</v>
      </c>
      <c r="C14" s="12" t="s">
        <v>557</v>
      </c>
      <c r="D14" s="12" t="s">
        <v>405</v>
      </c>
      <c r="E14" s="12" t="s">
        <v>12</v>
      </c>
      <c r="F14" s="28">
        <v>64</v>
      </c>
      <c r="G14" s="12" t="s">
        <v>524</v>
      </c>
      <c r="H14" s="12">
        <v>1</v>
      </c>
      <c r="I14" s="12">
        <v>1</v>
      </c>
      <c r="J14" s="12">
        <v>112901</v>
      </c>
      <c r="K14" s="29">
        <v>26.55</v>
      </c>
      <c r="L14" s="12" t="s">
        <v>76</v>
      </c>
      <c r="M14" s="13" t="s">
        <v>530</v>
      </c>
    </row>
    <row r="15" spans="1:13" x14ac:dyDescent="0.25">
      <c r="G15">
        <f>COUNTA(G1:G14)</f>
        <v>14</v>
      </c>
    </row>
    <row r="17" spans="1:1" x14ac:dyDescent="0.25">
      <c r="A17" t="s">
        <v>568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1B09E-7C58-47AA-9070-DBB355C29672}">
  <dimension ref="A1:M277"/>
  <sheetViews>
    <sheetView topLeftCell="A259" workbookViewId="0">
      <selection activeCell="A277" sqref="A277"/>
    </sheetView>
  </sheetViews>
  <sheetFormatPr defaultRowHeight="15" x14ac:dyDescent="0.25"/>
  <cols>
    <col min="3" max="3" width="12" bestFit="1" customWidth="1"/>
    <col min="4" max="4" width="41.5703125" bestFit="1" customWidth="1"/>
    <col min="13" max="13" width="13.140625" bestFit="1" customWidth="1"/>
  </cols>
  <sheetData>
    <row r="1" spans="1:13" x14ac:dyDescent="0.25">
      <c r="A1" s="14">
        <v>892</v>
      </c>
      <c r="B1" s="15">
        <v>0</v>
      </c>
      <c r="C1" s="15" t="s">
        <v>555</v>
      </c>
      <c r="D1" s="15" t="s">
        <v>100</v>
      </c>
      <c r="E1" s="15" t="s">
        <v>10</v>
      </c>
      <c r="F1" s="30">
        <v>34.5</v>
      </c>
      <c r="G1" s="15" t="s">
        <v>522</v>
      </c>
      <c r="H1" s="15">
        <v>0</v>
      </c>
      <c r="I1" s="15">
        <v>0</v>
      </c>
      <c r="J1" s="15">
        <v>330911</v>
      </c>
      <c r="K1" s="27">
        <v>7.8292000000000002</v>
      </c>
      <c r="L1" s="15"/>
      <c r="M1" s="16" t="s">
        <v>529</v>
      </c>
    </row>
    <row r="2" spans="1:13" x14ac:dyDescent="0.25">
      <c r="A2" s="11">
        <v>895</v>
      </c>
      <c r="B2" s="12">
        <v>0</v>
      </c>
      <c r="C2" s="12" t="s">
        <v>555</v>
      </c>
      <c r="D2" s="12" t="s">
        <v>103</v>
      </c>
      <c r="E2" s="12" t="s">
        <v>10</v>
      </c>
      <c r="F2" s="28">
        <v>27</v>
      </c>
      <c r="G2" s="12" t="s">
        <v>522</v>
      </c>
      <c r="H2" s="12">
        <v>0</v>
      </c>
      <c r="I2" s="12">
        <v>0</v>
      </c>
      <c r="J2" s="12">
        <v>315154</v>
      </c>
      <c r="K2" s="29">
        <v>8.6624999999999996</v>
      </c>
      <c r="L2" s="12"/>
      <c r="M2" s="13" t="s">
        <v>530</v>
      </c>
    </row>
    <row r="3" spans="1:13" x14ac:dyDescent="0.25">
      <c r="A3" s="14">
        <v>896</v>
      </c>
      <c r="B3" s="15">
        <v>1</v>
      </c>
      <c r="C3" s="15" t="s">
        <v>555</v>
      </c>
      <c r="D3" s="15" t="s">
        <v>104</v>
      </c>
      <c r="E3" s="15" t="s">
        <v>12</v>
      </c>
      <c r="F3" s="26">
        <v>22</v>
      </c>
      <c r="G3" s="15" t="s">
        <v>522</v>
      </c>
      <c r="H3" s="15">
        <v>1</v>
      </c>
      <c r="I3" s="15">
        <v>1</v>
      </c>
      <c r="J3" s="15">
        <v>3101298</v>
      </c>
      <c r="K3" s="27">
        <v>12.2875</v>
      </c>
      <c r="L3" s="15"/>
      <c r="M3" s="16" t="s">
        <v>530</v>
      </c>
    </row>
    <row r="4" spans="1:13" x14ac:dyDescent="0.25">
      <c r="A4" s="11">
        <v>898</v>
      </c>
      <c r="B4" s="12">
        <v>1</v>
      </c>
      <c r="C4" s="12" t="s">
        <v>555</v>
      </c>
      <c r="D4" s="12" t="s">
        <v>106</v>
      </c>
      <c r="E4" s="12" t="s">
        <v>12</v>
      </c>
      <c r="F4" s="28">
        <v>30</v>
      </c>
      <c r="G4" s="12" t="s">
        <v>522</v>
      </c>
      <c r="H4" s="12">
        <v>0</v>
      </c>
      <c r="I4" s="12">
        <v>0</v>
      </c>
      <c r="J4" s="12">
        <v>330972</v>
      </c>
      <c r="K4" s="29">
        <v>7.6292</v>
      </c>
      <c r="L4" s="12"/>
      <c r="M4" s="13" t="s">
        <v>529</v>
      </c>
    </row>
    <row r="5" spans="1:13" x14ac:dyDescent="0.25">
      <c r="A5" s="14">
        <v>899</v>
      </c>
      <c r="B5" s="15">
        <v>0</v>
      </c>
      <c r="C5" s="15" t="s">
        <v>556</v>
      </c>
      <c r="D5" s="15" t="s">
        <v>107</v>
      </c>
      <c r="E5" s="15" t="s">
        <v>10</v>
      </c>
      <c r="F5" s="26">
        <v>26</v>
      </c>
      <c r="G5" s="15" t="s">
        <v>522</v>
      </c>
      <c r="H5" s="15">
        <v>1</v>
      </c>
      <c r="I5" s="15">
        <v>1</v>
      </c>
      <c r="J5" s="15">
        <v>248738</v>
      </c>
      <c r="K5" s="27">
        <v>29</v>
      </c>
      <c r="L5" s="15"/>
      <c r="M5" s="16" t="s">
        <v>530</v>
      </c>
    </row>
    <row r="6" spans="1:13" x14ac:dyDescent="0.25">
      <c r="A6" s="11">
        <v>901</v>
      </c>
      <c r="B6" s="12">
        <v>0</v>
      </c>
      <c r="C6" s="12" t="s">
        <v>555</v>
      </c>
      <c r="D6" s="12" t="s">
        <v>109</v>
      </c>
      <c r="E6" s="12" t="s">
        <v>10</v>
      </c>
      <c r="F6" s="28">
        <v>21</v>
      </c>
      <c r="G6" s="12" t="s">
        <v>522</v>
      </c>
      <c r="H6" s="12">
        <v>2</v>
      </c>
      <c r="I6" s="12">
        <v>0</v>
      </c>
      <c r="J6" s="12">
        <v>48871</v>
      </c>
      <c r="K6" s="29">
        <v>24.15</v>
      </c>
      <c r="L6" s="12"/>
      <c r="M6" s="13" t="s">
        <v>530</v>
      </c>
    </row>
    <row r="7" spans="1:13" x14ac:dyDescent="0.25">
      <c r="A7" s="14">
        <v>902</v>
      </c>
      <c r="B7" s="15">
        <v>0</v>
      </c>
      <c r="C7" s="15" t="s">
        <v>555</v>
      </c>
      <c r="D7" s="15" t="s">
        <v>110</v>
      </c>
      <c r="E7" s="15" t="s">
        <v>10</v>
      </c>
      <c r="F7" s="26">
        <v>30</v>
      </c>
      <c r="G7" s="15" t="s">
        <v>522</v>
      </c>
      <c r="H7" s="15">
        <v>0</v>
      </c>
      <c r="I7" s="15">
        <v>0</v>
      </c>
      <c r="J7" s="15">
        <v>349220</v>
      </c>
      <c r="K7" s="27">
        <v>7.8958000000000004</v>
      </c>
      <c r="L7" s="15"/>
      <c r="M7" s="16" t="s">
        <v>530</v>
      </c>
    </row>
    <row r="8" spans="1:13" x14ac:dyDescent="0.25">
      <c r="A8" s="11">
        <v>904</v>
      </c>
      <c r="B8" s="12">
        <v>1</v>
      </c>
      <c r="C8" s="12" t="s">
        <v>557</v>
      </c>
      <c r="D8" s="12" t="s">
        <v>112</v>
      </c>
      <c r="E8" s="12" t="s">
        <v>12</v>
      </c>
      <c r="F8" s="28">
        <v>23</v>
      </c>
      <c r="G8" s="12" t="s">
        <v>522</v>
      </c>
      <c r="H8" s="12">
        <v>1</v>
      </c>
      <c r="I8" s="12">
        <v>0</v>
      </c>
      <c r="J8" s="12">
        <v>21228</v>
      </c>
      <c r="K8" s="29">
        <v>82.2667</v>
      </c>
      <c r="L8" s="12" t="s">
        <v>15</v>
      </c>
      <c r="M8" s="13" t="s">
        <v>530</v>
      </c>
    </row>
    <row r="9" spans="1:13" x14ac:dyDescent="0.25">
      <c r="A9" s="14">
        <v>907</v>
      </c>
      <c r="B9" s="15">
        <v>1</v>
      </c>
      <c r="C9" s="15" t="s">
        <v>556</v>
      </c>
      <c r="D9" s="15" t="s">
        <v>115</v>
      </c>
      <c r="E9" s="15" t="s">
        <v>12</v>
      </c>
      <c r="F9" s="26">
        <v>24</v>
      </c>
      <c r="G9" s="15" t="s">
        <v>522</v>
      </c>
      <c r="H9" s="15">
        <v>1</v>
      </c>
      <c r="I9" s="15">
        <v>0</v>
      </c>
      <c r="J9" s="15">
        <v>2167</v>
      </c>
      <c r="K9" s="27">
        <v>27.720800000000001</v>
      </c>
      <c r="L9" s="15"/>
      <c r="M9" s="16" t="s">
        <v>531</v>
      </c>
    </row>
    <row r="10" spans="1:13" x14ac:dyDescent="0.25">
      <c r="A10" s="11">
        <v>908</v>
      </c>
      <c r="B10" s="12">
        <v>0</v>
      </c>
      <c r="C10" s="12" t="s">
        <v>556</v>
      </c>
      <c r="D10" s="12" t="s">
        <v>116</v>
      </c>
      <c r="E10" s="12" t="s">
        <v>10</v>
      </c>
      <c r="F10" s="28">
        <v>35</v>
      </c>
      <c r="G10" s="12" t="s">
        <v>522</v>
      </c>
      <c r="H10" s="12">
        <v>0</v>
      </c>
      <c r="I10" s="12">
        <v>0</v>
      </c>
      <c r="J10" s="12">
        <v>233734</v>
      </c>
      <c r="K10" s="29">
        <v>12.35</v>
      </c>
      <c r="L10" s="12"/>
      <c r="M10" s="13" t="s">
        <v>529</v>
      </c>
    </row>
    <row r="11" spans="1:13" x14ac:dyDescent="0.25">
      <c r="A11" s="14">
        <v>909</v>
      </c>
      <c r="B11" s="15">
        <v>0</v>
      </c>
      <c r="C11" s="15" t="s">
        <v>555</v>
      </c>
      <c r="D11" s="15" t="s">
        <v>117</v>
      </c>
      <c r="E11" s="15" t="s">
        <v>10</v>
      </c>
      <c r="F11" s="26">
        <v>21</v>
      </c>
      <c r="G11" s="15" t="s">
        <v>522</v>
      </c>
      <c r="H11" s="15">
        <v>0</v>
      </c>
      <c r="I11" s="15">
        <v>0</v>
      </c>
      <c r="J11" s="15">
        <v>2692</v>
      </c>
      <c r="K11" s="27">
        <v>7.2249999999999996</v>
      </c>
      <c r="L11" s="15"/>
      <c r="M11" s="16" t="s">
        <v>531</v>
      </c>
    </row>
    <row r="12" spans="1:13" x14ac:dyDescent="0.25">
      <c r="A12" s="11">
        <v>910</v>
      </c>
      <c r="B12" s="12">
        <v>1</v>
      </c>
      <c r="C12" s="12" t="s">
        <v>555</v>
      </c>
      <c r="D12" s="12" t="s">
        <v>118</v>
      </c>
      <c r="E12" s="12" t="s">
        <v>12</v>
      </c>
      <c r="F12" s="28">
        <v>27</v>
      </c>
      <c r="G12" s="12" t="s">
        <v>522</v>
      </c>
      <c r="H12" s="12">
        <v>1</v>
      </c>
      <c r="I12" s="12">
        <v>0</v>
      </c>
      <c r="J12" s="12">
        <v>3101270</v>
      </c>
      <c r="K12" s="29">
        <v>7.9249999999999998</v>
      </c>
      <c r="L12" s="12"/>
      <c r="M12" s="13" t="s">
        <v>530</v>
      </c>
    </row>
    <row r="13" spans="1:13" x14ac:dyDescent="0.25">
      <c r="A13" s="14">
        <v>914</v>
      </c>
      <c r="B13" s="15">
        <v>1</v>
      </c>
      <c r="C13" s="15" t="s">
        <v>557</v>
      </c>
      <c r="D13" s="15" t="s">
        <v>122</v>
      </c>
      <c r="E13" s="15" t="s">
        <v>12</v>
      </c>
      <c r="F13" s="26">
        <v>30</v>
      </c>
      <c r="G13" s="15" t="s">
        <v>522</v>
      </c>
      <c r="H13" s="15">
        <v>0</v>
      </c>
      <c r="I13" s="15">
        <v>0</v>
      </c>
      <c r="J13" s="15">
        <v>17598</v>
      </c>
      <c r="K13" s="27">
        <v>31.683299999999999</v>
      </c>
      <c r="L13" s="15"/>
      <c r="M13" s="16" t="s">
        <v>530</v>
      </c>
    </row>
    <row r="14" spans="1:13" x14ac:dyDescent="0.25">
      <c r="A14" s="11">
        <v>915</v>
      </c>
      <c r="B14" s="12">
        <v>0</v>
      </c>
      <c r="C14" s="12" t="s">
        <v>557</v>
      </c>
      <c r="D14" s="12" t="s">
        <v>123</v>
      </c>
      <c r="E14" s="12" t="s">
        <v>10</v>
      </c>
      <c r="F14" s="28">
        <v>21</v>
      </c>
      <c r="G14" s="12" t="s">
        <v>522</v>
      </c>
      <c r="H14" s="12">
        <v>0</v>
      </c>
      <c r="I14" s="12">
        <v>1</v>
      </c>
      <c r="J14" s="12">
        <v>17597</v>
      </c>
      <c r="K14" s="29">
        <v>61.379199999999997</v>
      </c>
      <c r="L14" s="12"/>
      <c r="M14" s="13" t="s">
        <v>531</v>
      </c>
    </row>
    <row r="15" spans="1:13" x14ac:dyDescent="0.25">
      <c r="A15" s="14">
        <v>918</v>
      </c>
      <c r="B15" s="15">
        <v>1</v>
      </c>
      <c r="C15" s="15" t="s">
        <v>557</v>
      </c>
      <c r="D15" s="15" t="s">
        <v>126</v>
      </c>
      <c r="E15" s="15" t="s">
        <v>12</v>
      </c>
      <c r="F15" s="26">
        <v>22</v>
      </c>
      <c r="G15" s="15" t="s">
        <v>522</v>
      </c>
      <c r="H15" s="15">
        <v>0</v>
      </c>
      <c r="I15" s="15">
        <v>1</v>
      </c>
      <c r="J15" s="15">
        <v>113509</v>
      </c>
      <c r="K15" s="27">
        <v>61.979199999999999</v>
      </c>
      <c r="L15" s="15" t="s">
        <v>18</v>
      </c>
      <c r="M15" s="16" t="s">
        <v>531</v>
      </c>
    </row>
    <row r="16" spans="1:13" x14ac:dyDescent="0.25">
      <c r="A16" s="11">
        <v>919</v>
      </c>
      <c r="B16" s="12">
        <v>0</v>
      </c>
      <c r="C16" s="12" t="s">
        <v>555</v>
      </c>
      <c r="D16" s="12" t="s">
        <v>127</v>
      </c>
      <c r="E16" s="12" t="s">
        <v>10</v>
      </c>
      <c r="F16" s="31">
        <v>22.5</v>
      </c>
      <c r="G16" s="12" t="s">
        <v>522</v>
      </c>
      <c r="H16" s="12">
        <v>0</v>
      </c>
      <c r="I16" s="12">
        <v>0</v>
      </c>
      <c r="J16" s="12">
        <v>2698</v>
      </c>
      <c r="K16" s="29">
        <v>7.2249999999999996</v>
      </c>
      <c r="L16" s="12"/>
      <c r="M16" s="13" t="s">
        <v>531</v>
      </c>
    </row>
    <row r="17" spans="1:13" x14ac:dyDescent="0.25">
      <c r="A17" s="14">
        <v>921</v>
      </c>
      <c r="B17" s="15">
        <v>0</v>
      </c>
      <c r="C17" s="15" t="s">
        <v>555</v>
      </c>
      <c r="D17" s="15" t="s">
        <v>129</v>
      </c>
      <c r="E17" s="15" t="s">
        <v>10</v>
      </c>
      <c r="F17" s="26">
        <v>30</v>
      </c>
      <c r="G17" s="15" t="s">
        <v>522</v>
      </c>
      <c r="H17" s="15">
        <v>2</v>
      </c>
      <c r="I17" s="15">
        <v>0</v>
      </c>
      <c r="J17" s="15">
        <v>2662</v>
      </c>
      <c r="K17" s="27">
        <v>21.679200000000002</v>
      </c>
      <c r="L17" s="15"/>
      <c r="M17" s="16" t="s">
        <v>531</v>
      </c>
    </row>
    <row r="18" spans="1:13" x14ac:dyDescent="0.25">
      <c r="A18" s="11">
        <v>923</v>
      </c>
      <c r="B18" s="12">
        <v>0</v>
      </c>
      <c r="C18" s="12" t="s">
        <v>556</v>
      </c>
      <c r="D18" s="12" t="s">
        <v>131</v>
      </c>
      <c r="E18" s="12" t="s">
        <v>10</v>
      </c>
      <c r="F18" s="28">
        <v>24</v>
      </c>
      <c r="G18" s="12" t="s">
        <v>522</v>
      </c>
      <c r="H18" s="12">
        <v>2</v>
      </c>
      <c r="I18" s="12">
        <v>0</v>
      </c>
      <c r="J18" s="12">
        <v>31029</v>
      </c>
      <c r="K18" s="29">
        <v>31.5</v>
      </c>
      <c r="L18" s="12"/>
      <c r="M18" s="13" t="s">
        <v>530</v>
      </c>
    </row>
    <row r="19" spans="1:13" x14ac:dyDescent="0.25">
      <c r="A19" s="14">
        <v>924</v>
      </c>
      <c r="B19" s="15">
        <v>1</v>
      </c>
      <c r="C19" s="15" t="s">
        <v>555</v>
      </c>
      <c r="D19" s="15" t="s">
        <v>132</v>
      </c>
      <c r="E19" s="15" t="s">
        <v>12</v>
      </c>
      <c r="F19" s="26">
        <v>33</v>
      </c>
      <c r="G19" s="15" t="s">
        <v>522</v>
      </c>
      <c r="H19" s="15">
        <v>1</v>
      </c>
      <c r="I19" s="15">
        <v>2</v>
      </c>
      <c r="J19" s="15">
        <v>2315</v>
      </c>
      <c r="K19" s="27">
        <v>20.574999999999999</v>
      </c>
      <c r="L19" s="15"/>
      <c r="M19" s="16" t="s">
        <v>530</v>
      </c>
    </row>
    <row r="20" spans="1:13" x14ac:dyDescent="0.25">
      <c r="A20" s="11">
        <v>925</v>
      </c>
      <c r="B20" s="12">
        <v>1</v>
      </c>
      <c r="C20" s="12" t="s">
        <v>555</v>
      </c>
      <c r="D20" s="12" t="s">
        <v>133</v>
      </c>
      <c r="E20" s="12" t="s">
        <v>12</v>
      </c>
      <c r="F20" s="28">
        <v>30</v>
      </c>
      <c r="G20" s="12" t="s">
        <v>522</v>
      </c>
      <c r="H20" s="12">
        <v>1</v>
      </c>
      <c r="I20" s="12">
        <v>2</v>
      </c>
      <c r="J20" s="12">
        <v>6607</v>
      </c>
      <c r="K20" s="29">
        <v>23.45</v>
      </c>
      <c r="L20" s="12"/>
      <c r="M20" s="13" t="s">
        <v>530</v>
      </c>
    </row>
    <row r="21" spans="1:13" x14ac:dyDescent="0.25">
      <c r="A21" s="14">
        <v>926</v>
      </c>
      <c r="B21" s="15">
        <v>0</v>
      </c>
      <c r="C21" s="15" t="s">
        <v>557</v>
      </c>
      <c r="D21" s="15" t="s">
        <v>134</v>
      </c>
      <c r="E21" s="15" t="s">
        <v>10</v>
      </c>
      <c r="F21" s="26">
        <v>30</v>
      </c>
      <c r="G21" s="15" t="s">
        <v>522</v>
      </c>
      <c r="H21" s="15">
        <v>1</v>
      </c>
      <c r="I21" s="15">
        <v>0</v>
      </c>
      <c r="J21" s="15">
        <v>13236</v>
      </c>
      <c r="K21" s="27">
        <v>57.75</v>
      </c>
      <c r="L21" s="15" t="s">
        <v>20</v>
      </c>
      <c r="M21" s="16" t="s">
        <v>531</v>
      </c>
    </row>
    <row r="22" spans="1:13" x14ac:dyDescent="0.25">
      <c r="A22" s="11">
        <v>928</v>
      </c>
      <c r="B22" s="12">
        <v>1</v>
      </c>
      <c r="C22" s="12" t="s">
        <v>555</v>
      </c>
      <c r="D22" s="12" t="s">
        <v>136</v>
      </c>
      <c r="E22" s="12" t="s">
        <v>12</v>
      </c>
      <c r="F22" s="28">
        <v>30</v>
      </c>
      <c r="G22" s="12" t="s">
        <v>522</v>
      </c>
      <c r="H22" s="12">
        <v>0</v>
      </c>
      <c r="I22" s="12">
        <v>0</v>
      </c>
      <c r="J22" s="12">
        <v>342712</v>
      </c>
      <c r="K22" s="29">
        <v>8.0500000000000007</v>
      </c>
      <c r="L22" s="12"/>
      <c r="M22" s="13" t="s">
        <v>530</v>
      </c>
    </row>
    <row r="23" spans="1:13" x14ac:dyDescent="0.25">
      <c r="A23" s="14">
        <v>929</v>
      </c>
      <c r="B23" s="15">
        <v>1</v>
      </c>
      <c r="C23" s="15" t="s">
        <v>555</v>
      </c>
      <c r="D23" s="15" t="s">
        <v>137</v>
      </c>
      <c r="E23" s="15" t="s">
        <v>12</v>
      </c>
      <c r="F23" s="26">
        <v>21</v>
      </c>
      <c r="G23" s="15" t="s">
        <v>522</v>
      </c>
      <c r="H23" s="15">
        <v>0</v>
      </c>
      <c r="I23" s="15">
        <v>0</v>
      </c>
      <c r="J23" s="15">
        <v>315087</v>
      </c>
      <c r="K23" s="27">
        <v>8.6624999999999996</v>
      </c>
      <c r="L23" s="15"/>
      <c r="M23" s="16" t="s">
        <v>530</v>
      </c>
    </row>
    <row r="24" spans="1:13" x14ac:dyDescent="0.25">
      <c r="A24" s="11">
        <v>930</v>
      </c>
      <c r="B24" s="12">
        <v>0</v>
      </c>
      <c r="C24" s="12" t="s">
        <v>555</v>
      </c>
      <c r="D24" s="12" t="s">
        <v>138</v>
      </c>
      <c r="E24" s="12" t="s">
        <v>10</v>
      </c>
      <c r="F24" s="28">
        <v>25</v>
      </c>
      <c r="G24" s="12" t="s">
        <v>522</v>
      </c>
      <c r="H24" s="12">
        <v>0</v>
      </c>
      <c r="I24" s="12">
        <v>0</v>
      </c>
      <c r="J24" s="12">
        <v>345768</v>
      </c>
      <c r="K24" s="29">
        <v>9.5</v>
      </c>
      <c r="L24" s="12"/>
      <c r="M24" s="13" t="s">
        <v>530</v>
      </c>
    </row>
    <row r="25" spans="1:13" x14ac:dyDescent="0.25">
      <c r="A25" s="14">
        <v>931</v>
      </c>
      <c r="B25" s="15">
        <v>0</v>
      </c>
      <c r="C25" s="15" t="s">
        <v>555</v>
      </c>
      <c r="D25" s="15" t="s">
        <v>139</v>
      </c>
      <c r="E25" s="15" t="s">
        <v>10</v>
      </c>
      <c r="F25" s="26">
        <v>30</v>
      </c>
      <c r="G25" s="15" t="s">
        <v>522</v>
      </c>
      <c r="H25" s="15">
        <v>0</v>
      </c>
      <c r="I25" s="15">
        <v>0</v>
      </c>
      <c r="J25" s="15">
        <v>1601</v>
      </c>
      <c r="K25" s="27">
        <v>56.495800000000003</v>
      </c>
      <c r="L25" s="15"/>
      <c r="M25" s="16" t="s">
        <v>530</v>
      </c>
    </row>
    <row r="26" spans="1:13" x14ac:dyDescent="0.25">
      <c r="A26" s="11">
        <v>932</v>
      </c>
      <c r="B26" s="12">
        <v>0</v>
      </c>
      <c r="C26" s="12" t="s">
        <v>555</v>
      </c>
      <c r="D26" s="12" t="s">
        <v>140</v>
      </c>
      <c r="E26" s="12" t="s">
        <v>10</v>
      </c>
      <c r="F26" s="28">
        <v>39</v>
      </c>
      <c r="G26" s="12" t="s">
        <v>522</v>
      </c>
      <c r="H26" s="12">
        <v>0</v>
      </c>
      <c r="I26" s="12">
        <v>1</v>
      </c>
      <c r="J26" s="12">
        <v>349256</v>
      </c>
      <c r="K26" s="29">
        <v>13.416700000000001</v>
      </c>
      <c r="L26" s="12"/>
      <c r="M26" s="13" t="s">
        <v>531</v>
      </c>
    </row>
    <row r="27" spans="1:13" x14ac:dyDescent="0.25">
      <c r="A27" s="14">
        <v>933</v>
      </c>
      <c r="B27" s="15">
        <v>0</v>
      </c>
      <c r="C27" s="15" t="s">
        <v>557</v>
      </c>
      <c r="D27" s="15" t="s">
        <v>141</v>
      </c>
      <c r="E27" s="15" t="s">
        <v>10</v>
      </c>
      <c r="F27" s="26">
        <v>30</v>
      </c>
      <c r="G27" s="15" t="s">
        <v>522</v>
      </c>
      <c r="H27" s="15">
        <v>0</v>
      </c>
      <c r="I27" s="15">
        <v>0</v>
      </c>
      <c r="J27" s="15">
        <v>113778</v>
      </c>
      <c r="K27" s="27">
        <v>26.55</v>
      </c>
      <c r="L27" s="15" t="s">
        <v>21</v>
      </c>
      <c r="M27" s="16" t="s">
        <v>530</v>
      </c>
    </row>
    <row r="28" spans="1:13" x14ac:dyDescent="0.25">
      <c r="A28" s="11">
        <v>935</v>
      </c>
      <c r="B28" s="12">
        <v>1</v>
      </c>
      <c r="C28" s="12" t="s">
        <v>556</v>
      </c>
      <c r="D28" s="12" t="s">
        <v>143</v>
      </c>
      <c r="E28" s="12" t="s">
        <v>12</v>
      </c>
      <c r="F28" s="28">
        <v>30</v>
      </c>
      <c r="G28" s="12" t="s">
        <v>522</v>
      </c>
      <c r="H28" s="12">
        <v>0</v>
      </c>
      <c r="I28" s="12">
        <v>0</v>
      </c>
      <c r="J28" s="12">
        <v>237249</v>
      </c>
      <c r="K28" s="29">
        <v>13</v>
      </c>
      <c r="L28" s="12"/>
      <c r="M28" s="13" t="s">
        <v>530</v>
      </c>
    </row>
    <row r="29" spans="1:13" x14ac:dyDescent="0.25">
      <c r="A29" s="14">
        <v>937</v>
      </c>
      <c r="B29" s="15">
        <v>0</v>
      </c>
      <c r="C29" s="15" t="s">
        <v>555</v>
      </c>
      <c r="D29" s="15" t="s">
        <v>145</v>
      </c>
      <c r="E29" s="15" t="s">
        <v>10</v>
      </c>
      <c r="F29" s="26">
        <v>25</v>
      </c>
      <c r="G29" s="15" t="s">
        <v>522</v>
      </c>
      <c r="H29" s="15">
        <v>0</v>
      </c>
      <c r="I29" s="15">
        <v>0</v>
      </c>
      <c r="J29" s="15">
        <v>3101291</v>
      </c>
      <c r="K29" s="27">
        <v>7.9249999999999998</v>
      </c>
      <c r="L29" s="15"/>
      <c r="M29" s="16" t="s">
        <v>530</v>
      </c>
    </row>
    <row r="30" spans="1:13" x14ac:dyDescent="0.25">
      <c r="A30" s="11">
        <v>939</v>
      </c>
      <c r="B30" s="12">
        <v>0</v>
      </c>
      <c r="C30" s="12" t="s">
        <v>555</v>
      </c>
      <c r="D30" s="12" t="s">
        <v>147</v>
      </c>
      <c r="E30" s="12" t="s">
        <v>10</v>
      </c>
      <c r="F30" s="28">
        <v>30</v>
      </c>
      <c r="G30" s="12" t="s">
        <v>522</v>
      </c>
      <c r="H30" s="12">
        <v>0</v>
      </c>
      <c r="I30" s="12">
        <v>0</v>
      </c>
      <c r="J30" s="12">
        <v>370374</v>
      </c>
      <c r="K30" s="29">
        <v>7.75</v>
      </c>
      <c r="L30" s="12"/>
      <c r="M30" s="13" t="s">
        <v>529</v>
      </c>
    </row>
    <row r="31" spans="1:13" x14ac:dyDescent="0.25">
      <c r="A31" s="14">
        <v>941</v>
      </c>
      <c r="B31" s="15">
        <v>1</v>
      </c>
      <c r="C31" s="15" t="s">
        <v>555</v>
      </c>
      <c r="D31" s="15" t="s">
        <v>149</v>
      </c>
      <c r="E31" s="15" t="s">
        <v>12</v>
      </c>
      <c r="F31" s="26">
        <v>36</v>
      </c>
      <c r="G31" s="15" t="s">
        <v>522</v>
      </c>
      <c r="H31" s="15">
        <v>0</v>
      </c>
      <c r="I31" s="15">
        <v>2</v>
      </c>
      <c r="J31" s="15">
        <v>37671</v>
      </c>
      <c r="K31" s="27">
        <v>15.9</v>
      </c>
      <c r="L31" s="15"/>
      <c r="M31" s="16" t="s">
        <v>530</v>
      </c>
    </row>
    <row r="32" spans="1:13" x14ac:dyDescent="0.25">
      <c r="A32" s="11">
        <v>942</v>
      </c>
      <c r="B32" s="12">
        <v>0</v>
      </c>
      <c r="C32" s="12" t="s">
        <v>557</v>
      </c>
      <c r="D32" s="12" t="s">
        <v>150</v>
      </c>
      <c r="E32" s="12" t="s">
        <v>10</v>
      </c>
      <c r="F32" s="28">
        <v>24</v>
      </c>
      <c r="G32" s="12" t="s">
        <v>522</v>
      </c>
      <c r="H32" s="12">
        <v>1</v>
      </c>
      <c r="I32" s="12">
        <v>0</v>
      </c>
      <c r="J32" s="12">
        <v>13695</v>
      </c>
      <c r="K32" s="29">
        <v>60</v>
      </c>
      <c r="L32" s="12" t="s">
        <v>25</v>
      </c>
      <c r="M32" s="13" t="s">
        <v>530</v>
      </c>
    </row>
    <row r="33" spans="1:13" x14ac:dyDescent="0.25">
      <c r="A33" s="14">
        <v>943</v>
      </c>
      <c r="B33" s="15">
        <v>0</v>
      </c>
      <c r="C33" s="15" t="s">
        <v>556</v>
      </c>
      <c r="D33" s="15" t="s">
        <v>151</v>
      </c>
      <c r="E33" s="15" t="s">
        <v>10</v>
      </c>
      <c r="F33" s="26">
        <v>27</v>
      </c>
      <c r="G33" s="15" t="s">
        <v>522</v>
      </c>
      <c r="H33" s="15">
        <v>0</v>
      </c>
      <c r="I33" s="15">
        <v>0</v>
      </c>
      <c r="J33" s="15">
        <v>2168</v>
      </c>
      <c r="K33" s="27">
        <v>15.033300000000001</v>
      </c>
      <c r="L33" s="15"/>
      <c r="M33" s="16" t="s">
        <v>531</v>
      </c>
    </row>
    <row r="34" spans="1:13" x14ac:dyDescent="0.25">
      <c r="A34" s="11">
        <v>944</v>
      </c>
      <c r="B34" s="12">
        <v>1</v>
      </c>
      <c r="C34" s="12" t="s">
        <v>556</v>
      </c>
      <c r="D34" s="12" t="s">
        <v>152</v>
      </c>
      <c r="E34" s="12" t="s">
        <v>12</v>
      </c>
      <c r="F34" s="28">
        <v>20</v>
      </c>
      <c r="G34" s="12" t="s">
        <v>522</v>
      </c>
      <c r="H34" s="12">
        <v>2</v>
      </c>
      <c r="I34" s="12">
        <v>1</v>
      </c>
      <c r="J34" s="12">
        <v>29105</v>
      </c>
      <c r="K34" s="29">
        <v>23</v>
      </c>
      <c r="L34" s="12"/>
      <c r="M34" s="13" t="s">
        <v>530</v>
      </c>
    </row>
    <row r="35" spans="1:13" x14ac:dyDescent="0.25">
      <c r="A35" s="14">
        <v>945</v>
      </c>
      <c r="B35" s="15">
        <v>1</v>
      </c>
      <c r="C35" s="15" t="s">
        <v>557</v>
      </c>
      <c r="D35" s="15" t="s">
        <v>153</v>
      </c>
      <c r="E35" s="15" t="s">
        <v>12</v>
      </c>
      <c r="F35" s="26">
        <v>28</v>
      </c>
      <c r="G35" s="15" t="s">
        <v>522</v>
      </c>
      <c r="H35" s="15">
        <v>3</v>
      </c>
      <c r="I35" s="15">
        <v>2</v>
      </c>
      <c r="J35" s="15">
        <v>19950</v>
      </c>
      <c r="K35" s="27">
        <v>263</v>
      </c>
      <c r="L35" s="15" t="s">
        <v>26</v>
      </c>
      <c r="M35" s="16" t="s">
        <v>530</v>
      </c>
    </row>
    <row r="36" spans="1:13" x14ac:dyDescent="0.25">
      <c r="A36" s="11">
        <v>946</v>
      </c>
      <c r="B36" s="12">
        <v>0</v>
      </c>
      <c r="C36" s="12" t="s">
        <v>556</v>
      </c>
      <c r="D36" s="12" t="s">
        <v>154</v>
      </c>
      <c r="E36" s="12" t="s">
        <v>10</v>
      </c>
      <c r="F36" s="28">
        <v>30</v>
      </c>
      <c r="G36" s="12" t="s">
        <v>522</v>
      </c>
      <c r="H36" s="12">
        <v>0</v>
      </c>
      <c r="I36" s="12">
        <v>0</v>
      </c>
      <c r="J36" s="12">
        <v>2861</v>
      </c>
      <c r="K36" s="29">
        <v>15.5792</v>
      </c>
      <c r="L36" s="12"/>
      <c r="M36" s="13" t="s">
        <v>531</v>
      </c>
    </row>
    <row r="37" spans="1:13" x14ac:dyDescent="0.25">
      <c r="A37" s="14">
        <v>948</v>
      </c>
      <c r="B37" s="15">
        <v>0</v>
      </c>
      <c r="C37" s="15" t="s">
        <v>555</v>
      </c>
      <c r="D37" s="15" t="s">
        <v>156</v>
      </c>
      <c r="E37" s="15" t="s">
        <v>10</v>
      </c>
      <c r="F37" s="26">
        <v>35</v>
      </c>
      <c r="G37" s="15" t="s">
        <v>522</v>
      </c>
      <c r="H37" s="15">
        <v>0</v>
      </c>
      <c r="I37" s="15">
        <v>0</v>
      </c>
      <c r="J37" s="15">
        <v>349230</v>
      </c>
      <c r="K37" s="27">
        <v>7.8958000000000004</v>
      </c>
      <c r="L37" s="15"/>
      <c r="M37" s="16" t="s">
        <v>530</v>
      </c>
    </row>
    <row r="38" spans="1:13" x14ac:dyDescent="0.25">
      <c r="A38" s="11">
        <v>949</v>
      </c>
      <c r="B38" s="12">
        <v>0</v>
      </c>
      <c r="C38" s="12" t="s">
        <v>555</v>
      </c>
      <c r="D38" s="12" t="s">
        <v>157</v>
      </c>
      <c r="E38" s="12" t="s">
        <v>10</v>
      </c>
      <c r="F38" s="28">
        <v>25</v>
      </c>
      <c r="G38" s="12" t="s">
        <v>522</v>
      </c>
      <c r="H38" s="12">
        <v>0</v>
      </c>
      <c r="I38" s="12">
        <v>0</v>
      </c>
      <c r="J38" s="12">
        <v>348122</v>
      </c>
      <c r="K38" s="29">
        <v>7.65</v>
      </c>
      <c r="L38" s="12" t="s">
        <v>27</v>
      </c>
      <c r="M38" s="13" t="s">
        <v>530</v>
      </c>
    </row>
    <row r="39" spans="1:13" x14ac:dyDescent="0.25">
      <c r="A39" s="14">
        <v>950</v>
      </c>
      <c r="B39" s="15">
        <v>0</v>
      </c>
      <c r="C39" s="15" t="s">
        <v>555</v>
      </c>
      <c r="D39" s="15" t="s">
        <v>158</v>
      </c>
      <c r="E39" s="15" t="s">
        <v>10</v>
      </c>
      <c r="F39" s="26">
        <v>30</v>
      </c>
      <c r="G39" s="15" t="s">
        <v>522</v>
      </c>
      <c r="H39" s="15">
        <v>1</v>
      </c>
      <c r="I39" s="15">
        <v>0</v>
      </c>
      <c r="J39" s="15">
        <v>386525</v>
      </c>
      <c r="K39" s="27">
        <v>16.100000000000001</v>
      </c>
      <c r="L39" s="15"/>
      <c r="M39" s="16" t="s">
        <v>530</v>
      </c>
    </row>
    <row r="40" spans="1:13" x14ac:dyDescent="0.25">
      <c r="A40" s="11">
        <v>951</v>
      </c>
      <c r="B40" s="12">
        <v>1</v>
      </c>
      <c r="C40" s="12" t="s">
        <v>557</v>
      </c>
      <c r="D40" s="12" t="s">
        <v>159</v>
      </c>
      <c r="E40" s="12" t="s">
        <v>12</v>
      </c>
      <c r="F40" s="28">
        <v>36</v>
      </c>
      <c r="G40" s="12" t="s">
        <v>522</v>
      </c>
      <c r="H40" s="12">
        <v>0</v>
      </c>
      <c r="I40" s="12">
        <v>0</v>
      </c>
      <c r="J40" s="12">
        <v>17608</v>
      </c>
      <c r="K40" s="29">
        <v>262.375</v>
      </c>
      <c r="L40" s="12" t="s">
        <v>28</v>
      </c>
      <c r="M40" s="13" t="s">
        <v>531</v>
      </c>
    </row>
    <row r="41" spans="1:13" x14ac:dyDescent="0.25">
      <c r="A41" s="14">
        <v>953</v>
      </c>
      <c r="B41" s="15">
        <v>0</v>
      </c>
      <c r="C41" s="15" t="s">
        <v>556</v>
      </c>
      <c r="D41" s="15" t="s">
        <v>161</v>
      </c>
      <c r="E41" s="15" t="s">
        <v>10</v>
      </c>
      <c r="F41" s="26">
        <v>32</v>
      </c>
      <c r="G41" s="15" t="s">
        <v>522</v>
      </c>
      <c r="H41" s="15">
        <v>0</v>
      </c>
      <c r="I41" s="15">
        <v>0</v>
      </c>
      <c r="J41" s="15">
        <v>237216</v>
      </c>
      <c r="K41" s="27">
        <v>13.5</v>
      </c>
      <c r="L41" s="15"/>
      <c r="M41" s="16" t="s">
        <v>530</v>
      </c>
    </row>
    <row r="42" spans="1:13" x14ac:dyDescent="0.25">
      <c r="A42" s="11">
        <v>955</v>
      </c>
      <c r="B42" s="12">
        <v>1</v>
      </c>
      <c r="C42" s="12" t="s">
        <v>555</v>
      </c>
      <c r="D42" s="12" t="s">
        <v>163</v>
      </c>
      <c r="E42" s="12" t="s">
        <v>12</v>
      </c>
      <c r="F42" s="28">
        <v>22</v>
      </c>
      <c r="G42" s="12" t="s">
        <v>522</v>
      </c>
      <c r="H42" s="12">
        <v>0</v>
      </c>
      <c r="I42" s="12">
        <v>0</v>
      </c>
      <c r="J42" s="12">
        <v>334914</v>
      </c>
      <c r="K42" s="29">
        <v>7.7249999999999996</v>
      </c>
      <c r="L42" s="12"/>
      <c r="M42" s="13" t="s">
        <v>529</v>
      </c>
    </row>
    <row r="43" spans="1:13" x14ac:dyDescent="0.25">
      <c r="A43" s="14">
        <v>957</v>
      </c>
      <c r="B43" s="15">
        <v>1</v>
      </c>
      <c r="C43" s="15" t="s">
        <v>556</v>
      </c>
      <c r="D43" s="15" t="s">
        <v>165</v>
      </c>
      <c r="E43" s="15" t="s">
        <v>12</v>
      </c>
      <c r="F43" s="26">
        <v>30</v>
      </c>
      <c r="G43" s="15" t="s">
        <v>522</v>
      </c>
      <c r="H43" s="15">
        <v>0</v>
      </c>
      <c r="I43" s="15">
        <v>0</v>
      </c>
      <c r="J43" s="15">
        <v>13534</v>
      </c>
      <c r="K43" s="27">
        <v>21</v>
      </c>
      <c r="L43" s="15"/>
      <c r="M43" s="16" t="s">
        <v>530</v>
      </c>
    </row>
    <row r="44" spans="1:13" x14ac:dyDescent="0.25">
      <c r="A44" s="11">
        <v>960</v>
      </c>
      <c r="B44" s="12">
        <v>0</v>
      </c>
      <c r="C44" s="12" t="s">
        <v>557</v>
      </c>
      <c r="D44" s="12" t="s">
        <v>168</v>
      </c>
      <c r="E44" s="12" t="s">
        <v>10</v>
      </c>
      <c r="F44" s="28">
        <v>31</v>
      </c>
      <c r="G44" s="12" t="s">
        <v>522</v>
      </c>
      <c r="H44" s="12">
        <v>0</v>
      </c>
      <c r="I44" s="12">
        <v>0</v>
      </c>
      <c r="J44" s="12">
        <v>2543</v>
      </c>
      <c r="K44" s="29">
        <v>28.537500000000001</v>
      </c>
      <c r="L44" s="12" t="s">
        <v>29</v>
      </c>
      <c r="M44" s="13" t="s">
        <v>531</v>
      </c>
    </row>
    <row r="45" spans="1:13" x14ac:dyDescent="0.25">
      <c r="A45" s="14">
        <v>962</v>
      </c>
      <c r="B45" s="15">
        <v>1</v>
      </c>
      <c r="C45" s="15" t="s">
        <v>555</v>
      </c>
      <c r="D45" s="15" t="s">
        <v>170</v>
      </c>
      <c r="E45" s="15" t="s">
        <v>12</v>
      </c>
      <c r="F45" s="26">
        <v>24</v>
      </c>
      <c r="G45" s="15" t="s">
        <v>522</v>
      </c>
      <c r="H45" s="15">
        <v>0</v>
      </c>
      <c r="I45" s="15">
        <v>0</v>
      </c>
      <c r="J45" s="15">
        <v>382653</v>
      </c>
      <c r="K45" s="27">
        <v>7.75</v>
      </c>
      <c r="L45" s="15"/>
      <c r="M45" s="16" t="s">
        <v>529</v>
      </c>
    </row>
    <row r="46" spans="1:13" x14ac:dyDescent="0.25">
      <c r="A46" s="11">
        <v>963</v>
      </c>
      <c r="B46" s="12">
        <v>0</v>
      </c>
      <c r="C46" s="12" t="s">
        <v>555</v>
      </c>
      <c r="D46" s="12" t="s">
        <v>171</v>
      </c>
      <c r="E46" s="12" t="s">
        <v>10</v>
      </c>
      <c r="F46" s="28">
        <v>21</v>
      </c>
      <c r="G46" s="12" t="s">
        <v>522</v>
      </c>
      <c r="H46" s="12">
        <v>0</v>
      </c>
      <c r="I46" s="12">
        <v>0</v>
      </c>
      <c r="J46" s="12">
        <v>349211</v>
      </c>
      <c r="K46" s="29">
        <v>7.8958000000000004</v>
      </c>
      <c r="L46" s="12"/>
      <c r="M46" s="13" t="s">
        <v>530</v>
      </c>
    </row>
    <row r="47" spans="1:13" x14ac:dyDescent="0.25">
      <c r="A47" s="14">
        <v>964</v>
      </c>
      <c r="B47" s="15">
        <v>1</v>
      </c>
      <c r="C47" s="15" t="s">
        <v>555</v>
      </c>
      <c r="D47" s="15" t="s">
        <v>172</v>
      </c>
      <c r="E47" s="15" t="s">
        <v>12</v>
      </c>
      <c r="F47" s="26">
        <v>29</v>
      </c>
      <c r="G47" s="15" t="s">
        <v>522</v>
      </c>
      <c r="H47" s="15">
        <v>0</v>
      </c>
      <c r="I47" s="15">
        <v>0</v>
      </c>
      <c r="J47" s="15">
        <v>3101297</v>
      </c>
      <c r="K47" s="27">
        <v>7.9249999999999998</v>
      </c>
      <c r="L47" s="15"/>
      <c r="M47" s="16" t="s">
        <v>530</v>
      </c>
    </row>
    <row r="48" spans="1:13" x14ac:dyDescent="0.25">
      <c r="A48" s="11">
        <v>965</v>
      </c>
      <c r="B48" s="12">
        <v>0</v>
      </c>
      <c r="C48" s="12" t="s">
        <v>557</v>
      </c>
      <c r="D48" s="12" t="s">
        <v>173</v>
      </c>
      <c r="E48" s="12" t="s">
        <v>10</v>
      </c>
      <c r="F48" s="31">
        <v>28.5</v>
      </c>
      <c r="G48" s="12" t="s">
        <v>522</v>
      </c>
      <c r="H48" s="12">
        <v>0</v>
      </c>
      <c r="I48" s="12">
        <v>0</v>
      </c>
      <c r="J48" s="12">
        <v>17562</v>
      </c>
      <c r="K48" s="29">
        <v>27.720800000000001</v>
      </c>
      <c r="L48" s="12" t="s">
        <v>30</v>
      </c>
      <c r="M48" s="13" t="s">
        <v>531</v>
      </c>
    </row>
    <row r="49" spans="1:13" x14ac:dyDescent="0.25">
      <c r="A49" s="14">
        <v>966</v>
      </c>
      <c r="B49" s="15">
        <v>1</v>
      </c>
      <c r="C49" s="15" t="s">
        <v>557</v>
      </c>
      <c r="D49" s="15" t="s">
        <v>174</v>
      </c>
      <c r="E49" s="15" t="s">
        <v>12</v>
      </c>
      <c r="F49" s="26">
        <v>35</v>
      </c>
      <c r="G49" s="15" t="s">
        <v>522</v>
      </c>
      <c r="H49" s="15">
        <v>0</v>
      </c>
      <c r="I49" s="15">
        <v>0</v>
      </c>
      <c r="J49" s="15">
        <v>113503</v>
      </c>
      <c r="K49" s="27">
        <v>211.5</v>
      </c>
      <c r="L49" s="15" t="s">
        <v>31</v>
      </c>
      <c r="M49" s="16" t="s">
        <v>531</v>
      </c>
    </row>
    <row r="50" spans="1:13" x14ac:dyDescent="0.25">
      <c r="A50" s="11">
        <v>967</v>
      </c>
      <c r="B50" s="12">
        <v>0</v>
      </c>
      <c r="C50" s="12" t="s">
        <v>557</v>
      </c>
      <c r="D50" s="12" t="s">
        <v>175</v>
      </c>
      <c r="E50" s="12" t="s">
        <v>10</v>
      </c>
      <c r="F50" s="31">
        <v>32.5</v>
      </c>
      <c r="G50" s="12" t="s">
        <v>522</v>
      </c>
      <c r="H50" s="12">
        <v>0</v>
      </c>
      <c r="I50" s="12">
        <v>0</v>
      </c>
      <c r="J50" s="12">
        <v>113503</v>
      </c>
      <c r="K50" s="29">
        <v>211.5</v>
      </c>
      <c r="L50" s="12" t="s">
        <v>32</v>
      </c>
      <c r="M50" s="13" t="s">
        <v>531</v>
      </c>
    </row>
    <row r="51" spans="1:13" x14ac:dyDescent="0.25">
      <c r="A51" s="14">
        <v>968</v>
      </c>
      <c r="B51" s="15">
        <v>0</v>
      </c>
      <c r="C51" s="15" t="s">
        <v>555</v>
      </c>
      <c r="D51" s="15" t="s">
        <v>176</v>
      </c>
      <c r="E51" s="15" t="s">
        <v>10</v>
      </c>
      <c r="F51" s="26">
        <v>30</v>
      </c>
      <c r="G51" s="15" t="s">
        <v>522</v>
      </c>
      <c r="H51" s="15">
        <v>0</v>
      </c>
      <c r="I51" s="15">
        <v>0</v>
      </c>
      <c r="J51" s="15">
        <v>359306</v>
      </c>
      <c r="K51" s="27">
        <v>8.0500000000000007</v>
      </c>
      <c r="L51" s="15"/>
      <c r="M51" s="16" t="s">
        <v>530</v>
      </c>
    </row>
    <row r="52" spans="1:13" x14ac:dyDescent="0.25">
      <c r="A52" s="11">
        <v>970</v>
      </c>
      <c r="B52" s="12">
        <v>0</v>
      </c>
      <c r="C52" s="12" t="s">
        <v>556</v>
      </c>
      <c r="D52" s="12" t="s">
        <v>178</v>
      </c>
      <c r="E52" s="12" t="s">
        <v>10</v>
      </c>
      <c r="F52" s="28">
        <v>30</v>
      </c>
      <c r="G52" s="12" t="s">
        <v>522</v>
      </c>
      <c r="H52" s="12">
        <v>0</v>
      </c>
      <c r="I52" s="12">
        <v>0</v>
      </c>
      <c r="J52" s="12">
        <v>248744</v>
      </c>
      <c r="K52" s="29">
        <v>13</v>
      </c>
      <c r="L52" s="12"/>
      <c r="M52" s="13" t="s">
        <v>530</v>
      </c>
    </row>
    <row r="53" spans="1:13" x14ac:dyDescent="0.25">
      <c r="A53" s="14">
        <v>971</v>
      </c>
      <c r="B53" s="15">
        <v>1</v>
      </c>
      <c r="C53" s="15" t="s">
        <v>555</v>
      </c>
      <c r="D53" s="15" t="s">
        <v>179</v>
      </c>
      <c r="E53" s="15" t="s">
        <v>12</v>
      </c>
      <c r="F53" s="26">
        <v>24</v>
      </c>
      <c r="G53" s="15" t="s">
        <v>522</v>
      </c>
      <c r="H53" s="15">
        <v>0</v>
      </c>
      <c r="I53" s="15">
        <v>0</v>
      </c>
      <c r="J53" s="15">
        <v>368702</v>
      </c>
      <c r="K53" s="27">
        <v>7.75</v>
      </c>
      <c r="L53" s="15"/>
      <c r="M53" s="16" t="s">
        <v>529</v>
      </c>
    </row>
    <row r="54" spans="1:13" x14ac:dyDescent="0.25">
      <c r="A54" s="11">
        <v>975</v>
      </c>
      <c r="B54" s="12">
        <v>0</v>
      </c>
      <c r="C54" s="12" t="s">
        <v>555</v>
      </c>
      <c r="D54" s="12" t="s">
        <v>183</v>
      </c>
      <c r="E54" s="12" t="s">
        <v>10</v>
      </c>
      <c r="F54" s="28">
        <v>30</v>
      </c>
      <c r="G54" s="12" t="s">
        <v>522</v>
      </c>
      <c r="H54" s="12">
        <v>0</v>
      </c>
      <c r="I54" s="12">
        <v>0</v>
      </c>
      <c r="J54" s="12">
        <v>349238</v>
      </c>
      <c r="K54" s="29">
        <v>7.8958000000000004</v>
      </c>
      <c r="L54" s="12"/>
      <c r="M54" s="13" t="s">
        <v>530</v>
      </c>
    </row>
    <row r="55" spans="1:13" x14ac:dyDescent="0.25">
      <c r="A55" s="14">
        <v>976</v>
      </c>
      <c r="B55" s="15">
        <v>0</v>
      </c>
      <c r="C55" s="15" t="s">
        <v>556</v>
      </c>
      <c r="D55" s="15" t="s">
        <v>184</v>
      </c>
      <c r="E55" s="15" t="s">
        <v>10</v>
      </c>
      <c r="F55" s="26">
        <v>30</v>
      </c>
      <c r="G55" s="15" t="s">
        <v>522</v>
      </c>
      <c r="H55" s="15">
        <v>0</v>
      </c>
      <c r="I55" s="15">
        <v>0</v>
      </c>
      <c r="J55" s="15">
        <v>240261</v>
      </c>
      <c r="K55" s="27">
        <v>10.708299999999999</v>
      </c>
      <c r="L55" s="15"/>
      <c r="M55" s="16" t="s">
        <v>529</v>
      </c>
    </row>
    <row r="56" spans="1:13" x14ac:dyDescent="0.25">
      <c r="A56" s="11">
        <v>977</v>
      </c>
      <c r="B56" s="12">
        <v>0</v>
      </c>
      <c r="C56" s="12" t="s">
        <v>555</v>
      </c>
      <c r="D56" s="12" t="s">
        <v>185</v>
      </c>
      <c r="E56" s="12" t="s">
        <v>10</v>
      </c>
      <c r="F56" s="28">
        <v>30</v>
      </c>
      <c r="G56" s="12" t="s">
        <v>522</v>
      </c>
      <c r="H56" s="12">
        <v>1</v>
      </c>
      <c r="I56" s="12">
        <v>0</v>
      </c>
      <c r="J56" s="12">
        <v>2660</v>
      </c>
      <c r="K56" s="29">
        <v>14.4542</v>
      </c>
      <c r="L56" s="12"/>
      <c r="M56" s="13" t="s">
        <v>531</v>
      </c>
    </row>
    <row r="57" spans="1:13" x14ac:dyDescent="0.25">
      <c r="A57" s="14">
        <v>978</v>
      </c>
      <c r="B57" s="15">
        <v>1</v>
      </c>
      <c r="C57" s="15" t="s">
        <v>555</v>
      </c>
      <c r="D57" s="15" t="s">
        <v>186</v>
      </c>
      <c r="E57" s="15" t="s">
        <v>12</v>
      </c>
      <c r="F57" s="26">
        <v>27</v>
      </c>
      <c r="G57" s="15" t="s">
        <v>522</v>
      </c>
      <c r="H57" s="15">
        <v>0</v>
      </c>
      <c r="I57" s="15">
        <v>0</v>
      </c>
      <c r="J57" s="15">
        <v>330844</v>
      </c>
      <c r="K57" s="27">
        <v>7.8792</v>
      </c>
      <c r="L57" s="15"/>
      <c r="M57" s="16" t="s">
        <v>529</v>
      </c>
    </row>
    <row r="58" spans="1:13" x14ac:dyDescent="0.25">
      <c r="A58" s="11">
        <v>980</v>
      </c>
      <c r="B58" s="12">
        <v>1</v>
      </c>
      <c r="C58" s="12" t="s">
        <v>555</v>
      </c>
      <c r="D58" s="12" t="s">
        <v>188</v>
      </c>
      <c r="E58" s="12" t="s">
        <v>12</v>
      </c>
      <c r="F58" s="28">
        <v>30</v>
      </c>
      <c r="G58" s="12" t="s">
        <v>522</v>
      </c>
      <c r="H58" s="12">
        <v>0</v>
      </c>
      <c r="I58" s="12">
        <v>0</v>
      </c>
      <c r="J58" s="12">
        <v>364856</v>
      </c>
      <c r="K58" s="29">
        <v>7.75</v>
      </c>
      <c r="L58" s="12"/>
      <c r="M58" s="13" t="s">
        <v>529</v>
      </c>
    </row>
    <row r="59" spans="1:13" x14ac:dyDescent="0.25">
      <c r="A59" s="14">
        <v>982</v>
      </c>
      <c r="B59" s="15">
        <v>1</v>
      </c>
      <c r="C59" s="15" t="s">
        <v>555</v>
      </c>
      <c r="D59" s="15" t="s">
        <v>190</v>
      </c>
      <c r="E59" s="15" t="s">
        <v>12</v>
      </c>
      <c r="F59" s="26">
        <v>22</v>
      </c>
      <c r="G59" s="15" t="s">
        <v>522</v>
      </c>
      <c r="H59" s="15">
        <v>1</v>
      </c>
      <c r="I59" s="15">
        <v>0</v>
      </c>
      <c r="J59" s="15">
        <v>347072</v>
      </c>
      <c r="K59" s="27">
        <v>13.9</v>
      </c>
      <c r="L59" s="15"/>
      <c r="M59" s="16" t="s">
        <v>530</v>
      </c>
    </row>
    <row r="60" spans="1:13" x14ac:dyDescent="0.25">
      <c r="A60" s="11">
        <v>983</v>
      </c>
      <c r="B60" s="12">
        <v>0</v>
      </c>
      <c r="C60" s="12" t="s">
        <v>555</v>
      </c>
      <c r="D60" s="12" t="s">
        <v>191</v>
      </c>
      <c r="E60" s="12" t="s">
        <v>10</v>
      </c>
      <c r="F60" s="28">
        <v>30</v>
      </c>
      <c r="G60" s="12" t="s">
        <v>522</v>
      </c>
      <c r="H60" s="12">
        <v>0</v>
      </c>
      <c r="I60" s="12">
        <v>0</v>
      </c>
      <c r="J60" s="12">
        <v>345498</v>
      </c>
      <c r="K60" s="29">
        <v>7.7750000000000004</v>
      </c>
      <c r="L60" s="12"/>
      <c r="M60" s="13" t="s">
        <v>530</v>
      </c>
    </row>
    <row r="61" spans="1:13" x14ac:dyDescent="0.25">
      <c r="A61" s="14">
        <v>984</v>
      </c>
      <c r="B61" s="15">
        <v>1</v>
      </c>
      <c r="C61" s="15" t="s">
        <v>557</v>
      </c>
      <c r="D61" s="15" t="s">
        <v>192</v>
      </c>
      <c r="E61" s="15" t="s">
        <v>12</v>
      </c>
      <c r="F61" s="26">
        <v>27</v>
      </c>
      <c r="G61" s="15" t="s">
        <v>522</v>
      </c>
      <c r="H61" s="15">
        <v>1</v>
      </c>
      <c r="I61" s="15">
        <v>2</v>
      </c>
      <c r="J61" s="15">
        <v>12750</v>
      </c>
      <c r="K61" s="27">
        <v>52</v>
      </c>
      <c r="L61" s="15" t="s">
        <v>35</v>
      </c>
      <c r="M61" s="16" t="s">
        <v>530</v>
      </c>
    </row>
    <row r="62" spans="1:13" x14ac:dyDescent="0.25">
      <c r="A62" s="11">
        <v>985</v>
      </c>
      <c r="B62" s="12">
        <v>0</v>
      </c>
      <c r="C62" s="12" t="s">
        <v>555</v>
      </c>
      <c r="D62" s="12" t="s">
        <v>193</v>
      </c>
      <c r="E62" s="12" t="s">
        <v>10</v>
      </c>
      <c r="F62" s="28">
        <v>30</v>
      </c>
      <c r="G62" s="12" t="s">
        <v>522</v>
      </c>
      <c r="H62" s="12">
        <v>0</v>
      </c>
      <c r="I62" s="12">
        <v>0</v>
      </c>
      <c r="J62" s="12">
        <v>376563</v>
      </c>
      <c r="K62" s="29">
        <v>8.0500000000000007</v>
      </c>
      <c r="L62" s="12"/>
      <c r="M62" s="13" t="s">
        <v>530</v>
      </c>
    </row>
    <row r="63" spans="1:13" x14ac:dyDescent="0.25">
      <c r="A63" s="14">
        <v>986</v>
      </c>
      <c r="B63" s="15">
        <v>0</v>
      </c>
      <c r="C63" s="15" t="s">
        <v>557</v>
      </c>
      <c r="D63" s="15" t="s">
        <v>194</v>
      </c>
      <c r="E63" s="15" t="s">
        <v>10</v>
      </c>
      <c r="F63" s="26">
        <v>25</v>
      </c>
      <c r="G63" s="15" t="s">
        <v>522</v>
      </c>
      <c r="H63" s="15">
        <v>0</v>
      </c>
      <c r="I63" s="15">
        <v>0</v>
      </c>
      <c r="J63" s="15">
        <v>13905</v>
      </c>
      <c r="K63" s="27">
        <v>26</v>
      </c>
      <c r="L63" s="15"/>
      <c r="M63" s="16" t="s">
        <v>531</v>
      </c>
    </row>
    <row r="64" spans="1:13" x14ac:dyDescent="0.25">
      <c r="A64" s="11">
        <v>987</v>
      </c>
      <c r="B64" s="12">
        <v>0</v>
      </c>
      <c r="C64" s="12" t="s">
        <v>555</v>
      </c>
      <c r="D64" s="12" t="s">
        <v>195</v>
      </c>
      <c r="E64" s="12" t="s">
        <v>10</v>
      </c>
      <c r="F64" s="28">
        <v>25</v>
      </c>
      <c r="G64" s="12" t="s">
        <v>522</v>
      </c>
      <c r="H64" s="12">
        <v>0</v>
      </c>
      <c r="I64" s="12">
        <v>0</v>
      </c>
      <c r="J64" s="12">
        <v>350033</v>
      </c>
      <c r="K64" s="29">
        <v>7.7957999999999998</v>
      </c>
      <c r="L64" s="12"/>
      <c r="M64" s="13" t="s">
        <v>530</v>
      </c>
    </row>
    <row r="65" spans="1:13" x14ac:dyDescent="0.25">
      <c r="A65" s="14">
        <v>989</v>
      </c>
      <c r="B65" s="15">
        <v>0</v>
      </c>
      <c r="C65" s="15" t="s">
        <v>555</v>
      </c>
      <c r="D65" s="15" t="s">
        <v>197</v>
      </c>
      <c r="E65" s="15" t="s">
        <v>10</v>
      </c>
      <c r="F65" s="26">
        <v>29</v>
      </c>
      <c r="G65" s="15" t="s">
        <v>522</v>
      </c>
      <c r="H65" s="15">
        <v>0</v>
      </c>
      <c r="I65" s="15">
        <v>0</v>
      </c>
      <c r="J65" s="15">
        <v>3101268</v>
      </c>
      <c r="K65" s="27">
        <v>7.9249999999999998</v>
      </c>
      <c r="L65" s="15"/>
      <c r="M65" s="16" t="s">
        <v>530</v>
      </c>
    </row>
    <row r="66" spans="1:13" x14ac:dyDescent="0.25">
      <c r="A66" s="11">
        <v>990</v>
      </c>
      <c r="B66" s="12">
        <v>1</v>
      </c>
      <c r="C66" s="12" t="s">
        <v>555</v>
      </c>
      <c r="D66" s="12" t="s">
        <v>198</v>
      </c>
      <c r="E66" s="12" t="s">
        <v>12</v>
      </c>
      <c r="F66" s="28">
        <v>20</v>
      </c>
      <c r="G66" s="12" t="s">
        <v>522</v>
      </c>
      <c r="H66" s="12">
        <v>0</v>
      </c>
      <c r="I66" s="12">
        <v>0</v>
      </c>
      <c r="J66" s="12">
        <v>347471</v>
      </c>
      <c r="K66" s="29">
        <v>7.8541999999999996</v>
      </c>
      <c r="L66" s="12"/>
      <c r="M66" s="13" t="s">
        <v>530</v>
      </c>
    </row>
    <row r="67" spans="1:13" x14ac:dyDescent="0.25">
      <c r="A67" s="14">
        <v>991</v>
      </c>
      <c r="B67" s="15">
        <v>0</v>
      </c>
      <c r="C67" s="15" t="s">
        <v>555</v>
      </c>
      <c r="D67" s="15" t="s">
        <v>199</v>
      </c>
      <c r="E67" s="15" t="s">
        <v>10</v>
      </c>
      <c r="F67" s="26">
        <v>33</v>
      </c>
      <c r="G67" s="15" t="s">
        <v>522</v>
      </c>
      <c r="H67" s="15">
        <v>0</v>
      </c>
      <c r="I67" s="15">
        <v>0</v>
      </c>
      <c r="J67" s="15">
        <v>3338</v>
      </c>
      <c r="K67" s="27">
        <v>8.0500000000000007</v>
      </c>
      <c r="L67" s="15"/>
      <c r="M67" s="16" t="s">
        <v>530</v>
      </c>
    </row>
    <row r="68" spans="1:13" x14ac:dyDescent="0.25">
      <c r="A68" s="11">
        <v>993</v>
      </c>
      <c r="B68" s="12">
        <v>0</v>
      </c>
      <c r="C68" s="12" t="s">
        <v>556</v>
      </c>
      <c r="D68" s="12" t="s">
        <v>201</v>
      </c>
      <c r="E68" s="12" t="s">
        <v>10</v>
      </c>
      <c r="F68" s="28">
        <v>27</v>
      </c>
      <c r="G68" s="12" t="s">
        <v>522</v>
      </c>
      <c r="H68" s="12">
        <v>1</v>
      </c>
      <c r="I68" s="12">
        <v>0</v>
      </c>
      <c r="J68" s="12">
        <v>228414</v>
      </c>
      <c r="K68" s="29">
        <v>26</v>
      </c>
      <c r="L68" s="12"/>
      <c r="M68" s="13" t="s">
        <v>530</v>
      </c>
    </row>
    <row r="69" spans="1:13" x14ac:dyDescent="0.25">
      <c r="A69" s="14">
        <v>994</v>
      </c>
      <c r="B69" s="15">
        <v>0</v>
      </c>
      <c r="C69" s="15" t="s">
        <v>555</v>
      </c>
      <c r="D69" s="15" t="s">
        <v>202</v>
      </c>
      <c r="E69" s="15" t="s">
        <v>10</v>
      </c>
      <c r="F69" s="26">
        <v>30</v>
      </c>
      <c r="G69" s="15" t="s">
        <v>522</v>
      </c>
      <c r="H69" s="15">
        <v>0</v>
      </c>
      <c r="I69" s="15">
        <v>0</v>
      </c>
      <c r="J69" s="15">
        <v>365235</v>
      </c>
      <c r="K69" s="27">
        <v>7.75</v>
      </c>
      <c r="L69" s="15"/>
      <c r="M69" s="16" t="s">
        <v>529</v>
      </c>
    </row>
    <row r="70" spans="1:13" x14ac:dyDescent="0.25">
      <c r="A70" s="11">
        <v>995</v>
      </c>
      <c r="B70" s="12">
        <v>0</v>
      </c>
      <c r="C70" s="12" t="s">
        <v>555</v>
      </c>
      <c r="D70" s="12" t="s">
        <v>203</v>
      </c>
      <c r="E70" s="12" t="s">
        <v>10</v>
      </c>
      <c r="F70" s="28">
        <v>26</v>
      </c>
      <c r="G70" s="12" t="s">
        <v>522</v>
      </c>
      <c r="H70" s="12">
        <v>0</v>
      </c>
      <c r="I70" s="12">
        <v>0</v>
      </c>
      <c r="J70" s="12">
        <v>347070</v>
      </c>
      <c r="K70" s="29">
        <v>7.7750000000000004</v>
      </c>
      <c r="L70" s="12"/>
      <c r="M70" s="13" t="s">
        <v>530</v>
      </c>
    </row>
    <row r="71" spans="1:13" x14ac:dyDescent="0.25">
      <c r="A71" s="14">
        <v>997</v>
      </c>
      <c r="B71" s="15">
        <v>0</v>
      </c>
      <c r="C71" s="15" t="s">
        <v>555</v>
      </c>
      <c r="D71" s="15" t="s">
        <v>205</v>
      </c>
      <c r="E71" s="15" t="s">
        <v>10</v>
      </c>
      <c r="F71" s="26">
        <v>28</v>
      </c>
      <c r="G71" s="15" t="s">
        <v>522</v>
      </c>
      <c r="H71" s="15">
        <v>0</v>
      </c>
      <c r="I71" s="15">
        <v>0</v>
      </c>
      <c r="J71" s="15">
        <v>4001</v>
      </c>
      <c r="K71" s="27">
        <v>22.524999999999999</v>
      </c>
      <c r="L71" s="15"/>
      <c r="M71" s="16" t="s">
        <v>530</v>
      </c>
    </row>
    <row r="72" spans="1:13" x14ac:dyDescent="0.25">
      <c r="A72" s="11">
        <v>998</v>
      </c>
      <c r="B72" s="12">
        <v>0</v>
      </c>
      <c r="C72" s="12" t="s">
        <v>555</v>
      </c>
      <c r="D72" s="12" t="s">
        <v>206</v>
      </c>
      <c r="E72" s="12" t="s">
        <v>10</v>
      </c>
      <c r="F72" s="28">
        <v>21</v>
      </c>
      <c r="G72" s="12" t="s">
        <v>522</v>
      </c>
      <c r="H72" s="12">
        <v>0</v>
      </c>
      <c r="I72" s="12">
        <v>0</v>
      </c>
      <c r="J72" s="12">
        <v>330920</v>
      </c>
      <c r="K72" s="29">
        <v>7.8208000000000002</v>
      </c>
      <c r="L72" s="12"/>
      <c r="M72" s="13" t="s">
        <v>529</v>
      </c>
    </row>
    <row r="73" spans="1:13" x14ac:dyDescent="0.25">
      <c r="A73" s="14">
        <v>999</v>
      </c>
      <c r="B73" s="15">
        <v>0</v>
      </c>
      <c r="C73" s="15" t="s">
        <v>555</v>
      </c>
      <c r="D73" s="15" t="s">
        <v>207</v>
      </c>
      <c r="E73" s="15" t="s">
        <v>10</v>
      </c>
      <c r="F73" s="26">
        <v>30</v>
      </c>
      <c r="G73" s="15" t="s">
        <v>522</v>
      </c>
      <c r="H73" s="15">
        <v>0</v>
      </c>
      <c r="I73" s="15">
        <v>0</v>
      </c>
      <c r="J73" s="15">
        <v>383162</v>
      </c>
      <c r="K73" s="27">
        <v>7.75</v>
      </c>
      <c r="L73" s="15"/>
      <c r="M73" s="16" t="s">
        <v>529</v>
      </c>
    </row>
    <row r="74" spans="1:13" x14ac:dyDescent="0.25">
      <c r="A74" s="11">
        <v>1000</v>
      </c>
      <c r="B74" s="12">
        <v>0</v>
      </c>
      <c r="C74" s="12" t="s">
        <v>555</v>
      </c>
      <c r="D74" s="12" t="s">
        <v>208</v>
      </c>
      <c r="E74" s="12" t="s">
        <v>10</v>
      </c>
      <c r="F74" s="28">
        <v>30</v>
      </c>
      <c r="G74" s="12" t="s">
        <v>522</v>
      </c>
      <c r="H74" s="12">
        <v>0</v>
      </c>
      <c r="I74" s="12">
        <v>0</v>
      </c>
      <c r="J74" s="12">
        <v>3410</v>
      </c>
      <c r="K74" s="29">
        <v>8.7125000000000004</v>
      </c>
      <c r="L74" s="12"/>
      <c r="M74" s="13" t="s">
        <v>530</v>
      </c>
    </row>
    <row r="75" spans="1:13" x14ac:dyDescent="0.25">
      <c r="A75" s="14">
        <v>1003</v>
      </c>
      <c r="B75" s="15">
        <v>1</v>
      </c>
      <c r="C75" s="15" t="s">
        <v>555</v>
      </c>
      <c r="D75" s="15" t="s">
        <v>211</v>
      </c>
      <c r="E75" s="15" t="s">
        <v>12</v>
      </c>
      <c r="F75" s="26">
        <v>30</v>
      </c>
      <c r="G75" s="15" t="s">
        <v>522</v>
      </c>
      <c r="H75" s="15">
        <v>0</v>
      </c>
      <c r="I75" s="15">
        <v>0</v>
      </c>
      <c r="J75" s="15">
        <v>330968</v>
      </c>
      <c r="K75" s="27">
        <v>7.7792000000000003</v>
      </c>
      <c r="L75" s="15"/>
      <c r="M75" s="16" t="s">
        <v>529</v>
      </c>
    </row>
    <row r="76" spans="1:13" x14ac:dyDescent="0.25">
      <c r="A76" s="11">
        <v>1004</v>
      </c>
      <c r="B76" s="12">
        <v>1</v>
      </c>
      <c r="C76" s="12" t="s">
        <v>557</v>
      </c>
      <c r="D76" s="12" t="s">
        <v>212</v>
      </c>
      <c r="E76" s="12" t="s">
        <v>12</v>
      </c>
      <c r="F76" s="28">
        <v>36</v>
      </c>
      <c r="G76" s="12" t="s">
        <v>522</v>
      </c>
      <c r="H76" s="12">
        <v>0</v>
      </c>
      <c r="I76" s="12">
        <v>0</v>
      </c>
      <c r="J76" s="12">
        <v>17531</v>
      </c>
      <c r="K76" s="29">
        <v>31.679200000000002</v>
      </c>
      <c r="L76" s="12" t="s">
        <v>40</v>
      </c>
      <c r="M76" s="13" t="s">
        <v>531</v>
      </c>
    </row>
    <row r="77" spans="1:13" x14ac:dyDescent="0.25">
      <c r="A77" s="14">
        <v>1008</v>
      </c>
      <c r="B77" s="15">
        <v>0</v>
      </c>
      <c r="C77" s="15" t="s">
        <v>555</v>
      </c>
      <c r="D77" s="15" t="s">
        <v>216</v>
      </c>
      <c r="E77" s="15" t="s">
        <v>10</v>
      </c>
      <c r="F77" s="26">
        <v>30</v>
      </c>
      <c r="G77" s="15" t="s">
        <v>522</v>
      </c>
      <c r="H77" s="15">
        <v>0</v>
      </c>
      <c r="I77" s="15">
        <v>0</v>
      </c>
      <c r="J77" s="15">
        <v>2681</v>
      </c>
      <c r="K77" s="27">
        <v>6.4375</v>
      </c>
      <c r="L77" s="15"/>
      <c r="M77" s="16" t="s">
        <v>531</v>
      </c>
    </row>
    <row r="78" spans="1:13" x14ac:dyDescent="0.25">
      <c r="A78" s="11">
        <v>1010</v>
      </c>
      <c r="B78" s="12">
        <v>0</v>
      </c>
      <c r="C78" s="12" t="s">
        <v>557</v>
      </c>
      <c r="D78" s="12" t="s">
        <v>218</v>
      </c>
      <c r="E78" s="12" t="s">
        <v>10</v>
      </c>
      <c r="F78" s="28">
        <v>36</v>
      </c>
      <c r="G78" s="12" t="s">
        <v>522</v>
      </c>
      <c r="H78" s="12">
        <v>0</v>
      </c>
      <c r="I78" s="12">
        <v>0</v>
      </c>
      <c r="J78" s="12">
        <v>13050</v>
      </c>
      <c r="K78" s="29">
        <v>75.241699999999994</v>
      </c>
      <c r="L78" s="12" t="s">
        <v>42</v>
      </c>
      <c r="M78" s="13" t="s">
        <v>531</v>
      </c>
    </row>
    <row r="79" spans="1:13" x14ac:dyDescent="0.25">
      <c r="A79" s="14">
        <v>1011</v>
      </c>
      <c r="B79" s="15">
        <v>1</v>
      </c>
      <c r="C79" s="15" t="s">
        <v>556</v>
      </c>
      <c r="D79" s="15" t="s">
        <v>219</v>
      </c>
      <c r="E79" s="15" t="s">
        <v>12</v>
      </c>
      <c r="F79" s="26">
        <v>29</v>
      </c>
      <c r="G79" s="15" t="s">
        <v>522</v>
      </c>
      <c r="H79" s="15">
        <v>1</v>
      </c>
      <c r="I79" s="15">
        <v>0</v>
      </c>
      <c r="J79" s="15">
        <v>29037</v>
      </c>
      <c r="K79" s="27">
        <v>26</v>
      </c>
      <c r="L79" s="15"/>
      <c r="M79" s="16" t="s">
        <v>530</v>
      </c>
    </row>
    <row r="80" spans="1:13" x14ac:dyDescent="0.25">
      <c r="A80" s="11">
        <v>1013</v>
      </c>
      <c r="B80" s="12">
        <v>0</v>
      </c>
      <c r="C80" s="12" t="s">
        <v>555</v>
      </c>
      <c r="D80" s="12" t="s">
        <v>221</v>
      </c>
      <c r="E80" s="12" t="s">
        <v>10</v>
      </c>
      <c r="F80" s="28">
        <v>30</v>
      </c>
      <c r="G80" s="12" t="s">
        <v>522</v>
      </c>
      <c r="H80" s="12">
        <v>1</v>
      </c>
      <c r="I80" s="12">
        <v>0</v>
      </c>
      <c r="J80" s="12">
        <v>367227</v>
      </c>
      <c r="K80" s="29">
        <v>7.75</v>
      </c>
      <c r="L80" s="12"/>
      <c r="M80" s="13" t="s">
        <v>529</v>
      </c>
    </row>
    <row r="81" spans="1:13" x14ac:dyDescent="0.25">
      <c r="A81" s="14">
        <v>1014</v>
      </c>
      <c r="B81" s="15">
        <v>1</v>
      </c>
      <c r="C81" s="15" t="s">
        <v>557</v>
      </c>
      <c r="D81" s="15" t="s">
        <v>222</v>
      </c>
      <c r="E81" s="15" t="s">
        <v>12</v>
      </c>
      <c r="F81" s="26">
        <v>35</v>
      </c>
      <c r="G81" s="15" t="s">
        <v>522</v>
      </c>
      <c r="H81" s="15">
        <v>1</v>
      </c>
      <c r="I81" s="15">
        <v>0</v>
      </c>
      <c r="J81" s="15">
        <v>13236</v>
      </c>
      <c r="K81" s="27">
        <v>57.75</v>
      </c>
      <c r="L81" s="15" t="s">
        <v>43</v>
      </c>
      <c r="M81" s="16" t="s">
        <v>531</v>
      </c>
    </row>
    <row r="82" spans="1:13" x14ac:dyDescent="0.25">
      <c r="A82" s="11">
        <v>1015</v>
      </c>
      <c r="B82" s="12">
        <v>0</v>
      </c>
      <c r="C82" s="12" t="s">
        <v>555</v>
      </c>
      <c r="D82" s="12" t="s">
        <v>223</v>
      </c>
      <c r="E82" s="12" t="s">
        <v>10</v>
      </c>
      <c r="F82" s="28">
        <v>38</v>
      </c>
      <c r="G82" s="12" t="s">
        <v>522</v>
      </c>
      <c r="H82" s="12">
        <v>0</v>
      </c>
      <c r="I82" s="12">
        <v>0</v>
      </c>
      <c r="J82" s="12">
        <v>392095</v>
      </c>
      <c r="K82" s="29">
        <v>7.25</v>
      </c>
      <c r="L82" s="12"/>
      <c r="M82" s="13" t="s">
        <v>530</v>
      </c>
    </row>
    <row r="83" spans="1:13" x14ac:dyDescent="0.25">
      <c r="A83" s="14">
        <v>1016</v>
      </c>
      <c r="B83" s="15">
        <v>0</v>
      </c>
      <c r="C83" s="15" t="s">
        <v>555</v>
      </c>
      <c r="D83" s="15" t="s">
        <v>224</v>
      </c>
      <c r="E83" s="15" t="s">
        <v>10</v>
      </c>
      <c r="F83" s="26">
        <v>30</v>
      </c>
      <c r="G83" s="15" t="s">
        <v>522</v>
      </c>
      <c r="H83" s="15">
        <v>0</v>
      </c>
      <c r="I83" s="15">
        <v>0</v>
      </c>
      <c r="J83" s="15">
        <v>368783</v>
      </c>
      <c r="K83" s="27">
        <v>7.75</v>
      </c>
      <c r="L83" s="15"/>
      <c r="M83" s="16" t="s">
        <v>529</v>
      </c>
    </row>
    <row r="84" spans="1:13" x14ac:dyDescent="0.25">
      <c r="A84" s="11">
        <v>1018</v>
      </c>
      <c r="B84" s="12">
        <v>0</v>
      </c>
      <c r="C84" s="12" t="s">
        <v>555</v>
      </c>
      <c r="D84" s="12" t="s">
        <v>226</v>
      </c>
      <c r="E84" s="12" t="s">
        <v>10</v>
      </c>
      <c r="F84" s="28">
        <v>22</v>
      </c>
      <c r="G84" s="12" t="s">
        <v>522</v>
      </c>
      <c r="H84" s="12">
        <v>0</v>
      </c>
      <c r="I84" s="12">
        <v>0</v>
      </c>
      <c r="J84" s="12">
        <v>350045</v>
      </c>
      <c r="K84" s="29">
        <v>7.7957999999999998</v>
      </c>
      <c r="L84" s="12"/>
      <c r="M84" s="13" t="s">
        <v>530</v>
      </c>
    </row>
    <row r="85" spans="1:13" x14ac:dyDescent="0.25">
      <c r="A85" s="14">
        <v>1019</v>
      </c>
      <c r="B85" s="15">
        <v>1</v>
      </c>
      <c r="C85" s="15" t="s">
        <v>555</v>
      </c>
      <c r="D85" s="15" t="s">
        <v>227</v>
      </c>
      <c r="E85" s="15" t="s">
        <v>12</v>
      </c>
      <c r="F85" s="26">
        <v>30</v>
      </c>
      <c r="G85" s="15" t="s">
        <v>522</v>
      </c>
      <c r="H85" s="15">
        <v>2</v>
      </c>
      <c r="I85" s="15">
        <v>0</v>
      </c>
      <c r="J85" s="15">
        <v>367226</v>
      </c>
      <c r="K85" s="27">
        <v>23.25</v>
      </c>
      <c r="L85" s="15"/>
      <c r="M85" s="16" t="s">
        <v>529</v>
      </c>
    </row>
    <row r="86" spans="1:13" x14ac:dyDescent="0.25">
      <c r="A86" s="11">
        <v>1021</v>
      </c>
      <c r="B86" s="12">
        <v>0</v>
      </c>
      <c r="C86" s="12" t="s">
        <v>555</v>
      </c>
      <c r="D86" s="12" t="s">
        <v>229</v>
      </c>
      <c r="E86" s="12" t="s">
        <v>10</v>
      </c>
      <c r="F86" s="28">
        <v>24</v>
      </c>
      <c r="G86" s="12" t="s">
        <v>522</v>
      </c>
      <c r="H86" s="12">
        <v>0</v>
      </c>
      <c r="I86" s="12">
        <v>0</v>
      </c>
      <c r="J86" s="12">
        <v>342441</v>
      </c>
      <c r="K86" s="29">
        <v>8.0500000000000007</v>
      </c>
      <c r="L86" s="12"/>
      <c r="M86" s="13" t="s">
        <v>530</v>
      </c>
    </row>
    <row r="87" spans="1:13" x14ac:dyDescent="0.25">
      <c r="A87" s="14">
        <v>1022</v>
      </c>
      <c r="B87" s="15">
        <v>0</v>
      </c>
      <c r="C87" s="15" t="s">
        <v>555</v>
      </c>
      <c r="D87" s="15" t="s">
        <v>230</v>
      </c>
      <c r="E87" s="15" t="s">
        <v>10</v>
      </c>
      <c r="F87" s="26">
        <v>32</v>
      </c>
      <c r="G87" s="15" t="s">
        <v>522</v>
      </c>
      <c r="H87" s="15">
        <v>0</v>
      </c>
      <c r="I87" s="15">
        <v>0</v>
      </c>
      <c r="J87" s="15">
        <v>369943</v>
      </c>
      <c r="K87" s="27">
        <v>8.0500000000000007</v>
      </c>
      <c r="L87" s="15"/>
      <c r="M87" s="16" t="s">
        <v>530</v>
      </c>
    </row>
    <row r="88" spans="1:13" x14ac:dyDescent="0.25">
      <c r="A88" s="11">
        <v>1024</v>
      </c>
      <c r="B88" s="12">
        <v>1</v>
      </c>
      <c r="C88" s="12" t="s">
        <v>555</v>
      </c>
      <c r="D88" s="12" t="s">
        <v>232</v>
      </c>
      <c r="E88" s="12" t="s">
        <v>12</v>
      </c>
      <c r="F88" s="28">
        <v>30</v>
      </c>
      <c r="G88" s="12" t="s">
        <v>522</v>
      </c>
      <c r="H88" s="12">
        <v>0</v>
      </c>
      <c r="I88" s="12">
        <v>4</v>
      </c>
      <c r="J88" s="12">
        <v>4133</v>
      </c>
      <c r="K88" s="29">
        <v>25.466699999999999</v>
      </c>
      <c r="L88" s="12"/>
      <c r="M88" s="13" t="s">
        <v>530</v>
      </c>
    </row>
    <row r="89" spans="1:13" x14ac:dyDescent="0.25">
      <c r="A89" s="14">
        <v>1025</v>
      </c>
      <c r="B89" s="15">
        <v>0</v>
      </c>
      <c r="C89" s="15" t="s">
        <v>555</v>
      </c>
      <c r="D89" s="15" t="s">
        <v>233</v>
      </c>
      <c r="E89" s="15" t="s">
        <v>10</v>
      </c>
      <c r="F89" s="26">
        <v>30</v>
      </c>
      <c r="G89" s="15" t="s">
        <v>522</v>
      </c>
      <c r="H89" s="15">
        <v>1</v>
      </c>
      <c r="I89" s="15">
        <v>0</v>
      </c>
      <c r="J89" s="15">
        <v>2621</v>
      </c>
      <c r="K89" s="27">
        <v>6.4375</v>
      </c>
      <c r="L89" s="15"/>
      <c r="M89" s="16" t="s">
        <v>531</v>
      </c>
    </row>
    <row r="90" spans="1:13" x14ac:dyDescent="0.25">
      <c r="A90" s="11">
        <v>1027</v>
      </c>
      <c r="B90" s="12">
        <v>0</v>
      </c>
      <c r="C90" s="12" t="s">
        <v>555</v>
      </c>
      <c r="D90" s="12" t="s">
        <v>235</v>
      </c>
      <c r="E90" s="12" t="s">
        <v>10</v>
      </c>
      <c r="F90" s="28">
        <v>24</v>
      </c>
      <c r="G90" s="12" t="s">
        <v>522</v>
      </c>
      <c r="H90" s="12">
        <v>0</v>
      </c>
      <c r="I90" s="12">
        <v>0</v>
      </c>
      <c r="J90" s="12">
        <v>350409</v>
      </c>
      <c r="K90" s="29">
        <v>7.8541999999999996</v>
      </c>
      <c r="L90" s="12"/>
      <c r="M90" s="13" t="s">
        <v>530</v>
      </c>
    </row>
    <row r="91" spans="1:13" x14ac:dyDescent="0.25">
      <c r="A91" s="14">
        <v>1028</v>
      </c>
      <c r="B91" s="15">
        <v>0</v>
      </c>
      <c r="C91" s="15" t="s">
        <v>555</v>
      </c>
      <c r="D91" s="15" t="s">
        <v>236</v>
      </c>
      <c r="E91" s="15" t="s">
        <v>10</v>
      </c>
      <c r="F91" s="30">
        <v>26.5</v>
      </c>
      <c r="G91" s="15" t="s">
        <v>522</v>
      </c>
      <c r="H91" s="15">
        <v>0</v>
      </c>
      <c r="I91" s="15">
        <v>0</v>
      </c>
      <c r="J91" s="15">
        <v>2656</v>
      </c>
      <c r="K91" s="27">
        <v>7.2249999999999996</v>
      </c>
      <c r="L91" s="15"/>
      <c r="M91" s="16" t="s">
        <v>531</v>
      </c>
    </row>
    <row r="92" spans="1:13" x14ac:dyDescent="0.25">
      <c r="A92" s="11">
        <v>1029</v>
      </c>
      <c r="B92" s="12">
        <v>0</v>
      </c>
      <c r="C92" s="12" t="s">
        <v>556</v>
      </c>
      <c r="D92" s="12" t="s">
        <v>237</v>
      </c>
      <c r="E92" s="12" t="s">
        <v>10</v>
      </c>
      <c r="F92" s="28">
        <v>26</v>
      </c>
      <c r="G92" s="12" t="s">
        <v>522</v>
      </c>
      <c r="H92" s="12">
        <v>0</v>
      </c>
      <c r="I92" s="12">
        <v>0</v>
      </c>
      <c r="J92" s="12">
        <v>248659</v>
      </c>
      <c r="K92" s="29">
        <v>13</v>
      </c>
      <c r="L92" s="12"/>
      <c r="M92" s="13" t="s">
        <v>530</v>
      </c>
    </row>
    <row r="93" spans="1:13" x14ac:dyDescent="0.25">
      <c r="A93" s="14">
        <v>1030</v>
      </c>
      <c r="B93" s="15">
        <v>1</v>
      </c>
      <c r="C93" s="15" t="s">
        <v>555</v>
      </c>
      <c r="D93" s="15" t="s">
        <v>238</v>
      </c>
      <c r="E93" s="15" t="s">
        <v>12</v>
      </c>
      <c r="F93" s="26">
        <v>23</v>
      </c>
      <c r="G93" s="15" t="s">
        <v>522</v>
      </c>
      <c r="H93" s="15">
        <v>0</v>
      </c>
      <c r="I93" s="15">
        <v>0</v>
      </c>
      <c r="J93" s="15">
        <v>392083</v>
      </c>
      <c r="K93" s="27">
        <v>8.0500000000000007</v>
      </c>
      <c r="L93" s="15"/>
      <c r="M93" s="16" t="s">
        <v>530</v>
      </c>
    </row>
    <row r="94" spans="1:13" x14ac:dyDescent="0.25">
      <c r="A94" s="11">
        <v>1033</v>
      </c>
      <c r="B94" s="12">
        <v>1</v>
      </c>
      <c r="C94" s="12" t="s">
        <v>557</v>
      </c>
      <c r="D94" s="12" t="s">
        <v>241</v>
      </c>
      <c r="E94" s="12" t="s">
        <v>12</v>
      </c>
      <c r="F94" s="28">
        <v>33</v>
      </c>
      <c r="G94" s="12" t="s">
        <v>522</v>
      </c>
      <c r="H94" s="12">
        <v>0</v>
      </c>
      <c r="I94" s="12">
        <v>0</v>
      </c>
      <c r="J94" s="12">
        <v>113781</v>
      </c>
      <c r="K94" s="29">
        <v>151.55000000000001</v>
      </c>
      <c r="L94" s="12"/>
      <c r="M94" s="13" t="s">
        <v>530</v>
      </c>
    </row>
    <row r="95" spans="1:13" x14ac:dyDescent="0.25">
      <c r="A95" s="14">
        <v>1035</v>
      </c>
      <c r="B95" s="15">
        <v>0</v>
      </c>
      <c r="C95" s="15" t="s">
        <v>556</v>
      </c>
      <c r="D95" s="15" t="s">
        <v>243</v>
      </c>
      <c r="E95" s="15" t="s">
        <v>10</v>
      </c>
      <c r="F95" s="26">
        <v>28</v>
      </c>
      <c r="G95" s="15" t="s">
        <v>522</v>
      </c>
      <c r="H95" s="15">
        <v>0</v>
      </c>
      <c r="I95" s="15">
        <v>0</v>
      </c>
      <c r="J95" s="15">
        <v>244358</v>
      </c>
      <c r="K95" s="27">
        <v>26</v>
      </c>
      <c r="L95" s="15"/>
      <c r="M95" s="16" t="s">
        <v>530</v>
      </c>
    </row>
    <row r="96" spans="1:13" x14ac:dyDescent="0.25">
      <c r="A96" s="11">
        <v>1037</v>
      </c>
      <c r="B96" s="12">
        <v>0</v>
      </c>
      <c r="C96" s="12" t="s">
        <v>555</v>
      </c>
      <c r="D96" s="12" t="s">
        <v>245</v>
      </c>
      <c r="E96" s="12" t="s">
        <v>10</v>
      </c>
      <c r="F96" s="28">
        <v>31</v>
      </c>
      <c r="G96" s="12" t="s">
        <v>522</v>
      </c>
      <c r="H96" s="12">
        <v>3</v>
      </c>
      <c r="I96" s="12">
        <v>0</v>
      </c>
      <c r="J96" s="12">
        <v>345763</v>
      </c>
      <c r="K96" s="29">
        <v>18</v>
      </c>
      <c r="L96" s="12"/>
      <c r="M96" s="13" t="s">
        <v>530</v>
      </c>
    </row>
    <row r="97" spans="1:13" x14ac:dyDescent="0.25">
      <c r="A97" s="14">
        <v>1038</v>
      </c>
      <c r="B97" s="15">
        <v>0</v>
      </c>
      <c r="C97" s="15" t="s">
        <v>557</v>
      </c>
      <c r="D97" s="15" t="s">
        <v>246</v>
      </c>
      <c r="E97" s="15" t="s">
        <v>10</v>
      </c>
      <c r="F97" s="26">
        <v>30</v>
      </c>
      <c r="G97" s="15" t="s">
        <v>522</v>
      </c>
      <c r="H97" s="15">
        <v>0</v>
      </c>
      <c r="I97" s="15">
        <v>0</v>
      </c>
      <c r="J97" s="15">
        <v>17463</v>
      </c>
      <c r="K97" s="27">
        <v>51.862499999999997</v>
      </c>
      <c r="L97" s="15" t="s">
        <v>45</v>
      </c>
      <c r="M97" s="16" t="s">
        <v>530</v>
      </c>
    </row>
    <row r="98" spans="1:13" x14ac:dyDescent="0.25">
      <c r="A98" s="11">
        <v>1039</v>
      </c>
      <c r="B98" s="12">
        <v>0</v>
      </c>
      <c r="C98" s="12" t="s">
        <v>555</v>
      </c>
      <c r="D98" s="12" t="s">
        <v>247</v>
      </c>
      <c r="E98" s="12" t="s">
        <v>10</v>
      </c>
      <c r="F98" s="28">
        <v>22</v>
      </c>
      <c r="G98" s="12" t="s">
        <v>522</v>
      </c>
      <c r="H98" s="12">
        <v>0</v>
      </c>
      <c r="I98" s="12">
        <v>0</v>
      </c>
      <c r="J98" s="12">
        <v>23568</v>
      </c>
      <c r="K98" s="29">
        <v>8.0500000000000007</v>
      </c>
      <c r="L98" s="12"/>
      <c r="M98" s="13" t="s">
        <v>530</v>
      </c>
    </row>
    <row r="99" spans="1:13" x14ac:dyDescent="0.25">
      <c r="A99" s="14">
        <v>1040</v>
      </c>
      <c r="B99" s="15">
        <v>0</v>
      </c>
      <c r="C99" s="15" t="s">
        <v>557</v>
      </c>
      <c r="D99" s="15" t="s">
        <v>248</v>
      </c>
      <c r="E99" s="15" t="s">
        <v>10</v>
      </c>
      <c r="F99" s="26">
        <v>30</v>
      </c>
      <c r="G99" s="15" t="s">
        <v>522</v>
      </c>
      <c r="H99" s="15">
        <v>0</v>
      </c>
      <c r="I99" s="15">
        <v>0</v>
      </c>
      <c r="J99" s="15">
        <v>113791</v>
      </c>
      <c r="K99" s="27">
        <v>26.55</v>
      </c>
      <c r="L99" s="15"/>
      <c r="M99" s="16" t="s">
        <v>530</v>
      </c>
    </row>
    <row r="100" spans="1:13" x14ac:dyDescent="0.25">
      <c r="A100" s="11">
        <v>1041</v>
      </c>
      <c r="B100" s="12">
        <v>0</v>
      </c>
      <c r="C100" s="12" t="s">
        <v>556</v>
      </c>
      <c r="D100" s="12" t="s">
        <v>249</v>
      </c>
      <c r="E100" s="12" t="s">
        <v>10</v>
      </c>
      <c r="F100" s="28">
        <v>30</v>
      </c>
      <c r="G100" s="12" t="s">
        <v>522</v>
      </c>
      <c r="H100" s="12">
        <v>1</v>
      </c>
      <c r="I100" s="12">
        <v>1</v>
      </c>
      <c r="J100" s="12">
        <v>250651</v>
      </c>
      <c r="K100" s="29">
        <v>26</v>
      </c>
      <c r="L100" s="12"/>
      <c r="M100" s="13" t="s">
        <v>530</v>
      </c>
    </row>
    <row r="101" spans="1:13" x14ac:dyDescent="0.25">
      <c r="A101" s="14">
        <v>1042</v>
      </c>
      <c r="B101" s="15">
        <v>1</v>
      </c>
      <c r="C101" s="15" t="s">
        <v>557</v>
      </c>
      <c r="D101" s="15" t="s">
        <v>250</v>
      </c>
      <c r="E101" s="15" t="s">
        <v>12</v>
      </c>
      <c r="F101" s="26">
        <v>23</v>
      </c>
      <c r="G101" s="15" t="s">
        <v>522</v>
      </c>
      <c r="H101" s="15">
        <v>0</v>
      </c>
      <c r="I101" s="15">
        <v>1</v>
      </c>
      <c r="J101" s="15">
        <v>11767</v>
      </c>
      <c r="K101" s="27">
        <v>83.158299999999997</v>
      </c>
      <c r="L101" s="15" t="s">
        <v>46</v>
      </c>
      <c r="M101" s="16" t="s">
        <v>531</v>
      </c>
    </row>
    <row r="102" spans="1:13" x14ac:dyDescent="0.25">
      <c r="A102" s="11">
        <v>1043</v>
      </c>
      <c r="B102" s="12">
        <v>0</v>
      </c>
      <c r="C102" s="12" t="s">
        <v>555</v>
      </c>
      <c r="D102" s="12" t="s">
        <v>251</v>
      </c>
      <c r="E102" s="12" t="s">
        <v>10</v>
      </c>
      <c r="F102" s="28">
        <v>30</v>
      </c>
      <c r="G102" s="12" t="s">
        <v>522</v>
      </c>
      <c r="H102" s="12">
        <v>0</v>
      </c>
      <c r="I102" s="12">
        <v>0</v>
      </c>
      <c r="J102" s="12">
        <v>349255</v>
      </c>
      <c r="K102" s="29">
        <v>7.8958000000000004</v>
      </c>
      <c r="L102" s="12"/>
      <c r="M102" s="13" t="s">
        <v>531</v>
      </c>
    </row>
    <row r="103" spans="1:13" x14ac:dyDescent="0.25">
      <c r="A103" s="14">
        <v>1045</v>
      </c>
      <c r="B103" s="15">
        <v>1</v>
      </c>
      <c r="C103" s="15" t="s">
        <v>555</v>
      </c>
      <c r="D103" s="15" t="s">
        <v>253</v>
      </c>
      <c r="E103" s="15" t="s">
        <v>12</v>
      </c>
      <c r="F103" s="26">
        <v>36</v>
      </c>
      <c r="G103" s="15" t="s">
        <v>522</v>
      </c>
      <c r="H103" s="15">
        <v>0</v>
      </c>
      <c r="I103" s="15">
        <v>2</v>
      </c>
      <c r="J103" s="15">
        <v>350405</v>
      </c>
      <c r="K103" s="27">
        <v>12.183299999999999</v>
      </c>
      <c r="L103" s="15"/>
      <c r="M103" s="16" t="s">
        <v>530</v>
      </c>
    </row>
    <row r="104" spans="1:13" x14ac:dyDescent="0.25">
      <c r="A104" s="11">
        <v>1047</v>
      </c>
      <c r="B104" s="12">
        <v>0</v>
      </c>
      <c r="C104" s="12" t="s">
        <v>555</v>
      </c>
      <c r="D104" s="12" t="s">
        <v>255</v>
      </c>
      <c r="E104" s="12" t="s">
        <v>10</v>
      </c>
      <c r="F104" s="28">
        <v>24</v>
      </c>
      <c r="G104" s="12" t="s">
        <v>522</v>
      </c>
      <c r="H104" s="12">
        <v>0</v>
      </c>
      <c r="I104" s="12">
        <v>0</v>
      </c>
      <c r="J104" s="12">
        <v>752</v>
      </c>
      <c r="K104" s="29">
        <v>7.55</v>
      </c>
      <c r="L104" s="12"/>
      <c r="M104" s="13" t="s">
        <v>530</v>
      </c>
    </row>
    <row r="105" spans="1:13" x14ac:dyDescent="0.25">
      <c r="A105" s="14">
        <v>1048</v>
      </c>
      <c r="B105" s="15">
        <v>1</v>
      </c>
      <c r="C105" s="15" t="s">
        <v>557</v>
      </c>
      <c r="D105" s="15" t="s">
        <v>256</v>
      </c>
      <c r="E105" s="15" t="s">
        <v>12</v>
      </c>
      <c r="F105" s="26">
        <v>29</v>
      </c>
      <c r="G105" s="15" t="s">
        <v>522</v>
      </c>
      <c r="H105" s="15">
        <v>0</v>
      </c>
      <c r="I105" s="15">
        <v>0</v>
      </c>
      <c r="J105" s="15">
        <v>17483</v>
      </c>
      <c r="K105" s="27">
        <v>221.7792</v>
      </c>
      <c r="L105" s="15" t="s">
        <v>47</v>
      </c>
      <c r="M105" s="16" t="s">
        <v>530</v>
      </c>
    </row>
    <row r="106" spans="1:13" x14ac:dyDescent="0.25">
      <c r="A106" s="11">
        <v>1049</v>
      </c>
      <c r="B106" s="12">
        <v>1</v>
      </c>
      <c r="C106" s="12" t="s">
        <v>555</v>
      </c>
      <c r="D106" s="12" t="s">
        <v>257</v>
      </c>
      <c r="E106" s="12" t="s">
        <v>12</v>
      </c>
      <c r="F106" s="28">
        <v>23</v>
      </c>
      <c r="G106" s="12" t="s">
        <v>522</v>
      </c>
      <c r="H106" s="12">
        <v>0</v>
      </c>
      <c r="I106" s="12">
        <v>0</v>
      </c>
      <c r="J106" s="12">
        <v>347469</v>
      </c>
      <c r="K106" s="29">
        <v>7.8541999999999996</v>
      </c>
      <c r="L106" s="12"/>
      <c r="M106" s="13" t="s">
        <v>530</v>
      </c>
    </row>
    <row r="107" spans="1:13" x14ac:dyDescent="0.25">
      <c r="A107" s="14">
        <v>1051</v>
      </c>
      <c r="B107" s="15">
        <v>1</v>
      </c>
      <c r="C107" s="15" t="s">
        <v>555</v>
      </c>
      <c r="D107" s="15" t="s">
        <v>259</v>
      </c>
      <c r="E107" s="15" t="s">
        <v>12</v>
      </c>
      <c r="F107" s="26">
        <v>26</v>
      </c>
      <c r="G107" s="15" t="s">
        <v>522</v>
      </c>
      <c r="H107" s="15">
        <v>0</v>
      </c>
      <c r="I107" s="15">
        <v>2</v>
      </c>
      <c r="J107" s="15">
        <v>3101315</v>
      </c>
      <c r="K107" s="27">
        <v>13.775</v>
      </c>
      <c r="L107" s="15"/>
      <c r="M107" s="16" t="s">
        <v>530</v>
      </c>
    </row>
    <row r="108" spans="1:13" x14ac:dyDescent="0.25">
      <c r="A108" s="11">
        <v>1052</v>
      </c>
      <c r="B108" s="12">
        <v>1</v>
      </c>
      <c r="C108" s="12" t="s">
        <v>555</v>
      </c>
      <c r="D108" s="12" t="s">
        <v>260</v>
      </c>
      <c r="E108" s="12" t="s">
        <v>12</v>
      </c>
      <c r="F108" s="28">
        <v>30</v>
      </c>
      <c r="G108" s="12" t="s">
        <v>522</v>
      </c>
      <c r="H108" s="12">
        <v>0</v>
      </c>
      <c r="I108" s="12">
        <v>0</v>
      </c>
      <c r="J108" s="12">
        <v>335432</v>
      </c>
      <c r="K108" s="29">
        <v>7.7332999999999998</v>
      </c>
      <c r="L108" s="12"/>
      <c r="M108" s="13" t="s">
        <v>529</v>
      </c>
    </row>
    <row r="109" spans="1:13" x14ac:dyDescent="0.25">
      <c r="A109" s="14">
        <v>1054</v>
      </c>
      <c r="B109" s="15">
        <v>1</v>
      </c>
      <c r="C109" s="15" t="s">
        <v>556</v>
      </c>
      <c r="D109" s="15" t="s">
        <v>262</v>
      </c>
      <c r="E109" s="15" t="s">
        <v>12</v>
      </c>
      <c r="F109" s="26">
        <v>26</v>
      </c>
      <c r="G109" s="15" t="s">
        <v>522</v>
      </c>
      <c r="H109" s="15">
        <v>0</v>
      </c>
      <c r="I109" s="15">
        <v>0</v>
      </c>
      <c r="J109" s="15">
        <v>220844</v>
      </c>
      <c r="K109" s="27">
        <v>13.5</v>
      </c>
      <c r="L109" s="15"/>
      <c r="M109" s="16" t="s">
        <v>530</v>
      </c>
    </row>
    <row r="110" spans="1:13" x14ac:dyDescent="0.25">
      <c r="A110" s="11">
        <v>1055</v>
      </c>
      <c r="B110" s="12">
        <v>0</v>
      </c>
      <c r="C110" s="12" t="s">
        <v>555</v>
      </c>
      <c r="D110" s="12" t="s">
        <v>263</v>
      </c>
      <c r="E110" s="12" t="s">
        <v>10</v>
      </c>
      <c r="F110" s="28">
        <v>30</v>
      </c>
      <c r="G110" s="12" t="s">
        <v>522</v>
      </c>
      <c r="H110" s="12">
        <v>0</v>
      </c>
      <c r="I110" s="12">
        <v>0</v>
      </c>
      <c r="J110" s="12">
        <v>343271</v>
      </c>
      <c r="K110" s="29">
        <v>7</v>
      </c>
      <c r="L110" s="12"/>
      <c r="M110" s="13" t="s">
        <v>530</v>
      </c>
    </row>
    <row r="111" spans="1:13" x14ac:dyDescent="0.25">
      <c r="A111" s="14">
        <v>1057</v>
      </c>
      <c r="B111" s="15">
        <v>1</v>
      </c>
      <c r="C111" s="15" t="s">
        <v>555</v>
      </c>
      <c r="D111" s="15" t="s">
        <v>265</v>
      </c>
      <c r="E111" s="15" t="s">
        <v>12</v>
      </c>
      <c r="F111" s="26">
        <v>26</v>
      </c>
      <c r="G111" s="15" t="s">
        <v>522</v>
      </c>
      <c r="H111" s="15">
        <v>1</v>
      </c>
      <c r="I111" s="15">
        <v>1</v>
      </c>
      <c r="J111" s="15">
        <v>315153</v>
      </c>
      <c r="K111" s="27">
        <v>22.024999999999999</v>
      </c>
      <c r="L111" s="15"/>
      <c r="M111" s="16" t="s">
        <v>530</v>
      </c>
    </row>
    <row r="112" spans="1:13" x14ac:dyDescent="0.25">
      <c r="A112" s="11">
        <v>1060</v>
      </c>
      <c r="B112" s="12">
        <v>1</v>
      </c>
      <c r="C112" s="12" t="s">
        <v>557</v>
      </c>
      <c r="D112" s="12" t="s">
        <v>268</v>
      </c>
      <c r="E112" s="12" t="s">
        <v>12</v>
      </c>
      <c r="F112" s="28">
        <v>30</v>
      </c>
      <c r="G112" s="12" t="s">
        <v>522</v>
      </c>
      <c r="H112" s="12">
        <v>0</v>
      </c>
      <c r="I112" s="12">
        <v>0</v>
      </c>
      <c r="J112" s="12">
        <v>17770</v>
      </c>
      <c r="K112" s="29">
        <v>27.720800000000001</v>
      </c>
      <c r="L112" s="12"/>
      <c r="M112" s="13" t="s">
        <v>531</v>
      </c>
    </row>
    <row r="113" spans="1:13" x14ac:dyDescent="0.25">
      <c r="A113" s="14">
        <v>1061</v>
      </c>
      <c r="B113" s="15">
        <v>1</v>
      </c>
      <c r="C113" s="15" t="s">
        <v>555</v>
      </c>
      <c r="D113" s="15" t="s">
        <v>269</v>
      </c>
      <c r="E113" s="15" t="s">
        <v>12</v>
      </c>
      <c r="F113" s="26">
        <v>22</v>
      </c>
      <c r="G113" s="15" t="s">
        <v>522</v>
      </c>
      <c r="H113" s="15">
        <v>0</v>
      </c>
      <c r="I113" s="15">
        <v>0</v>
      </c>
      <c r="J113" s="15">
        <v>7548</v>
      </c>
      <c r="K113" s="27">
        <v>8.9625000000000004</v>
      </c>
      <c r="L113" s="15"/>
      <c r="M113" s="16" t="s">
        <v>530</v>
      </c>
    </row>
    <row r="114" spans="1:13" x14ac:dyDescent="0.25">
      <c r="A114" s="11">
        <v>1062</v>
      </c>
      <c r="B114" s="12">
        <v>0</v>
      </c>
      <c r="C114" s="12" t="s">
        <v>555</v>
      </c>
      <c r="D114" s="12" t="s">
        <v>270</v>
      </c>
      <c r="E114" s="12" t="s">
        <v>10</v>
      </c>
      <c r="F114" s="28">
        <v>30</v>
      </c>
      <c r="G114" s="12" t="s">
        <v>522</v>
      </c>
      <c r="H114" s="12">
        <v>0</v>
      </c>
      <c r="I114" s="12">
        <v>0</v>
      </c>
      <c r="J114" s="12">
        <v>51</v>
      </c>
      <c r="K114" s="29">
        <v>7.55</v>
      </c>
      <c r="L114" s="12"/>
      <c r="M114" s="13" t="s">
        <v>530</v>
      </c>
    </row>
    <row r="115" spans="1:13" x14ac:dyDescent="0.25">
      <c r="A115" s="14">
        <v>1063</v>
      </c>
      <c r="B115" s="15">
        <v>0</v>
      </c>
      <c r="C115" s="15" t="s">
        <v>555</v>
      </c>
      <c r="D115" s="15" t="s">
        <v>271</v>
      </c>
      <c r="E115" s="15" t="s">
        <v>10</v>
      </c>
      <c r="F115" s="26">
        <v>37</v>
      </c>
      <c r="G115" s="15" t="s">
        <v>522</v>
      </c>
      <c r="H115" s="15">
        <v>0</v>
      </c>
      <c r="I115" s="15">
        <v>0</v>
      </c>
      <c r="J115" s="15">
        <v>2670</v>
      </c>
      <c r="K115" s="27">
        <v>7.2249999999999996</v>
      </c>
      <c r="L115" s="15"/>
      <c r="M115" s="16" t="s">
        <v>531</v>
      </c>
    </row>
    <row r="116" spans="1:13" x14ac:dyDescent="0.25">
      <c r="A116" s="11">
        <v>1064</v>
      </c>
      <c r="B116" s="12">
        <v>0</v>
      </c>
      <c r="C116" s="12" t="s">
        <v>555</v>
      </c>
      <c r="D116" s="12" t="s">
        <v>272</v>
      </c>
      <c r="E116" s="12" t="s">
        <v>10</v>
      </c>
      <c r="F116" s="28">
        <v>23</v>
      </c>
      <c r="G116" s="12" t="s">
        <v>522</v>
      </c>
      <c r="H116" s="12">
        <v>1</v>
      </c>
      <c r="I116" s="12">
        <v>0</v>
      </c>
      <c r="J116" s="12">
        <v>347072</v>
      </c>
      <c r="K116" s="29">
        <v>13.9</v>
      </c>
      <c r="L116" s="12"/>
      <c r="M116" s="13" t="s">
        <v>530</v>
      </c>
    </row>
    <row r="117" spans="1:13" x14ac:dyDescent="0.25">
      <c r="A117" s="14">
        <v>1065</v>
      </c>
      <c r="B117" s="15">
        <v>0</v>
      </c>
      <c r="C117" s="15" t="s">
        <v>555</v>
      </c>
      <c r="D117" s="15" t="s">
        <v>273</v>
      </c>
      <c r="E117" s="15" t="s">
        <v>10</v>
      </c>
      <c r="F117" s="26">
        <v>30</v>
      </c>
      <c r="G117" s="15" t="s">
        <v>522</v>
      </c>
      <c r="H117" s="15">
        <v>0</v>
      </c>
      <c r="I117" s="15">
        <v>0</v>
      </c>
      <c r="J117" s="15">
        <v>2673</v>
      </c>
      <c r="K117" s="27">
        <v>7.2291999999999996</v>
      </c>
      <c r="L117" s="15"/>
      <c r="M117" s="16" t="s">
        <v>531</v>
      </c>
    </row>
    <row r="118" spans="1:13" x14ac:dyDescent="0.25">
      <c r="A118" s="11">
        <v>1068</v>
      </c>
      <c r="B118" s="12">
        <v>1</v>
      </c>
      <c r="C118" s="12" t="s">
        <v>556</v>
      </c>
      <c r="D118" s="12" t="s">
        <v>276</v>
      </c>
      <c r="E118" s="12" t="s">
        <v>12</v>
      </c>
      <c r="F118" s="28">
        <v>20</v>
      </c>
      <c r="G118" s="12" t="s">
        <v>522</v>
      </c>
      <c r="H118" s="12">
        <v>0</v>
      </c>
      <c r="I118" s="12">
        <v>0</v>
      </c>
      <c r="J118" s="12">
        <v>33112</v>
      </c>
      <c r="K118" s="29">
        <v>36.75</v>
      </c>
      <c r="L118" s="12"/>
      <c r="M118" s="13" t="s">
        <v>530</v>
      </c>
    </row>
    <row r="119" spans="1:13" x14ac:dyDescent="0.25">
      <c r="A119" s="14">
        <v>1070</v>
      </c>
      <c r="B119" s="15">
        <v>1</v>
      </c>
      <c r="C119" s="15" t="s">
        <v>556</v>
      </c>
      <c r="D119" s="15" t="s">
        <v>278</v>
      </c>
      <c r="E119" s="15" t="s">
        <v>12</v>
      </c>
      <c r="F119" s="26">
        <v>36</v>
      </c>
      <c r="G119" s="15" t="s">
        <v>522</v>
      </c>
      <c r="H119" s="15">
        <v>0</v>
      </c>
      <c r="I119" s="15">
        <v>3</v>
      </c>
      <c r="J119" s="15">
        <v>230136</v>
      </c>
      <c r="K119" s="27">
        <v>39</v>
      </c>
      <c r="L119" s="15" t="s">
        <v>50</v>
      </c>
      <c r="M119" s="16" t="s">
        <v>530</v>
      </c>
    </row>
    <row r="120" spans="1:13" x14ac:dyDescent="0.25">
      <c r="A120" s="11">
        <v>1072</v>
      </c>
      <c r="B120" s="12">
        <v>0</v>
      </c>
      <c r="C120" s="12" t="s">
        <v>556</v>
      </c>
      <c r="D120" s="12" t="s">
        <v>280</v>
      </c>
      <c r="E120" s="12" t="s">
        <v>10</v>
      </c>
      <c r="F120" s="28">
        <v>30</v>
      </c>
      <c r="G120" s="12" t="s">
        <v>522</v>
      </c>
      <c r="H120" s="12">
        <v>0</v>
      </c>
      <c r="I120" s="12">
        <v>0</v>
      </c>
      <c r="J120" s="12">
        <v>233478</v>
      </c>
      <c r="K120" s="29">
        <v>13</v>
      </c>
      <c r="L120" s="12"/>
      <c r="M120" s="13" t="s">
        <v>530</v>
      </c>
    </row>
    <row r="121" spans="1:13" x14ac:dyDescent="0.25">
      <c r="A121" s="14">
        <v>1073</v>
      </c>
      <c r="B121" s="15">
        <v>0</v>
      </c>
      <c r="C121" s="15" t="s">
        <v>557</v>
      </c>
      <c r="D121" s="15" t="s">
        <v>281</v>
      </c>
      <c r="E121" s="15" t="s">
        <v>10</v>
      </c>
      <c r="F121" s="26">
        <v>37</v>
      </c>
      <c r="G121" s="15" t="s">
        <v>522</v>
      </c>
      <c r="H121" s="15">
        <v>1</v>
      </c>
      <c r="I121" s="15">
        <v>1</v>
      </c>
      <c r="J121" s="15">
        <v>17756</v>
      </c>
      <c r="K121" s="27">
        <v>83.158299999999997</v>
      </c>
      <c r="L121" s="15" t="s">
        <v>52</v>
      </c>
      <c r="M121" s="16" t="s">
        <v>531</v>
      </c>
    </row>
    <row r="122" spans="1:13" x14ac:dyDescent="0.25">
      <c r="A122" s="11">
        <v>1075</v>
      </c>
      <c r="B122" s="12">
        <v>0</v>
      </c>
      <c r="C122" s="12" t="s">
        <v>555</v>
      </c>
      <c r="D122" s="12" t="s">
        <v>283</v>
      </c>
      <c r="E122" s="12" t="s">
        <v>10</v>
      </c>
      <c r="F122" s="28">
        <v>30</v>
      </c>
      <c r="G122" s="12" t="s">
        <v>522</v>
      </c>
      <c r="H122" s="12">
        <v>0</v>
      </c>
      <c r="I122" s="12">
        <v>0</v>
      </c>
      <c r="J122" s="12">
        <v>7935</v>
      </c>
      <c r="K122" s="29">
        <v>7.75</v>
      </c>
      <c r="L122" s="12"/>
      <c r="M122" s="13" t="s">
        <v>529</v>
      </c>
    </row>
    <row r="123" spans="1:13" x14ac:dyDescent="0.25">
      <c r="A123" s="14">
        <v>1076</v>
      </c>
      <c r="B123" s="15">
        <v>1</v>
      </c>
      <c r="C123" s="15" t="s">
        <v>557</v>
      </c>
      <c r="D123" s="15" t="s">
        <v>284</v>
      </c>
      <c r="E123" s="15" t="s">
        <v>12</v>
      </c>
      <c r="F123" s="26">
        <v>27</v>
      </c>
      <c r="G123" s="15" t="s">
        <v>522</v>
      </c>
      <c r="H123" s="15">
        <v>1</v>
      </c>
      <c r="I123" s="15">
        <v>1</v>
      </c>
      <c r="J123" s="15">
        <v>17558</v>
      </c>
      <c r="K123" s="27">
        <v>247.52080000000001</v>
      </c>
      <c r="L123" s="15" t="s">
        <v>54</v>
      </c>
      <c r="M123" s="16" t="s">
        <v>531</v>
      </c>
    </row>
    <row r="124" spans="1:13" x14ac:dyDescent="0.25">
      <c r="A124" s="11">
        <v>1078</v>
      </c>
      <c r="B124" s="12">
        <v>1</v>
      </c>
      <c r="C124" s="12" t="s">
        <v>556</v>
      </c>
      <c r="D124" s="12" t="s">
        <v>286</v>
      </c>
      <c r="E124" s="12" t="s">
        <v>12</v>
      </c>
      <c r="F124" s="28">
        <v>21</v>
      </c>
      <c r="G124" s="12" t="s">
        <v>522</v>
      </c>
      <c r="H124" s="12">
        <v>0</v>
      </c>
      <c r="I124" s="12">
        <v>1</v>
      </c>
      <c r="J124" s="12"/>
      <c r="K124" s="29">
        <v>21</v>
      </c>
      <c r="L124" s="12"/>
      <c r="M124" s="13" t="s">
        <v>530</v>
      </c>
    </row>
    <row r="125" spans="1:13" x14ac:dyDescent="0.25">
      <c r="A125" s="14">
        <v>1080</v>
      </c>
      <c r="B125" s="15">
        <v>1</v>
      </c>
      <c r="C125" s="15" t="s">
        <v>555</v>
      </c>
      <c r="D125" s="15" t="s">
        <v>288</v>
      </c>
      <c r="E125" s="15" t="s">
        <v>12</v>
      </c>
      <c r="F125" s="26">
        <v>30</v>
      </c>
      <c r="G125" s="15" t="s">
        <v>522</v>
      </c>
      <c r="H125" s="15">
        <v>8</v>
      </c>
      <c r="I125" s="15">
        <v>2</v>
      </c>
      <c r="J125" s="15">
        <v>2343</v>
      </c>
      <c r="K125" s="27">
        <v>69.55</v>
      </c>
      <c r="L125" s="15"/>
      <c r="M125" s="16" t="s">
        <v>530</v>
      </c>
    </row>
    <row r="126" spans="1:13" x14ac:dyDescent="0.25">
      <c r="A126" s="11">
        <v>1082</v>
      </c>
      <c r="B126" s="12">
        <v>0</v>
      </c>
      <c r="C126" s="12" t="s">
        <v>556</v>
      </c>
      <c r="D126" s="12" t="s">
        <v>290</v>
      </c>
      <c r="E126" s="12" t="s">
        <v>10</v>
      </c>
      <c r="F126" s="28">
        <v>34</v>
      </c>
      <c r="G126" s="12" t="s">
        <v>522</v>
      </c>
      <c r="H126" s="12">
        <v>1</v>
      </c>
      <c r="I126" s="12">
        <v>0</v>
      </c>
      <c r="J126" s="12">
        <v>226875</v>
      </c>
      <c r="K126" s="29">
        <v>26</v>
      </c>
      <c r="L126" s="12"/>
      <c r="M126" s="13" t="s">
        <v>530</v>
      </c>
    </row>
    <row r="127" spans="1:13" x14ac:dyDescent="0.25">
      <c r="A127" s="14">
        <v>1083</v>
      </c>
      <c r="B127" s="15">
        <v>0</v>
      </c>
      <c r="C127" s="15" t="s">
        <v>557</v>
      </c>
      <c r="D127" s="15" t="s">
        <v>291</v>
      </c>
      <c r="E127" s="15" t="s">
        <v>10</v>
      </c>
      <c r="F127" s="26">
        <v>30</v>
      </c>
      <c r="G127" s="15" t="s">
        <v>522</v>
      </c>
      <c r="H127" s="15">
        <v>0</v>
      </c>
      <c r="I127" s="15">
        <v>0</v>
      </c>
      <c r="J127" s="15">
        <v>111163</v>
      </c>
      <c r="K127" s="27">
        <v>26</v>
      </c>
      <c r="L127" s="15"/>
      <c r="M127" s="16" t="s">
        <v>530</v>
      </c>
    </row>
    <row r="128" spans="1:13" x14ac:dyDescent="0.25">
      <c r="A128" s="11">
        <v>1087</v>
      </c>
      <c r="B128" s="12">
        <v>0</v>
      </c>
      <c r="C128" s="12" t="s">
        <v>555</v>
      </c>
      <c r="D128" s="12" t="s">
        <v>295</v>
      </c>
      <c r="E128" s="12" t="s">
        <v>10</v>
      </c>
      <c r="F128" s="28">
        <v>33</v>
      </c>
      <c r="G128" s="12" t="s">
        <v>522</v>
      </c>
      <c r="H128" s="12">
        <v>0</v>
      </c>
      <c r="I128" s="12">
        <v>0</v>
      </c>
      <c r="J128" s="12">
        <v>347465</v>
      </c>
      <c r="K128" s="29">
        <v>7.8541999999999996</v>
      </c>
      <c r="L128" s="12"/>
      <c r="M128" s="13" t="s">
        <v>530</v>
      </c>
    </row>
    <row r="129" spans="1:13" x14ac:dyDescent="0.25">
      <c r="A129" s="14">
        <v>1090</v>
      </c>
      <c r="B129" s="15">
        <v>0</v>
      </c>
      <c r="C129" s="15" t="s">
        <v>556</v>
      </c>
      <c r="D129" s="15" t="s">
        <v>298</v>
      </c>
      <c r="E129" s="15" t="s">
        <v>10</v>
      </c>
      <c r="F129" s="26">
        <v>23</v>
      </c>
      <c r="G129" s="15" t="s">
        <v>522</v>
      </c>
      <c r="H129" s="15">
        <v>0</v>
      </c>
      <c r="I129" s="15">
        <v>0</v>
      </c>
      <c r="J129" s="15">
        <v>31030</v>
      </c>
      <c r="K129" s="27">
        <v>10.5</v>
      </c>
      <c r="L129" s="15"/>
      <c r="M129" s="16" t="s">
        <v>530</v>
      </c>
    </row>
    <row r="130" spans="1:13" x14ac:dyDescent="0.25">
      <c r="A130" s="11">
        <v>1091</v>
      </c>
      <c r="B130" s="12">
        <v>1</v>
      </c>
      <c r="C130" s="12" t="s">
        <v>555</v>
      </c>
      <c r="D130" s="12" t="s">
        <v>299</v>
      </c>
      <c r="E130" s="12" t="s">
        <v>12</v>
      </c>
      <c r="F130" s="28">
        <v>30</v>
      </c>
      <c r="G130" s="12" t="s">
        <v>522</v>
      </c>
      <c r="H130" s="12">
        <v>0</v>
      </c>
      <c r="I130" s="12">
        <v>0</v>
      </c>
      <c r="J130" s="12">
        <v>65305</v>
      </c>
      <c r="K130" s="29">
        <v>8.1125000000000007</v>
      </c>
      <c r="L130" s="12"/>
      <c r="M130" s="13" t="s">
        <v>530</v>
      </c>
    </row>
    <row r="131" spans="1:13" x14ac:dyDescent="0.25">
      <c r="A131" s="14">
        <v>1092</v>
      </c>
      <c r="B131" s="15">
        <v>1</v>
      </c>
      <c r="C131" s="15" t="s">
        <v>555</v>
      </c>
      <c r="D131" s="15" t="s">
        <v>300</v>
      </c>
      <c r="E131" s="15" t="s">
        <v>12</v>
      </c>
      <c r="F131" s="26">
        <v>30</v>
      </c>
      <c r="G131" s="15" t="s">
        <v>522</v>
      </c>
      <c r="H131" s="15">
        <v>0</v>
      </c>
      <c r="I131" s="15">
        <v>0</v>
      </c>
      <c r="J131" s="15">
        <v>36568</v>
      </c>
      <c r="K131" s="27">
        <v>15.5</v>
      </c>
      <c r="L131" s="15"/>
      <c r="M131" s="16" t="s">
        <v>529</v>
      </c>
    </row>
    <row r="132" spans="1:13" x14ac:dyDescent="0.25">
      <c r="A132" s="11">
        <v>1096</v>
      </c>
      <c r="B132" s="12">
        <v>0</v>
      </c>
      <c r="C132" s="12" t="s">
        <v>556</v>
      </c>
      <c r="D132" s="12" t="s">
        <v>304</v>
      </c>
      <c r="E132" s="12" t="s">
        <v>10</v>
      </c>
      <c r="F132" s="28">
        <v>25</v>
      </c>
      <c r="G132" s="12" t="s">
        <v>522</v>
      </c>
      <c r="H132" s="12">
        <v>0</v>
      </c>
      <c r="I132" s="12">
        <v>0</v>
      </c>
      <c r="J132" s="12">
        <v>34050</v>
      </c>
      <c r="K132" s="29">
        <v>10.5</v>
      </c>
      <c r="L132" s="12"/>
      <c r="M132" s="13" t="s">
        <v>530</v>
      </c>
    </row>
    <row r="133" spans="1:13" x14ac:dyDescent="0.25">
      <c r="A133" s="14">
        <v>1097</v>
      </c>
      <c r="B133" s="15">
        <v>0</v>
      </c>
      <c r="C133" s="15" t="s">
        <v>557</v>
      </c>
      <c r="D133" s="15" t="s">
        <v>305</v>
      </c>
      <c r="E133" s="15" t="s">
        <v>10</v>
      </c>
      <c r="F133" s="26">
        <v>30</v>
      </c>
      <c r="G133" s="15" t="s">
        <v>522</v>
      </c>
      <c r="H133" s="15">
        <v>0</v>
      </c>
      <c r="I133" s="15">
        <v>0</v>
      </c>
      <c r="J133" s="15">
        <v>12998</v>
      </c>
      <c r="K133" s="27">
        <v>25.741700000000002</v>
      </c>
      <c r="L133" s="15"/>
      <c r="M133" s="16" t="s">
        <v>531</v>
      </c>
    </row>
    <row r="134" spans="1:13" x14ac:dyDescent="0.25">
      <c r="A134" s="11">
        <v>1098</v>
      </c>
      <c r="B134" s="12">
        <v>1</v>
      </c>
      <c r="C134" s="12" t="s">
        <v>555</v>
      </c>
      <c r="D134" s="12" t="s">
        <v>306</v>
      </c>
      <c r="E134" s="12" t="s">
        <v>12</v>
      </c>
      <c r="F134" s="28">
        <v>35</v>
      </c>
      <c r="G134" s="12" t="s">
        <v>522</v>
      </c>
      <c r="H134" s="12">
        <v>0</v>
      </c>
      <c r="I134" s="12">
        <v>0</v>
      </c>
      <c r="J134" s="12">
        <v>9232</v>
      </c>
      <c r="K134" s="29">
        <v>7.75</v>
      </c>
      <c r="L134" s="12"/>
      <c r="M134" s="13" t="s">
        <v>529</v>
      </c>
    </row>
    <row r="135" spans="1:13" x14ac:dyDescent="0.25">
      <c r="A135" s="14">
        <v>1099</v>
      </c>
      <c r="B135" s="15">
        <v>0</v>
      </c>
      <c r="C135" s="15" t="s">
        <v>556</v>
      </c>
      <c r="D135" s="15" t="s">
        <v>307</v>
      </c>
      <c r="E135" s="15" t="s">
        <v>10</v>
      </c>
      <c r="F135" s="26">
        <v>24</v>
      </c>
      <c r="G135" s="15" t="s">
        <v>522</v>
      </c>
      <c r="H135" s="15">
        <v>0</v>
      </c>
      <c r="I135" s="15">
        <v>0</v>
      </c>
      <c r="J135" s="15">
        <v>28034</v>
      </c>
      <c r="K135" s="27">
        <v>10.5</v>
      </c>
      <c r="L135" s="15"/>
      <c r="M135" s="16" t="s">
        <v>530</v>
      </c>
    </row>
    <row r="136" spans="1:13" x14ac:dyDescent="0.25">
      <c r="A136" s="11">
        <v>1100</v>
      </c>
      <c r="B136" s="12">
        <v>1</v>
      </c>
      <c r="C136" s="12" t="s">
        <v>557</v>
      </c>
      <c r="D136" s="12" t="s">
        <v>308</v>
      </c>
      <c r="E136" s="12" t="s">
        <v>12</v>
      </c>
      <c r="F136" s="35">
        <v>33</v>
      </c>
      <c r="G136" s="12" t="s">
        <v>522</v>
      </c>
      <c r="H136" s="12">
        <v>0</v>
      </c>
      <c r="I136" s="12">
        <v>0</v>
      </c>
      <c r="J136" s="12">
        <v>17613</v>
      </c>
      <c r="K136" s="29">
        <v>27.720800000000001</v>
      </c>
      <c r="L136" s="12" t="s">
        <v>61</v>
      </c>
      <c r="M136" s="13" t="s">
        <v>531</v>
      </c>
    </row>
    <row r="137" spans="1:13" x14ac:dyDescent="0.25">
      <c r="A137" s="14">
        <v>1101</v>
      </c>
      <c r="B137" s="15">
        <v>0</v>
      </c>
      <c r="C137" s="15" t="s">
        <v>555</v>
      </c>
      <c r="D137" s="15" t="s">
        <v>309</v>
      </c>
      <c r="E137" s="15" t="s">
        <v>10</v>
      </c>
      <c r="F137" s="26">
        <v>25</v>
      </c>
      <c r="G137" s="15" t="s">
        <v>522</v>
      </c>
      <c r="H137" s="15">
        <v>0</v>
      </c>
      <c r="I137" s="15">
        <v>0</v>
      </c>
      <c r="J137" s="15">
        <v>349250</v>
      </c>
      <c r="K137" s="27">
        <v>7.8958000000000004</v>
      </c>
      <c r="L137" s="15"/>
      <c r="M137" s="16" t="s">
        <v>530</v>
      </c>
    </row>
    <row r="138" spans="1:13" x14ac:dyDescent="0.25">
      <c r="A138" s="11">
        <v>1102</v>
      </c>
      <c r="B138" s="12">
        <v>0</v>
      </c>
      <c r="C138" s="12" t="s">
        <v>555</v>
      </c>
      <c r="D138" s="12" t="s">
        <v>310</v>
      </c>
      <c r="E138" s="12" t="s">
        <v>10</v>
      </c>
      <c r="F138" s="28">
        <v>32</v>
      </c>
      <c r="G138" s="12" t="s">
        <v>522</v>
      </c>
      <c r="H138" s="12">
        <v>0</v>
      </c>
      <c r="I138" s="12">
        <v>0</v>
      </c>
      <c r="J138" s="12">
        <v>4001</v>
      </c>
      <c r="K138" s="29">
        <v>22.524999999999999</v>
      </c>
      <c r="L138" s="12"/>
      <c r="M138" s="13" t="s">
        <v>530</v>
      </c>
    </row>
    <row r="139" spans="1:13" x14ac:dyDescent="0.25">
      <c r="A139" s="14">
        <v>1103</v>
      </c>
      <c r="B139" s="15">
        <v>0</v>
      </c>
      <c r="C139" s="15" t="s">
        <v>555</v>
      </c>
      <c r="D139" s="15" t="s">
        <v>311</v>
      </c>
      <c r="E139" s="15" t="s">
        <v>10</v>
      </c>
      <c r="F139" s="26">
        <v>30</v>
      </c>
      <c r="G139" s="15" t="s">
        <v>522</v>
      </c>
      <c r="H139" s="15">
        <v>0</v>
      </c>
      <c r="I139" s="15">
        <v>0</v>
      </c>
      <c r="J139" s="15">
        <v>3101308</v>
      </c>
      <c r="K139" s="27">
        <v>7.05</v>
      </c>
      <c r="L139" s="15"/>
      <c r="M139" s="16" t="s">
        <v>530</v>
      </c>
    </row>
    <row r="140" spans="1:13" x14ac:dyDescent="0.25">
      <c r="A140" s="11">
        <v>1106</v>
      </c>
      <c r="B140" s="12">
        <v>1</v>
      </c>
      <c r="C140" s="12" t="s">
        <v>555</v>
      </c>
      <c r="D140" s="12" t="s">
        <v>314</v>
      </c>
      <c r="E140" s="12" t="s">
        <v>12</v>
      </c>
      <c r="F140" s="28">
        <v>38</v>
      </c>
      <c r="G140" s="12" t="s">
        <v>522</v>
      </c>
      <c r="H140" s="12">
        <v>4</v>
      </c>
      <c r="I140" s="12">
        <v>2</v>
      </c>
      <c r="J140" s="12">
        <v>347091</v>
      </c>
      <c r="K140" s="29">
        <v>7.7750000000000004</v>
      </c>
      <c r="L140" s="12"/>
      <c r="M140" s="13" t="s">
        <v>530</v>
      </c>
    </row>
    <row r="141" spans="1:13" x14ac:dyDescent="0.25">
      <c r="A141" s="14">
        <v>1108</v>
      </c>
      <c r="B141" s="15">
        <v>1</v>
      </c>
      <c r="C141" s="15" t="s">
        <v>555</v>
      </c>
      <c r="D141" s="15" t="s">
        <v>316</v>
      </c>
      <c r="E141" s="15" t="s">
        <v>12</v>
      </c>
      <c r="F141" s="26">
        <v>30</v>
      </c>
      <c r="G141" s="15" t="s">
        <v>522</v>
      </c>
      <c r="H141" s="15">
        <v>0</v>
      </c>
      <c r="I141" s="15">
        <v>0</v>
      </c>
      <c r="J141" s="15">
        <v>330924</v>
      </c>
      <c r="K141" s="27">
        <v>7.8792</v>
      </c>
      <c r="L141" s="15"/>
      <c r="M141" s="16" t="s">
        <v>529</v>
      </c>
    </row>
    <row r="142" spans="1:13" x14ac:dyDescent="0.25">
      <c r="A142" s="11">
        <v>1111</v>
      </c>
      <c r="B142" s="12">
        <v>0</v>
      </c>
      <c r="C142" s="12" t="s">
        <v>555</v>
      </c>
      <c r="D142" s="12" t="s">
        <v>319</v>
      </c>
      <c r="E142" s="12" t="s">
        <v>10</v>
      </c>
      <c r="F142" s="28">
        <v>30</v>
      </c>
      <c r="G142" s="12" t="s">
        <v>522</v>
      </c>
      <c r="H142" s="12">
        <v>0</v>
      </c>
      <c r="I142" s="12">
        <v>0</v>
      </c>
      <c r="J142" s="12">
        <v>32302</v>
      </c>
      <c r="K142" s="29">
        <v>8.0500000000000007</v>
      </c>
      <c r="L142" s="12"/>
      <c r="M142" s="13" t="s">
        <v>530</v>
      </c>
    </row>
    <row r="143" spans="1:13" x14ac:dyDescent="0.25">
      <c r="A143" s="14">
        <v>1112</v>
      </c>
      <c r="B143" s="15">
        <v>1</v>
      </c>
      <c r="C143" s="15" t="s">
        <v>556</v>
      </c>
      <c r="D143" s="15" t="s">
        <v>320</v>
      </c>
      <c r="E143" s="15" t="s">
        <v>12</v>
      </c>
      <c r="F143" s="26">
        <v>30</v>
      </c>
      <c r="G143" s="15" t="s">
        <v>522</v>
      </c>
      <c r="H143" s="15">
        <v>1</v>
      </c>
      <c r="I143" s="15">
        <v>0</v>
      </c>
      <c r="J143" s="15">
        <v>2148</v>
      </c>
      <c r="K143" s="27">
        <v>13.8583</v>
      </c>
      <c r="L143" s="15"/>
      <c r="M143" s="16" t="s">
        <v>531</v>
      </c>
    </row>
    <row r="144" spans="1:13" x14ac:dyDescent="0.25">
      <c r="A144" s="11">
        <v>1113</v>
      </c>
      <c r="B144" s="12">
        <v>0</v>
      </c>
      <c r="C144" s="12" t="s">
        <v>555</v>
      </c>
      <c r="D144" s="12" t="s">
        <v>321</v>
      </c>
      <c r="E144" s="12" t="s">
        <v>10</v>
      </c>
      <c r="F144" s="28">
        <v>21</v>
      </c>
      <c r="G144" s="12" t="s">
        <v>522</v>
      </c>
      <c r="H144" s="12">
        <v>0</v>
      </c>
      <c r="I144" s="12">
        <v>0</v>
      </c>
      <c r="J144" s="12">
        <v>342684</v>
      </c>
      <c r="K144" s="29">
        <v>8.0500000000000007</v>
      </c>
      <c r="L144" s="12"/>
      <c r="M144" s="13" t="s">
        <v>530</v>
      </c>
    </row>
    <row r="145" spans="1:13" x14ac:dyDescent="0.25">
      <c r="A145" s="14">
        <v>1114</v>
      </c>
      <c r="B145" s="15">
        <v>1</v>
      </c>
      <c r="C145" s="15" t="s">
        <v>556</v>
      </c>
      <c r="D145" s="15" t="s">
        <v>322</v>
      </c>
      <c r="E145" s="15" t="s">
        <v>12</v>
      </c>
      <c r="F145" s="26">
        <v>22</v>
      </c>
      <c r="G145" s="15" t="s">
        <v>522</v>
      </c>
      <c r="H145" s="15">
        <v>0</v>
      </c>
      <c r="I145" s="15">
        <v>0</v>
      </c>
      <c r="J145" s="15">
        <v>14266</v>
      </c>
      <c r="K145" s="27">
        <v>10.5</v>
      </c>
      <c r="L145" s="15" t="s">
        <v>66</v>
      </c>
      <c r="M145" s="16" t="s">
        <v>530</v>
      </c>
    </row>
    <row r="146" spans="1:13" x14ac:dyDescent="0.25">
      <c r="A146" s="11">
        <v>1115</v>
      </c>
      <c r="B146" s="12">
        <v>0</v>
      </c>
      <c r="C146" s="12" t="s">
        <v>555</v>
      </c>
      <c r="D146" s="12" t="s">
        <v>323</v>
      </c>
      <c r="E146" s="12" t="s">
        <v>10</v>
      </c>
      <c r="F146" s="28">
        <v>21</v>
      </c>
      <c r="G146" s="12" t="s">
        <v>522</v>
      </c>
      <c r="H146" s="12">
        <v>0</v>
      </c>
      <c r="I146" s="12">
        <v>0</v>
      </c>
      <c r="J146" s="12">
        <v>350053</v>
      </c>
      <c r="K146" s="29">
        <v>7.7957999999999998</v>
      </c>
      <c r="L146" s="12"/>
      <c r="M146" s="13" t="s">
        <v>530</v>
      </c>
    </row>
    <row r="147" spans="1:13" x14ac:dyDescent="0.25">
      <c r="A147" s="14">
        <v>1117</v>
      </c>
      <c r="B147" s="15">
        <v>1</v>
      </c>
      <c r="C147" s="15" t="s">
        <v>555</v>
      </c>
      <c r="D147" s="15" t="s">
        <v>325</v>
      </c>
      <c r="E147" s="15" t="s">
        <v>12</v>
      </c>
      <c r="F147" s="26">
        <v>30</v>
      </c>
      <c r="G147" s="15" t="s">
        <v>522</v>
      </c>
      <c r="H147" s="15">
        <v>0</v>
      </c>
      <c r="I147" s="15">
        <v>2</v>
      </c>
      <c r="J147" s="15">
        <v>2661</v>
      </c>
      <c r="K147" s="27">
        <v>15.245799999999999</v>
      </c>
      <c r="L147" s="15"/>
      <c r="M147" s="16" t="s">
        <v>531</v>
      </c>
    </row>
    <row r="148" spans="1:13" x14ac:dyDescent="0.25">
      <c r="A148" s="11">
        <v>1118</v>
      </c>
      <c r="B148" s="12">
        <v>0</v>
      </c>
      <c r="C148" s="12" t="s">
        <v>555</v>
      </c>
      <c r="D148" s="12" t="s">
        <v>326</v>
      </c>
      <c r="E148" s="12" t="s">
        <v>10</v>
      </c>
      <c r="F148" s="28">
        <v>23</v>
      </c>
      <c r="G148" s="12" t="s">
        <v>522</v>
      </c>
      <c r="H148" s="12">
        <v>0</v>
      </c>
      <c r="I148" s="12">
        <v>0</v>
      </c>
      <c r="J148" s="12">
        <v>350054</v>
      </c>
      <c r="K148" s="29">
        <v>7.7957999999999998</v>
      </c>
      <c r="L148" s="12"/>
      <c r="M148" s="13" t="s">
        <v>530</v>
      </c>
    </row>
    <row r="149" spans="1:13" x14ac:dyDescent="0.25">
      <c r="A149" s="14">
        <v>1119</v>
      </c>
      <c r="B149" s="15">
        <v>1</v>
      </c>
      <c r="C149" s="15" t="s">
        <v>555</v>
      </c>
      <c r="D149" s="15" t="s">
        <v>327</v>
      </c>
      <c r="E149" s="15" t="s">
        <v>12</v>
      </c>
      <c r="F149" s="26">
        <v>30</v>
      </c>
      <c r="G149" s="15" t="s">
        <v>522</v>
      </c>
      <c r="H149" s="15">
        <v>0</v>
      </c>
      <c r="I149" s="15">
        <v>0</v>
      </c>
      <c r="J149" s="15">
        <v>370368</v>
      </c>
      <c r="K149" s="27">
        <v>7.75</v>
      </c>
      <c r="L149" s="15"/>
      <c r="M149" s="16" t="s">
        <v>529</v>
      </c>
    </row>
    <row r="150" spans="1:13" x14ac:dyDescent="0.25">
      <c r="A150" s="11">
        <v>1121</v>
      </c>
      <c r="B150" s="12">
        <v>0</v>
      </c>
      <c r="C150" s="12" t="s">
        <v>556</v>
      </c>
      <c r="D150" s="12" t="s">
        <v>329</v>
      </c>
      <c r="E150" s="12" t="s">
        <v>10</v>
      </c>
      <c r="F150" s="28">
        <v>36</v>
      </c>
      <c r="G150" s="12" t="s">
        <v>522</v>
      </c>
      <c r="H150" s="12">
        <v>0</v>
      </c>
      <c r="I150" s="12">
        <v>0</v>
      </c>
      <c r="J150" s="12">
        <v>242963</v>
      </c>
      <c r="K150" s="29">
        <v>13</v>
      </c>
      <c r="L150" s="12"/>
      <c r="M150" s="13" t="s">
        <v>530</v>
      </c>
    </row>
    <row r="151" spans="1:13" x14ac:dyDescent="0.25">
      <c r="A151" s="14">
        <v>1123</v>
      </c>
      <c r="B151" s="15">
        <v>1</v>
      </c>
      <c r="C151" s="15" t="s">
        <v>557</v>
      </c>
      <c r="D151" s="15" t="s">
        <v>331</v>
      </c>
      <c r="E151" s="15" t="s">
        <v>12</v>
      </c>
      <c r="F151" s="26">
        <v>21</v>
      </c>
      <c r="G151" s="15" t="s">
        <v>522</v>
      </c>
      <c r="H151" s="15">
        <v>0</v>
      </c>
      <c r="I151" s="15">
        <v>0</v>
      </c>
      <c r="J151" s="15">
        <v>113795</v>
      </c>
      <c r="K151" s="27">
        <v>26.55</v>
      </c>
      <c r="L151" s="15"/>
      <c r="M151" s="16" t="s">
        <v>530</v>
      </c>
    </row>
    <row r="152" spans="1:13" x14ac:dyDescent="0.25">
      <c r="A152" s="11">
        <v>1124</v>
      </c>
      <c r="B152" s="12">
        <v>0</v>
      </c>
      <c r="C152" s="12" t="s">
        <v>555</v>
      </c>
      <c r="D152" s="12" t="s">
        <v>332</v>
      </c>
      <c r="E152" s="12" t="s">
        <v>10</v>
      </c>
      <c r="F152" s="28">
        <v>21</v>
      </c>
      <c r="G152" s="12" t="s">
        <v>522</v>
      </c>
      <c r="H152" s="12">
        <v>1</v>
      </c>
      <c r="I152" s="12">
        <v>0</v>
      </c>
      <c r="J152" s="12">
        <v>3101266</v>
      </c>
      <c r="K152" s="29">
        <v>6.4958</v>
      </c>
      <c r="L152" s="12"/>
      <c r="M152" s="13" t="s">
        <v>530</v>
      </c>
    </row>
    <row r="153" spans="1:13" x14ac:dyDescent="0.25">
      <c r="A153" s="14">
        <v>1125</v>
      </c>
      <c r="B153" s="15">
        <v>0</v>
      </c>
      <c r="C153" s="15" t="s">
        <v>555</v>
      </c>
      <c r="D153" s="15" t="s">
        <v>333</v>
      </c>
      <c r="E153" s="15" t="s">
        <v>10</v>
      </c>
      <c r="F153" s="26">
        <v>30</v>
      </c>
      <c r="G153" s="15" t="s">
        <v>522</v>
      </c>
      <c r="H153" s="15">
        <v>0</v>
      </c>
      <c r="I153" s="15">
        <v>0</v>
      </c>
      <c r="J153" s="15">
        <v>330971</v>
      </c>
      <c r="K153" s="27">
        <v>7.8792</v>
      </c>
      <c r="L153" s="15"/>
      <c r="M153" s="16" t="s">
        <v>529</v>
      </c>
    </row>
    <row r="154" spans="1:13" x14ac:dyDescent="0.25">
      <c r="A154" s="11">
        <v>1126</v>
      </c>
      <c r="B154" s="12">
        <v>0</v>
      </c>
      <c r="C154" s="12" t="s">
        <v>557</v>
      </c>
      <c r="D154" s="12" t="s">
        <v>334</v>
      </c>
      <c r="E154" s="12" t="s">
        <v>10</v>
      </c>
      <c r="F154" s="28">
        <v>39</v>
      </c>
      <c r="G154" s="12" t="s">
        <v>522</v>
      </c>
      <c r="H154" s="12">
        <v>1</v>
      </c>
      <c r="I154" s="12">
        <v>0</v>
      </c>
      <c r="J154" s="12">
        <v>17599</v>
      </c>
      <c r="K154" s="29">
        <v>71.283299999999997</v>
      </c>
      <c r="L154" s="12" t="s">
        <v>68</v>
      </c>
      <c r="M154" s="13" t="s">
        <v>531</v>
      </c>
    </row>
    <row r="155" spans="1:13" x14ac:dyDescent="0.25">
      <c r="A155" s="14">
        <v>1127</v>
      </c>
      <c r="B155" s="15">
        <v>0</v>
      </c>
      <c r="C155" s="15" t="s">
        <v>555</v>
      </c>
      <c r="D155" s="15" t="s">
        <v>335</v>
      </c>
      <c r="E155" s="15" t="s">
        <v>10</v>
      </c>
      <c r="F155" s="26">
        <v>20</v>
      </c>
      <c r="G155" s="15" t="s">
        <v>522</v>
      </c>
      <c r="H155" s="15">
        <v>0</v>
      </c>
      <c r="I155" s="15">
        <v>0</v>
      </c>
      <c r="J155" s="15">
        <v>350416</v>
      </c>
      <c r="K155" s="27">
        <v>7.8541999999999996</v>
      </c>
      <c r="L155" s="15"/>
      <c r="M155" s="16" t="s">
        <v>530</v>
      </c>
    </row>
    <row r="156" spans="1:13" x14ac:dyDescent="0.25">
      <c r="A156" s="11">
        <v>1129</v>
      </c>
      <c r="B156" s="12">
        <v>0</v>
      </c>
      <c r="C156" s="12" t="s">
        <v>555</v>
      </c>
      <c r="D156" s="12" t="s">
        <v>337</v>
      </c>
      <c r="E156" s="12" t="s">
        <v>10</v>
      </c>
      <c r="F156" s="28">
        <v>20</v>
      </c>
      <c r="G156" s="12" t="s">
        <v>522</v>
      </c>
      <c r="H156" s="12">
        <v>0</v>
      </c>
      <c r="I156" s="12">
        <v>0</v>
      </c>
      <c r="J156" s="12">
        <v>2679</v>
      </c>
      <c r="K156" s="29">
        <v>7.2249999999999996</v>
      </c>
      <c r="L156" s="12"/>
      <c r="M156" s="13" t="s">
        <v>531</v>
      </c>
    </row>
    <row r="157" spans="1:13" x14ac:dyDescent="0.25">
      <c r="A157" s="14">
        <v>1135</v>
      </c>
      <c r="B157" s="15">
        <v>0</v>
      </c>
      <c r="C157" s="15" t="s">
        <v>555</v>
      </c>
      <c r="D157" s="15" t="s">
        <v>343</v>
      </c>
      <c r="E157" s="15" t="s">
        <v>10</v>
      </c>
      <c r="F157" s="26">
        <v>30</v>
      </c>
      <c r="G157" s="15" t="s">
        <v>522</v>
      </c>
      <c r="H157" s="15">
        <v>0</v>
      </c>
      <c r="I157" s="15">
        <v>0</v>
      </c>
      <c r="J157" s="15">
        <v>3470</v>
      </c>
      <c r="K157" s="27">
        <v>7.8875000000000002</v>
      </c>
      <c r="L157" s="15"/>
      <c r="M157" s="16" t="s">
        <v>530</v>
      </c>
    </row>
    <row r="158" spans="1:13" x14ac:dyDescent="0.25">
      <c r="A158" s="11">
        <v>1136</v>
      </c>
      <c r="B158" s="12">
        <v>0</v>
      </c>
      <c r="C158" s="12" t="s">
        <v>555</v>
      </c>
      <c r="D158" s="12" t="s">
        <v>344</v>
      </c>
      <c r="E158" s="12" t="s">
        <v>10</v>
      </c>
      <c r="F158" s="28">
        <v>30</v>
      </c>
      <c r="G158" s="12" t="s">
        <v>522</v>
      </c>
      <c r="H158" s="12">
        <v>1</v>
      </c>
      <c r="I158" s="12">
        <v>2</v>
      </c>
      <c r="J158" s="12">
        <v>6607</v>
      </c>
      <c r="K158" s="29">
        <v>23.45</v>
      </c>
      <c r="L158" s="12"/>
      <c r="M158" s="13" t="s">
        <v>530</v>
      </c>
    </row>
    <row r="159" spans="1:13" x14ac:dyDescent="0.25">
      <c r="A159" s="14">
        <v>1138</v>
      </c>
      <c r="B159" s="15">
        <v>1</v>
      </c>
      <c r="C159" s="15" t="s">
        <v>556</v>
      </c>
      <c r="D159" s="15" t="s">
        <v>346</v>
      </c>
      <c r="E159" s="15" t="s">
        <v>12</v>
      </c>
      <c r="F159" s="26">
        <v>22</v>
      </c>
      <c r="G159" s="15" t="s">
        <v>522</v>
      </c>
      <c r="H159" s="15">
        <v>0</v>
      </c>
      <c r="I159" s="15">
        <v>0</v>
      </c>
      <c r="J159" s="15">
        <v>13534</v>
      </c>
      <c r="K159" s="27">
        <v>21</v>
      </c>
      <c r="L159" s="15"/>
      <c r="M159" s="16" t="s">
        <v>530</v>
      </c>
    </row>
    <row r="160" spans="1:13" x14ac:dyDescent="0.25">
      <c r="A160" s="11">
        <v>1140</v>
      </c>
      <c r="B160" s="12">
        <v>1</v>
      </c>
      <c r="C160" s="12" t="s">
        <v>556</v>
      </c>
      <c r="D160" s="12" t="s">
        <v>348</v>
      </c>
      <c r="E160" s="12" t="s">
        <v>12</v>
      </c>
      <c r="F160" s="28">
        <v>29</v>
      </c>
      <c r="G160" s="12" t="s">
        <v>522</v>
      </c>
      <c r="H160" s="12">
        <v>1</v>
      </c>
      <c r="I160" s="12">
        <v>0</v>
      </c>
      <c r="J160" s="12">
        <v>26707</v>
      </c>
      <c r="K160" s="29">
        <v>26</v>
      </c>
      <c r="L160" s="12"/>
      <c r="M160" s="13" t="s">
        <v>530</v>
      </c>
    </row>
    <row r="161" spans="1:13" x14ac:dyDescent="0.25">
      <c r="A161" s="14">
        <v>1141</v>
      </c>
      <c r="B161" s="15">
        <v>1</v>
      </c>
      <c r="C161" s="15" t="s">
        <v>555</v>
      </c>
      <c r="D161" s="15" t="s">
        <v>349</v>
      </c>
      <c r="E161" s="15" t="s">
        <v>12</v>
      </c>
      <c r="F161" s="26">
        <v>30</v>
      </c>
      <c r="G161" s="15" t="s">
        <v>522</v>
      </c>
      <c r="H161" s="15">
        <v>1</v>
      </c>
      <c r="I161" s="15">
        <v>0</v>
      </c>
      <c r="J161" s="15">
        <v>2660</v>
      </c>
      <c r="K161" s="27">
        <v>14.4542</v>
      </c>
      <c r="L161" s="15"/>
      <c r="M161" s="16" t="s">
        <v>531</v>
      </c>
    </row>
    <row r="162" spans="1:13" x14ac:dyDescent="0.25">
      <c r="A162" s="11">
        <v>1143</v>
      </c>
      <c r="B162" s="12">
        <v>0</v>
      </c>
      <c r="C162" s="12" t="s">
        <v>555</v>
      </c>
      <c r="D162" s="12" t="s">
        <v>351</v>
      </c>
      <c r="E162" s="12" t="s">
        <v>10</v>
      </c>
      <c r="F162" s="28">
        <v>20</v>
      </c>
      <c r="G162" s="12" t="s">
        <v>522</v>
      </c>
      <c r="H162" s="12">
        <v>0</v>
      </c>
      <c r="I162" s="12">
        <v>0</v>
      </c>
      <c r="J162" s="12">
        <v>3101284</v>
      </c>
      <c r="K162" s="29">
        <v>7.9249999999999998</v>
      </c>
      <c r="L162" s="12"/>
      <c r="M162" s="13" t="s">
        <v>530</v>
      </c>
    </row>
    <row r="163" spans="1:13" x14ac:dyDescent="0.25">
      <c r="A163" s="14">
        <v>1144</v>
      </c>
      <c r="B163" s="15">
        <v>0</v>
      </c>
      <c r="C163" s="15" t="s">
        <v>557</v>
      </c>
      <c r="D163" s="15" t="s">
        <v>352</v>
      </c>
      <c r="E163" s="15" t="s">
        <v>10</v>
      </c>
      <c r="F163" s="26">
        <v>27</v>
      </c>
      <c r="G163" s="15" t="s">
        <v>522</v>
      </c>
      <c r="H163" s="15">
        <v>1</v>
      </c>
      <c r="I163" s="15">
        <v>0</v>
      </c>
      <c r="J163" s="15">
        <v>13508</v>
      </c>
      <c r="K163" s="27">
        <v>136.7792</v>
      </c>
      <c r="L163" s="15" t="s">
        <v>72</v>
      </c>
      <c r="M163" s="16" t="s">
        <v>531</v>
      </c>
    </row>
    <row r="164" spans="1:13" x14ac:dyDescent="0.25">
      <c r="A164" s="11">
        <v>1145</v>
      </c>
      <c r="B164" s="12">
        <v>0</v>
      </c>
      <c r="C164" s="12" t="s">
        <v>555</v>
      </c>
      <c r="D164" s="12" t="s">
        <v>353</v>
      </c>
      <c r="E164" s="12" t="s">
        <v>10</v>
      </c>
      <c r="F164" s="28">
        <v>24</v>
      </c>
      <c r="G164" s="12" t="s">
        <v>522</v>
      </c>
      <c r="H164" s="12">
        <v>0</v>
      </c>
      <c r="I164" s="12">
        <v>0</v>
      </c>
      <c r="J164" s="12">
        <v>7266</v>
      </c>
      <c r="K164" s="29">
        <v>9.3249999999999993</v>
      </c>
      <c r="L164" s="12"/>
      <c r="M164" s="13" t="s">
        <v>530</v>
      </c>
    </row>
    <row r="165" spans="1:13" x14ac:dyDescent="0.25">
      <c r="A165" s="14">
        <v>1146</v>
      </c>
      <c r="B165" s="15">
        <v>0</v>
      </c>
      <c r="C165" s="15" t="s">
        <v>555</v>
      </c>
      <c r="D165" s="15" t="s">
        <v>354</v>
      </c>
      <c r="E165" s="15" t="s">
        <v>10</v>
      </c>
      <c r="F165" s="30">
        <v>32.5</v>
      </c>
      <c r="G165" s="15" t="s">
        <v>522</v>
      </c>
      <c r="H165" s="15">
        <v>0</v>
      </c>
      <c r="I165" s="15">
        <v>0</v>
      </c>
      <c r="J165" s="15">
        <v>345775</v>
      </c>
      <c r="K165" s="27">
        <v>9.5</v>
      </c>
      <c r="L165" s="15"/>
      <c r="M165" s="16" t="s">
        <v>530</v>
      </c>
    </row>
    <row r="166" spans="1:13" x14ac:dyDescent="0.25">
      <c r="A166" s="11">
        <v>1147</v>
      </c>
      <c r="B166" s="12">
        <v>0</v>
      </c>
      <c r="C166" s="12" t="s">
        <v>555</v>
      </c>
      <c r="D166" s="12" t="s">
        <v>355</v>
      </c>
      <c r="E166" s="12" t="s">
        <v>10</v>
      </c>
      <c r="F166" s="28">
        <v>30</v>
      </c>
      <c r="G166" s="12" t="s">
        <v>522</v>
      </c>
      <c r="H166" s="12">
        <v>0</v>
      </c>
      <c r="I166" s="12">
        <v>0</v>
      </c>
      <c r="J166" s="12">
        <v>42795</v>
      </c>
      <c r="K166" s="29">
        <v>7.55</v>
      </c>
      <c r="L166" s="12"/>
      <c r="M166" s="13" t="s">
        <v>530</v>
      </c>
    </row>
    <row r="167" spans="1:13" x14ac:dyDescent="0.25">
      <c r="A167" s="14">
        <v>1148</v>
      </c>
      <c r="B167" s="15">
        <v>0</v>
      </c>
      <c r="C167" s="15" t="s">
        <v>555</v>
      </c>
      <c r="D167" s="15" t="s">
        <v>356</v>
      </c>
      <c r="E167" s="15" t="s">
        <v>10</v>
      </c>
      <c r="F167" s="26">
        <v>30</v>
      </c>
      <c r="G167" s="15" t="s">
        <v>522</v>
      </c>
      <c r="H167" s="15">
        <v>0</v>
      </c>
      <c r="I167" s="15">
        <v>0</v>
      </c>
      <c r="J167" s="15">
        <v>3130</v>
      </c>
      <c r="K167" s="27">
        <v>7.75</v>
      </c>
      <c r="L167" s="15"/>
      <c r="M167" s="16" t="s">
        <v>529</v>
      </c>
    </row>
    <row r="168" spans="1:13" x14ac:dyDescent="0.25">
      <c r="A168" s="11">
        <v>1149</v>
      </c>
      <c r="B168" s="12">
        <v>0</v>
      </c>
      <c r="C168" s="12" t="s">
        <v>555</v>
      </c>
      <c r="D168" s="12" t="s">
        <v>357</v>
      </c>
      <c r="E168" s="12" t="s">
        <v>10</v>
      </c>
      <c r="F168" s="28">
        <v>28</v>
      </c>
      <c r="G168" s="12" t="s">
        <v>522</v>
      </c>
      <c r="H168" s="12">
        <v>0</v>
      </c>
      <c r="I168" s="12">
        <v>0</v>
      </c>
      <c r="J168" s="12">
        <v>363611</v>
      </c>
      <c r="K168" s="29">
        <v>8.0500000000000007</v>
      </c>
      <c r="L168" s="12"/>
      <c r="M168" s="13" t="s">
        <v>530</v>
      </c>
    </row>
    <row r="169" spans="1:13" x14ac:dyDescent="0.25">
      <c r="A169" s="14">
        <v>1151</v>
      </c>
      <c r="B169" s="15">
        <v>0</v>
      </c>
      <c r="C169" s="15" t="s">
        <v>555</v>
      </c>
      <c r="D169" s="15" t="s">
        <v>359</v>
      </c>
      <c r="E169" s="15" t="s">
        <v>10</v>
      </c>
      <c r="F169" s="26">
        <v>21</v>
      </c>
      <c r="G169" s="15" t="s">
        <v>522</v>
      </c>
      <c r="H169" s="15">
        <v>0</v>
      </c>
      <c r="I169" s="15">
        <v>0</v>
      </c>
      <c r="J169" s="15">
        <v>345501</v>
      </c>
      <c r="K169" s="27">
        <v>7.7750000000000004</v>
      </c>
      <c r="L169" s="15"/>
      <c r="M169" s="16" t="s">
        <v>530</v>
      </c>
    </row>
    <row r="170" spans="1:13" x14ac:dyDescent="0.25">
      <c r="A170" s="11">
        <v>1152</v>
      </c>
      <c r="B170" s="12">
        <v>0</v>
      </c>
      <c r="C170" s="12" t="s">
        <v>555</v>
      </c>
      <c r="D170" s="12" t="s">
        <v>360</v>
      </c>
      <c r="E170" s="12" t="s">
        <v>10</v>
      </c>
      <c r="F170" s="31">
        <v>36.5</v>
      </c>
      <c r="G170" s="12" t="s">
        <v>522</v>
      </c>
      <c r="H170" s="12">
        <v>1</v>
      </c>
      <c r="I170" s="12">
        <v>0</v>
      </c>
      <c r="J170" s="12">
        <v>345572</v>
      </c>
      <c r="K170" s="29">
        <v>17.399999999999999</v>
      </c>
      <c r="L170" s="12"/>
      <c r="M170" s="13" t="s">
        <v>530</v>
      </c>
    </row>
    <row r="171" spans="1:13" x14ac:dyDescent="0.25">
      <c r="A171" s="14">
        <v>1153</v>
      </c>
      <c r="B171" s="15">
        <v>0</v>
      </c>
      <c r="C171" s="15" t="s">
        <v>555</v>
      </c>
      <c r="D171" s="15" t="s">
        <v>361</v>
      </c>
      <c r="E171" s="15" t="s">
        <v>10</v>
      </c>
      <c r="F171" s="26">
        <v>21</v>
      </c>
      <c r="G171" s="15" t="s">
        <v>522</v>
      </c>
      <c r="H171" s="15">
        <v>0</v>
      </c>
      <c r="I171" s="15">
        <v>0</v>
      </c>
      <c r="J171" s="15">
        <v>350410</v>
      </c>
      <c r="K171" s="27">
        <v>7.8541999999999996</v>
      </c>
      <c r="L171" s="15"/>
      <c r="M171" s="16" t="s">
        <v>530</v>
      </c>
    </row>
    <row r="172" spans="1:13" x14ac:dyDescent="0.25">
      <c r="A172" s="11">
        <v>1154</v>
      </c>
      <c r="B172" s="12">
        <v>1</v>
      </c>
      <c r="C172" s="12" t="s">
        <v>556</v>
      </c>
      <c r="D172" s="12" t="s">
        <v>362</v>
      </c>
      <c r="E172" s="12" t="s">
        <v>12</v>
      </c>
      <c r="F172" s="28">
        <v>29</v>
      </c>
      <c r="G172" s="12" t="s">
        <v>522</v>
      </c>
      <c r="H172" s="12">
        <v>0</v>
      </c>
      <c r="I172" s="12">
        <v>2</v>
      </c>
      <c r="J172" s="12">
        <v>29103</v>
      </c>
      <c r="K172" s="29">
        <v>23</v>
      </c>
      <c r="L172" s="12"/>
      <c r="M172" s="13" t="s">
        <v>530</v>
      </c>
    </row>
    <row r="173" spans="1:13" x14ac:dyDescent="0.25">
      <c r="A173" s="14">
        <v>1156</v>
      </c>
      <c r="B173" s="15">
        <v>0</v>
      </c>
      <c r="C173" s="15" t="s">
        <v>556</v>
      </c>
      <c r="D173" s="15" t="s">
        <v>364</v>
      </c>
      <c r="E173" s="15" t="s">
        <v>10</v>
      </c>
      <c r="F173" s="26">
        <v>30</v>
      </c>
      <c r="G173" s="15" t="s">
        <v>522</v>
      </c>
      <c r="H173" s="15">
        <v>0</v>
      </c>
      <c r="I173" s="15">
        <v>0</v>
      </c>
      <c r="J173" s="15">
        <v>34644</v>
      </c>
      <c r="K173" s="27">
        <v>12.737500000000001</v>
      </c>
      <c r="L173" s="15"/>
      <c r="M173" s="16" t="s">
        <v>531</v>
      </c>
    </row>
    <row r="174" spans="1:13" x14ac:dyDescent="0.25">
      <c r="A174" s="11">
        <v>1157</v>
      </c>
      <c r="B174" s="12">
        <v>0</v>
      </c>
      <c r="C174" s="12" t="s">
        <v>555</v>
      </c>
      <c r="D174" s="12" t="s">
        <v>365</v>
      </c>
      <c r="E174" s="12" t="s">
        <v>10</v>
      </c>
      <c r="F174" s="28">
        <v>30</v>
      </c>
      <c r="G174" s="12" t="s">
        <v>522</v>
      </c>
      <c r="H174" s="12">
        <v>0</v>
      </c>
      <c r="I174" s="12">
        <v>0</v>
      </c>
      <c r="J174" s="12">
        <v>349235</v>
      </c>
      <c r="K174" s="29">
        <v>7.8958000000000004</v>
      </c>
      <c r="L174" s="12"/>
      <c r="M174" s="13" t="s">
        <v>530</v>
      </c>
    </row>
    <row r="175" spans="1:13" x14ac:dyDescent="0.25">
      <c r="A175" s="14">
        <v>1158</v>
      </c>
      <c r="B175" s="15">
        <v>0</v>
      </c>
      <c r="C175" s="15" t="s">
        <v>557</v>
      </c>
      <c r="D175" s="15" t="s">
        <v>366</v>
      </c>
      <c r="E175" s="15" t="s">
        <v>10</v>
      </c>
      <c r="F175" s="26">
        <v>30</v>
      </c>
      <c r="G175" s="15" t="s">
        <v>522</v>
      </c>
      <c r="H175" s="15">
        <v>0</v>
      </c>
      <c r="I175" s="15">
        <v>0</v>
      </c>
      <c r="J175" s="15">
        <v>112051</v>
      </c>
      <c r="K175" s="27">
        <v>0</v>
      </c>
      <c r="L175" s="15"/>
      <c r="M175" s="16" t="s">
        <v>530</v>
      </c>
    </row>
    <row r="176" spans="1:13" x14ac:dyDescent="0.25">
      <c r="A176" s="11">
        <v>1159</v>
      </c>
      <c r="B176" s="12">
        <v>0</v>
      </c>
      <c r="C176" s="12" t="s">
        <v>555</v>
      </c>
      <c r="D176" s="12" t="s">
        <v>367</v>
      </c>
      <c r="E176" s="12" t="s">
        <v>10</v>
      </c>
      <c r="F176" s="28">
        <v>30</v>
      </c>
      <c r="G176" s="12" t="s">
        <v>522</v>
      </c>
      <c r="H176" s="12">
        <v>0</v>
      </c>
      <c r="I176" s="12">
        <v>0</v>
      </c>
      <c r="J176" s="12">
        <v>49867</v>
      </c>
      <c r="K176" s="29">
        <v>7.55</v>
      </c>
      <c r="L176" s="12"/>
      <c r="M176" s="13" t="s">
        <v>530</v>
      </c>
    </row>
    <row r="177" spans="1:13" x14ac:dyDescent="0.25">
      <c r="A177" s="14">
        <v>1160</v>
      </c>
      <c r="B177" s="15">
        <v>1</v>
      </c>
      <c r="C177" s="15" t="s">
        <v>555</v>
      </c>
      <c r="D177" s="15" t="s">
        <v>368</v>
      </c>
      <c r="E177" s="15" t="s">
        <v>12</v>
      </c>
      <c r="F177" s="26">
        <v>30</v>
      </c>
      <c r="G177" s="15" t="s">
        <v>522</v>
      </c>
      <c r="H177" s="15">
        <v>0</v>
      </c>
      <c r="I177" s="15">
        <v>0</v>
      </c>
      <c r="J177" s="15">
        <v>39186</v>
      </c>
      <c r="K177" s="27">
        <v>8.0500000000000007</v>
      </c>
      <c r="L177" s="15"/>
      <c r="M177" s="16" t="s">
        <v>530</v>
      </c>
    </row>
    <row r="178" spans="1:13" x14ac:dyDescent="0.25">
      <c r="A178" s="11">
        <v>1163</v>
      </c>
      <c r="B178" s="12">
        <v>0</v>
      </c>
      <c r="C178" s="12" t="s">
        <v>555</v>
      </c>
      <c r="D178" s="12" t="s">
        <v>371</v>
      </c>
      <c r="E178" s="12" t="s">
        <v>10</v>
      </c>
      <c r="F178" s="28">
        <v>30</v>
      </c>
      <c r="G178" s="12" t="s">
        <v>522</v>
      </c>
      <c r="H178" s="12">
        <v>0</v>
      </c>
      <c r="I178" s="12">
        <v>0</v>
      </c>
      <c r="J178" s="12">
        <v>368573</v>
      </c>
      <c r="K178" s="29">
        <v>7.75</v>
      </c>
      <c r="L178" s="12"/>
      <c r="M178" s="13" t="s">
        <v>529</v>
      </c>
    </row>
    <row r="179" spans="1:13" x14ac:dyDescent="0.25">
      <c r="A179" s="14">
        <v>1164</v>
      </c>
      <c r="B179" s="15">
        <v>1</v>
      </c>
      <c r="C179" s="15" t="s">
        <v>557</v>
      </c>
      <c r="D179" s="15" t="s">
        <v>372</v>
      </c>
      <c r="E179" s="15" t="s">
        <v>12</v>
      </c>
      <c r="F179" s="26">
        <v>26</v>
      </c>
      <c r="G179" s="15" t="s">
        <v>522</v>
      </c>
      <c r="H179" s="15">
        <v>1</v>
      </c>
      <c r="I179" s="15">
        <v>0</v>
      </c>
      <c r="J179" s="15">
        <v>13508</v>
      </c>
      <c r="K179" s="27">
        <v>136.7792</v>
      </c>
      <c r="L179" s="15" t="s">
        <v>72</v>
      </c>
      <c r="M179" s="16" t="s">
        <v>531</v>
      </c>
    </row>
    <row r="180" spans="1:13" x14ac:dyDescent="0.25">
      <c r="A180" s="11">
        <v>1165</v>
      </c>
      <c r="B180" s="12">
        <v>1</v>
      </c>
      <c r="C180" s="12" t="s">
        <v>555</v>
      </c>
      <c r="D180" s="12" t="s">
        <v>373</v>
      </c>
      <c r="E180" s="12" t="s">
        <v>12</v>
      </c>
      <c r="F180" s="28">
        <v>30</v>
      </c>
      <c r="G180" s="12" t="s">
        <v>522</v>
      </c>
      <c r="H180" s="12">
        <v>1</v>
      </c>
      <c r="I180" s="12">
        <v>0</v>
      </c>
      <c r="J180" s="12">
        <v>370371</v>
      </c>
      <c r="K180" s="29">
        <v>15.5</v>
      </c>
      <c r="L180" s="12"/>
      <c r="M180" s="13" t="s">
        <v>529</v>
      </c>
    </row>
    <row r="181" spans="1:13" x14ac:dyDescent="0.25">
      <c r="A181" s="14">
        <v>1166</v>
      </c>
      <c r="B181" s="15">
        <v>0</v>
      </c>
      <c r="C181" s="15" t="s">
        <v>555</v>
      </c>
      <c r="D181" s="15" t="s">
        <v>374</v>
      </c>
      <c r="E181" s="15" t="s">
        <v>10</v>
      </c>
      <c r="F181" s="26">
        <v>30</v>
      </c>
      <c r="G181" s="15" t="s">
        <v>522</v>
      </c>
      <c r="H181" s="15">
        <v>0</v>
      </c>
      <c r="I181" s="15">
        <v>0</v>
      </c>
      <c r="J181" s="15">
        <v>2676</v>
      </c>
      <c r="K181" s="27">
        <v>7.2249999999999996</v>
      </c>
      <c r="L181" s="15"/>
      <c r="M181" s="16" t="s">
        <v>531</v>
      </c>
    </row>
    <row r="182" spans="1:13" x14ac:dyDescent="0.25">
      <c r="A182" s="11">
        <v>1167</v>
      </c>
      <c r="B182" s="12">
        <v>1</v>
      </c>
      <c r="C182" s="12" t="s">
        <v>556</v>
      </c>
      <c r="D182" s="12" t="s">
        <v>375</v>
      </c>
      <c r="E182" s="12" t="s">
        <v>12</v>
      </c>
      <c r="F182" s="28">
        <v>20</v>
      </c>
      <c r="G182" s="12" t="s">
        <v>522</v>
      </c>
      <c r="H182" s="12">
        <v>1</v>
      </c>
      <c r="I182" s="12">
        <v>0</v>
      </c>
      <c r="J182" s="12">
        <v>236853</v>
      </c>
      <c r="K182" s="29">
        <v>26</v>
      </c>
      <c r="L182" s="12"/>
      <c r="M182" s="13" t="s">
        <v>530</v>
      </c>
    </row>
    <row r="183" spans="1:13" x14ac:dyDescent="0.25">
      <c r="A183" s="14">
        <v>1168</v>
      </c>
      <c r="B183" s="15">
        <v>0</v>
      </c>
      <c r="C183" s="15" t="s">
        <v>556</v>
      </c>
      <c r="D183" s="15" t="s">
        <v>376</v>
      </c>
      <c r="E183" s="15" t="s">
        <v>10</v>
      </c>
      <c r="F183" s="26">
        <v>28</v>
      </c>
      <c r="G183" s="15" t="s">
        <v>522</v>
      </c>
      <c r="H183" s="15">
        <v>0</v>
      </c>
      <c r="I183" s="15">
        <v>0</v>
      </c>
      <c r="J183" s="15">
        <v>14888</v>
      </c>
      <c r="K183" s="27">
        <v>10.5</v>
      </c>
      <c r="L183" s="15"/>
      <c r="M183" s="16" t="s">
        <v>530</v>
      </c>
    </row>
    <row r="184" spans="1:13" x14ac:dyDescent="0.25">
      <c r="A184" s="11">
        <v>1170</v>
      </c>
      <c r="B184" s="12">
        <v>0</v>
      </c>
      <c r="C184" s="12" t="s">
        <v>556</v>
      </c>
      <c r="D184" s="12" t="s">
        <v>378</v>
      </c>
      <c r="E184" s="12" t="s">
        <v>10</v>
      </c>
      <c r="F184" s="28">
        <v>30</v>
      </c>
      <c r="G184" s="12" t="s">
        <v>522</v>
      </c>
      <c r="H184" s="12">
        <v>1</v>
      </c>
      <c r="I184" s="12">
        <v>0</v>
      </c>
      <c r="J184" s="12">
        <v>31352</v>
      </c>
      <c r="K184" s="29">
        <v>21</v>
      </c>
      <c r="L184" s="12"/>
      <c r="M184" s="13" t="s">
        <v>530</v>
      </c>
    </row>
    <row r="185" spans="1:13" x14ac:dyDescent="0.25">
      <c r="A185" s="14">
        <v>1171</v>
      </c>
      <c r="B185" s="15">
        <v>0</v>
      </c>
      <c r="C185" s="15" t="s">
        <v>556</v>
      </c>
      <c r="D185" s="15" t="s">
        <v>379</v>
      </c>
      <c r="E185" s="15" t="s">
        <v>10</v>
      </c>
      <c r="F185" s="26">
        <v>22</v>
      </c>
      <c r="G185" s="15" t="s">
        <v>522</v>
      </c>
      <c r="H185" s="15">
        <v>0</v>
      </c>
      <c r="I185" s="15">
        <v>0</v>
      </c>
      <c r="J185" s="15">
        <v>14260</v>
      </c>
      <c r="K185" s="27">
        <v>10.5</v>
      </c>
      <c r="L185" s="15"/>
      <c r="M185" s="16" t="s">
        <v>530</v>
      </c>
    </row>
    <row r="186" spans="1:13" x14ac:dyDescent="0.25">
      <c r="A186" s="11">
        <v>1172</v>
      </c>
      <c r="B186" s="12">
        <v>1</v>
      </c>
      <c r="C186" s="12" t="s">
        <v>555</v>
      </c>
      <c r="D186" s="12" t="s">
        <v>380</v>
      </c>
      <c r="E186" s="12" t="s">
        <v>12</v>
      </c>
      <c r="F186" s="28">
        <v>23</v>
      </c>
      <c r="G186" s="12" t="s">
        <v>522</v>
      </c>
      <c r="H186" s="12">
        <v>0</v>
      </c>
      <c r="I186" s="12">
        <v>0</v>
      </c>
      <c r="J186" s="12">
        <v>315085</v>
      </c>
      <c r="K186" s="29">
        <v>8.6624999999999996</v>
      </c>
      <c r="L186" s="12"/>
      <c r="M186" s="13" t="s">
        <v>530</v>
      </c>
    </row>
    <row r="187" spans="1:13" x14ac:dyDescent="0.25">
      <c r="A187" s="14">
        <v>1174</v>
      </c>
      <c r="B187" s="15">
        <v>1</v>
      </c>
      <c r="C187" s="15" t="s">
        <v>555</v>
      </c>
      <c r="D187" s="15" t="s">
        <v>382</v>
      </c>
      <c r="E187" s="15" t="s">
        <v>12</v>
      </c>
      <c r="F187" s="26">
        <v>30</v>
      </c>
      <c r="G187" s="15" t="s">
        <v>522</v>
      </c>
      <c r="H187" s="15">
        <v>0</v>
      </c>
      <c r="I187" s="15">
        <v>0</v>
      </c>
      <c r="J187" s="15">
        <v>364859</v>
      </c>
      <c r="K187" s="27">
        <v>7.75</v>
      </c>
      <c r="L187" s="15"/>
      <c r="M187" s="16" t="s">
        <v>529</v>
      </c>
    </row>
    <row r="188" spans="1:13" x14ac:dyDescent="0.25">
      <c r="A188" s="11">
        <v>1177</v>
      </c>
      <c r="B188" s="12">
        <v>0</v>
      </c>
      <c r="C188" s="12" t="s">
        <v>555</v>
      </c>
      <c r="D188" s="12" t="s">
        <v>385</v>
      </c>
      <c r="E188" s="12" t="s">
        <v>10</v>
      </c>
      <c r="F188" s="28">
        <v>30</v>
      </c>
      <c r="G188" s="12" t="s">
        <v>522</v>
      </c>
      <c r="H188" s="12">
        <v>0</v>
      </c>
      <c r="I188" s="12">
        <v>0</v>
      </c>
      <c r="J188" s="12">
        <v>21175</v>
      </c>
      <c r="K188" s="29">
        <v>7.25</v>
      </c>
      <c r="L188" s="12"/>
      <c r="M188" s="13" t="s">
        <v>530</v>
      </c>
    </row>
    <row r="189" spans="1:13" x14ac:dyDescent="0.25">
      <c r="A189" s="14">
        <v>1178</v>
      </c>
      <c r="B189" s="15">
        <v>0</v>
      </c>
      <c r="C189" s="15" t="s">
        <v>555</v>
      </c>
      <c r="D189" s="15" t="s">
        <v>386</v>
      </c>
      <c r="E189" s="15" t="s">
        <v>10</v>
      </c>
      <c r="F189" s="26">
        <v>30</v>
      </c>
      <c r="G189" s="15" t="s">
        <v>522</v>
      </c>
      <c r="H189" s="15">
        <v>0</v>
      </c>
      <c r="I189" s="15">
        <v>0</v>
      </c>
      <c r="J189" s="15">
        <v>3101314</v>
      </c>
      <c r="K189" s="27">
        <v>7.25</v>
      </c>
      <c r="L189" s="15"/>
      <c r="M189" s="16" t="s">
        <v>530</v>
      </c>
    </row>
    <row r="190" spans="1:13" x14ac:dyDescent="0.25">
      <c r="A190" s="11">
        <v>1179</v>
      </c>
      <c r="B190" s="12">
        <v>0</v>
      </c>
      <c r="C190" s="12" t="s">
        <v>557</v>
      </c>
      <c r="D190" s="12" t="s">
        <v>387</v>
      </c>
      <c r="E190" s="12" t="s">
        <v>10</v>
      </c>
      <c r="F190" s="28">
        <v>24</v>
      </c>
      <c r="G190" s="12" t="s">
        <v>522</v>
      </c>
      <c r="H190" s="12">
        <v>1</v>
      </c>
      <c r="I190" s="12">
        <v>0</v>
      </c>
      <c r="J190" s="12">
        <v>21228</v>
      </c>
      <c r="K190" s="29">
        <v>82.2667</v>
      </c>
      <c r="L190" s="12" t="s">
        <v>15</v>
      </c>
      <c r="M190" s="13" t="s">
        <v>530</v>
      </c>
    </row>
    <row r="191" spans="1:13" x14ac:dyDescent="0.25">
      <c r="A191" s="14">
        <v>1180</v>
      </c>
      <c r="B191" s="15">
        <v>0</v>
      </c>
      <c r="C191" s="15" t="s">
        <v>555</v>
      </c>
      <c r="D191" s="15" t="s">
        <v>388</v>
      </c>
      <c r="E191" s="15" t="s">
        <v>10</v>
      </c>
      <c r="F191" s="26">
        <v>30</v>
      </c>
      <c r="G191" s="15" t="s">
        <v>522</v>
      </c>
      <c r="H191" s="15">
        <v>0</v>
      </c>
      <c r="I191" s="15">
        <v>0</v>
      </c>
      <c r="J191" s="15">
        <v>2655</v>
      </c>
      <c r="K191" s="27">
        <v>7.2291999999999996</v>
      </c>
      <c r="L191" s="15" t="s">
        <v>73</v>
      </c>
      <c r="M191" s="16" t="s">
        <v>531</v>
      </c>
    </row>
    <row r="192" spans="1:13" x14ac:dyDescent="0.25">
      <c r="A192" s="11">
        <v>1181</v>
      </c>
      <c r="B192" s="12">
        <v>0</v>
      </c>
      <c r="C192" s="12" t="s">
        <v>555</v>
      </c>
      <c r="D192" s="12" t="s">
        <v>389</v>
      </c>
      <c r="E192" s="12" t="s">
        <v>10</v>
      </c>
      <c r="F192" s="28">
        <v>30</v>
      </c>
      <c r="G192" s="12" t="s">
        <v>522</v>
      </c>
      <c r="H192" s="12">
        <v>0</v>
      </c>
      <c r="I192" s="12">
        <v>0</v>
      </c>
      <c r="J192" s="12">
        <v>1478</v>
      </c>
      <c r="K192" s="29">
        <v>8.0500000000000007</v>
      </c>
      <c r="L192" s="12"/>
      <c r="M192" s="13" t="s">
        <v>530</v>
      </c>
    </row>
    <row r="193" spans="1:13" x14ac:dyDescent="0.25">
      <c r="A193" s="14">
        <v>1182</v>
      </c>
      <c r="B193" s="15">
        <v>0</v>
      </c>
      <c r="C193" s="15" t="s">
        <v>557</v>
      </c>
      <c r="D193" s="15" t="s">
        <v>390</v>
      </c>
      <c r="E193" s="15" t="s">
        <v>10</v>
      </c>
      <c r="F193" s="26">
        <v>30</v>
      </c>
      <c r="G193" s="15" t="s">
        <v>522</v>
      </c>
      <c r="H193" s="15">
        <v>0</v>
      </c>
      <c r="I193" s="15">
        <v>0</v>
      </c>
      <c r="J193" s="15">
        <v>17607</v>
      </c>
      <c r="K193" s="27">
        <v>39.6</v>
      </c>
      <c r="L193" s="15"/>
      <c r="M193" s="16" t="s">
        <v>530</v>
      </c>
    </row>
    <row r="194" spans="1:13" x14ac:dyDescent="0.25">
      <c r="A194" s="11">
        <v>1183</v>
      </c>
      <c r="B194" s="12">
        <v>1</v>
      </c>
      <c r="C194" s="12" t="s">
        <v>555</v>
      </c>
      <c r="D194" s="12" t="s">
        <v>391</v>
      </c>
      <c r="E194" s="12" t="s">
        <v>12</v>
      </c>
      <c r="F194" s="28">
        <v>30</v>
      </c>
      <c r="G194" s="12" t="s">
        <v>522</v>
      </c>
      <c r="H194" s="12">
        <v>0</v>
      </c>
      <c r="I194" s="12">
        <v>0</v>
      </c>
      <c r="J194" s="12">
        <v>382650</v>
      </c>
      <c r="K194" s="29">
        <v>6.95</v>
      </c>
      <c r="L194" s="12"/>
      <c r="M194" s="13" t="s">
        <v>529</v>
      </c>
    </row>
    <row r="195" spans="1:13" x14ac:dyDescent="0.25">
      <c r="A195" s="14">
        <v>1184</v>
      </c>
      <c r="B195" s="15">
        <v>0</v>
      </c>
      <c r="C195" s="15" t="s">
        <v>555</v>
      </c>
      <c r="D195" s="15" t="s">
        <v>392</v>
      </c>
      <c r="E195" s="15" t="s">
        <v>10</v>
      </c>
      <c r="F195" s="26">
        <v>30</v>
      </c>
      <c r="G195" s="15" t="s">
        <v>522</v>
      </c>
      <c r="H195" s="15">
        <v>0</v>
      </c>
      <c r="I195" s="15">
        <v>0</v>
      </c>
      <c r="J195" s="15">
        <v>2652</v>
      </c>
      <c r="K195" s="27">
        <v>7.2291999999999996</v>
      </c>
      <c r="L195" s="15"/>
      <c r="M195" s="16" t="s">
        <v>531</v>
      </c>
    </row>
    <row r="196" spans="1:13" x14ac:dyDescent="0.25">
      <c r="A196" s="11">
        <v>1186</v>
      </c>
      <c r="B196" s="12">
        <v>0</v>
      </c>
      <c r="C196" s="12" t="s">
        <v>555</v>
      </c>
      <c r="D196" s="12" t="s">
        <v>394</v>
      </c>
      <c r="E196" s="12" t="s">
        <v>10</v>
      </c>
      <c r="F196" s="28">
        <v>36</v>
      </c>
      <c r="G196" s="12" t="s">
        <v>522</v>
      </c>
      <c r="H196" s="12">
        <v>0</v>
      </c>
      <c r="I196" s="12">
        <v>0</v>
      </c>
      <c r="J196" s="12">
        <v>345771</v>
      </c>
      <c r="K196" s="29">
        <v>9.5</v>
      </c>
      <c r="L196" s="12"/>
      <c r="M196" s="13" t="s">
        <v>530</v>
      </c>
    </row>
    <row r="197" spans="1:13" x14ac:dyDescent="0.25">
      <c r="A197" s="14">
        <v>1187</v>
      </c>
      <c r="B197" s="15">
        <v>0</v>
      </c>
      <c r="C197" s="15" t="s">
        <v>555</v>
      </c>
      <c r="D197" s="15" t="s">
        <v>395</v>
      </c>
      <c r="E197" s="15" t="s">
        <v>10</v>
      </c>
      <c r="F197" s="26">
        <v>26</v>
      </c>
      <c r="G197" s="15" t="s">
        <v>522</v>
      </c>
      <c r="H197" s="15">
        <v>0</v>
      </c>
      <c r="I197" s="15">
        <v>0</v>
      </c>
      <c r="J197" s="15">
        <v>349202</v>
      </c>
      <c r="K197" s="27">
        <v>7.8958000000000004</v>
      </c>
      <c r="L197" s="15"/>
      <c r="M197" s="16" t="s">
        <v>530</v>
      </c>
    </row>
    <row r="198" spans="1:13" x14ac:dyDescent="0.25">
      <c r="A198" s="11">
        <v>1189</v>
      </c>
      <c r="B198" s="12">
        <v>0</v>
      </c>
      <c r="C198" s="12" t="s">
        <v>555</v>
      </c>
      <c r="D198" s="12" t="s">
        <v>397</v>
      </c>
      <c r="E198" s="12" t="s">
        <v>10</v>
      </c>
      <c r="F198" s="28">
        <v>30</v>
      </c>
      <c r="G198" s="12" t="s">
        <v>522</v>
      </c>
      <c r="H198" s="12">
        <v>2</v>
      </c>
      <c r="I198" s="12">
        <v>0</v>
      </c>
      <c r="J198" s="12">
        <v>2662</v>
      </c>
      <c r="K198" s="29">
        <v>21.679200000000002</v>
      </c>
      <c r="L198" s="12"/>
      <c r="M198" s="13" t="s">
        <v>531</v>
      </c>
    </row>
    <row r="199" spans="1:13" x14ac:dyDescent="0.25">
      <c r="A199" s="14">
        <v>1190</v>
      </c>
      <c r="B199" s="15">
        <v>0</v>
      </c>
      <c r="C199" s="15" t="s">
        <v>557</v>
      </c>
      <c r="D199" s="15" t="s">
        <v>398</v>
      </c>
      <c r="E199" s="15" t="s">
        <v>10</v>
      </c>
      <c r="F199" s="26">
        <v>30</v>
      </c>
      <c r="G199" s="15" t="s">
        <v>522</v>
      </c>
      <c r="H199" s="15">
        <v>0</v>
      </c>
      <c r="I199" s="15">
        <v>0</v>
      </c>
      <c r="J199" s="15">
        <v>113801</v>
      </c>
      <c r="K199" s="27">
        <v>45.5</v>
      </c>
      <c r="L199" s="15"/>
      <c r="M199" s="16" t="s">
        <v>530</v>
      </c>
    </row>
    <row r="200" spans="1:13" x14ac:dyDescent="0.25">
      <c r="A200" s="11">
        <v>1191</v>
      </c>
      <c r="B200" s="12">
        <v>0</v>
      </c>
      <c r="C200" s="12" t="s">
        <v>555</v>
      </c>
      <c r="D200" s="12" t="s">
        <v>399</v>
      </c>
      <c r="E200" s="12" t="s">
        <v>10</v>
      </c>
      <c r="F200" s="28">
        <v>29</v>
      </c>
      <c r="G200" s="12" t="s">
        <v>522</v>
      </c>
      <c r="H200" s="12">
        <v>0</v>
      </c>
      <c r="I200" s="12">
        <v>0</v>
      </c>
      <c r="J200" s="12">
        <v>347467</v>
      </c>
      <c r="K200" s="29">
        <v>7.8541999999999996</v>
      </c>
      <c r="L200" s="12"/>
      <c r="M200" s="13" t="s">
        <v>530</v>
      </c>
    </row>
    <row r="201" spans="1:13" x14ac:dyDescent="0.25">
      <c r="A201" s="14">
        <v>1192</v>
      </c>
      <c r="B201" s="15">
        <v>0</v>
      </c>
      <c r="C201" s="15" t="s">
        <v>555</v>
      </c>
      <c r="D201" s="15" t="s">
        <v>400</v>
      </c>
      <c r="E201" s="15" t="s">
        <v>10</v>
      </c>
      <c r="F201" s="26">
        <v>32</v>
      </c>
      <c r="G201" s="15" t="s">
        <v>522</v>
      </c>
      <c r="H201" s="15">
        <v>0</v>
      </c>
      <c r="I201" s="15">
        <v>0</v>
      </c>
      <c r="J201" s="15">
        <v>347079</v>
      </c>
      <c r="K201" s="27">
        <v>7.7750000000000004</v>
      </c>
      <c r="L201" s="15"/>
      <c r="M201" s="16" t="s">
        <v>530</v>
      </c>
    </row>
    <row r="202" spans="1:13" x14ac:dyDescent="0.25">
      <c r="A202" s="11">
        <v>1193</v>
      </c>
      <c r="B202" s="12">
        <v>0</v>
      </c>
      <c r="C202" s="12" t="s">
        <v>556</v>
      </c>
      <c r="D202" s="12" t="s">
        <v>401</v>
      </c>
      <c r="E202" s="12" t="s">
        <v>10</v>
      </c>
      <c r="F202" s="28">
        <v>30</v>
      </c>
      <c r="G202" s="12" t="s">
        <v>522</v>
      </c>
      <c r="H202" s="12">
        <v>0</v>
      </c>
      <c r="I202" s="12">
        <v>0</v>
      </c>
      <c r="J202" s="12">
        <v>237735</v>
      </c>
      <c r="K202" s="29">
        <v>15.0458</v>
      </c>
      <c r="L202" s="12" t="s">
        <v>75</v>
      </c>
      <c r="M202" s="13" t="s">
        <v>531</v>
      </c>
    </row>
    <row r="203" spans="1:13" x14ac:dyDescent="0.25">
      <c r="A203" s="14">
        <v>1195</v>
      </c>
      <c r="B203" s="15">
        <v>0</v>
      </c>
      <c r="C203" s="15" t="s">
        <v>555</v>
      </c>
      <c r="D203" s="15" t="s">
        <v>403</v>
      </c>
      <c r="E203" s="15" t="s">
        <v>10</v>
      </c>
      <c r="F203" s="26">
        <v>24</v>
      </c>
      <c r="G203" s="15" t="s">
        <v>522</v>
      </c>
      <c r="H203" s="15">
        <v>0</v>
      </c>
      <c r="I203" s="15">
        <v>0</v>
      </c>
      <c r="J203" s="15">
        <v>315092</v>
      </c>
      <c r="K203" s="27">
        <v>8.6624999999999996</v>
      </c>
      <c r="L203" s="15"/>
      <c r="M203" s="16" t="s">
        <v>530</v>
      </c>
    </row>
    <row r="204" spans="1:13" x14ac:dyDescent="0.25">
      <c r="A204" s="11">
        <v>1196</v>
      </c>
      <c r="B204" s="12">
        <v>1</v>
      </c>
      <c r="C204" s="12" t="s">
        <v>555</v>
      </c>
      <c r="D204" s="12" t="s">
        <v>404</v>
      </c>
      <c r="E204" s="12" t="s">
        <v>12</v>
      </c>
      <c r="F204" s="28">
        <v>30</v>
      </c>
      <c r="G204" s="12" t="s">
        <v>522</v>
      </c>
      <c r="H204" s="12">
        <v>0</v>
      </c>
      <c r="I204" s="12">
        <v>0</v>
      </c>
      <c r="J204" s="12">
        <v>383123</v>
      </c>
      <c r="K204" s="29">
        <v>7.75</v>
      </c>
      <c r="L204" s="12"/>
      <c r="M204" s="13" t="s">
        <v>529</v>
      </c>
    </row>
    <row r="205" spans="1:13" x14ac:dyDescent="0.25">
      <c r="A205" s="14">
        <v>1198</v>
      </c>
      <c r="B205" s="15">
        <v>0</v>
      </c>
      <c r="C205" s="15" t="s">
        <v>557</v>
      </c>
      <c r="D205" s="15" t="s">
        <v>406</v>
      </c>
      <c r="E205" s="15" t="s">
        <v>10</v>
      </c>
      <c r="F205" s="26">
        <v>30</v>
      </c>
      <c r="G205" s="15" t="s">
        <v>522</v>
      </c>
      <c r="H205" s="15">
        <v>1</v>
      </c>
      <c r="I205" s="15">
        <v>2</v>
      </c>
      <c r="J205" s="15">
        <v>113781</v>
      </c>
      <c r="K205" s="27">
        <v>151.55000000000001</v>
      </c>
      <c r="L205" s="15" t="s">
        <v>77</v>
      </c>
      <c r="M205" s="16" t="s">
        <v>530</v>
      </c>
    </row>
    <row r="206" spans="1:13" x14ac:dyDescent="0.25">
      <c r="A206" s="11">
        <v>1203</v>
      </c>
      <c r="B206" s="12">
        <v>0</v>
      </c>
      <c r="C206" s="12" t="s">
        <v>555</v>
      </c>
      <c r="D206" s="12" t="s">
        <v>411</v>
      </c>
      <c r="E206" s="12" t="s">
        <v>10</v>
      </c>
      <c r="F206" s="28">
        <v>22</v>
      </c>
      <c r="G206" s="12" t="s">
        <v>522</v>
      </c>
      <c r="H206" s="12">
        <v>0</v>
      </c>
      <c r="I206" s="12">
        <v>0</v>
      </c>
      <c r="J206" s="12">
        <v>2658</v>
      </c>
      <c r="K206" s="29">
        <v>7.2249999999999996</v>
      </c>
      <c r="L206" s="12"/>
      <c r="M206" s="13" t="s">
        <v>531</v>
      </c>
    </row>
    <row r="207" spans="1:13" x14ac:dyDescent="0.25">
      <c r="A207" s="14">
        <v>1204</v>
      </c>
      <c r="B207" s="15">
        <v>0</v>
      </c>
      <c r="C207" s="15" t="s">
        <v>555</v>
      </c>
      <c r="D207" s="15" t="s">
        <v>412</v>
      </c>
      <c r="E207" s="15" t="s">
        <v>10</v>
      </c>
      <c r="F207" s="26">
        <v>30</v>
      </c>
      <c r="G207" s="15" t="s">
        <v>522</v>
      </c>
      <c r="H207" s="15">
        <v>0</v>
      </c>
      <c r="I207" s="15">
        <v>0</v>
      </c>
      <c r="J207" s="15">
        <v>1588</v>
      </c>
      <c r="K207" s="27">
        <v>7.5750000000000002</v>
      </c>
      <c r="L207" s="15"/>
      <c r="M207" s="16" t="s">
        <v>530</v>
      </c>
    </row>
    <row r="208" spans="1:13" x14ac:dyDescent="0.25">
      <c r="A208" s="11">
        <v>1205</v>
      </c>
      <c r="B208" s="12">
        <v>1</v>
      </c>
      <c r="C208" s="12" t="s">
        <v>555</v>
      </c>
      <c r="D208" s="12" t="s">
        <v>413</v>
      </c>
      <c r="E208" s="12" t="s">
        <v>12</v>
      </c>
      <c r="F208" s="28">
        <v>37</v>
      </c>
      <c r="G208" s="12" t="s">
        <v>522</v>
      </c>
      <c r="H208" s="12">
        <v>0</v>
      </c>
      <c r="I208" s="12">
        <v>0</v>
      </c>
      <c r="J208" s="12">
        <v>368364</v>
      </c>
      <c r="K208" s="29">
        <v>7.75</v>
      </c>
      <c r="L208" s="12"/>
      <c r="M208" s="13" t="s">
        <v>529</v>
      </c>
    </row>
    <row r="209" spans="1:13" x14ac:dyDescent="0.25">
      <c r="A209" s="14">
        <v>1210</v>
      </c>
      <c r="B209" s="15">
        <v>0</v>
      </c>
      <c r="C209" s="15" t="s">
        <v>555</v>
      </c>
      <c r="D209" s="15" t="s">
        <v>418</v>
      </c>
      <c r="E209" s="15" t="s">
        <v>10</v>
      </c>
      <c r="F209" s="26">
        <v>27</v>
      </c>
      <c r="G209" s="15" t="s">
        <v>522</v>
      </c>
      <c r="H209" s="15">
        <v>0</v>
      </c>
      <c r="I209" s="15">
        <v>0</v>
      </c>
      <c r="J209" s="15">
        <v>350408</v>
      </c>
      <c r="K209" s="27">
        <v>7.8541999999999996</v>
      </c>
      <c r="L209" s="15"/>
      <c r="M209" s="16" t="s">
        <v>530</v>
      </c>
    </row>
    <row r="210" spans="1:13" x14ac:dyDescent="0.25">
      <c r="A210" s="11">
        <v>1211</v>
      </c>
      <c r="B210" s="12">
        <v>0</v>
      </c>
      <c r="C210" s="12" t="s">
        <v>556</v>
      </c>
      <c r="D210" s="12" t="s">
        <v>419</v>
      </c>
      <c r="E210" s="12" t="s">
        <v>10</v>
      </c>
      <c r="F210" s="28">
        <v>22</v>
      </c>
      <c r="G210" s="12" t="s">
        <v>522</v>
      </c>
      <c r="H210" s="12">
        <v>2</v>
      </c>
      <c r="I210" s="12">
        <v>0</v>
      </c>
      <c r="J210" s="12">
        <v>31029</v>
      </c>
      <c r="K210" s="29">
        <v>31.5</v>
      </c>
      <c r="L210" s="12"/>
      <c r="M210" s="13" t="s">
        <v>530</v>
      </c>
    </row>
    <row r="211" spans="1:13" x14ac:dyDescent="0.25">
      <c r="A211" s="14">
        <v>1212</v>
      </c>
      <c r="B211" s="15">
        <v>0</v>
      </c>
      <c r="C211" s="15" t="s">
        <v>555</v>
      </c>
      <c r="D211" s="15" t="s">
        <v>420</v>
      </c>
      <c r="E211" s="15" t="s">
        <v>10</v>
      </c>
      <c r="F211" s="26">
        <v>26</v>
      </c>
      <c r="G211" s="15" t="s">
        <v>522</v>
      </c>
      <c r="H211" s="15">
        <v>0</v>
      </c>
      <c r="I211" s="15">
        <v>0</v>
      </c>
      <c r="J211" s="15">
        <v>347075</v>
      </c>
      <c r="K211" s="27">
        <v>7.7750000000000004</v>
      </c>
      <c r="L211" s="15"/>
      <c r="M211" s="16" t="s">
        <v>530</v>
      </c>
    </row>
    <row r="212" spans="1:13" x14ac:dyDescent="0.25">
      <c r="A212" s="11">
        <v>1213</v>
      </c>
      <c r="B212" s="12">
        <v>0</v>
      </c>
      <c r="C212" s="12" t="s">
        <v>555</v>
      </c>
      <c r="D212" s="12" t="s">
        <v>421</v>
      </c>
      <c r="E212" s="12" t="s">
        <v>10</v>
      </c>
      <c r="F212" s="28">
        <v>25</v>
      </c>
      <c r="G212" s="12" t="s">
        <v>522</v>
      </c>
      <c r="H212" s="12">
        <v>0</v>
      </c>
      <c r="I212" s="12">
        <v>0</v>
      </c>
      <c r="J212" s="12">
        <v>2654</v>
      </c>
      <c r="K212" s="29">
        <v>7.2291999999999996</v>
      </c>
      <c r="L212" s="12" t="s">
        <v>81</v>
      </c>
      <c r="M212" s="13" t="s">
        <v>531</v>
      </c>
    </row>
    <row r="213" spans="1:13" x14ac:dyDescent="0.25">
      <c r="A213" s="14">
        <v>1214</v>
      </c>
      <c r="B213" s="15">
        <v>0</v>
      </c>
      <c r="C213" s="15" t="s">
        <v>556</v>
      </c>
      <c r="D213" s="15" t="s">
        <v>422</v>
      </c>
      <c r="E213" s="15" t="s">
        <v>10</v>
      </c>
      <c r="F213" s="26">
        <v>26</v>
      </c>
      <c r="G213" s="15" t="s">
        <v>522</v>
      </c>
      <c r="H213" s="15">
        <v>0</v>
      </c>
      <c r="I213" s="15">
        <v>0</v>
      </c>
      <c r="J213" s="15">
        <v>244368</v>
      </c>
      <c r="K213" s="27">
        <v>13</v>
      </c>
      <c r="L213" s="15" t="s">
        <v>82</v>
      </c>
      <c r="M213" s="16" t="s">
        <v>530</v>
      </c>
    </row>
    <row r="214" spans="1:13" x14ac:dyDescent="0.25">
      <c r="A214" s="11">
        <v>1215</v>
      </c>
      <c r="B214" s="12">
        <v>0</v>
      </c>
      <c r="C214" s="12" t="s">
        <v>557</v>
      </c>
      <c r="D214" s="12" t="s">
        <v>423</v>
      </c>
      <c r="E214" s="12" t="s">
        <v>10</v>
      </c>
      <c r="F214" s="28">
        <v>33</v>
      </c>
      <c r="G214" s="12" t="s">
        <v>522</v>
      </c>
      <c r="H214" s="12">
        <v>0</v>
      </c>
      <c r="I214" s="12">
        <v>0</v>
      </c>
      <c r="J214" s="12">
        <v>113790</v>
      </c>
      <c r="K214" s="29">
        <v>26.55</v>
      </c>
      <c r="L214" s="12"/>
      <c r="M214" s="13" t="s">
        <v>530</v>
      </c>
    </row>
    <row r="215" spans="1:13" x14ac:dyDescent="0.25">
      <c r="A215" s="14">
        <v>1216</v>
      </c>
      <c r="B215" s="15">
        <v>1</v>
      </c>
      <c r="C215" s="15" t="s">
        <v>557</v>
      </c>
      <c r="D215" s="15" t="s">
        <v>424</v>
      </c>
      <c r="E215" s="15" t="s">
        <v>12</v>
      </c>
      <c r="F215" s="26">
        <v>39</v>
      </c>
      <c r="G215" s="15" t="s">
        <v>522</v>
      </c>
      <c r="H215" s="15">
        <v>0</v>
      </c>
      <c r="I215" s="15">
        <v>0</v>
      </c>
      <c r="J215" s="15">
        <v>24160</v>
      </c>
      <c r="K215" s="27">
        <v>211.33750000000001</v>
      </c>
      <c r="L215" s="15"/>
      <c r="M215" s="16" t="s">
        <v>530</v>
      </c>
    </row>
    <row r="216" spans="1:13" x14ac:dyDescent="0.25">
      <c r="A216" s="11">
        <v>1217</v>
      </c>
      <c r="B216" s="12">
        <v>0</v>
      </c>
      <c r="C216" s="12" t="s">
        <v>555</v>
      </c>
      <c r="D216" s="12" t="s">
        <v>425</v>
      </c>
      <c r="E216" s="12" t="s">
        <v>10</v>
      </c>
      <c r="F216" s="28">
        <v>23</v>
      </c>
      <c r="G216" s="12" t="s">
        <v>522</v>
      </c>
      <c r="H216" s="12">
        <v>0</v>
      </c>
      <c r="I216" s="12">
        <v>0</v>
      </c>
      <c r="J216" s="12">
        <v>3101309</v>
      </c>
      <c r="K216" s="29">
        <v>7.05</v>
      </c>
      <c r="L216" s="12"/>
      <c r="M216" s="13" t="s">
        <v>530</v>
      </c>
    </row>
    <row r="217" spans="1:13" x14ac:dyDescent="0.25">
      <c r="A217" s="14">
        <v>1220</v>
      </c>
      <c r="B217" s="15">
        <v>0</v>
      </c>
      <c r="C217" s="15" t="s">
        <v>556</v>
      </c>
      <c r="D217" s="15" t="s">
        <v>428</v>
      </c>
      <c r="E217" s="15" t="s">
        <v>10</v>
      </c>
      <c r="F217" s="26">
        <v>29</v>
      </c>
      <c r="G217" s="15" t="s">
        <v>522</v>
      </c>
      <c r="H217" s="15">
        <v>1</v>
      </c>
      <c r="I217" s="15">
        <v>0</v>
      </c>
      <c r="J217" s="15">
        <v>2003</v>
      </c>
      <c r="K217" s="27">
        <v>26</v>
      </c>
      <c r="L217" s="15"/>
      <c r="M217" s="16" t="s">
        <v>530</v>
      </c>
    </row>
    <row r="218" spans="1:13" x14ac:dyDescent="0.25">
      <c r="A218" s="11">
        <v>1221</v>
      </c>
      <c r="B218" s="12">
        <v>0</v>
      </c>
      <c r="C218" s="12" t="s">
        <v>556</v>
      </c>
      <c r="D218" s="12" t="s">
        <v>429</v>
      </c>
      <c r="E218" s="12" t="s">
        <v>10</v>
      </c>
      <c r="F218" s="28">
        <v>21</v>
      </c>
      <c r="G218" s="12" t="s">
        <v>522</v>
      </c>
      <c r="H218" s="12">
        <v>0</v>
      </c>
      <c r="I218" s="12">
        <v>0</v>
      </c>
      <c r="J218" s="12">
        <v>236854</v>
      </c>
      <c r="K218" s="29">
        <v>13</v>
      </c>
      <c r="L218" s="12"/>
      <c r="M218" s="13" t="s">
        <v>530</v>
      </c>
    </row>
    <row r="219" spans="1:13" x14ac:dyDescent="0.25">
      <c r="A219" s="14">
        <v>1223</v>
      </c>
      <c r="B219" s="15">
        <v>0</v>
      </c>
      <c r="C219" s="15" t="s">
        <v>557</v>
      </c>
      <c r="D219" s="15" t="s">
        <v>431</v>
      </c>
      <c r="E219" s="15" t="s">
        <v>10</v>
      </c>
      <c r="F219" s="26">
        <v>39</v>
      </c>
      <c r="G219" s="15" t="s">
        <v>522</v>
      </c>
      <c r="H219" s="15">
        <v>0</v>
      </c>
      <c r="I219" s="15">
        <v>0</v>
      </c>
      <c r="J219" s="15">
        <v>17580</v>
      </c>
      <c r="K219" s="27">
        <v>29.7</v>
      </c>
      <c r="L219" s="15" t="s">
        <v>83</v>
      </c>
      <c r="M219" s="16" t="s">
        <v>531</v>
      </c>
    </row>
    <row r="220" spans="1:13" x14ac:dyDescent="0.25">
      <c r="A220" s="11">
        <v>1224</v>
      </c>
      <c r="B220" s="12">
        <v>0</v>
      </c>
      <c r="C220" s="12" t="s">
        <v>555</v>
      </c>
      <c r="D220" s="12" t="s">
        <v>432</v>
      </c>
      <c r="E220" s="12" t="s">
        <v>10</v>
      </c>
      <c r="F220" s="28">
        <v>30</v>
      </c>
      <c r="G220" s="12" t="s">
        <v>522</v>
      </c>
      <c r="H220" s="12">
        <v>0</v>
      </c>
      <c r="I220" s="12">
        <v>0</v>
      </c>
      <c r="J220" s="12">
        <v>2684</v>
      </c>
      <c r="K220" s="29">
        <v>7.2249999999999996</v>
      </c>
      <c r="L220" s="12"/>
      <c r="M220" s="13" t="s">
        <v>531</v>
      </c>
    </row>
    <row r="221" spans="1:13" x14ac:dyDescent="0.25">
      <c r="A221" s="14">
        <v>1226</v>
      </c>
      <c r="B221" s="15">
        <v>0</v>
      </c>
      <c r="C221" s="15" t="s">
        <v>555</v>
      </c>
      <c r="D221" s="15" t="s">
        <v>434</v>
      </c>
      <c r="E221" s="15" t="s">
        <v>10</v>
      </c>
      <c r="F221" s="26">
        <v>27</v>
      </c>
      <c r="G221" s="15" t="s">
        <v>522</v>
      </c>
      <c r="H221" s="15">
        <v>0</v>
      </c>
      <c r="I221" s="15">
        <v>0</v>
      </c>
      <c r="J221" s="15">
        <v>349229</v>
      </c>
      <c r="K221" s="27">
        <v>7.8958000000000004</v>
      </c>
      <c r="L221" s="15"/>
      <c r="M221" s="16" t="s">
        <v>530</v>
      </c>
    </row>
    <row r="222" spans="1:13" x14ac:dyDescent="0.25">
      <c r="A222" s="11">
        <v>1227</v>
      </c>
      <c r="B222" s="12">
        <v>0</v>
      </c>
      <c r="C222" s="12" t="s">
        <v>557</v>
      </c>
      <c r="D222" s="12" t="s">
        <v>435</v>
      </c>
      <c r="E222" s="12" t="s">
        <v>10</v>
      </c>
      <c r="F222" s="28">
        <v>30</v>
      </c>
      <c r="G222" s="12" t="s">
        <v>522</v>
      </c>
      <c r="H222" s="12">
        <v>0</v>
      </c>
      <c r="I222" s="12">
        <v>0</v>
      </c>
      <c r="J222" s="12">
        <v>110469</v>
      </c>
      <c r="K222" s="29">
        <v>26</v>
      </c>
      <c r="L222" s="12" t="s">
        <v>84</v>
      </c>
      <c r="M222" s="13" t="s">
        <v>530</v>
      </c>
    </row>
    <row r="223" spans="1:13" x14ac:dyDescent="0.25">
      <c r="A223" s="14">
        <v>1228</v>
      </c>
      <c r="B223" s="15">
        <v>0</v>
      </c>
      <c r="C223" s="15" t="s">
        <v>556</v>
      </c>
      <c r="D223" s="15" t="s">
        <v>436</v>
      </c>
      <c r="E223" s="15" t="s">
        <v>10</v>
      </c>
      <c r="F223" s="26">
        <v>32</v>
      </c>
      <c r="G223" s="15" t="s">
        <v>522</v>
      </c>
      <c r="H223" s="15">
        <v>0</v>
      </c>
      <c r="I223" s="15">
        <v>0</v>
      </c>
      <c r="J223" s="15">
        <v>244360</v>
      </c>
      <c r="K223" s="27">
        <v>13</v>
      </c>
      <c r="L223" s="15"/>
      <c r="M223" s="16" t="s">
        <v>530</v>
      </c>
    </row>
    <row r="224" spans="1:13" x14ac:dyDescent="0.25">
      <c r="A224" s="11">
        <v>1229</v>
      </c>
      <c r="B224" s="12">
        <v>0</v>
      </c>
      <c r="C224" s="12" t="s">
        <v>555</v>
      </c>
      <c r="D224" s="12" t="s">
        <v>437</v>
      </c>
      <c r="E224" s="12" t="s">
        <v>10</v>
      </c>
      <c r="F224" s="28">
        <v>29</v>
      </c>
      <c r="G224" s="12" t="s">
        <v>522</v>
      </c>
      <c r="H224" s="12">
        <v>0</v>
      </c>
      <c r="I224" s="12">
        <v>2</v>
      </c>
      <c r="J224" s="12">
        <v>2675</v>
      </c>
      <c r="K224" s="29">
        <v>7.2291999999999996</v>
      </c>
      <c r="L224" s="12"/>
      <c r="M224" s="13" t="s">
        <v>531</v>
      </c>
    </row>
    <row r="225" spans="1:13" x14ac:dyDescent="0.25">
      <c r="A225" s="14">
        <v>1230</v>
      </c>
      <c r="B225" s="15">
        <v>0</v>
      </c>
      <c r="C225" s="15" t="s">
        <v>556</v>
      </c>
      <c r="D225" s="15" t="s">
        <v>438</v>
      </c>
      <c r="E225" s="15" t="s">
        <v>10</v>
      </c>
      <c r="F225" s="26">
        <v>25</v>
      </c>
      <c r="G225" s="15" t="s">
        <v>522</v>
      </c>
      <c r="H225" s="15">
        <v>0</v>
      </c>
      <c r="I225" s="15">
        <v>0</v>
      </c>
      <c r="J225" s="15">
        <v>31029</v>
      </c>
      <c r="K225" s="27">
        <v>31.5</v>
      </c>
      <c r="L225" s="15"/>
      <c r="M225" s="16" t="s">
        <v>530</v>
      </c>
    </row>
    <row r="226" spans="1:13" x14ac:dyDescent="0.25">
      <c r="A226" s="11">
        <v>1231</v>
      </c>
      <c r="B226" s="12">
        <v>0</v>
      </c>
      <c r="C226" s="12" t="s">
        <v>555</v>
      </c>
      <c r="D226" s="12" t="s">
        <v>439</v>
      </c>
      <c r="E226" s="12" t="s">
        <v>10</v>
      </c>
      <c r="F226" s="28">
        <v>30</v>
      </c>
      <c r="G226" s="12" t="s">
        <v>522</v>
      </c>
      <c r="H226" s="12">
        <v>0</v>
      </c>
      <c r="I226" s="12">
        <v>0</v>
      </c>
      <c r="J226" s="12">
        <v>2622</v>
      </c>
      <c r="K226" s="29">
        <v>7.2291999999999996</v>
      </c>
      <c r="L226" s="12"/>
      <c r="M226" s="13" t="s">
        <v>531</v>
      </c>
    </row>
    <row r="227" spans="1:13" x14ac:dyDescent="0.25">
      <c r="A227" s="14">
        <v>1233</v>
      </c>
      <c r="B227" s="15">
        <v>0</v>
      </c>
      <c r="C227" s="15" t="s">
        <v>555</v>
      </c>
      <c r="D227" s="15" t="s">
        <v>441</v>
      </c>
      <c r="E227" s="15" t="s">
        <v>10</v>
      </c>
      <c r="F227" s="26">
        <v>32</v>
      </c>
      <c r="G227" s="15" t="s">
        <v>522</v>
      </c>
      <c r="H227" s="15">
        <v>0</v>
      </c>
      <c r="I227" s="15">
        <v>0</v>
      </c>
      <c r="J227" s="15">
        <v>350403</v>
      </c>
      <c r="K227" s="27">
        <v>7.5792000000000002</v>
      </c>
      <c r="L227" s="15"/>
      <c r="M227" s="16" t="s">
        <v>530</v>
      </c>
    </row>
    <row r="228" spans="1:13" x14ac:dyDescent="0.25">
      <c r="A228" s="11">
        <v>1234</v>
      </c>
      <c r="B228" s="12">
        <v>0</v>
      </c>
      <c r="C228" s="12" t="s">
        <v>555</v>
      </c>
      <c r="D228" s="12" t="s">
        <v>442</v>
      </c>
      <c r="E228" s="12" t="s">
        <v>10</v>
      </c>
      <c r="F228" s="28">
        <v>30</v>
      </c>
      <c r="G228" s="12" t="s">
        <v>522</v>
      </c>
      <c r="H228" s="12">
        <v>1</v>
      </c>
      <c r="I228" s="12">
        <v>9</v>
      </c>
      <c r="J228" s="12">
        <v>2343</v>
      </c>
      <c r="K228" s="29">
        <v>69.55</v>
      </c>
      <c r="L228" s="12"/>
      <c r="M228" s="13" t="s">
        <v>530</v>
      </c>
    </row>
    <row r="229" spans="1:13" x14ac:dyDescent="0.25">
      <c r="A229" s="14">
        <v>1236</v>
      </c>
      <c r="B229" s="15">
        <v>0</v>
      </c>
      <c r="C229" s="15" t="s">
        <v>555</v>
      </c>
      <c r="D229" s="15" t="s">
        <v>444</v>
      </c>
      <c r="E229" s="15" t="s">
        <v>10</v>
      </c>
      <c r="F229" s="26">
        <v>30</v>
      </c>
      <c r="G229" s="15" t="s">
        <v>522</v>
      </c>
      <c r="H229" s="15">
        <v>1</v>
      </c>
      <c r="I229" s="15">
        <v>1</v>
      </c>
      <c r="J229" s="15">
        <v>851</v>
      </c>
      <c r="K229" s="27">
        <v>14.5</v>
      </c>
      <c r="L229" s="15"/>
      <c r="M229" s="16" t="s">
        <v>530</v>
      </c>
    </row>
    <row r="230" spans="1:13" x14ac:dyDescent="0.25">
      <c r="A230" s="11">
        <v>1238</v>
      </c>
      <c r="B230" s="12">
        <v>0</v>
      </c>
      <c r="C230" s="12" t="s">
        <v>556</v>
      </c>
      <c r="D230" s="12" t="s">
        <v>446</v>
      </c>
      <c r="E230" s="12" t="s">
        <v>10</v>
      </c>
      <c r="F230" s="28">
        <v>26</v>
      </c>
      <c r="G230" s="12" t="s">
        <v>522</v>
      </c>
      <c r="H230" s="12">
        <v>0</v>
      </c>
      <c r="I230" s="12">
        <v>0</v>
      </c>
      <c r="J230" s="12">
        <v>237670</v>
      </c>
      <c r="K230" s="29">
        <v>13</v>
      </c>
      <c r="L230" s="12"/>
      <c r="M230" s="13" t="s">
        <v>530</v>
      </c>
    </row>
    <row r="231" spans="1:13" x14ac:dyDescent="0.25">
      <c r="A231" s="14">
        <v>1239</v>
      </c>
      <c r="B231" s="15">
        <v>1</v>
      </c>
      <c r="C231" s="15" t="s">
        <v>555</v>
      </c>
      <c r="D231" s="15" t="s">
        <v>447</v>
      </c>
      <c r="E231" s="15" t="s">
        <v>12</v>
      </c>
      <c r="F231" s="26">
        <v>38</v>
      </c>
      <c r="G231" s="15" t="s">
        <v>522</v>
      </c>
      <c r="H231" s="15">
        <v>0</v>
      </c>
      <c r="I231" s="15">
        <v>0</v>
      </c>
      <c r="J231" s="15">
        <v>2688</v>
      </c>
      <c r="K231" s="27">
        <v>7.2291999999999996</v>
      </c>
      <c r="L231" s="15"/>
      <c r="M231" s="16" t="s">
        <v>531</v>
      </c>
    </row>
    <row r="232" spans="1:13" x14ac:dyDescent="0.25">
      <c r="A232" s="11">
        <v>1240</v>
      </c>
      <c r="B232" s="12">
        <v>0</v>
      </c>
      <c r="C232" s="12" t="s">
        <v>556</v>
      </c>
      <c r="D232" s="12" t="s">
        <v>448</v>
      </c>
      <c r="E232" s="12" t="s">
        <v>10</v>
      </c>
      <c r="F232" s="28">
        <v>24</v>
      </c>
      <c r="G232" s="12" t="s">
        <v>522</v>
      </c>
      <c r="H232" s="12">
        <v>0</v>
      </c>
      <c r="I232" s="12">
        <v>0</v>
      </c>
      <c r="J232" s="12">
        <v>248726</v>
      </c>
      <c r="K232" s="29">
        <v>13.5</v>
      </c>
      <c r="L232" s="12"/>
      <c r="M232" s="13" t="s">
        <v>530</v>
      </c>
    </row>
    <row r="233" spans="1:13" x14ac:dyDescent="0.25">
      <c r="A233" s="14">
        <v>1241</v>
      </c>
      <c r="B233" s="15">
        <v>1</v>
      </c>
      <c r="C233" s="15" t="s">
        <v>556</v>
      </c>
      <c r="D233" s="15" t="s">
        <v>449</v>
      </c>
      <c r="E233" s="15" t="s">
        <v>12</v>
      </c>
      <c r="F233" s="26">
        <v>31</v>
      </c>
      <c r="G233" s="15" t="s">
        <v>522</v>
      </c>
      <c r="H233" s="15">
        <v>0</v>
      </c>
      <c r="I233" s="15">
        <v>0</v>
      </c>
      <c r="J233" s="15">
        <v>13528</v>
      </c>
      <c r="K233" s="27">
        <v>21</v>
      </c>
      <c r="L233" s="15"/>
      <c r="M233" s="16" t="s">
        <v>530</v>
      </c>
    </row>
    <row r="234" spans="1:13" x14ac:dyDescent="0.25">
      <c r="A234" s="11">
        <v>1243</v>
      </c>
      <c r="B234" s="12">
        <v>0</v>
      </c>
      <c r="C234" s="12" t="s">
        <v>556</v>
      </c>
      <c r="D234" s="12" t="s">
        <v>451</v>
      </c>
      <c r="E234" s="12" t="s">
        <v>10</v>
      </c>
      <c r="F234" s="28">
        <v>25</v>
      </c>
      <c r="G234" s="12" t="s">
        <v>522</v>
      </c>
      <c r="H234" s="12">
        <v>0</v>
      </c>
      <c r="I234" s="12">
        <v>0</v>
      </c>
      <c r="J234" s="12">
        <v>13540</v>
      </c>
      <c r="K234" s="29">
        <v>10.5</v>
      </c>
      <c r="L234" s="12"/>
      <c r="M234" s="13" t="s">
        <v>530</v>
      </c>
    </row>
    <row r="235" spans="1:13" x14ac:dyDescent="0.25">
      <c r="A235" s="14">
        <v>1249</v>
      </c>
      <c r="B235" s="15">
        <v>0</v>
      </c>
      <c r="C235" s="15" t="s">
        <v>555</v>
      </c>
      <c r="D235" s="15" t="s">
        <v>457</v>
      </c>
      <c r="E235" s="15" t="s">
        <v>10</v>
      </c>
      <c r="F235" s="26">
        <v>30</v>
      </c>
      <c r="G235" s="15" t="s">
        <v>522</v>
      </c>
      <c r="H235" s="15">
        <v>0</v>
      </c>
      <c r="I235" s="15">
        <v>0</v>
      </c>
      <c r="J235" s="15">
        <v>1222</v>
      </c>
      <c r="K235" s="27">
        <v>7.8792</v>
      </c>
      <c r="L235" s="15"/>
      <c r="M235" s="16" t="s">
        <v>530</v>
      </c>
    </row>
    <row r="236" spans="1:13" x14ac:dyDescent="0.25">
      <c r="A236" s="11">
        <v>1250</v>
      </c>
      <c r="B236" s="12">
        <v>0</v>
      </c>
      <c r="C236" s="12" t="s">
        <v>555</v>
      </c>
      <c r="D236" s="12" t="s">
        <v>458</v>
      </c>
      <c r="E236" s="12" t="s">
        <v>10</v>
      </c>
      <c r="F236" s="28">
        <v>30</v>
      </c>
      <c r="G236" s="12" t="s">
        <v>522</v>
      </c>
      <c r="H236" s="12">
        <v>0</v>
      </c>
      <c r="I236" s="12">
        <v>0</v>
      </c>
      <c r="J236" s="12">
        <v>368402</v>
      </c>
      <c r="K236" s="29">
        <v>7.75</v>
      </c>
      <c r="L236" s="12"/>
      <c r="M236" s="13" t="s">
        <v>529</v>
      </c>
    </row>
    <row r="237" spans="1:13" x14ac:dyDescent="0.25">
      <c r="A237" s="14">
        <v>1251</v>
      </c>
      <c r="B237" s="15">
        <v>1</v>
      </c>
      <c r="C237" s="15" t="s">
        <v>555</v>
      </c>
      <c r="D237" s="15" t="s">
        <v>459</v>
      </c>
      <c r="E237" s="15" t="s">
        <v>12</v>
      </c>
      <c r="F237" s="26">
        <v>30</v>
      </c>
      <c r="G237" s="15" t="s">
        <v>522</v>
      </c>
      <c r="H237" s="15">
        <v>1</v>
      </c>
      <c r="I237" s="15">
        <v>0</v>
      </c>
      <c r="J237" s="15">
        <v>349910</v>
      </c>
      <c r="K237" s="27">
        <v>15.55</v>
      </c>
      <c r="L237" s="15"/>
      <c r="M237" s="16" t="s">
        <v>530</v>
      </c>
    </row>
    <row r="238" spans="1:13" x14ac:dyDescent="0.25">
      <c r="A238" s="11">
        <v>1253</v>
      </c>
      <c r="B238" s="12">
        <v>1</v>
      </c>
      <c r="C238" s="12" t="s">
        <v>556</v>
      </c>
      <c r="D238" s="12" t="s">
        <v>461</v>
      </c>
      <c r="E238" s="12" t="s">
        <v>12</v>
      </c>
      <c r="F238" s="28">
        <v>24</v>
      </c>
      <c r="G238" s="12" t="s">
        <v>522</v>
      </c>
      <c r="H238" s="12">
        <v>1</v>
      </c>
      <c r="I238" s="12">
        <v>1</v>
      </c>
      <c r="J238" s="12">
        <v>2079</v>
      </c>
      <c r="K238" s="29">
        <v>37.004199999999997</v>
      </c>
      <c r="L238" s="12"/>
      <c r="M238" s="13" t="s">
        <v>531</v>
      </c>
    </row>
    <row r="239" spans="1:13" x14ac:dyDescent="0.25">
      <c r="A239" s="14">
        <v>1254</v>
      </c>
      <c r="B239" s="15">
        <v>1</v>
      </c>
      <c r="C239" s="15" t="s">
        <v>556</v>
      </c>
      <c r="D239" s="15" t="s">
        <v>462</v>
      </c>
      <c r="E239" s="15" t="s">
        <v>12</v>
      </c>
      <c r="F239" s="26">
        <v>31</v>
      </c>
      <c r="G239" s="15" t="s">
        <v>522</v>
      </c>
      <c r="H239" s="15">
        <v>0</v>
      </c>
      <c r="I239" s="15">
        <v>0</v>
      </c>
      <c r="J239" s="15">
        <v>31352</v>
      </c>
      <c r="K239" s="27">
        <v>21</v>
      </c>
      <c r="L239" s="15"/>
      <c r="M239" s="16" t="s">
        <v>530</v>
      </c>
    </row>
    <row r="240" spans="1:13" x14ac:dyDescent="0.25">
      <c r="A240" s="11">
        <v>1255</v>
      </c>
      <c r="B240" s="12">
        <v>0</v>
      </c>
      <c r="C240" s="12" t="s">
        <v>555</v>
      </c>
      <c r="D240" s="12" t="s">
        <v>463</v>
      </c>
      <c r="E240" s="12" t="s">
        <v>10</v>
      </c>
      <c r="F240" s="28">
        <v>27</v>
      </c>
      <c r="G240" s="12" t="s">
        <v>522</v>
      </c>
      <c r="H240" s="12">
        <v>0</v>
      </c>
      <c r="I240" s="12">
        <v>0</v>
      </c>
      <c r="J240" s="12">
        <v>315083</v>
      </c>
      <c r="K240" s="29">
        <v>8.6624999999999996</v>
      </c>
      <c r="L240" s="12"/>
      <c r="M240" s="13" t="s">
        <v>530</v>
      </c>
    </row>
    <row r="241" spans="1:13" x14ac:dyDescent="0.25">
      <c r="A241" s="14">
        <v>1256</v>
      </c>
      <c r="B241" s="15">
        <v>1</v>
      </c>
      <c r="C241" s="15" t="s">
        <v>557</v>
      </c>
      <c r="D241" s="15" t="s">
        <v>464</v>
      </c>
      <c r="E241" s="15" t="s">
        <v>12</v>
      </c>
      <c r="F241" s="26">
        <v>25</v>
      </c>
      <c r="G241" s="15" t="s">
        <v>522</v>
      </c>
      <c r="H241" s="15">
        <v>1</v>
      </c>
      <c r="I241" s="15">
        <v>0</v>
      </c>
      <c r="J241" s="15">
        <v>11765</v>
      </c>
      <c r="K241" s="27">
        <v>55.441699999999997</v>
      </c>
      <c r="L241" s="15" t="s">
        <v>88</v>
      </c>
      <c r="M241" s="16" t="s">
        <v>531</v>
      </c>
    </row>
    <row r="242" spans="1:13" x14ac:dyDescent="0.25">
      <c r="A242" s="11">
        <v>1257</v>
      </c>
      <c r="B242" s="12">
        <v>1</v>
      </c>
      <c r="C242" s="12" t="s">
        <v>555</v>
      </c>
      <c r="D242" s="12" t="s">
        <v>465</v>
      </c>
      <c r="E242" s="12" t="s">
        <v>12</v>
      </c>
      <c r="F242" s="28">
        <v>30</v>
      </c>
      <c r="G242" s="12" t="s">
        <v>522</v>
      </c>
      <c r="H242" s="12">
        <v>1</v>
      </c>
      <c r="I242" s="12">
        <v>9</v>
      </c>
      <c r="J242" s="12">
        <v>2343</v>
      </c>
      <c r="K242" s="29">
        <v>69.55</v>
      </c>
      <c r="L242" s="12"/>
      <c r="M242" s="13" t="s">
        <v>530</v>
      </c>
    </row>
    <row r="243" spans="1:13" x14ac:dyDescent="0.25">
      <c r="A243" s="14">
        <v>1258</v>
      </c>
      <c r="B243" s="15">
        <v>0</v>
      </c>
      <c r="C243" s="15" t="s">
        <v>555</v>
      </c>
      <c r="D243" s="15" t="s">
        <v>466</v>
      </c>
      <c r="E243" s="15" t="s">
        <v>10</v>
      </c>
      <c r="F243" s="26">
        <v>30</v>
      </c>
      <c r="G243" s="15" t="s">
        <v>522</v>
      </c>
      <c r="H243" s="15">
        <v>1</v>
      </c>
      <c r="I243" s="15">
        <v>0</v>
      </c>
      <c r="J243" s="15">
        <v>2689</v>
      </c>
      <c r="K243" s="27">
        <v>14.458299999999999</v>
      </c>
      <c r="L243" s="15"/>
      <c r="M243" s="16" t="s">
        <v>531</v>
      </c>
    </row>
    <row r="244" spans="1:13" x14ac:dyDescent="0.25">
      <c r="A244" s="11">
        <v>1259</v>
      </c>
      <c r="B244" s="12">
        <v>1</v>
      </c>
      <c r="C244" s="12" t="s">
        <v>555</v>
      </c>
      <c r="D244" s="12" t="s">
        <v>467</v>
      </c>
      <c r="E244" s="12" t="s">
        <v>12</v>
      </c>
      <c r="F244" s="28">
        <v>22</v>
      </c>
      <c r="G244" s="12" t="s">
        <v>522</v>
      </c>
      <c r="H244" s="12">
        <v>0</v>
      </c>
      <c r="I244" s="12">
        <v>0</v>
      </c>
      <c r="J244" s="12">
        <v>3101295</v>
      </c>
      <c r="K244" s="29">
        <v>39.6875</v>
      </c>
      <c r="L244" s="12"/>
      <c r="M244" s="13" t="s">
        <v>530</v>
      </c>
    </row>
    <row r="245" spans="1:13" x14ac:dyDescent="0.25">
      <c r="A245" s="14">
        <v>1261</v>
      </c>
      <c r="B245" s="15">
        <v>0</v>
      </c>
      <c r="C245" s="15" t="s">
        <v>556</v>
      </c>
      <c r="D245" s="15" t="s">
        <v>469</v>
      </c>
      <c r="E245" s="15" t="s">
        <v>10</v>
      </c>
      <c r="F245" s="26">
        <v>29</v>
      </c>
      <c r="G245" s="15" t="s">
        <v>522</v>
      </c>
      <c r="H245" s="15">
        <v>0</v>
      </c>
      <c r="I245" s="15">
        <v>0</v>
      </c>
      <c r="J245" s="15">
        <v>2147</v>
      </c>
      <c r="K245" s="27">
        <v>13.8583</v>
      </c>
      <c r="L245" s="15"/>
      <c r="M245" s="16" t="s">
        <v>531</v>
      </c>
    </row>
    <row r="246" spans="1:13" x14ac:dyDescent="0.25">
      <c r="A246" s="11">
        <v>1262</v>
      </c>
      <c r="B246" s="12">
        <v>0</v>
      </c>
      <c r="C246" s="12" t="s">
        <v>556</v>
      </c>
      <c r="D246" s="12" t="s">
        <v>470</v>
      </c>
      <c r="E246" s="12" t="s">
        <v>10</v>
      </c>
      <c r="F246" s="28">
        <v>21</v>
      </c>
      <c r="G246" s="12" t="s">
        <v>522</v>
      </c>
      <c r="H246" s="12">
        <v>1</v>
      </c>
      <c r="I246" s="12">
        <v>0</v>
      </c>
      <c r="J246" s="12">
        <v>28133</v>
      </c>
      <c r="K246" s="29">
        <v>11.5</v>
      </c>
      <c r="L246" s="12"/>
      <c r="M246" s="13" t="s">
        <v>530</v>
      </c>
    </row>
    <row r="247" spans="1:13" x14ac:dyDescent="0.25">
      <c r="A247" s="14">
        <v>1263</v>
      </c>
      <c r="B247" s="15">
        <v>1</v>
      </c>
      <c r="C247" s="15" t="s">
        <v>557</v>
      </c>
      <c r="D247" s="15" t="s">
        <v>471</v>
      </c>
      <c r="E247" s="15" t="s">
        <v>12</v>
      </c>
      <c r="F247" s="26">
        <v>31</v>
      </c>
      <c r="G247" s="15" t="s">
        <v>522</v>
      </c>
      <c r="H247" s="15">
        <v>0</v>
      </c>
      <c r="I247" s="15">
        <v>0</v>
      </c>
      <c r="J247" s="15">
        <v>16966</v>
      </c>
      <c r="K247" s="27">
        <v>134.5</v>
      </c>
      <c r="L247" s="15" t="s">
        <v>89</v>
      </c>
      <c r="M247" s="16" t="s">
        <v>531</v>
      </c>
    </row>
    <row r="248" spans="1:13" x14ac:dyDescent="0.25">
      <c r="A248" s="11">
        <v>1268</v>
      </c>
      <c r="B248" s="12">
        <v>1</v>
      </c>
      <c r="C248" s="12" t="s">
        <v>555</v>
      </c>
      <c r="D248" s="12" t="s">
        <v>476</v>
      </c>
      <c r="E248" s="12" t="s">
        <v>12</v>
      </c>
      <c r="F248" s="28">
        <v>22</v>
      </c>
      <c r="G248" s="12" t="s">
        <v>522</v>
      </c>
      <c r="H248" s="12">
        <v>2</v>
      </c>
      <c r="I248" s="12">
        <v>0</v>
      </c>
      <c r="J248" s="12">
        <v>315152</v>
      </c>
      <c r="K248" s="29">
        <v>8.6624999999999996</v>
      </c>
      <c r="L248" s="12"/>
      <c r="M248" s="13" t="s">
        <v>530</v>
      </c>
    </row>
    <row r="249" spans="1:13" x14ac:dyDescent="0.25">
      <c r="A249" s="14">
        <v>1269</v>
      </c>
      <c r="B249" s="15">
        <v>0</v>
      </c>
      <c r="C249" s="15" t="s">
        <v>556</v>
      </c>
      <c r="D249" s="15" t="s">
        <v>477</v>
      </c>
      <c r="E249" s="15" t="s">
        <v>10</v>
      </c>
      <c r="F249" s="26">
        <v>21</v>
      </c>
      <c r="G249" s="15" t="s">
        <v>522</v>
      </c>
      <c r="H249" s="15">
        <v>0</v>
      </c>
      <c r="I249" s="15">
        <v>0</v>
      </c>
      <c r="J249" s="15">
        <v>29107</v>
      </c>
      <c r="K249" s="27">
        <v>11.5</v>
      </c>
      <c r="L249" s="15"/>
      <c r="M249" s="16" t="s">
        <v>530</v>
      </c>
    </row>
    <row r="250" spans="1:13" x14ac:dyDescent="0.25">
      <c r="A250" s="11">
        <v>1272</v>
      </c>
      <c r="B250" s="12">
        <v>0</v>
      </c>
      <c r="C250" s="12" t="s">
        <v>555</v>
      </c>
      <c r="D250" s="12" t="s">
        <v>480</v>
      </c>
      <c r="E250" s="12" t="s">
        <v>10</v>
      </c>
      <c r="F250" s="28">
        <v>30</v>
      </c>
      <c r="G250" s="12" t="s">
        <v>522</v>
      </c>
      <c r="H250" s="12">
        <v>0</v>
      </c>
      <c r="I250" s="12">
        <v>0</v>
      </c>
      <c r="J250" s="12">
        <v>366713</v>
      </c>
      <c r="K250" s="29">
        <v>7.75</v>
      </c>
      <c r="L250" s="12"/>
      <c r="M250" s="13" t="s">
        <v>529</v>
      </c>
    </row>
    <row r="251" spans="1:13" x14ac:dyDescent="0.25">
      <c r="A251" s="14">
        <v>1273</v>
      </c>
      <c r="B251" s="15">
        <v>0</v>
      </c>
      <c r="C251" s="15" t="s">
        <v>555</v>
      </c>
      <c r="D251" s="15" t="s">
        <v>481</v>
      </c>
      <c r="E251" s="15" t="s">
        <v>10</v>
      </c>
      <c r="F251" s="26">
        <v>26</v>
      </c>
      <c r="G251" s="15" t="s">
        <v>522</v>
      </c>
      <c r="H251" s="15">
        <v>0</v>
      </c>
      <c r="I251" s="15">
        <v>0</v>
      </c>
      <c r="J251" s="15">
        <v>330910</v>
      </c>
      <c r="K251" s="27">
        <v>7.8792</v>
      </c>
      <c r="L251" s="15"/>
      <c r="M251" s="16" t="s">
        <v>529</v>
      </c>
    </row>
    <row r="252" spans="1:13" x14ac:dyDescent="0.25">
      <c r="A252" s="11">
        <v>1274</v>
      </c>
      <c r="B252" s="12">
        <v>1</v>
      </c>
      <c r="C252" s="12" t="s">
        <v>555</v>
      </c>
      <c r="D252" s="12" t="s">
        <v>482</v>
      </c>
      <c r="E252" s="12" t="s">
        <v>12</v>
      </c>
      <c r="F252" s="28">
        <v>30</v>
      </c>
      <c r="G252" s="12" t="s">
        <v>522</v>
      </c>
      <c r="H252" s="12">
        <v>0</v>
      </c>
      <c r="I252" s="12">
        <v>0</v>
      </c>
      <c r="J252" s="12">
        <v>364498</v>
      </c>
      <c r="K252" s="29">
        <v>14.5</v>
      </c>
      <c r="L252" s="12"/>
      <c r="M252" s="13" t="s">
        <v>530</v>
      </c>
    </row>
    <row r="253" spans="1:13" x14ac:dyDescent="0.25">
      <c r="A253" s="14">
        <v>1276</v>
      </c>
      <c r="B253" s="15">
        <v>0</v>
      </c>
      <c r="C253" s="15" t="s">
        <v>556</v>
      </c>
      <c r="D253" s="15" t="s">
        <v>484</v>
      </c>
      <c r="E253" s="15" t="s">
        <v>10</v>
      </c>
      <c r="F253" s="26">
        <v>30</v>
      </c>
      <c r="G253" s="15" t="s">
        <v>522</v>
      </c>
      <c r="H253" s="15">
        <v>0</v>
      </c>
      <c r="I253" s="15">
        <v>0</v>
      </c>
      <c r="J253" s="15">
        <v>2159</v>
      </c>
      <c r="K253" s="27">
        <v>12.875</v>
      </c>
      <c r="L253" s="15"/>
      <c r="M253" s="16" t="s">
        <v>530</v>
      </c>
    </row>
    <row r="254" spans="1:13" x14ac:dyDescent="0.25">
      <c r="A254" s="11">
        <v>1277</v>
      </c>
      <c r="B254" s="12">
        <v>1</v>
      </c>
      <c r="C254" s="12" t="s">
        <v>556</v>
      </c>
      <c r="D254" s="12" t="s">
        <v>485</v>
      </c>
      <c r="E254" s="12" t="s">
        <v>12</v>
      </c>
      <c r="F254" s="28">
        <v>24</v>
      </c>
      <c r="G254" s="12" t="s">
        <v>522</v>
      </c>
      <c r="H254" s="12">
        <v>1</v>
      </c>
      <c r="I254" s="12">
        <v>2</v>
      </c>
      <c r="J254" s="12">
        <v>220845</v>
      </c>
      <c r="K254" s="29">
        <v>65</v>
      </c>
      <c r="L254" s="12"/>
      <c r="M254" s="13" t="s">
        <v>530</v>
      </c>
    </row>
    <row r="255" spans="1:13" x14ac:dyDescent="0.25">
      <c r="A255" s="14">
        <v>1278</v>
      </c>
      <c r="B255" s="15">
        <v>0</v>
      </c>
      <c r="C255" s="15" t="s">
        <v>555</v>
      </c>
      <c r="D255" s="15" t="s">
        <v>486</v>
      </c>
      <c r="E255" s="15" t="s">
        <v>10</v>
      </c>
      <c r="F255" s="26">
        <v>24</v>
      </c>
      <c r="G255" s="15" t="s">
        <v>522</v>
      </c>
      <c r="H255" s="15">
        <v>0</v>
      </c>
      <c r="I255" s="15">
        <v>0</v>
      </c>
      <c r="J255" s="15">
        <v>349911</v>
      </c>
      <c r="K255" s="27">
        <v>7.7750000000000004</v>
      </c>
      <c r="L255" s="15"/>
      <c r="M255" s="16" t="s">
        <v>530</v>
      </c>
    </row>
    <row r="256" spans="1:13" x14ac:dyDescent="0.25">
      <c r="A256" s="11">
        <v>1280</v>
      </c>
      <c r="B256" s="12">
        <v>0</v>
      </c>
      <c r="C256" s="12" t="s">
        <v>555</v>
      </c>
      <c r="D256" s="12" t="s">
        <v>488</v>
      </c>
      <c r="E256" s="12" t="s">
        <v>10</v>
      </c>
      <c r="F256" s="28">
        <v>21</v>
      </c>
      <c r="G256" s="12" t="s">
        <v>522</v>
      </c>
      <c r="H256" s="12">
        <v>0</v>
      </c>
      <c r="I256" s="12">
        <v>0</v>
      </c>
      <c r="J256" s="12">
        <v>364858</v>
      </c>
      <c r="K256" s="29">
        <v>7.75</v>
      </c>
      <c r="L256" s="12"/>
      <c r="M256" s="13" t="s">
        <v>529</v>
      </c>
    </row>
    <row r="257" spans="1:13" x14ac:dyDescent="0.25">
      <c r="A257" s="14">
        <v>1282</v>
      </c>
      <c r="B257" s="15">
        <v>0</v>
      </c>
      <c r="C257" s="15" t="s">
        <v>557</v>
      </c>
      <c r="D257" s="15" t="s">
        <v>490</v>
      </c>
      <c r="E257" s="15" t="s">
        <v>10</v>
      </c>
      <c r="F257" s="26">
        <v>23</v>
      </c>
      <c r="G257" s="15" t="s">
        <v>522</v>
      </c>
      <c r="H257" s="15">
        <v>0</v>
      </c>
      <c r="I257" s="15">
        <v>0</v>
      </c>
      <c r="J257" s="15">
        <v>12749</v>
      </c>
      <c r="K257" s="27">
        <v>93.5</v>
      </c>
      <c r="L257" s="15" t="s">
        <v>92</v>
      </c>
      <c r="M257" s="16" t="s">
        <v>530</v>
      </c>
    </row>
    <row r="258" spans="1:13" x14ac:dyDescent="0.25">
      <c r="A258" s="11">
        <v>1286</v>
      </c>
      <c r="B258" s="12">
        <v>0</v>
      </c>
      <c r="C258" s="12" t="s">
        <v>555</v>
      </c>
      <c r="D258" s="12" t="s">
        <v>494</v>
      </c>
      <c r="E258" s="12" t="s">
        <v>10</v>
      </c>
      <c r="F258" s="28">
        <v>29</v>
      </c>
      <c r="G258" s="12" t="s">
        <v>522</v>
      </c>
      <c r="H258" s="12">
        <v>3</v>
      </c>
      <c r="I258" s="12">
        <v>1</v>
      </c>
      <c r="J258" s="12">
        <v>315153</v>
      </c>
      <c r="K258" s="29">
        <v>22.024999999999999</v>
      </c>
      <c r="L258" s="12"/>
      <c r="M258" s="13" t="s">
        <v>530</v>
      </c>
    </row>
    <row r="259" spans="1:13" x14ac:dyDescent="0.25">
      <c r="A259" s="14">
        <v>1288</v>
      </c>
      <c r="B259" s="15">
        <v>0</v>
      </c>
      <c r="C259" s="15" t="s">
        <v>555</v>
      </c>
      <c r="D259" s="15" t="s">
        <v>496</v>
      </c>
      <c r="E259" s="15" t="s">
        <v>10</v>
      </c>
      <c r="F259" s="26">
        <v>24</v>
      </c>
      <c r="G259" s="15" t="s">
        <v>522</v>
      </c>
      <c r="H259" s="15">
        <v>0</v>
      </c>
      <c r="I259" s="15">
        <v>0</v>
      </c>
      <c r="J259" s="15">
        <v>371109</v>
      </c>
      <c r="K259" s="27">
        <v>7.25</v>
      </c>
      <c r="L259" s="15"/>
      <c r="M259" s="16" t="s">
        <v>529</v>
      </c>
    </row>
    <row r="260" spans="1:13" x14ac:dyDescent="0.25">
      <c r="A260" s="11">
        <v>1290</v>
      </c>
      <c r="B260" s="12">
        <v>0</v>
      </c>
      <c r="C260" s="12" t="s">
        <v>555</v>
      </c>
      <c r="D260" s="12" t="s">
        <v>498</v>
      </c>
      <c r="E260" s="12" t="s">
        <v>10</v>
      </c>
      <c r="F260" s="28">
        <v>22</v>
      </c>
      <c r="G260" s="12" t="s">
        <v>522</v>
      </c>
      <c r="H260" s="12">
        <v>0</v>
      </c>
      <c r="I260" s="12">
        <v>0</v>
      </c>
      <c r="J260" s="12">
        <v>347065</v>
      </c>
      <c r="K260" s="29">
        <v>7.7750000000000004</v>
      </c>
      <c r="L260" s="12"/>
      <c r="M260" s="13" t="s">
        <v>530</v>
      </c>
    </row>
    <row r="261" spans="1:13" x14ac:dyDescent="0.25">
      <c r="A261" s="14">
        <v>1291</v>
      </c>
      <c r="B261" s="15">
        <v>0</v>
      </c>
      <c r="C261" s="15" t="s">
        <v>555</v>
      </c>
      <c r="D261" s="15" t="s">
        <v>499</v>
      </c>
      <c r="E261" s="15" t="s">
        <v>10</v>
      </c>
      <c r="F261" s="26">
        <v>31</v>
      </c>
      <c r="G261" s="15" t="s">
        <v>522</v>
      </c>
      <c r="H261" s="15">
        <v>0</v>
      </c>
      <c r="I261" s="15">
        <v>0</v>
      </c>
      <c r="J261" s="15">
        <v>21332</v>
      </c>
      <c r="K261" s="27">
        <v>7.7332999999999998</v>
      </c>
      <c r="L261" s="15"/>
      <c r="M261" s="16" t="s">
        <v>529</v>
      </c>
    </row>
    <row r="262" spans="1:13" x14ac:dyDescent="0.25">
      <c r="A262" s="11">
        <v>1292</v>
      </c>
      <c r="B262" s="12">
        <v>1</v>
      </c>
      <c r="C262" s="12" t="s">
        <v>557</v>
      </c>
      <c r="D262" s="12" t="s">
        <v>500</v>
      </c>
      <c r="E262" s="12" t="s">
        <v>12</v>
      </c>
      <c r="F262" s="28">
        <v>30</v>
      </c>
      <c r="G262" s="12" t="s">
        <v>522</v>
      </c>
      <c r="H262" s="12">
        <v>0</v>
      </c>
      <c r="I262" s="12">
        <v>0</v>
      </c>
      <c r="J262" s="12">
        <v>36928</v>
      </c>
      <c r="K262" s="29">
        <v>164.86670000000001</v>
      </c>
      <c r="L262" s="12" t="s">
        <v>95</v>
      </c>
      <c r="M262" s="13" t="s">
        <v>530</v>
      </c>
    </row>
    <row r="263" spans="1:13" x14ac:dyDescent="0.25">
      <c r="A263" s="14">
        <v>1293</v>
      </c>
      <c r="B263" s="15">
        <v>0</v>
      </c>
      <c r="C263" s="15" t="s">
        <v>556</v>
      </c>
      <c r="D263" s="15" t="s">
        <v>501</v>
      </c>
      <c r="E263" s="15" t="s">
        <v>10</v>
      </c>
      <c r="F263" s="26">
        <v>38</v>
      </c>
      <c r="G263" s="15" t="s">
        <v>522</v>
      </c>
      <c r="H263" s="15">
        <v>1</v>
      </c>
      <c r="I263" s="15">
        <v>0</v>
      </c>
      <c r="J263" s="15">
        <v>28664</v>
      </c>
      <c r="K263" s="27">
        <v>21</v>
      </c>
      <c r="L263" s="15"/>
      <c r="M263" s="16" t="s">
        <v>530</v>
      </c>
    </row>
    <row r="264" spans="1:13" x14ac:dyDescent="0.25">
      <c r="A264" s="11">
        <v>1294</v>
      </c>
      <c r="B264" s="12">
        <v>1</v>
      </c>
      <c r="C264" s="12" t="s">
        <v>557</v>
      </c>
      <c r="D264" s="12" t="s">
        <v>502</v>
      </c>
      <c r="E264" s="12" t="s">
        <v>12</v>
      </c>
      <c r="F264" s="28">
        <v>22</v>
      </c>
      <c r="G264" s="12" t="s">
        <v>522</v>
      </c>
      <c r="H264" s="12">
        <v>0</v>
      </c>
      <c r="I264" s="12">
        <v>1</v>
      </c>
      <c r="J264" s="12">
        <v>112378</v>
      </c>
      <c r="K264" s="29">
        <v>59.4</v>
      </c>
      <c r="L264" s="12"/>
      <c r="M264" s="13" t="s">
        <v>531</v>
      </c>
    </row>
    <row r="265" spans="1:13" x14ac:dyDescent="0.25">
      <c r="A265" s="14">
        <v>1297</v>
      </c>
      <c r="B265" s="15">
        <v>0</v>
      </c>
      <c r="C265" s="15" t="s">
        <v>556</v>
      </c>
      <c r="D265" s="15" t="s">
        <v>505</v>
      </c>
      <c r="E265" s="15" t="s">
        <v>10</v>
      </c>
      <c r="F265" s="26">
        <v>20</v>
      </c>
      <c r="G265" s="15" t="s">
        <v>522</v>
      </c>
      <c r="H265" s="15">
        <v>0</v>
      </c>
      <c r="I265" s="15">
        <v>0</v>
      </c>
      <c r="J265" s="15">
        <v>2166</v>
      </c>
      <c r="K265" s="27">
        <v>13.862500000000001</v>
      </c>
      <c r="L265" s="15" t="s">
        <v>97</v>
      </c>
      <c r="M265" s="16" t="s">
        <v>531</v>
      </c>
    </row>
    <row r="266" spans="1:13" x14ac:dyDescent="0.25">
      <c r="A266" s="11">
        <v>1298</v>
      </c>
      <c r="B266" s="12">
        <v>0</v>
      </c>
      <c r="C266" s="12" t="s">
        <v>556</v>
      </c>
      <c r="D266" s="12" t="s">
        <v>506</v>
      </c>
      <c r="E266" s="12" t="s">
        <v>10</v>
      </c>
      <c r="F266" s="28">
        <v>23</v>
      </c>
      <c r="G266" s="12" t="s">
        <v>522</v>
      </c>
      <c r="H266" s="12">
        <v>1</v>
      </c>
      <c r="I266" s="12">
        <v>0</v>
      </c>
      <c r="J266" s="12">
        <v>28666</v>
      </c>
      <c r="K266" s="29">
        <v>10.5</v>
      </c>
      <c r="L266" s="12"/>
      <c r="M266" s="13" t="s">
        <v>530</v>
      </c>
    </row>
    <row r="267" spans="1:13" x14ac:dyDescent="0.25">
      <c r="A267" s="14">
        <v>1300</v>
      </c>
      <c r="B267" s="15">
        <v>1</v>
      </c>
      <c r="C267" s="15" t="s">
        <v>555</v>
      </c>
      <c r="D267" s="15" t="s">
        <v>508</v>
      </c>
      <c r="E267" s="15" t="s">
        <v>12</v>
      </c>
      <c r="F267" s="26">
        <v>30</v>
      </c>
      <c r="G267" s="15" t="s">
        <v>522</v>
      </c>
      <c r="H267" s="15">
        <v>0</v>
      </c>
      <c r="I267" s="15">
        <v>0</v>
      </c>
      <c r="J267" s="15">
        <v>334915</v>
      </c>
      <c r="K267" s="27">
        <v>7.7207999999999997</v>
      </c>
      <c r="L267" s="15"/>
      <c r="M267" s="16" t="s">
        <v>529</v>
      </c>
    </row>
    <row r="268" spans="1:13" x14ac:dyDescent="0.25">
      <c r="A268" s="11">
        <v>1302</v>
      </c>
      <c r="B268" s="12">
        <v>1</v>
      </c>
      <c r="C268" s="12" t="s">
        <v>555</v>
      </c>
      <c r="D268" s="12" t="s">
        <v>510</v>
      </c>
      <c r="E268" s="12" t="s">
        <v>12</v>
      </c>
      <c r="F268" s="28">
        <v>30</v>
      </c>
      <c r="G268" s="12" t="s">
        <v>522</v>
      </c>
      <c r="H268" s="12">
        <v>0</v>
      </c>
      <c r="I268" s="12">
        <v>0</v>
      </c>
      <c r="J268" s="12">
        <v>365237</v>
      </c>
      <c r="K268" s="29">
        <v>7.75</v>
      </c>
      <c r="L268" s="12"/>
      <c r="M268" s="13" t="s">
        <v>529</v>
      </c>
    </row>
    <row r="269" spans="1:13" x14ac:dyDescent="0.25">
      <c r="A269" s="14">
        <v>1303</v>
      </c>
      <c r="B269" s="15">
        <v>1</v>
      </c>
      <c r="C269" s="15" t="s">
        <v>557</v>
      </c>
      <c r="D269" s="15" t="s">
        <v>511</v>
      </c>
      <c r="E269" s="15" t="s">
        <v>12</v>
      </c>
      <c r="F269" s="26">
        <v>37</v>
      </c>
      <c r="G269" s="15" t="s">
        <v>522</v>
      </c>
      <c r="H269" s="15">
        <v>1</v>
      </c>
      <c r="I269" s="15">
        <v>0</v>
      </c>
      <c r="J269" s="15">
        <v>19928</v>
      </c>
      <c r="K269" s="27">
        <v>90</v>
      </c>
      <c r="L269" s="15" t="s">
        <v>20</v>
      </c>
      <c r="M269" s="16" t="s">
        <v>529</v>
      </c>
    </row>
    <row r="270" spans="1:13" x14ac:dyDescent="0.25">
      <c r="A270" s="11">
        <v>1304</v>
      </c>
      <c r="B270" s="12">
        <v>1</v>
      </c>
      <c r="C270" s="12" t="s">
        <v>555</v>
      </c>
      <c r="D270" s="12" t="s">
        <v>512</v>
      </c>
      <c r="E270" s="12" t="s">
        <v>12</v>
      </c>
      <c r="F270" s="28">
        <v>28</v>
      </c>
      <c r="G270" s="12" t="s">
        <v>522</v>
      </c>
      <c r="H270" s="12">
        <v>0</v>
      </c>
      <c r="I270" s="12">
        <v>0</v>
      </c>
      <c r="J270" s="12">
        <v>347086</v>
      </c>
      <c r="K270" s="29">
        <v>7.7750000000000004</v>
      </c>
      <c r="L270" s="12"/>
      <c r="M270" s="13" t="s">
        <v>530</v>
      </c>
    </row>
    <row r="271" spans="1:13" x14ac:dyDescent="0.25">
      <c r="A271" s="14">
        <v>1305</v>
      </c>
      <c r="B271" s="15">
        <v>0</v>
      </c>
      <c r="C271" s="15" t="s">
        <v>555</v>
      </c>
      <c r="D271" s="15" t="s">
        <v>513</v>
      </c>
      <c r="E271" s="15" t="s">
        <v>10</v>
      </c>
      <c r="F271" s="26">
        <v>30</v>
      </c>
      <c r="G271" s="15" t="s">
        <v>522</v>
      </c>
      <c r="H271" s="15">
        <v>0</v>
      </c>
      <c r="I271" s="15">
        <v>0</v>
      </c>
      <c r="J271" s="15">
        <v>3236</v>
      </c>
      <c r="K271" s="27">
        <v>8.0500000000000007</v>
      </c>
      <c r="L271" s="15"/>
      <c r="M271" s="16" t="s">
        <v>530</v>
      </c>
    </row>
    <row r="272" spans="1:13" x14ac:dyDescent="0.25">
      <c r="A272" s="11">
        <v>1306</v>
      </c>
      <c r="B272" s="12">
        <v>1</v>
      </c>
      <c r="C272" s="12" t="s">
        <v>557</v>
      </c>
      <c r="D272" s="12" t="s">
        <v>514</v>
      </c>
      <c r="E272" s="12" t="s">
        <v>12</v>
      </c>
      <c r="F272" s="28">
        <v>39</v>
      </c>
      <c r="G272" s="12" t="s">
        <v>522</v>
      </c>
      <c r="H272" s="12">
        <v>0</v>
      </c>
      <c r="I272" s="12">
        <v>0</v>
      </c>
      <c r="J272" s="12">
        <v>17758</v>
      </c>
      <c r="K272" s="29">
        <v>108.9</v>
      </c>
      <c r="L272" s="12" t="s">
        <v>98</v>
      </c>
      <c r="M272" s="13" t="s">
        <v>531</v>
      </c>
    </row>
    <row r="273" spans="1:13" x14ac:dyDescent="0.25">
      <c r="A273" s="14">
        <v>1307</v>
      </c>
      <c r="B273" s="15">
        <v>0</v>
      </c>
      <c r="C273" s="15" t="s">
        <v>555</v>
      </c>
      <c r="D273" s="15" t="s">
        <v>515</v>
      </c>
      <c r="E273" s="15" t="s">
        <v>10</v>
      </c>
      <c r="F273" s="30">
        <v>38.5</v>
      </c>
      <c r="G273" s="15" t="s">
        <v>522</v>
      </c>
      <c r="H273" s="15">
        <v>0</v>
      </c>
      <c r="I273" s="15">
        <v>0</v>
      </c>
      <c r="J273" s="15">
        <v>3101262</v>
      </c>
      <c r="K273" s="27">
        <v>7.25</v>
      </c>
      <c r="L273" s="15"/>
      <c r="M273" s="16" t="s">
        <v>530</v>
      </c>
    </row>
    <row r="274" spans="1:13" x14ac:dyDescent="0.25">
      <c r="A274" s="11">
        <v>1308</v>
      </c>
      <c r="B274" s="12">
        <v>0</v>
      </c>
      <c r="C274" s="12" t="s">
        <v>555</v>
      </c>
      <c r="D274" s="12" t="s">
        <v>516</v>
      </c>
      <c r="E274" s="12" t="s">
        <v>10</v>
      </c>
      <c r="F274" s="31">
        <v>30</v>
      </c>
      <c r="G274" s="12" t="s">
        <v>522</v>
      </c>
      <c r="H274" s="12">
        <v>0</v>
      </c>
      <c r="I274" s="12">
        <v>0</v>
      </c>
      <c r="J274" s="12">
        <v>359309</v>
      </c>
      <c r="K274" s="29">
        <v>8.0500000000000007</v>
      </c>
      <c r="L274" s="12"/>
      <c r="M274" s="13" t="s">
        <v>530</v>
      </c>
    </row>
    <row r="275" spans="1:13" x14ac:dyDescent="0.25">
      <c r="A275" s="14">
        <v>1309</v>
      </c>
      <c r="B275" s="15">
        <v>0</v>
      </c>
      <c r="C275" s="15" t="s">
        <v>555</v>
      </c>
      <c r="D275" s="15" t="s">
        <v>517</v>
      </c>
      <c r="E275" s="15" t="s">
        <v>10</v>
      </c>
      <c r="F275" s="26">
        <v>30</v>
      </c>
      <c r="G275" s="15" t="s">
        <v>522</v>
      </c>
      <c r="H275" s="15">
        <v>1</v>
      </c>
      <c r="I275" s="15">
        <v>1</v>
      </c>
      <c r="J275" s="15">
        <v>2668</v>
      </c>
      <c r="K275" s="27">
        <v>22.3583</v>
      </c>
      <c r="L275" s="15"/>
      <c r="M275" s="16" t="s">
        <v>531</v>
      </c>
    </row>
    <row r="276" spans="1:13" x14ac:dyDescent="0.25">
      <c r="G276" s="36">
        <f>COUNTA(G1:G275)</f>
        <v>275</v>
      </c>
    </row>
    <row r="277" spans="1:13" x14ac:dyDescent="0.25">
      <c r="A277" t="s">
        <v>571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90A1A-3EF1-402D-AD04-CA16A5773769}">
  <dimension ref="A1:M64"/>
  <sheetViews>
    <sheetView topLeftCell="A43" workbookViewId="0">
      <selection activeCell="G63" sqref="G63"/>
    </sheetView>
  </sheetViews>
  <sheetFormatPr defaultRowHeight="15" x14ac:dyDescent="0.25"/>
  <cols>
    <col min="13" max="13" width="13.140625" bestFit="1" customWidth="1"/>
  </cols>
  <sheetData>
    <row r="1" spans="1:13" x14ac:dyDescent="0.25">
      <c r="A1" s="14">
        <v>897</v>
      </c>
      <c r="B1" s="15">
        <v>0</v>
      </c>
      <c r="C1" s="15" t="s">
        <v>555</v>
      </c>
      <c r="D1" s="15" t="s">
        <v>105</v>
      </c>
      <c r="E1" s="15" t="s">
        <v>10</v>
      </c>
      <c r="F1" s="26">
        <v>14</v>
      </c>
      <c r="G1" s="15" t="s">
        <v>570</v>
      </c>
      <c r="H1" s="15">
        <v>0</v>
      </c>
      <c r="I1" s="15">
        <v>0</v>
      </c>
      <c r="J1" s="15">
        <v>7538</v>
      </c>
      <c r="K1" s="27">
        <v>9.2249999999999996</v>
      </c>
      <c r="L1" s="15"/>
      <c r="M1" s="16" t="s">
        <v>530</v>
      </c>
    </row>
    <row r="2" spans="1:13" x14ac:dyDescent="0.25">
      <c r="A2" s="11">
        <v>900</v>
      </c>
      <c r="B2" s="12">
        <v>1</v>
      </c>
      <c r="C2" s="12" t="s">
        <v>555</v>
      </c>
      <c r="D2" s="12" t="s">
        <v>108</v>
      </c>
      <c r="E2" s="12" t="s">
        <v>12</v>
      </c>
      <c r="F2" s="28">
        <v>18</v>
      </c>
      <c r="G2" s="12" t="s">
        <v>523</v>
      </c>
      <c r="H2" s="12">
        <v>0</v>
      </c>
      <c r="I2" s="12">
        <v>0</v>
      </c>
      <c r="J2" s="12">
        <v>2657</v>
      </c>
      <c r="K2" s="29">
        <v>7.2291999999999996</v>
      </c>
      <c r="L2" s="12"/>
      <c r="M2" s="13" t="s">
        <v>531</v>
      </c>
    </row>
    <row r="3" spans="1:13" x14ac:dyDescent="0.25">
      <c r="A3" s="14">
        <v>913</v>
      </c>
      <c r="B3" s="15">
        <v>0</v>
      </c>
      <c r="C3" s="15" t="s">
        <v>555</v>
      </c>
      <c r="D3" s="15" t="s">
        <v>121</v>
      </c>
      <c r="E3" s="15" t="s">
        <v>10</v>
      </c>
      <c r="F3" s="26">
        <v>9</v>
      </c>
      <c r="G3" s="15" t="s">
        <v>523</v>
      </c>
      <c r="H3" s="15">
        <v>0</v>
      </c>
      <c r="I3" s="15">
        <v>1</v>
      </c>
      <c r="J3" s="15">
        <v>17368</v>
      </c>
      <c r="K3" s="27">
        <v>3.1707999999999998</v>
      </c>
      <c r="L3" s="15"/>
      <c r="M3" s="16" t="s">
        <v>530</v>
      </c>
    </row>
    <row r="4" spans="1:13" x14ac:dyDescent="0.25">
      <c r="A4" s="11">
        <v>927</v>
      </c>
      <c r="B4" s="12">
        <v>0</v>
      </c>
      <c r="C4" s="12" t="s">
        <v>555</v>
      </c>
      <c r="D4" s="12" t="s">
        <v>135</v>
      </c>
      <c r="E4" s="12" t="s">
        <v>10</v>
      </c>
      <c r="F4" s="31">
        <v>18.5</v>
      </c>
      <c r="G4" s="12" t="s">
        <v>523</v>
      </c>
      <c r="H4" s="12">
        <v>0</v>
      </c>
      <c r="I4" s="12">
        <v>0</v>
      </c>
      <c r="J4" s="12">
        <v>2682</v>
      </c>
      <c r="K4" s="29">
        <v>7.2291999999999996</v>
      </c>
      <c r="L4" s="12"/>
      <c r="M4" s="13" t="s">
        <v>531</v>
      </c>
    </row>
    <row r="5" spans="1:13" x14ac:dyDescent="0.25">
      <c r="A5" s="14">
        <v>947</v>
      </c>
      <c r="B5" s="15">
        <v>0</v>
      </c>
      <c r="C5" s="15" t="s">
        <v>555</v>
      </c>
      <c r="D5" s="15" t="s">
        <v>155</v>
      </c>
      <c r="E5" s="15" t="s">
        <v>10</v>
      </c>
      <c r="F5" s="26">
        <v>10</v>
      </c>
      <c r="G5" s="15" t="s">
        <v>523</v>
      </c>
      <c r="H5" s="15">
        <v>4</v>
      </c>
      <c r="I5" s="15">
        <v>1</v>
      </c>
      <c r="J5" s="15">
        <v>382652</v>
      </c>
      <c r="K5" s="27">
        <v>29.125</v>
      </c>
      <c r="L5" s="15"/>
      <c r="M5" s="16" t="s">
        <v>529</v>
      </c>
    </row>
    <row r="6" spans="1:13" x14ac:dyDescent="0.25">
      <c r="A6" s="11">
        <v>952</v>
      </c>
      <c r="B6" s="12">
        <v>0</v>
      </c>
      <c r="C6" s="12" t="s">
        <v>555</v>
      </c>
      <c r="D6" s="12" t="s">
        <v>160</v>
      </c>
      <c r="E6" s="12" t="s">
        <v>10</v>
      </c>
      <c r="F6" s="28">
        <v>17</v>
      </c>
      <c r="G6" s="12" t="s">
        <v>523</v>
      </c>
      <c r="H6" s="12">
        <v>0</v>
      </c>
      <c r="I6" s="12">
        <v>0</v>
      </c>
      <c r="J6" s="12">
        <v>349232</v>
      </c>
      <c r="K6" s="29">
        <v>7.8958000000000004</v>
      </c>
      <c r="L6" s="12"/>
      <c r="M6" s="13" t="s">
        <v>530</v>
      </c>
    </row>
    <row r="7" spans="1:13" x14ac:dyDescent="0.25">
      <c r="A7" s="14">
        <v>954</v>
      </c>
      <c r="B7" s="15">
        <v>0</v>
      </c>
      <c r="C7" s="15" t="s">
        <v>555</v>
      </c>
      <c r="D7" s="15" t="s">
        <v>162</v>
      </c>
      <c r="E7" s="15" t="s">
        <v>10</v>
      </c>
      <c r="F7" s="26">
        <v>18</v>
      </c>
      <c r="G7" s="15" t="s">
        <v>523</v>
      </c>
      <c r="H7" s="15">
        <v>0</v>
      </c>
      <c r="I7" s="15">
        <v>0</v>
      </c>
      <c r="J7" s="15">
        <v>347090</v>
      </c>
      <c r="K7" s="27">
        <v>7.75</v>
      </c>
      <c r="L7" s="15"/>
      <c r="M7" s="16" t="s">
        <v>530</v>
      </c>
    </row>
    <row r="8" spans="1:13" x14ac:dyDescent="0.25">
      <c r="A8" s="11">
        <v>956</v>
      </c>
      <c r="B8" s="12">
        <v>0</v>
      </c>
      <c r="C8" s="12" t="s">
        <v>557</v>
      </c>
      <c r="D8" s="12" t="s">
        <v>164</v>
      </c>
      <c r="E8" s="12" t="s">
        <v>10</v>
      </c>
      <c r="F8" s="28">
        <v>13</v>
      </c>
      <c r="G8" s="12" t="s">
        <v>523</v>
      </c>
      <c r="H8" s="12">
        <v>2</v>
      </c>
      <c r="I8" s="12">
        <v>2</v>
      </c>
      <c r="J8" s="12">
        <v>17608</v>
      </c>
      <c r="K8" s="29">
        <v>262.375</v>
      </c>
      <c r="L8" s="12" t="s">
        <v>17</v>
      </c>
      <c r="M8" s="13" t="s">
        <v>531</v>
      </c>
    </row>
    <row r="9" spans="1:13" x14ac:dyDescent="0.25">
      <c r="A9" s="14">
        <v>958</v>
      </c>
      <c r="B9" s="15">
        <v>1</v>
      </c>
      <c r="C9" s="15" t="s">
        <v>555</v>
      </c>
      <c r="D9" s="15" t="s">
        <v>166</v>
      </c>
      <c r="E9" s="15" t="s">
        <v>12</v>
      </c>
      <c r="F9" s="26">
        <v>18</v>
      </c>
      <c r="G9" s="15" t="s">
        <v>523</v>
      </c>
      <c r="H9" s="15">
        <v>0</v>
      </c>
      <c r="I9" s="15">
        <v>0</v>
      </c>
      <c r="J9" s="15">
        <v>330963</v>
      </c>
      <c r="K9" s="27">
        <v>7.8792</v>
      </c>
      <c r="L9" s="15"/>
      <c r="M9" s="16" t="s">
        <v>529</v>
      </c>
    </row>
    <row r="10" spans="1:13" x14ac:dyDescent="0.25">
      <c r="A10" s="11">
        <v>972</v>
      </c>
      <c r="B10" s="12">
        <v>0</v>
      </c>
      <c r="C10" s="12" t="s">
        <v>555</v>
      </c>
      <c r="D10" s="12" t="s">
        <v>180</v>
      </c>
      <c r="E10" s="12" t="s">
        <v>10</v>
      </c>
      <c r="F10" s="28">
        <v>6</v>
      </c>
      <c r="G10" s="12" t="s">
        <v>523</v>
      </c>
      <c r="H10" s="12">
        <v>1</v>
      </c>
      <c r="I10" s="12">
        <v>1</v>
      </c>
      <c r="J10" s="12">
        <v>2678</v>
      </c>
      <c r="K10" s="29">
        <v>15.245799999999999</v>
      </c>
      <c r="L10" s="12"/>
      <c r="M10" s="13" t="s">
        <v>531</v>
      </c>
    </row>
    <row r="11" spans="1:13" x14ac:dyDescent="0.25">
      <c r="A11" s="14">
        <v>979</v>
      </c>
      <c r="B11" s="15">
        <v>1</v>
      </c>
      <c r="C11" s="15" t="s">
        <v>555</v>
      </c>
      <c r="D11" s="15" t="s">
        <v>187</v>
      </c>
      <c r="E11" s="15" t="s">
        <v>12</v>
      </c>
      <c r="F11" s="32">
        <v>18</v>
      </c>
      <c r="G11" s="15" t="s">
        <v>523</v>
      </c>
      <c r="H11" s="15">
        <v>0</v>
      </c>
      <c r="I11" s="15">
        <v>0</v>
      </c>
      <c r="J11" s="15">
        <v>31416</v>
      </c>
      <c r="K11" s="27">
        <v>8.0500000000000007</v>
      </c>
      <c r="L11" s="15"/>
      <c r="M11" s="16" t="s">
        <v>530</v>
      </c>
    </row>
    <row r="12" spans="1:13" x14ac:dyDescent="0.25">
      <c r="A12" s="11">
        <v>981</v>
      </c>
      <c r="B12" s="12">
        <v>0</v>
      </c>
      <c r="C12" s="12" t="s">
        <v>556</v>
      </c>
      <c r="D12" s="12" t="s">
        <v>189</v>
      </c>
      <c r="E12" s="12" t="s">
        <v>10</v>
      </c>
      <c r="F12" s="28">
        <v>2</v>
      </c>
      <c r="G12" s="12" t="s">
        <v>523</v>
      </c>
      <c r="H12" s="12">
        <v>1</v>
      </c>
      <c r="I12" s="12">
        <v>1</v>
      </c>
      <c r="J12" s="12">
        <v>29103</v>
      </c>
      <c r="K12" s="29">
        <v>23</v>
      </c>
      <c r="L12" s="12"/>
      <c r="M12" s="13" t="s">
        <v>530</v>
      </c>
    </row>
    <row r="13" spans="1:13" x14ac:dyDescent="0.25">
      <c r="A13" s="14">
        <v>996</v>
      </c>
      <c r="B13" s="15">
        <v>1</v>
      </c>
      <c r="C13" s="15" t="s">
        <v>555</v>
      </c>
      <c r="D13" s="15" t="s">
        <v>204</v>
      </c>
      <c r="E13" s="15" t="s">
        <v>12</v>
      </c>
      <c r="F13" s="26">
        <v>16</v>
      </c>
      <c r="G13" s="15" t="s">
        <v>523</v>
      </c>
      <c r="H13" s="15">
        <v>1</v>
      </c>
      <c r="I13" s="15">
        <v>1</v>
      </c>
      <c r="J13" s="15">
        <v>2625</v>
      </c>
      <c r="K13" s="27">
        <v>8.5167000000000002</v>
      </c>
      <c r="L13" s="15"/>
      <c r="M13" s="16" t="s">
        <v>531</v>
      </c>
    </row>
    <row r="14" spans="1:13" x14ac:dyDescent="0.25">
      <c r="A14" s="11">
        <v>1001</v>
      </c>
      <c r="B14" s="12">
        <v>0</v>
      </c>
      <c r="C14" s="12" t="s">
        <v>556</v>
      </c>
      <c r="D14" s="12" t="s">
        <v>209</v>
      </c>
      <c r="E14" s="12" t="s">
        <v>10</v>
      </c>
      <c r="F14" s="31">
        <v>18.5</v>
      </c>
      <c r="G14" s="12" t="s">
        <v>523</v>
      </c>
      <c r="H14" s="12">
        <v>0</v>
      </c>
      <c r="I14" s="12">
        <v>0</v>
      </c>
      <c r="J14" s="12">
        <v>248734</v>
      </c>
      <c r="K14" s="29">
        <v>13</v>
      </c>
      <c r="L14" s="12" t="s">
        <v>39</v>
      </c>
      <c r="M14" s="13" t="s">
        <v>530</v>
      </c>
    </row>
    <row r="15" spans="1:13" x14ac:dyDescent="0.25">
      <c r="A15" s="14">
        <v>1005</v>
      </c>
      <c r="B15" s="15">
        <v>1</v>
      </c>
      <c r="C15" s="15" t="s">
        <v>555</v>
      </c>
      <c r="D15" s="15" t="s">
        <v>213</v>
      </c>
      <c r="E15" s="15" t="s">
        <v>12</v>
      </c>
      <c r="F15" s="30">
        <v>18.5</v>
      </c>
      <c r="G15" s="15" t="s">
        <v>523</v>
      </c>
      <c r="H15" s="15">
        <v>0</v>
      </c>
      <c r="I15" s="15">
        <v>0</v>
      </c>
      <c r="J15" s="15">
        <v>329944</v>
      </c>
      <c r="K15" s="27">
        <v>7.2832999999999997</v>
      </c>
      <c r="L15" s="15"/>
      <c r="M15" s="16" t="s">
        <v>529</v>
      </c>
    </row>
    <row r="16" spans="1:13" x14ac:dyDescent="0.25">
      <c r="A16" s="11">
        <v>1007</v>
      </c>
      <c r="B16" s="12">
        <v>0</v>
      </c>
      <c r="C16" s="12" t="s">
        <v>555</v>
      </c>
      <c r="D16" s="12" t="s">
        <v>215</v>
      </c>
      <c r="E16" s="12" t="s">
        <v>10</v>
      </c>
      <c r="F16" s="28">
        <v>18</v>
      </c>
      <c r="G16" s="12" t="s">
        <v>523</v>
      </c>
      <c r="H16" s="12">
        <v>1</v>
      </c>
      <c r="I16" s="12">
        <v>0</v>
      </c>
      <c r="J16" s="12">
        <v>2680</v>
      </c>
      <c r="K16" s="29">
        <v>14.4542</v>
      </c>
      <c r="L16" s="12"/>
      <c r="M16" s="13" t="s">
        <v>531</v>
      </c>
    </row>
    <row r="17" spans="1:13" x14ac:dyDescent="0.25">
      <c r="A17" s="14">
        <v>1009</v>
      </c>
      <c r="B17" s="15">
        <v>1</v>
      </c>
      <c r="C17" s="15" t="s">
        <v>555</v>
      </c>
      <c r="D17" s="15" t="s">
        <v>217</v>
      </c>
      <c r="E17" s="15" t="s">
        <v>12</v>
      </c>
      <c r="F17" s="26">
        <v>1</v>
      </c>
      <c r="G17" s="15" t="s">
        <v>523</v>
      </c>
      <c r="H17" s="15">
        <v>1</v>
      </c>
      <c r="I17" s="15">
        <v>1</v>
      </c>
      <c r="J17" s="15">
        <v>9549</v>
      </c>
      <c r="K17" s="27">
        <v>16.7</v>
      </c>
      <c r="L17" s="15" t="s">
        <v>41</v>
      </c>
      <c r="M17" s="16" t="s">
        <v>530</v>
      </c>
    </row>
    <row r="18" spans="1:13" x14ac:dyDescent="0.25">
      <c r="A18" s="11">
        <v>1012</v>
      </c>
      <c r="B18" s="12">
        <v>1</v>
      </c>
      <c r="C18" s="12" t="s">
        <v>556</v>
      </c>
      <c r="D18" s="12" t="s">
        <v>220</v>
      </c>
      <c r="E18" s="12" t="s">
        <v>12</v>
      </c>
      <c r="F18" s="28">
        <v>12</v>
      </c>
      <c r="G18" s="12" t="s">
        <v>523</v>
      </c>
      <c r="H18" s="12">
        <v>0</v>
      </c>
      <c r="I18" s="12">
        <v>0</v>
      </c>
      <c r="J18" s="12">
        <v>33595</v>
      </c>
      <c r="K18" s="29">
        <v>15.75</v>
      </c>
      <c r="L18" s="12"/>
      <c r="M18" s="13" t="s">
        <v>530</v>
      </c>
    </row>
    <row r="19" spans="1:13" x14ac:dyDescent="0.25">
      <c r="A19" s="14">
        <v>1017</v>
      </c>
      <c r="B19" s="15">
        <v>1</v>
      </c>
      <c r="C19" s="15" t="s">
        <v>555</v>
      </c>
      <c r="D19" s="15" t="s">
        <v>225</v>
      </c>
      <c r="E19" s="15" t="s">
        <v>12</v>
      </c>
      <c r="F19" s="26">
        <v>17</v>
      </c>
      <c r="G19" s="15" t="s">
        <v>523</v>
      </c>
      <c r="H19" s="15">
        <v>0</v>
      </c>
      <c r="I19" s="15">
        <v>1</v>
      </c>
      <c r="J19" s="15">
        <v>371362</v>
      </c>
      <c r="K19" s="27">
        <v>16.100000000000001</v>
      </c>
      <c r="L19" s="15"/>
      <c r="M19" s="16" t="s">
        <v>530</v>
      </c>
    </row>
    <row r="20" spans="1:13" x14ac:dyDescent="0.25">
      <c r="A20" s="11">
        <v>1032</v>
      </c>
      <c r="B20" s="12">
        <v>1</v>
      </c>
      <c r="C20" s="12" t="s">
        <v>555</v>
      </c>
      <c r="D20" s="12" t="s">
        <v>240</v>
      </c>
      <c r="E20" s="12" t="s">
        <v>12</v>
      </c>
      <c r="F20" s="28">
        <v>10</v>
      </c>
      <c r="G20" s="12" t="s">
        <v>523</v>
      </c>
      <c r="H20" s="12">
        <v>5</v>
      </c>
      <c r="I20" s="12">
        <v>2</v>
      </c>
      <c r="J20" s="12">
        <v>144</v>
      </c>
      <c r="K20" s="29">
        <v>46.9</v>
      </c>
      <c r="L20" s="12"/>
      <c r="M20" s="13" t="s">
        <v>530</v>
      </c>
    </row>
    <row r="21" spans="1:13" x14ac:dyDescent="0.25">
      <c r="A21" s="14">
        <v>1046</v>
      </c>
      <c r="B21" s="15">
        <v>0</v>
      </c>
      <c r="C21" s="15" t="s">
        <v>555</v>
      </c>
      <c r="D21" s="15" t="s">
        <v>254</v>
      </c>
      <c r="E21" s="15" t="s">
        <v>10</v>
      </c>
      <c r="F21" s="26">
        <v>13</v>
      </c>
      <c r="G21" s="15" t="s">
        <v>523</v>
      </c>
      <c r="H21" s="15">
        <v>4</v>
      </c>
      <c r="I21" s="15">
        <v>2</v>
      </c>
      <c r="J21" s="15">
        <v>347077</v>
      </c>
      <c r="K21" s="27">
        <v>31.387499999999999</v>
      </c>
      <c r="L21" s="15"/>
      <c r="M21" s="16" t="s">
        <v>530</v>
      </c>
    </row>
    <row r="22" spans="1:13" x14ac:dyDescent="0.25">
      <c r="A22" s="11">
        <v>1053</v>
      </c>
      <c r="B22" s="12">
        <v>0</v>
      </c>
      <c r="C22" s="12" t="s">
        <v>555</v>
      </c>
      <c r="D22" s="12" t="s">
        <v>261</v>
      </c>
      <c r="E22" s="12" t="s">
        <v>10</v>
      </c>
      <c r="F22" s="28">
        <v>7</v>
      </c>
      <c r="G22" s="12" t="s">
        <v>523</v>
      </c>
      <c r="H22" s="12">
        <v>1</v>
      </c>
      <c r="I22" s="12">
        <v>1</v>
      </c>
      <c r="J22" s="12">
        <v>2650</v>
      </c>
      <c r="K22" s="29">
        <v>15.245799999999999</v>
      </c>
      <c r="L22" s="12"/>
      <c r="M22" s="13" t="s">
        <v>531</v>
      </c>
    </row>
    <row r="23" spans="1:13" x14ac:dyDescent="0.25">
      <c r="A23" s="14">
        <v>1059</v>
      </c>
      <c r="B23" s="15">
        <v>0</v>
      </c>
      <c r="C23" s="15" t="s">
        <v>555</v>
      </c>
      <c r="D23" s="15" t="s">
        <v>267</v>
      </c>
      <c r="E23" s="15" t="s">
        <v>10</v>
      </c>
      <c r="F23" s="26">
        <v>18</v>
      </c>
      <c r="G23" s="15" t="s">
        <v>523</v>
      </c>
      <c r="H23" s="15">
        <v>2</v>
      </c>
      <c r="I23" s="15">
        <v>2</v>
      </c>
      <c r="J23" s="15">
        <v>6608</v>
      </c>
      <c r="K23" s="27">
        <v>34.375</v>
      </c>
      <c r="L23" s="15"/>
      <c r="M23" s="16" t="s">
        <v>530</v>
      </c>
    </row>
    <row r="24" spans="1:13" x14ac:dyDescent="0.25">
      <c r="A24" s="11">
        <v>1067</v>
      </c>
      <c r="B24" s="12">
        <v>1</v>
      </c>
      <c r="C24" s="12" t="s">
        <v>556</v>
      </c>
      <c r="D24" s="12" t="s">
        <v>275</v>
      </c>
      <c r="E24" s="12" t="s">
        <v>12</v>
      </c>
      <c r="F24" s="28">
        <v>15</v>
      </c>
      <c r="G24" s="12" t="s">
        <v>523</v>
      </c>
      <c r="H24" s="12">
        <v>0</v>
      </c>
      <c r="I24" s="12">
        <v>2</v>
      </c>
      <c r="J24" s="12">
        <v>29750</v>
      </c>
      <c r="K24" s="29">
        <v>39</v>
      </c>
      <c r="L24" s="12"/>
      <c r="M24" s="13" t="s">
        <v>530</v>
      </c>
    </row>
    <row r="25" spans="1:13" x14ac:dyDescent="0.25">
      <c r="A25" s="14">
        <v>1074</v>
      </c>
      <c r="B25" s="15">
        <v>1</v>
      </c>
      <c r="C25" s="15" t="s">
        <v>557</v>
      </c>
      <c r="D25" s="15" t="s">
        <v>282</v>
      </c>
      <c r="E25" s="15" t="s">
        <v>12</v>
      </c>
      <c r="F25" s="26">
        <v>18</v>
      </c>
      <c r="G25" s="15" t="s">
        <v>523</v>
      </c>
      <c r="H25" s="15">
        <v>1</v>
      </c>
      <c r="I25" s="15">
        <v>0</v>
      </c>
      <c r="J25" s="15">
        <v>113773</v>
      </c>
      <c r="K25" s="27">
        <v>53.1</v>
      </c>
      <c r="L25" s="15" t="s">
        <v>53</v>
      </c>
      <c r="M25" s="16" t="s">
        <v>530</v>
      </c>
    </row>
    <row r="26" spans="1:13" x14ac:dyDescent="0.25">
      <c r="A26" s="11">
        <v>1079</v>
      </c>
      <c r="B26" s="12">
        <v>0</v>
      </c>
      <c r="C26" s="12" t="s">
        <v>555</v>
      </c>
      <c r="D26" s="12" t="s">
        <v>287</v>
      </c>
      <c r="E26" s="12" t="s">
        <v>10</v>
      </c>
      <c r="F26" s="28">
        <v>17</v>
      </c>
      <c r="G26" s="12" t="s">
        <v>523</v>
      </c>
      <c r="H26" s="12">
        <v>2</v>
      </c>
      <c r="I26" s="12">
        <v>0</v>
      </c>
      <c r="J26" s="12">
        <v>48873</v>
      </c>
      <c r="K26" s="29">
        <v>8.0500000000000007</v>
      </c>
      <c r="L26" s="12"/>
      <c r="M26" s="13" t="s">
        <v>530</v>
      </c>
    </row>
    <row r="27" spans="1:13" x14ac:dyDescent="0.25">
      <c r="A27" s="14">
        <v>1084</v>
      </c>
      <c r="B27" s="15">
        <v>0</v>
      </c>
      <c r="C27" s="15" t="s">
        <v>555</v>
      </c>
      <c r="D27" s="15" t="s">
        <v>292</v>
      </c>
      <c r="E27" s="15" t="s">
        <v>10</v>
      </c>
      <c r="F27" s="30">
        <v>11.5</v>
      </c>
      <c r="G27" s="15" t="s">
        <v>523</v>
      </c>
      <c r="H27" s="15">
        <v>1</v>
      </c>
      <c r="I27" s="15">
        <v>1</v>
      </c>
      <c r="J27" s="15">
        <v>851</v>
      </c>
      <c r="K27" s="27">
        <v>14.5</v>
      </c>
      <c r="L27" s="15"/>
      <c r="M27" s="16" t="s">
        <v>530</v>
      </c>
    </row>
    <row r="28" spans="1:13" x14ac:dyDescent="0.25">
      <c r="A28" s="11">
        <v>1086</v>
      </c>
      <c r="B28" s="12">
        <v>0</v>
      </c>
      <c r="C28" s="12" t="s">
        <v>556</v>
      </c>
      <c r="D28" s="12" t="s">
        <v>294</v>
      </c>
      <c r="E28" s="12" t="s">
        <v>10</v>
      </c>
      <c r="F28" s="28">
        <v>8</v>
      </c>
      <c r="G28" s="12" t="s">
        <v>523</v>
      </c>
      <c r="H28" s="12">
        <v>0</v>
      </c>
      <c r="I28" s="12">
        <v>2</v>
      </c>
      <c r="J28" s="12">
        <v>28220</v>
      </c>
      <c r="K28" s="29">
        <v>32.5</v>
      </c>
      <c r="L28" s="12"/>
      <c r="M28" s="13" t="s">
        <v>530</v>
      </c>
    </row>
    <row r="29" spans="1:13" x14ac:dyDescent="0.25">
      <c r="A29" s="14">
        <v>1088</v>
      </c>
      <c r="B29" s="15">
        <v>0</v>
      </c>
      <c r="C29" s="15" t="s">
        <v>557</v>
      </c>
      <c r="D29" s="15" t="s">
        <v>296</v>
      </c>
      <c r="E29" s="15" t="s">
        <v>10</v>
      </c>
      <c r="F29" s="26">
        <v>6</v>
      </c>
      <c r="G29" s="15" t="s">
        <v>523</v>
      </c>
      <c r="H29" s="15">
        <v>0</v>
      </c>
      <c r="I29" s="15">
        <v>2</v>
      </c>
      <c r="J29" s="15">
        <v>16966</v>
      </c>
      <c r="K29" s="27">
        <v>134.5</v>
      </c>
      <c r="L29" s="15" t="s">
        <v>55</v>
      </c>
      <c r="M29" s="16" t="s">
        <v>531</v>
      </c>
    </row>
    <row r="30" spans="1:13" x14ac:dyDescent="0.25">
      <c r="A30" s="11">
        <v>1089</v>
      </c>
      <c r="B30" s="12">
        <v>1</v>
      </c>
      <c r="C30" s="12" t="s">
        <v>555</v>
      </c>
      <c r="D30" s="12" t="s">
        <v>297</v>
      </c>
      <c r="E30" s="12" t="s">
        <v>12</v>
      </c>
      <c r="F30" s="28">
        <v>18</v>
      </c>
      <c r="G30" s="12" t="s">
        <v>523</v>
      </c>
      <c r="H30" s="12">
        <v>0</v>
      </c>
      <c r="I30" s="12">
        <v>0</v>
      </c>
      <c r="J30" s="12">
        <v>347066</v>
      </c>
      <c r="K30" s="29">
        <v>7.7750000000000004</v>
      </c>
      <c r="L30" s="12"/>
      <c r="M30" s="13" t="s">
        <v>530</v>
      </c>
    </row>
    <row r="31" spans="1:13" x14ac:dyDescent="0.25">
      <c r="A31" s="14">
        <v>1093</v>
      </c>
      <c r="B31" s="15">
        <v>0</v>
      </c>
      <c r="C31" s="15" t="s">
        <v>555</v>
      </c>
      <c r="D31" s="15" t="s">
        <v>301</v>
      </c>
      <c r="E31" s="15" t="s">
        <v>10</v>
      </c>
      <c r="F31" s="33">
        <v>0.33</v>
      </c>
      <c r="G31" s="15" t="s">
        <v>523</v>
      </c>
      <c r="H31" s="15">
        <v>0</v>
      </c>
      <c r="I31" s="15">
        <v>2</v>
      </c>
      <c r="J31" s="15">
        <v>347080</v>
      </c>
      <c r="K31" s="27">
        <v>14.4</v>
      </c>
      <c r="L31" s="15"/>
      <c r="M31" s="16" t="s">
        <v>530</v>
      </c>
    </row>
    <row r="32" spans="1:13" x14ac:dyDescent="0.25">
      <c r="A32" s="11">
        <v>1095</v>
      </c>
      <c r="B32" s="12">
        <v>1</v>
      </c>
      <c r="C32" s="12" t="s">
        <v>556</v>
      </c>
      <c r="D32" s="12" t="s">
        <v>303</v>
      </c>
      <c r="E32" s="12" t="s">
        <v>12</v>
      </c>
      <c r="F32" s="28">
        <v>8</v>
      </c>
      <c r="G32" s="12" t="s">
        <v>523</v>
      </c>
      <c r="H32" s="12">
        <v>1</v>
      </c>
      <c r="I32" s="12">
        <v>1</v>
      </c>
      <c r="J32" s="12">
        <v>26360</v>
      </c>
      <c r="K32" s="29">
        <v>26</v>
      </c>
      <c r="L32" s="12"/>
      <c r="M32" s="13" t="s">
        <v>530</v>
      </c>
    </row>
    <row r="33" spans="1:13" x14ac:dyDescent="0.25">
      <c r="A33" s="14">
        <v>1104</v>
      </c>
      <c r="B33" s="15">
        <v>0</v>
      </c>
      <c r="C33" s="15" t="s">
        <v>556</v>
      </c>
      <c r="D33" s="15" t="s">
        <v>312</v>
      </c>
      <c r="E33" s="15" t="s">
        <v>10</v>
      </c>
      <c r="F33" s="26">
        <v>17</v>
      </c>
      <c r="G33" s="15" t="s">
        <v>523</v>
      </c>
      <c r="H33" s="15">
        <v>0</v>
      </c>
      <c r="I33" s="15">
        <v>0</v>
      </c>
      <c r="J33" s="15">
        <v>14879</v>
      </c>
      <c r="K33" s="27">
        <v>73.5</v>
      </c>
      <c r="L33" s="15"/>
      <c r="M33" s="16" t="s">
        <v>530</v>
      </c>
    </row>
    <row r="34" spans="1:13" x14ac:dyDescent="0.25">
      <c r="A34" s="11">
        <v>1122</v>
      </c>
      <c r="B34" s="12">
        <v>0</v>
      </c>
      <c r="C34" s="12" t="s">
        <v>556</v>
      </c>
      <c r="D34" s="12" t="s">
        <v>330</v>
      </c>
      <c r="E34" s="12" t="s">
        <v>10</v>
      </c>
      <c r="F34" s="28">
        <v>14</v>
      </c>
      <c r="G34" s="12" t="s">
        <v>523</v>
      </c>
      <c r="H34" s="12">
        <v>0</v>
      </c>
      <c r="I34" s="12">
        <v>0</v>
      </c>
      <c r="J34" s="12">
        <v>220845</v>
      </c>
      <c r="K34" s="29">
        <v>65</v>
      </c>
      <c r="L34" s="12"/>
      <c r="M34" s="13" t="s">
        <v>530</v>
      </c>
    </row>
    <row r="35" spans="1:13" x14ac:dyDescent="0.25">
      <c r="A35" s="14">
        <v>1130</v>
      </c>
      <c r="B35" s="15">
        <v>1</v>
      </c>
      <c r="C35" s="15" t="s">
        <v>556</v>
      </c>
      <c r="D35" s="15" t="s">
        <v>338</v>
      </c>
      <c r="E35" s="15" t="s">
        <v>12</v>
      </c>
      <c r="F35" s="26">
        <v>18</v>
      </c>
      <c r="G35" s="15" t="s">
        <v>523</v>
      </c>
      <c r="H35" s="15">
        <v>1</v>
      </c>
      <c r="I35" s="15">
        <v>1</v>
      </c>
      <c r="J35" s="15">
        <v>250650</v>
      </c>
      <c r="K35" s="27">
        <v>13</v>
      </c>
      <c r="L35" s="15"/>
      <c r="M35" s="16" t="s">
        <v>530</v>
      </c>
    </row>
    <row r="36" spans="1:13" x14ac:dyDescent="0.25">
      <c r="A36" s="11">
        <v>1142</v>
      </c>
      <c r="B36" s="12">
        <v>1</v>
      </c>
      <c r="C36" s="12" t="s">
        <v>556</v>
      </c>
      <c r="D36" s="12" t="s">
        <v>350</v>
      </c>
      <c r="E36" s="12" t="s">
        <v>12</v>
      </c>
      <c r="F36" s="34">
        <v>0.92</v>
      </c>
      <c r="G36" s="12" t="s">
        <v>523</v>
      </c>
      <c r="H36" s="12">
        <v>1</v>
      </c>
      <c r="I36" s="12">
        <v>2</v>
      </c>
      <c r="J36" s="12">
        <v>34651</v>
      </c>
      <c r="K36" s="29">
        <v>27.75</v>
      </c>
      <c r="L36" s="12"/>
      <c r="M36" s="13" t="s">
        <v>530</v>
      </c>
    </row>
    <row r="37" spans="1:13" x14ac:dyDescent="0.25">
      <c r="A37" s="14">
        <v>1150</v>
      </c>
      <c r="B37" s="15">
        <v>1</v>
      </c>
      <c r="C37" s="15" t="s">
        <v>556</v>
      </c>
      <c r="D37" s="15" t="s">
        <v>358</v>
      </c>
      <c r="E37" s="15" t="s">
        <v>12</v>
      </c>
      <c r="F37" s="26">
        <v>19</v>
      </c>
      <c r="G37" s="15" t="s">
        <v>523</v>
      </c>
      <c r="H37" s="15">
        <v>0</v>
      </c>
      <c r="I37" s="15">
        <v>0</v>
      </c>
      <c r="J37" s="15">
        <v>28404</v>
      </c>
      <c r="K37" s="27">
        <v>13</v>
      </c>
      <c r="L37" s="15"/>
      <c r="M37" s="16" t="s">
        <v>530</v>
      </c>
    </row>
    <row r="38" spans="1:13" x14ac:dyDescent="0.25">
      <c r="A38" s="11">
        <v>1155</v>
      </c>
      <c r="B38" s="12">
        <v>1</v>
      </c>
      <c r="C38" s="12" t="s">
        <v>555</v>
      </c>
      <c r="D38" s="12" t="s">
        <v>363</v>
      </c>
      <c r="E38" s="12" t="s">
        <v>12</v>
      </c>
      <c r="F38" s="28">
        <v>1</v>
      </c>
      <c r="G38" s="12" t="s">
        <v>523</v>
      </c>
      <c r="H38" s="12">
        <v>1</v>
      </c>
      <c r="I38" s="12">
        <v>1</v>
      </c>
      <c r="J38" s="12">
        <v>350405</v>
      </c>
      <c r="K38" s="29">
        <v>12.183299999999999</v>
      </c>
      <c r="L38" s="12"/>
      <c r="M38" s="13" t="s">
        <v>530</v>
      </c>
    </row>
    <row r="39" spans="1:13" x14ac:dyDescent="0.25">
      <c r="A39" s="14">
        <v>1161</v>
      </c>
      <c r="B39" s="15">
        <v>0</v>
      </c>
      <c r="C39" s="15" t="s">
        <v>555</v>
      </c>
      <c r="D39" s="15" t="s">
        <v>369</v>
      </c>
      <c r="E39" s="15" t="s">
        <v>10</v>
      </c>
      <c r="F39" s="26">
        <v>17</v>
      </c>
      <c r="G39" s="15" t="s">
        <v>523</v>
      </c>
      <c r="H39" s="15">
        <v>0</v>
      </c>
      <c r="I39" s="15">
        <v>0</v>
      </c>
      <c r="J39" s="15">
        <v>315095</v>
      </c>
      <c r="K39" s="27">
        <v>8.6624999999999996</v>
      </c>
      <c r="L39" s="15"/>
      <c r="M39" s="16" t="s">
        <v>530</v>
      </c>
    </row>
    <row r="40" spans="1:13" x14ac:dyDescent="0.25">
      <c r="A40" s="11">
        <v>1173</v>
      </c>
      <c r="B40" s="12">
        <v>0</v>
      </c>
      <c r="C40" s="12" t="s">
        <v>555</v>
      </c>
      <c r="D40" s="12" t="s">
        <v>381</v>
      </c>
      <c r="E40" s="12" t="s">
        <v>10</v>
      </c>
      <c r="F40" s="34">
        <v>0.75</v>
      </c>
      <c r="G40" s="12" t="s">
        <v>523</v>
      </c>
      <c r="H40" s="12">
        <v>1</v>
      </c>
      <c r="I40" s="12">
        <v>1</v>
      </c>
      <c r="J40" s="12">
        <v>3101315</v>
      </c>
      <c r="K40" s="29">
        <v>13.775</v>
      </c>
      <c r="L40" s="12"/>
      <c r="M40" s="13" t="s">
        <v>530</v>
      </c>
    </row>
    <row r="41" spans="1:13" x14ac:dyDescent="0.25">
      <c r="A41" s="14">
        <v>1175</v>
      </c>
      <c r="B41" s="15">
        <v>1</v>
      </c>
      <c r="C41" s="15" t="s">
        <v>555</v>
      </c>
      <c r="D41" s="15" t="s">
        <v>383</v>
      </c>
      <c r="E41" s="15" t="s">
        <v>12</v>
      </c>
      <c r="F41" s="26">
        <v>9</v>
      </c>
      <c r="G41" s="15" t="s">
        <v>523</v>
      </c>
      <c r="H41" s="15">
        <v>1</v>
      </c>
      <c r="I41" s="15">
        <v>1</v>
      </c>
      <c r="J41" s="15">
        <v>2650</v>
      </c>
      <c r="K41" s="27">
        <v>15.245799999999999</v>
      </c>
      <c r="L41" s="15"/>
      <c r="M41" s="16" t="s">
        <v>531</v>
      </c>
    </row>
    <row r="42" spans="1:13" x14ac:dyDescent="0.25">
      <c r="A42" s="11">
        <v>1176</v>
      </c>
      <c r="B42" s="12">
        <v>1</v>
      </c>
      <c r="C42" s="12" t="s">
        <v>555</v>
      </c>
      <c r="D42" s="12" t="s">
        <v>384</v>
      </c>
      <c r="E42" s="12" t="s">
        <v>12</v>
      </c>
      <c r="F42" s="28">
        <v>2</v>
      </c>
      <c r="G42" s="12" t="s">
        <v>523</v>
      </c>
      <c r="H42" s="12">
        <v>1</v>
      </c>
      <c r="I42" s="12">
        <v>1</v>
      </c>
      <c r="J42" s="12">
        <v>370129</v>
      </c>
      <c r="K42" s="29">
        <v>20.212499999999999</v>
      </c>
      <c r="L42" s="12"/>
      <c r="M42" s="13" t="s">
        <v>530</v>
      </c>
    </row>
    <row r="43" spans="1:13" x14ac:dyDescent="0.25">
      <c r="A43" s="14">
        <v>1188</v>
      </c>
      <c r="B43" s="15">
        <v>1</v>
      </c>
      <c r="C43" s="15" t="s">
        <v>556</v>
      </c>
      <c r="D43" s="15" t="s">
        <v>396</v>
      </c>
      <c r="E43" s="15" t="s">
        <v>12</v>
      </c>
      <c r="F43" s="26">
        <v>1</v>
      </c>
      <c r="G43" s="15" t="s">
        <v>523</v>
      </c>
      <c r="H43" s="15">
        <v>1</v>
      </c>
      <c r="I43" s="15">
        <v>2</v>
      </c>
      <c r="J43" s="15">
        <v>2123</v>
      </c>
      <c r="K43" s="27">
        <v>41.5792</v>
      </c>
      <c r="L43" s="15"/>
      <c r="M43" s="16" t="s">
        <v>531</v>
      </c>
    </row>
    <row r="44" spans="1:13" x14ac:dyDescent="0.25">
      <c r="A44" s="11">
        <v>1199</v>
      </c>
      <c r="B44" s="12">
        <v>0</v>
      </c>
      <c r="C44" s="12" t="s">
        <v>555</v>
      </c>
      <c r="D44" s="12" t="s">
        <v>407</v>
      </c>
      <c r="E44" s="12" t="s">
        <v>10</v>
      </c>
      <c r="F44" s="34">
        <v>0.83</v>
      </c>
      <c r="G44" s="12" t="s">
        <v>523</v>
      </c>
      <c r="H44" s="12">
        <v>0</v>
      </c>
      <c r="I44" s="12">
        <v>1</v>
      </c>
      <c r="J44" s="12">
        <v>392091</v>
      </c>
      <c r="K44" s="29">
        <v>9.35</v>
      </c>
      <c r="L44" s="12"/>
      <c r="M44" s="13" t="s">
        <v>530</v>
      </c>
    </row>
    <row r="45" spans="1:13" x14ac:dyDescent="0.25">
      <c r="A45" s="14">
        <v>1202</v>
      </c>
      <c r="B45" s="15">
        <v>0</v>
      </c>
      <c r="C45" s="15" t="s">
        <v>555</v>
      </c>
      <c r="D45" s="15" t="s">
        <v>410</v>
      </c>
      <c r="E45" s="15" t="s">
        <v>10</v>
      </c>
      <c r="F45" s="26">
        <v>18</v>
      </c>
      <c r="G45" s="15" t="s">
        <v>523</v>
      </c>
      <c r="H45" s="15">
        <v>0</v>
      </c>
      <c r="I45" s="15">
        <v>0</v>
      </c>
      <c r="J45" s="15">
        <v>315091</v>
      </c>
      <c r="K45" s="27">
        <v>8.6624999999999996</v>
      </c>
      <c r="L45" s="15"/>
      <c r="M45" s="16" t="s">
        <v>530</v>
      </c>
    </row>
    <row r="46" spans="1:13" x14ac:dyDescent="0.25">
      <c r="A46" s="11">
        <v>1207</v>
      </c>
      <c r="B46" s="12">
        <v>1</v>
      </c>
      <c r="C46" s="12" t="s">
        <v>555</v>
      </c>
      <c r="D46" s="12" t="s">
        <v>415</v>
      </c>
      <c r="E46" s="12" t="s">
        <v>12</v>
      </c>
      <c r="F46" s="28">
        <v>17</v>
      </c>
      <c r="G46" s="12" t="s">
        <v>523</v>
      </c>
      <c r="H46" s="12">
        <v>0</v>
      </c>
      <c r="I46" s="12">
        <v>0</v>
      </c>
      <c r="J46" s="12">
        <v>30631</v>
      </c>
      <c r="K46" s="29">
        <v>7.7332999999999998</v>
      </c>
      <c r="L46" s="12"/>
      <c r="M46" s="13" t="s">
        <v>529</v>
      </c>
    </row>
    <row r="47" spans="1:13" x14ac:dyDescent="0.25">
      <c r="A47" s="14">
        <v>1209</v>
      </c>
      <c r="B47" s="15">
        <v>0</v>
      </c>
      <c r="C47" s="15" t="s">
        <v>556</v>
      </c>
      <c r="D47" s="15" t="s">
        <v>417</v>
      </c>
      <c r="E47" s="15" t="s">
        <v>10</v>
      </c>
      <c r="F47" s="26">
        <v>19</v>
      </c>
      <c r="G47" s="15" t="s">
        <v>523</v>
      </c>
      <c r="H47" s="15">
        <v>0</v>
      </c>
      <c r="I47" s="15">
        <v>0</v>
      </c>
      <c r="J47" s="15">
        <v>28004</v>
      </c>
      <c r="K47" s="27">
        <v>10.5</v>
      </c>
      <c r="L47" s="15"/>
      <c r="M47" s="16" t="s">
        <v>530</v>
      </c>
    </row>
    <row r="48" spans="1:13" x14ac:dyDescent="0.25">
      <c r="A48" s="11">
        <v>1218</v>
      </c>
      <c r="B48" s="12">
        <v>1</v>
      </c>
      <c r="C48" s="12" t="s">
        <v>556</v>
      </c>
      <c r="D48" s="12" t="s">
        <v>426</v>
      </c>
      <c r="E48" s="12" t="s">
        <v>12</v>
      </c>
      <c r="F48" s="28">
        <v>12</v>
      </c>
      <c r="G48" s="12" t="s">
        <v>523</v>
      </c>
      <c r="H48" s="12">
        <v>2</v>
      </c>
      <c r="I48" s="12">
        <v>1</v>
      </c>
      <c r="J48" s="12">
        <v>230136</v>
      </c>
      <c r="K48" s="29">
        <v>39</v>
      </c>
      <c r="L48" s="12" t="s">
        <v>50</v>
      </c>
      <c r="M48" s="13" t="s">
        <v>530</v>
      </c>
    </row>
    <row r="49" spans="1:13" x14ac:dyDescent="0.25">
      <c r="A49" s="14">
        <v>1225</v>
      </c>
      <c r="B49" s="15">
        <v>1</v>
      </c>
      <c r="C49" s="15" t="s">
        <v>555</v>
      </c>
      <c r="D49" s="15" t="s">
        <v>433</v>
      </c>
      <c r="E49" s="15" t="s">
        <v>12</v>
      </c>
      <c r="F49" s="26">
        <v>19</v>
      </c>
      <c r="G49" s="15" t="s">
        <v>523</v>
      </c>
      <c r="H49" s="15">
        <v>1</v>
      </c>
      <c r="I49" s="15">
        <v>1</v>
      </c>
      <c r="J49" s="15">
        <v>2653</v>
      </c>
      <c r="K49" s="27">
        <v>15.7417</v>
      </c>
      <c r="L49" s="15"/>
      <c r="M49" s="16" t="s">
        <v>531</v>
      </c>
    </row>
    <row r="50" spans="1:13" x14ac:dyDescent="0.25">
      <c r="A50" s="11">
        <v>1232</v>
      </c>
      <c r="B50" s="12">
        <v>0</v>
      </c>
      <c r="C50" s="12" t="s">
        <v>556</v>
      </c>
      <c r="D50" s="12" t="s">
        <v>440</v>
      </c>
      <c r="E50" s="12" t="s">
        <v>10</v>
      </c>
      <c r="F50" s="28">
        <v>18</v>
      </c>
      <c r="G50" s="12" t="s">
        <v>523</v>
      </c>
      <c r="H50" s="12">
        <v>0</v>
      </c>
      <c r="I50" s="12">
        <v>0</v>
      </c>
      <c r="J50" s="12">
        <v>15185</v>
      </c>
      <c r="K50" s="29">
        <v>10.5</v>
      </c>
      <c r="L50" s="12"/>
      <c r="M50" s="13" t="s">
        <v>530</v>
      </c>
    </row>
    <row r="51" spans="1:13" x14ac:dyDescent="0.25">
      <c r="A51" s="14">
        <v>1237</v>
      </c>
      <c r="B51" s="15">
        <v>1</v>
      </c>
      <c r="C51" s="15" t="s">
        <v>555</v>
      </c>
      <c r="D51" s="15" t="s">
        <v>445</v>
      </c>
      <c r="E51" s="15" t="s">
        <v>12</v>
      </c>
      <c r="F51" s="26">
        <v>16</v>
      </c>
      <c r="G51" s="15" t="s">
        <v>523</v>
      </c>
      <c r="H51" s="15">
        <v>0</v>
      </c>
      <c r="I51" s="15">
        <v>0</v>
      </c>
      <c r="J51" s="15">
        <v>348125</v>
      </c>
      <c r="K51" s="27">
        <v>7.65</v>
      </c>
      <c r="L51" s="15"/>
      <c r="M51" s="16" t="s">
        <v>530</v>
      </c>
    </row>
    <row r="52" spans="1:13" x14ac:dyDescent="0.25">
      <c r="A52" s="11">
        <v>1244</v>
      </c>
      <c r="B52" s="12">
        <v>0</v>
      </c>
      <c r="C52" s="12" t="s">
        <v>556</v>
      </c>
      <c r="D52" s="12" t="s">
        <v>452</v>
      </c>
      <c r="E52" s="12" t="s">
        <v>10</v>
      </c>
      <c r="F52" s="28">
        <v>18</v>
      </c>
      <c r="G52" s="12" t="s">
        <v>523</v>
      </c>
      <c r="H52" s="12">
        <v>0</v>
      </c>
      <c r="I52" s="12">
        <v>0</v>
      </c>
      <c r="J52" s="12">
        <v>14879</v>
      </c>
      <c r="K52" s="29">
        <v>73.5</v>
      </c>
      <c r="L52" s="12"/>
      <c r="M52" s="13" t="s">
        <v>530</v>
      </c>
    </row>
    <row r="53" spans="1:13" x14ac:dyDescent="0.25">
      <c r="A53" s="14">
        <v>1246</v>
      </c>
      <c r="B53" s="15">
        <v>1</v>
      </c>
      <c r="C53" s="15" t="s">
        <v>555</v>
      </c>
      <c r="D53" s="15" t="s">
        <v>454</v>
      </c>
      <c r="E53" s="15" t="s">
        <v>12</v>
      </c>
      <c r="F53" s="33">
        <v>0.17</v>
      </c>
      <c r="G53" s="15" t="s">
        <v>523</v>
      </c>
      <c r="H53" s="15">
        <v>1</v>
      </c>
      <c r="I53" s="15">
        <v>2</v>
      </c>
      <c r="J53" s="15">
        <v>2315</v>
      </c>
      <c r="K53" s="27">
        <v>20.574999999999999</v>
      </c>
      <c r="L53" s="15"/>
      <c r="M53" s="16" t="s">
        <v>530</v>
      </c>
    </row>
    <row r="54" spans="1:13" x14ac:dyDescent="0.25">
      <c r="A54" s="11">
        <v>1252</v>
      </c>
      <c r="B54" s="12">
        <v>0</v>
      </c>
      <c r="C54" s="12" t="s">
        <v>555</v>
      </c>
      <c r="D54" s="12" t="s">
        <v>460</v>
      </c>
      <c r="E54" s="12" t="s">
        <v>10</v>
      </c>
      <c r="F54" s="31">
        <v>14.5</v>
      </c>
      <c r="G54" s="12" t="s">
        <v>523</v>
      </c>
      <c r="H54" s="12">
        <v>8</v>
      </c>
      <c r="I54" s="12">
        <v>2</v>
      </c>
      <c r="J54" s="12">
        <v>2343</v>
      </c>
      <c r="K54" s="29">
        <v>69.55</v>
      </c>
      <c r="L54" s="12"/>
      <c r="M54" s="13" t="s">
        <v>530</v>
      </c>
    </row>
    <row r="55" spans="1:13" x14ac:dyDescent="0.25">
      <c r="A55" s="14">
        <v>1271</v>
      </c>
      <c r="B55" s="15">
        <v>0</v>
      </c>
      <c r="C55" s="15" t="s">
        <v>555</v>
      </c>
      <c r="D55" s="15" t="s">
        <v>479</v>
      </c>
      <c r="E55" s="15" t="s">
        <v>10</v>
      </c>
      <c r="F55" s="26">
        <v>5</v>
      </c>
      <c r="G55" s="15" t="s">
        <v>523</v>
      </c>
      <c r="H55" s="15">
        <v>4</v>
      </c>
      <c r="I55" s="15">
        <v>2</v>
      </c>
      <c r="J55" s="15">
        <v>347077</v>
      </c>
      <c r="K55" s="27">
        <v>31.387499999999999</v>
      </c>
      <c r="L55" s="15"/>
      <c r="M55" s="16" t="s">
        <v>530</v>
      </c>
    </row>
    <row r="56" spans="1:13" x14ac:dyDescent="0.25">
      <c r="A56" s="11">
        <v>1275</v>
      </c>
      <c r="B56" s="12">
        <v>1</v>
      </c>
      <c r="C56" s="12" t="s">
        <v>555</v>
      </c>
      <c r="D56" s="12" t="s">
        <v>483</v>
      </c>
      <c r="E56" s="12" t="s">
        <v>12</v>
      </c>
      <c r="F56" s="28">
        <v>19</v>
      </c>
      <c r="G56" s="12" t="s">
        <v>523</v>
      </c>
      <c r="H56" s="12">
        <v>1</v>
      </c>
      <c r="I56" s="12">
        <v>0</v>
      </c>
      <c r="J56" s="12">
        <v>376566</v>
      </c>
      <c r="K56" s="29">
        <v>16.100000000000001</v>
      </c>
      <c r="L56" s="12"/>
      <c r="M56" s="13" t="s">
        <v>530</v>
      </c>
    </row>
    <row r="57" spans="1:13" x14ac:dyDescent="0.25">
      <c r="A57" s="14">
        <v>1281</v>
      </c>
      <c r="B57" s="15">
        <v>0</v>
      </c>
      <c r="C57" s="15" t="s">
        <v>555</v>
      </c>
      <c r="D57" s="15" t="s">
        <v>489</v>
      </c>
      <c r="E57" s="15" t="s">
        <v>10</v>
      </c>
      <c r="F57" s="26">
        <v>6</v>
      </c>
      <c r="G57" s="15" t="s">
        <v>523</v>
      </c>
      <c r="H57" s="15">
        <v>3</v>
      </c>
      <c r="I57" s="15">
        <v>1</v>
      </c>
      <c r="J57" s="15">
        <v>349909</v>
      </c>
      <c r="K57" s="27">
        <v>21.074999999999999</v>
      </c>
      <c r="L57" s="15"/>
      <c r="M57" s="16" t="s">
        <v>530</v>
      </c>
    </row>
    <row r="58" spans="1:13" x14ac:dyDescent="0.25">
      <c r="A58" s="11">
        <v>1284</v>
      </c>
      <c r="B58" s="12">
        <v>0</v>
      </c>
      <c r="C58" s="12" t="s">
        <v>555</v>
      </c>
      <c r="D58" s="12" t="s">
        <v>492</v>
      </c>
      <c r="E58" s="12" t="s">
        <v>10</v>
      </c>
      <c r="F58" s="28">
        <v>13</v>
      </c>
      <c r="G58" s="12" t="s">
        <v>523</v>
      </c>
      <c r="H58" s="12">
        <v>0</v>
      </c>
      <c r="I58" s="12">
        <v>2</v>
      </c>
      <c r="J58" s="12">
        <v>2673</v>
      </c>
      <c r="K58" s="29">
        <v>20.25</v>
      </c>
      <c r="L58" s="12"/>
      <c r="M58" s="13" t="s">
        <v>530</v>
      </c>
    </row>
    <row r="59" spans="1:13" x14ac:dyDescent="0.25">
      <c r="A59" s="14">
        <v>1287</v>
      </c>
      <c r="B59" s="15">
        <v>1</v>
      </c>
      <c r="C59" s="15" t="s">
        <v>557</v>
      </c>
      <c r="D59" s="15" t="s">
        <v>495</v>
      </c>
      <c r="E59" s="15" t="s">
        <v>12</v>
      </c>
      <c r="F59" s="26">
        <v>18</v>
      </c>
      <c r="G59" s="15" t="s">
        <v>523</v>
      </c>
      <c r="H59" s="15">
        <v>1</v>
      </c>
      <c r="I59" s="15">
        <v>0</v>
      </c>
      <c r="J59" s="15">
        <v>13695</v>
      </c>
      <c r="K59" s="27">
        <v>60</v>
      </c>
      <c r="L59" s="15" t="s">
        <v>25</v>
      </c>
      <c r="M59" s="16" t="s">
        <v>530</v>
      </c>
    </row>
    <row r="60" spans="1:13" x14ac:dyDescent="0.25">
      <c r="A60" s="11">
        <v>1295</v>
      </c>
      <c r="B60" s="12">
        <v>0</v>
      </c>
      <c r="C60" s="12" t="s">
        <v>557</v>
      </c>
      <c r="D60" s="12" t="s">
        <v>503</v>
      </c>
      <c r="E60" s="12" t="s">
        <v>10</v>
      </c>
      <c r="F60" s="28">
        <v>17</v>
      </c>
      <c r="G60" s="12" t="s">
        <v>523</v>
      </c>
      <c r="H60" s="12">
        <v>0</v>
      </c>
      <c r="I60" s="12">
        <v>0</v>
      </c>
      <c r="J60" s="12">
        <v>113059</v>
      </c>
      <c r="K60" s="29">
        <v>47.1</v>
      </c>
      <c r="L60" s="12"/>
      <c r="M60" s="13" t="s">
        <v>530</v>
      </c>
    </row>
    <row r="61" spans="1:13" x14ac:dyDescent="0.25">
      <c r="A61" s="14">
        <v>1301</v>
      </c>
      <c r="B61" s="15">
        <v>1</v>
      </c>
      <c r="C61" s="15" t="s">
        <v>555</v>
      </c>
      <c r="D61" s="15" t="s">
        <v>509</v>
      </c>
      <c r="E61" s="15" t="s">
        <v>12</v>
      </c>
      <c r="F61" s="26">
        <v>3</v>
      </c>
      <c r="G61" s="15" t="s">
        <v>523</v>
      </c>
      <c r="H61" s="15">
        <v>1</v>
      </c>
      <c r="I61" s="15">
        <v>1</v>
      </c>
      <c r="J61" s="15">
        <v>3101315</v>
      </c>
      <c r="K61" s="27">
        <v>13.775</v>
      </c>
      <c r="L61" s="15"/>
      <c r="M61" s="16" t="s">
        <v>530</v>
      </c>
    </row>
    <row r="62" spans="1:13" x14ac:dyDescent="0.25">
      <c r="G62">
        <f>COUNTA(G1:G61)</f>
        <v>61</v>
      </c>
    </row>
    <row r="64" spans="1:13" x14ac:dyDescent="0.25">
      <c r="A64" t="s">
        <v>569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7BC6-EB5F-404E-AE88-21378A12CC71}">
  <dimension ref="A1:M71"/>
  <sheetViews>
    <sheetView topLeftCell="A51" workbookViewId="0">
      <selection activeCell="C51" sqref="C1:C1048576"/>
    </sheetView>
  </sheetViews>
  <sheetFormatPr defaultRowHeight="15" x14ac:dyDescent="0.25"/>
  <cols>
    <col min="13" max="13" width="13.140625" bestFit="1" customWidth="1"/>
  </cols>
  <sheetData>
    <row r="1" spans="1:13" x14ac:dyDescent="0.25">
      <c r="A1" s="20" t="s">
        <v>0</v>
      </c>
      <c r="B1" s="21" t="s">
        <v>1</v>
      </c>
      <c r="C1" s="21" t="s">
        <v>2</v>
      </c>
      <c r="D1" s="21" t="s">
        <v>99</v>
      </c>
      <c r="E1" s="21" t="s">
        <v>3</v>
      </c>
      <c r="F1" s="21" t="s">
        <v>4</v>
      </c>
      <c r="G1" s="21" t="s">
        <v>544</v>
      </c>
      <c r="H1" s="21" t="s">
        <v>5</v>
      </c>
      <c r="I1" s="21" t="s">
        <v>6</v>
      </c>
      <c r="J1" s="21" t="s">
        <v>520</v>
      </c>
      <c r="K1" s="21" t="s">
        <v>7</v>
      </c>
      <c r="L1" s="21" t="s">
        <v>8</v>
      </c>
      <c r="M1" s="22" t="s">
        <v>9</v>
      </c>
    </row>
    <row r="2" spans="1:13" x14ac:dyDescent="0.25">
      <c r="A2" s="14">
        <v>893</v>
      </c>
      <c r="B2" s="15">
        <v>1</v>
      </c>
      <c r="C2" s="15" t="s">
        <v>555</v>
      </c>
      <c r="D2" s="15" t="s">
        <v>101</v>
      </c>
      <c r="E2" s="15" t="s">
        <v>12</v>
      </c>
      <c r="F2" s="26">
        <v>47</v>
      </c>
      <c r="G2" s="15" t="str">
        <f t="shared" ref="G2:G65" si="0">IF(F2&lt;=19,"Teenager",IF(F2&lt;=39,"Youth",IF(F2&lt;=59,"Adult",IF(F2&gt;=60,"Elder"))))</f>
        <v>Adult</v>
      </c>
      <c r="H2" s="15">
        <v>1</v>
      </c>
      <c r="I2" s="15">
        <v>0</v>
      </c>
      <c r="J2" s="15">
        <v>363272</v>
      </c>
      <c r="K2" s="27">
        <v>7</v>
      </c>
      <c r="L2" s="15"/>
      <c r="M2" s="16" t="s">
        <v>530</v>
      </c>
    </row>
    <row r="3" spans="1:13" x14ac:dyDescent="0.25">
      <c r="A3" s="11">
        <v>903</v>
      </c>
      <c r="B3" s="12">
        <v>0</v>
      </c>
      <c r="C3" s="12" t="s">
        <v>557</v>
      </c>
      <c r="D3" s="12" t="s">
        <v>111</v>
      </c>
      <c r="E3" s="12" t="s">
        <v>10</v>
      </c>
      <c r="F3" s="28">
        <v>46</v>
      </c>
      <c r="G3" s="12" t="str">
        <f t="shared" si="0"/>
        <v>Adult</v>
      </c>
      <c r="H3" s="12">
        <v>0</v>
      </c>
      <c r="I3" s="12">
        <v>0</v>
      </c>
      <c r="J3" s="12">
        <v>694</v>
      </c>
      <c r="K3" s="29">
        <v>26</v>
      </c>
      <c r="L3" s="12"/>
      <c r="M3" s="13" t="s">
        <v>530</v>
      </c>
    </row>
    <row r="4" spans="1:13" x14ac:dyDescent="0.25">
      <c r="A4" s="14">
        <v>906</v>
      </c>
      <c r="B4" s="15">
        <v>1</v>
      </c>
      <c r="C4" s="15" t="s">
        <v>557</v>
      </c>
      <c r="D4" s="15" t="s">
        <v>114</v>
      </c>
      <c r="E4" s="15" t="s">
        <v>12</v>
      </c>
      <c r="F4" s="26">
        <v>47</v>
      </c>
      <c r="G4" s="15" t="str">
        <f t="shared" si="0"/>
        <v>Adult</v>
      </c>
      <c r="H4" s="15">
        <v>1</v>
      </c>
      <c r="I4" s="15">
        <v>0</v>
      </c>
      <c r="J4" s="15">
        <v>5734</v>
      </c>
      <c r="K4" s="27">
        <v>61.174999999999997</v>
      </c>
      <c r="L4" s="15" t="s">
        <v>16</v>
      </c>
      <c r="M4" s="16" t="s">
        <v>530</v>
      </c>
    </row>
    <row r="5" spans="1:13" x14ac:dyDescent="0.25">
      <c r="A5" s="11">
        <v>911</v>
      </c>
      <c r="B5" s="12">
        <v>1</v>
      </c>
      <c r="C5" s="12" t="s">
        <v>555</v>
      </c>
      <c r="D5" s="12" t="s">
        <v>119</v>
      </c>
      <c r="E5" s="12" t="s">
        <v>12</v>
      </c>
      <c r="F5" s="28">
        <v>45</v>
      </c>
      <c r="G5" s="12" t="str">
        <f t="shared" si="0"/>
        <v>Adult</v>
      </c>
      <c r="H5" s="12">
        <v>0</v>
      </c>
      <c r="I5" s="12">
        <v>0</v>
      </c>
      <c r="J5" s="12">
        <v>2696</v>
      </c>
      <c r="K5" s="29">
        <v>7.2249999999999996</v>
      </c>
      <c r="L5" s="12"/>
      <c r="M5" s="13" t="s">
        <v>531</v>
      </c>
    </row>
    <row r="6" spans="1:13" x14ac:dyDescent="0.25">
      <c r="A6" s="14">
        <v>912</v>
      </c>
      <c r="B6" s="15">
        <v>0</v>
      </c>
      <c r="C6" s="15" t="s">
        <v>557</v>
      </c>
      <c r="D6" s="15" t="s">
        <v>120</v>
      </c>
      <c r="E6" s="15" t="s">
        <v>10</v>
      </c>
      <c r="F6" s="26">
        <v>55</v>
      </c>
      <c r="G6" s="15" t="str">
        <f t="shared" si="0"/>
        <v>Adult</v>
      </c>
      <c r="H6" s="15">
        <v>1</v>
      </c>
      <c r="I6" s="15">
        <v>0</v>
      </c>
      <c r="J6" s="15">
        <v>17603</v>
      </c>
      <c r="K6" s="27">
        <v>59.4</v>
      </c>
      <c r="L6" s="15"/>
      <c r="M6" s="16" t="s">
        <v>531</v>
      </c>
    </row>
    <row r="7" spans="1:13" x14ac:dyDescent="0.25">
      <c r="A7" s="11">
        <v>916</v>
      </c>
      <c r="B7" s="12">
        <v>1</v>
      </c>
      <c r="C7" s="12" t="s">
        <v>557</v>
      </c>
      <c r="D7" s="12" t="s">
        <v>124</v>
      </c>
      <c r="E7" s="12" t="s">
        <v>12</v>
      </c>
      <c r="F7" s="28">
        <v>48</v>
      </c>
      <c r="G7" s="12" t="str">
        <f t="shared" si="0"/>
        <v>Adult</v>
      </c>
      <c r="H7" s="12">
        <v>1</v>
      </c>
      <c r="I7" s="12">
        <v>3</v>
      </c>
      <c r="J7" s="12">
        <v>17608</v>
      </c>
      <c r="K7" s="29">
        <v>262.375</v>
      </c>
      <c r="L7" s="12" t="s">
        <v>17</v>
      </c>
      <c r="M7" s="13" t="s">
        <v>531</v>
      </c>
    </row>
    <row r="8" spans="1:13" x14ac:dyDescent="0.25">
      <c r="A8" s="14">
        <v>917</v>
      </c>
      <c r="B8" s="15">
        <v>0</v>
      </c>
      <c r="C8" s="15" t="s">
        <v>555</v>
      </c>
      <c r="D8" s="15" t="s">
        <v>125</v>
      </c>
      <c r="E8" s="15" t="s">
        <v>10</v>
      </c>
      <c r="F8" s="26">
        <v>50</v>
      </c>
      <c r="G8" s="15" t="str">
        <f t="shared" si="0"/>
        <v>Adult</v>
      </c>
      <c r="H8" s="15">
        <v>1</v>
      </c>
      <c r="I8" s="15">
        <v>0</v>
      </c>
      <c r="J8" s="15">
        <v>3337</v>
      </c>
      <c r="K8" s="27">
        <v>14.5</v>
      </c>
      <c r="L8" s="15"/>
      <c r="M8" s="16" t="s">
        <v>530</v>
      </c>
    </row>
    <row r="9" spans="1:13" x14ac:dyDescent="0.25">
      <c r="A9" s="11">
        <v>920</v>
      </c>
      <c r="B9" s="12">
        <v>0</v>
      </c>
      <c r="C9" s="12" t="s">
        <v>557</v>
      </c>
      <c r="D9" s="12" t="s">
        <v>128</v>
      </c>
      <c r="E9" s="12" t="s">
        <v>10</v>
      </c>
      <c r="F9" s="28">
        <v>41</v>
      </c>
      <c r="G9" s="12" t="str">
        <f t="shared" si="0"/>
        <v>Adult</v>
      </c>
      <c r="H9" s="12">
        <v>0</v>
      </c>
      <c r="I9" s="12">
        <v>0</v>
      </c>
      <c r="J9" s="12">
        <v>113054</v>
      </c>
      <c r="K9" s="29">
        <v>30.5</v>
      </c>
      <c r="L9" s="12" t="s">
        <v>19</v>
      </c>
      <c r="M9" s="13" t="s">
        <v>530</v>
      </c>
    </row>
    <row r="10" spans="1:13" x14ac:dyDescent="0.25">
      <c r="A10" s="14">
        <v>922</v>
      </c>
      <c r="B10" s="15">
        <v>0</v>
      </c>
      <c r="C10" s="15" t="s">
        <v>556</v>
      </c>
      <c r="D10" s="15" t="s">
        <v>130</v>
      </c>
      <c r="E10" s="15" t="s">
        <v>10</v>
      </c>
      <c r="F10" s="26">
        <v>50</v>
      </c>
      <c r="G10" s="15" t="str">
        <f t="shared" si="0"/>
        <v>Adult</v>
      </c>
      <c r="H10" s="15">
        <v>1</v>
      </c>
      <c r="I10" s="15">
        <v>0</v>
      </c>
      <c r="J10" s="15">
        <v>3085</v>
      </c>
      <c r="K10" s="27">
        <v>26</v>
      </c>
      <c r="L10" s="15"/>
      <c r="M10" s="16" t="s">
        <v>530</v>
      </c>
    </row>
    <row r="11" spans="1:13" x14ac:dyDescent="0.25">
      <c r="A11" s="11">
        <v>934</v>
      </c>
      <c r="B11" s="12">
        <v>0</v>
      </c>
      <c r="C11" s="12" t="s">
        <v>555</v>
      </c>
      <c r="D11" s="12" t="s">
        <v>142</v>
      </c>
      <c r="E11" s="12" t="s">
        <v>10</v>
      </c>
      <c r="F11" s="28">
        <v>41</v>
      </c>
      <c r="G11" s="12" t="str">
        <f t="shared" si="0"/>
        <v>Adult</v>
      </c>
      <c r="H11" s="12">
        <v>0</v>
      </c>
      <c r="I11" s="12">
        <v>0</v>
      </c>
      <c r="J11" s="12">
        <v>3101263</v>
      </c>
      <c r="K11" s="29">
        <v>7.85</v>
      </c>
      <c r="L11" s="12"/>
      <c r="M11" s="13" t="s">
        <v>530</v>
      </c>
    </row>
    <row r="12" spans="1:13" x14ac:dyDescent="0.25">
      <c r="A12" s="14">
        <v>936</v>
      </c>
      <c r="B12" s="15">
        <v>1</v>
      </c>
      <c r="C12" s="15" t="s">
        <v>557</v>
      </c>
      <c r="D12" s="15" t="s">
        <v>144</v>
      </c>
      <c r="E12" s="15" t="s">
        <v>12</v>
      </c>
      <c r="F12" s="26">
        <v>45</v>
      </c>
      <c r="G12" s="15" t="str">
        <f t="shared" si="0"/>
        <v>Adult</v>
      </c>
      <c r="H12" s="15">
        <v>1</v>
      </c>
      <c r="I12" s="15">
        <v>0</v>
      </c>
      <c r="J12" s="15">
        <v>11753</v>
      </c>
      <c r="K12" s="27">
        <v>52.554200000000002</v>
      </c>
      <c r="L12" s="15" t="s">
        <v>22</v>
      </c>
      <c r="M12" s="16" t="s">
        <v>530</v>
      </c>
    </row>
    <row r="13" spans="1:13" x14ac:dyDescent="0.25">
      <c r="A13" s="11">
        <v>938</v>
      </c>
      <c r="B13" s="12">
        <v>0</v>
      </c>
      <c r="C13" s="12" t="s">
        <v>557</v>
      </c>
      <c r="D13" s="12" t="s">
        <v>146</v>
      </c>
      <c r="E13" s="12" t="s">
        <v>10</v>
      </c>
      <c r="F13" s="28">
        <v>45</v>
      </c>
      <c r="G13" s="12" t="str">
        <f t="shared" si="0"/>
        <v>Adult</v>
      </c>
      <c r="H13" s="12">
        <v>0</v>
      </c>
      <c r="I13" s="12">
        <v>0</v>
      </c>
      <c r="J13" s="12">
        <v>17594</v>
      </c>
      <c r="K13" s="29">
        <v>29.7</v>
      </c>
      <c r="L13" s="12" t="s">
        <v>23</v>
      </c>
      <c r="M13" s="13" t="s">
        <v>531</v>
      </c>
    </row>
    <row r="14" spans="1:13" x14ac:dyDescent="0.25">
      <c r="A14" s="14">
        <v>959</v>
      </c>
      <c r="B14" s="15">
        <v>0</v>
      </c>
      <c r="C14" s="15" t="s">
        <v>557</v>
      </c>
      <c r="D14" s="15" t="s">
        <v>167</v>
      </c>
      <c r="E14" s="15" t="s">
        <v>10</v>
      </c>
      <c r="F14" s="26">
        <v>47</v>
      </c>
      <c r="G14" s="15" t="str">
        <f t="shared" si="0"/>
        <v>Adult</v>
      </c>
      <c r="H14" s="15">
        <v>0</v>
      </c>
      <c r="I14" s="15">
        <v>0</v>
      </c>
      <c r="J14" s="15">
        <v>113796</v>
      </c>
      <c r="K14" s="27">
        <v>42.4</v>
      </c>
      <c r="L14" s="15"/>
      <c r="M14" s="16" t="s">
        <v>530</v>
      </c>
    </row>
    <row r="15" spans="1:13" x14ac:dyDescent="0.25">
      <c r="A15" s="11">
        <v>969</v>
      </c>
      <c r="B15" s="12">
        <v>1</v>
      </c>
      <c r="C15" s="12" t="s">
        <v>557</v>
      </c>
      <c r="D15" s="12" t="s">
        <v>177</v>
      </c>
      <c r="E15" s="12" t="s">
        <v>12</v>
      </c>
      <c r="F15" s="28">
        <v>55</v>
      </c>
      <c r="G15" s="12" t="str">
        <f t="shared" si="0"/>
        <v>Adult</v>
      </c>
      <c r="H15" s="12">
        <v>2</v>
      </c>
      <c r="I15" s="12">
        <v>0</v>
      </c>
      <c r="J15" s="12">
        <v>11770</v>
      </c>
      <c r="K15" s="29">
        <v>25.7</v>
      </c>
      <c r="L15" s="12" t="s">
        <v>33</v>
      </c>
      <c r="M15" s="13" t="s">
        <v>530</v>
      </c>
    </row>
    <row r="16" spans="1:13" x14ac:dyDescent="0.25">
      <c r="A16" s="14">
        <v>974</v>
      </c>
      <c r="B16" s="15">
        <v>0</v>
      </c>
      <c r="C16" s="15" t="s">
        <v>557</v>
      </c>
      <c r="D16" s="15" t="s">
        <v>182</v>
      </c>
      <c r="E16" s="15" t="s">
        <v>10</v>
      </c>
      <c r="F16" s="26">
        <v>49</v>
      </c>
      <c r="G16" s="15" t="str">
        <f t="shared" si="0"/>
        <v>Adult</v>
      </c>
      <c r="H16" s="15">
        <v>0</v>
      </c>
      <c r="I16" s="15">
        <v>0</v>
      </c>
      <c r="J16" s="15">
        <v>19924</v>
      </c>
      <c r="K16" s="27">
        <v>26</v>
      </c>
      <c r="L16" s="15"/>
      <c r="M16" s="16" t="s">
        <v>530</v>
      </c>
    </row>
    <row r="17" spans="1:13" x14ac:dyDescent="0.25">
      <c r="A17" s="11">
        <v>992</v>
      </c>
      <c r="B17" s="12">
        <v>1</v>
      </c>
      <c r="C17" s="12" t="s">
        <v>557</v>
      </c>
      <c r="D17" s="12" t="s">
        <v>200</v>
      </c>
      <c r="E17" s="12" t="s">
        <v>12</v>
      </c>
      <c r="F17" s="28">
        <v>43</v>
      </c>
      <c r="G17" s="12" t="str">
        <f t="shared" si="0"/>
        <v>Adult</v>
      </c>
      <c r="H17" s="12">
        <v>1</v>
      </c>
      <c r="I17" s="12">
        <v>0</v>
      </c>
      <c r="J17" s="12">
        <v>11778</v>
      </c>
      <c r="K17" s="29">
        <v>55.441699999999997</v>
      </c>
      <c r="L17" s="12" t="s">
        <v>37</v>
      </c>
      <c r="M17" s="13" t="s">
        <v>531</v>
      </c>
    </row>
    <row r="18" spans="1:13" x14ac:dyDescent="0.25">
      <c r="A18" s="14">
        <v>1002</v>
      </c>
      <c r="B18" s="15">
        <v>0</v>
      </c>
      <c r="C18" s="15" t="s">
        <v>556</v>
      </c>
      <c r="D18" s="15" t="s">
        <v>210</v>
      </c>
      <c r="E18" s="15" t="s">
        <v>10</v>
      </c>
      <c r="F18" s="26">
        <v>41</v>
      </c>
      <c r="G18" s="15" t="str">
        <f t="shared" si="0"/>
        <v>Adult</v>
      </c>
      <c r="H18" s="15">
        <v>0</v>
      </c>
      <c r="I18" s="15">
        <v>0</v>
      </c>
      <c r="J18" s="15">
        <v>237734</v>
      </c>
      <c r="K18" s="27">
        <v>15.0458</v>
      </c>
      <c r="L18" s="15"/>
      <c r="M18" s="16" t="s">
        <v>531</v>
      </c>
    </row>
    <row r="19" spans="1:13" x14ac:dyDescent="0.25">
      <c r="A19" s="11">
        <v>1020</v>
      </c>
      <c r="B19" s="12">
        <v>0</v>
      </c>
      <c r="C19" s="12" t="s">
        <v>556</v>
      </c>
      <c r="D19" s="12" t="s">
        <v>228</v>
      </c>
      <c r="E19" s="12" t="s">
        <v>10</v>
      </c>
      <c r="F19" s="28">
        <v>42</v>
      </c>
      <c r="G19" s="12" t="str">
        <f t="shared" si="0"/>
        <v>Adult</v>
      </c>
      <c r="H19" s="12">
        <v>0</v>
      </c>
      <c r="I19" s="12">
        <v>0</v>
      </c>
      <c r="J19" s="12">
        <v>211535</v>
      </c>
      <c r="K19" s="29">
        <v>13</v>
      </c>
      <c r="L19" s="12"/>
      <c r="M19" s="13" t="s">
        <v>530</v>
      </c>
    </row>
    <row r="20" spans="1:13" x14ac:dyDescent="0.25">
      <c r="A20" s="14">
        <v>1023</v>
      </c>
      <c r="B20" s="15">
        <v>0</v>
      </c>
      <c r="C20" s="15" t="s">
        <v>557</v>
      </c>
      <c r="D20" s="15" t="s">
        <v>231</v>
      </c>
      <c r="E20" s="15" t="s">
        <v>10</v>
      </c>
      <c r="F20" s="26">
        <v>53</v>
      </c>
      <c r="G20" s="15" t="str">
        <f t="shared" si="0"/>
        <v>Adult</v>
      </c>
      <c r="H20" s="15">
        <v>0</v>
      </c>
      <c r="I20" s="15">
        <v>0</v>
      </c>
      <c r="J20" s="15">
        <v>113780</v>
      </c>
      <c r="K20" s="27">
        <v>28.5</v>
      </c>
      <c r="L20" s="15" t="s">
        <v>44</v>
      </c>
      <c r="M20" s="16" t="s">
        <v>531</v>
      </c>
    </row>
    <row r="21" spans="1:13" x14ac:dyDescent="0.25">
      <c r="A21" s="11">
        <v>1026</v>
      </c>
      <c r="B21" s="12">
        <v>0</v>
      </c>
      <c r="C21" s="12" t="s">
        <v>555</v>
      </c>
      <c r="D21" s="12" t="s">
        <v>234</v>
      </c>
      <c r="E21" s="12" t="s">
        <v>10</v>
      </c>
      <c r="F21" s="28">
        <v>43</v>
      </c>
      <c r="G21" s="12" t="str">
        <f t="shared" si="0"/>
        <v>Adult</v>
      </c>
      <c r="H21" s="12">
        <v>0</v>
      </c>
      <c r="I21" s="12">
        <v>0</v>
      </c>
      <c r="J21" s="12">
        <v>349226</v>
      </c>
      <c r="K21" s="29">
        <v>7.8958000000000004</v>
      </c>
      <c r="L21" s="12"/>
      <c r="M21" s="13" t="s">
        <v>530</v>
      </c>
    </row>
    <row r="22" spans="1:13" x14ac:dyDescent="0.25">
      <c r="A22" s="14">
        <v>1031</v>
      </c>
      <c r="B22" s="15">
        <v>0</v>
      </c>
      <c r="C22" s="15" t="s">
        <v>555</v>
      </c>
      <c r="D22" s="15" t="s">
        <v>239</v>
      </c>
      <c r="E22" s="15" t="s">
        <v>10</v>
      </c>
      <c r="F22" s="26">
        <v>40</v>
      </c>
      <c r="G22" s="15" t="str">
        <f t="shared" si="0"/>
        <v>Adult</v>
      </c>
      <c r="H22" s="15">
        <v>1</v>
      </c>
      <c r="I22" s="15">
        <v>6</v>
      </c>
      <c r="J22" s="15">
        <v>144</v>
      </c>
      <c r="K22" s="27">
        <v>46.9</v>
      </c>
      <c r="L22" s="15"/>
      <c r="M22" s="16" t="s">
        <v>530</v>
      </c>
    </row>
    <row r="23" spans="1:13" x14ac:dyDescent="0.25">
      <c r="A23" s="11">
        <v>1036</v>
      </c>
      <c r="B23" s="12">
        <v>0</v>
      </c>
      <c r="C23" s="12" t="s">
        <v>557</v>
      </c>
      <c r="D23" s="12" t="s">
        <v>244</v>
      </c>
      <c r="E23" s="12" t="s">
        <v>10</v>
      </c>
      <c r="F23" s="28">
        <v>42</v>
      </c>
      <c r="G23" s="12" t="str">
        <f t="shared" si="0"/>
        <v>Adult</v>
      </c>
      <c r="H23" s="12">
        <v>0</v>
      </c>
      <c r="I23" s="12">
        <v>0</v>
      </c>
      <c r="J23" s="12">
        <v>17475</v>
      </c>
      <c r="K23" s="29">
        <v>26.55</v>
      </c>
      <c r="L23" s="12"/>
      <c r="M23" s="13" t="s">
        <v>530</v>
      </c>
    </row>
    <row r="24" spans="1:13" x14ac:dyDescent="0.25">
      <c r="A24" s="14">
        <v>1050</v>
      </c>
      <c r="B24" s="15">
        <v>0</v>
      </c>
      <c r="C24" s="15" t="s">
        <v>557</v>
      </c>
      <c r="D24" s="15" t="s">
        <v>258</v>
      </c>
      <c r="E24" s="15" t="s">
        <v>10</v>
      </c>
      <c r="F24" s="26">
        <v>42</v>
      </c>
      <c r="G24" s="15" t="str">
        <f t="shared" si="0"/>
        <v>Adult</v>
      </c>
      <c r="H24" s="15">
        <v>0</v>
      </c>
      <c r="I24" s="15">
        <v>0</v>
      </c>
      <c r="J24" s="15">
        <v>110489</v>
      </c>
      <c r="K24" s="27">
        <v>26.55</v>
      </c>
      <c r="L24" s="15" t="s">
        <v>48</v>
      </c>
      <c r="M24" s="16" t="s">
        <v>530</v>
      </c>
    </row>
    <row r="25" spans="1:13" x14ac:dyDescent="0.25">
      <c r="A25" s="11">
        <v>1056</v>
      </c>
      <c r="B25" s="12">
        <v>0</v>
      </c>
      <c r="C25" s="12" t="s">
        <v>556</v>
      </c>
      <c r="D25" s="12" t="s">
        <v>264</v>
      </c>
      <c r="E25" s="12" t="s">
        <v>10</v>
      </c>
      <c r="F25" s="28">
        <v>41</v>
      </c>
      <c r="G25" s="12" t="str">
        <f t="shared" si="0"/>
        <v>Adult</v>
      </c>
      <c r="H25" s="12">
        <v>0</v>
      </c>
      <c r="I25" s="12">
        <v>0</v>
      </c>
      <c r="J25" s="12">
        <v>237393</v>
      </c>
      <c r="K25" s="29">
        <v>13</v>
      </c>
      <c r="L25" s="12"/>
      <c r="M25" s="13" t="s">
        <v>530</v>
      </c>
    </row>
    <row r="26" spans="1:13" x14ac:dyDescent="0.25">
      <c r="A26" s="14">
        <v>1058</v>
      </c>
      <c r="B26" s="15">
        <v>0</v>
      </c>
      <c r="C26" s="15" t="s">
        <v>557</v>
      </c>
      <c r="D26" s="15" t="s">
        <v>266</v>
      </c>
      <c r="E26" s="15" t="s">
        <v>10</v>
      </c>
      <c r="F26" s="26">
        <v>48</v>
      </c>
      <c r="G26" s="15" t="str">
        <f t="shared" si="0"/>
        <v>Adult</v>
      </c>
      <c r="H26" s="15">
        <v>0</v>
      </c>
      <c r="I26" s="15">
        <v>0</v>
      </c>
      <c r="J26" s="15">
        <v>17591</v>
      </c>
      <c r="K26" s="27">
        <v>50.495800000000003</v>
      </c>
      <c r="L26" s="15" t="s">
        <v>49</v>
      </c>
      <c r="M26" s="16" t="s">
        <v>531</v>
      </c>
    </row>
    <row r="27" spans="1:13" x14ac:dyDescent="0.25">
      <c r="A27" s="11">
        <v>1066</v>
      </c>
      <c r="B27" s="12">
        <v>0</v>
      </c>
      <c r="C27" s="12" t="s">
        <v>555</v>
      </c>
      <c r="D27" s="12" t="s">
        <v>274</v>
      </c>
      <c r="E27" s="12" t="s">
        <v>10</v>
      </c>
      <c r="F27" s="28">
        <v>40</v>
      </c>
      <c r="G27" s="12" t="str">
        <f t="shared" si="0"/>
        <v>Adult</v>
      </c>
      <c r="H27" s="12">
        <v>1</v>
      </c>
      <c r="I27" s="12">
        <v>5</v>
      </c>
      <c r="J27" s="12">
        <v>347077</v>
      </c>
      <c r="K27" s="29">
        <v>31.387499999999999</v>
      </c>
      <c r="L27" s="12"/>
      <c r="M27" s="13" t="s">
        <v>530</v>
      </c>
    </row>
    <row r="28" spans="1:13" x14ac:dyDescent="0.25">
      <c r="A28" s="14">
        <v>1069</v>
      </c>
      <c r="B28" s="15">
        <v>0</v>
      </c>
      <c r="C28" s="15" t="s">
        <v>557</v>
      </c>
      <c r="D28" s="15" t="s">
        <v>277</v>
      </c>
      <c r="E28" s="15" t="s">
        <v>10</v>
      </c>
      <c r="F28" s="26">
        <v>54</v>
      </c>
      <c r="G28" s="15" t="str">
        <f t="shared" si="0"/>
        <v>Adult</v>
      </c>
      <c r="H28" s="15">
        <v>1</v>
      </c>
      <c r="I28" s="15">
        <v>0</v>
      </c>
      <c r="J28" s="15">
        <v>11778</v>
      </c>
      <c r="K28" s="27">
        <v>55.441699999999997</v>
      </c>
      <c r="L28" s="15" t="s">
        <v>37</v>
      </c>
      <c r="M28" s="16" t="s">
        <v>531</v>
      </c>
    </row>
    <row r="29" spans="1:13" x14ac:dyDescent="0.25">
      <c r="A29" s="11">
        <v>1077</v>
      </c>
      <c r="B29" s="12">
        <v>0</v>
      </c>
      <c r="C29" s="12" t="s">
        <v>556</v>
      </c>
      <c r="D29" s="12" t="s">
        <v>285</v>
      </c>
      <c r="E29" s="12" t="s">
        <v>10</v>
      </c>
      <c r="F29" s="28">
        <v>40</v>
      </c>
      <c r="G29" s="12" t="str">
        <f t="shared" si="0"/>
        <v>Adult</v>
      </c>
      <c r="H29" s="12">
        <v>0</v>
      </c>
      <c r="I29" s="12">
        <v>0</v>
      </c>
      <c r="J29" s="12">
        <v>239059</v>
      </c>
      <c r="K29" s="29">
        <v>16</v>
      </c>
      <c r="L29" s="12"/>
      <c r="M29" s="13" t="s">
        <v>530</v>
      </c>
    </row>
    <row r="30" spans="1:13" x14ac:dyDescent="0.25">
      <c r="A30" s="14">
        <v>1081</v>
      </c>
      <c r="B30" s="15">
        <v>0</v>
      </c>
      <c r="C30" s="15" t="s">
        <v>556</v>
      </c>
      <c r="D30" s="15" t="s">
        <v>289</v>
      </c>
      <c r="E30" s="15" t="s">
        <v>10</v>
      </c>
      <c r="F30" s="26">
        <v>40</v>
      </c>
      <c r="G30" s="15" t="str">
        <f t="shared" si="0"/>
        <v>Adult</v>
      </c>
      <c r="H30" s="15">
        <v>0</v>
      </c>
      <c r="I30" s="15">
        <v>0</v>
      </c>
      <c r="J30" s="15">
        <v>28221</v>
      </c>
      <c r="K30" s="27">
        <v>13</v>
      </c>
      <c r="L30" s="15"/>
      <c r="M30" s="16" t="s">
        <v>530</v>
      </c>
    </row>
    <row r="31" spans="1:13" x14ac:dyDescent="0.25">
      <c r="A31" s="11">
        <v>1094</v>
      </c>
      <c r="B31" s="12">
        <v>0</v>
      </c>
      <c r="C31" s="12" t="s">
        <v>557</v>
      </c>
      <c r="D31" s="12" t="s">
        <v>302</v>
      </c>
      <c r="E31" s="12" t="s">
        <v>10</v>
      </c>
      <c r="F31" s="28">
        <v>47</v>
      </c>
      <c r="G31" s="12" t="str">
        <f t="shared" si="0"/>
        <v>Adult</v>
      </c>
      <c r="H31" s="12">
        <v>1</v>
      </c>
      <c r="I31" s="12">
        <v>0</v>
      </c>
      <c r="J31" s="12">
        <v>17757</v>
      </c>
      <c r="K31" s="29">
        <v>227.52500000000001</v>
      </c>
      <c r="L31" s="12" t="s">
        <v>58</v>
      </c>
      <c r="M31" s="13" t="s">
        <v>531</v>
      </c>
    </row>
    <row r="32" spans="1:13" x14ac:dyDescent="0.25">
      <c r="A32" s="14">
        <v>1107</v>
      </c>
      <c r="B32" s="15">
        <v>0</v>
      </c>
      <c r="C32" s="15" t="s">
        <v>557</v>
      </c>
      <c r="D32" s="15" t="s">
        <v>315</v>
      </c>
      <c r="E32" s="15" t="s">
        <v>10</v>
      </c>
      <c r="F32" s="26">
        <v>42</v>
      </c>
      <c r="G32" s="15" t="str">
        <f t="shared" si="0"/>
        <v>Adult</v>
      </c>
      <c r="H32" s="15">
        <v>0</v>
      </c>
      <c r="I32" s="15">
        <v>0</v>
      </c>
      <c r="J32" s="15">
        <v>113038</v>
      </c>
      <c r="K32" s="27">
        <v>42.5</v>
      </c>
      <c r="L32" s="15" t="s">
        <v>64</v>
      </c>
      <c r="M32" s="16" t="s">
        <v>530</v>
      </c>
    </row>
    <row r="33" spans="1:13" x14ac:dyDescent="0.25">
      <c r="A33" s="11">
        <v>1109</v>
      </c>
      <c r="B33" s="12">
        <v>0</v>
      </c>
      <c r="C33" s="12" t="s">
        <v>557</v>
      </c>
      <c r="D33" s="12" t="s">
        <v>317</v>
      </c>
      <c r="E33" s="12" t="s">
        <v>10</v>
      </c>
      <c r="F33" s="28">
        <v>57</v>
      </c>
      <c r="G33" s="12" t="str">
        <f t="shared" si="0"/>
        <v>Adult</v>
      </c>
      <c r="H33" s="12">
        <v>1</v>
      </c>
      <c r="I33" s="12">
        <v>1</v>
      </c>
      <c r="J33" s="12">
        <v>36928</v>
      </c>
      <c r="K33" s="29">
        <v>164.86670000000001</v>
      </c>
      <c r="L33" s="12"/>
      <c r="M33" s="13" t="s">
        <v>530</v>
      </c>
    </row>
    <row r="34" spans="1:13" x14ac:dyDescent="0.25">
      <c r="A34" s="14">
        <v>1110</v>
      </c>
      <c r="B34" s="15">
        <v>1</v>
      </c>
      <c r="C34" s="15" t="s">
        <v>557</v>
      </c>
      <c r="D34" s="15" t="s">
        <v>318</v>
      </c>
      <c r="E34" s="15" t="s">
        <v>12</v>
      </c>
      <c r="F34" s="26">
        <v>50</v>
      </c>
      <c r="G34" s="15" t="str">
        <f t="shared" si="0"/>
        <v>Adult</v>
      </c>
      <c r="H34" s="15">
        <v>1</v>
      </c>
      <c r="I34" s="15">
        <v>1</v>
      </c>
      <c r="J34" s="15">
        <v>113503</v>
      </c>
      <c r="K34" s="27">
        <v>211.5</v>
      </c>
      <c r="L34" s="15" t="s">
        <v>65</v>
      </c>
      <c r="M34" s="16" t="s">
        <v>531</v>
      </c>
    </row>
    <row r="35" spans="1:13" x14ac:dyDescent="0.25">
      <c r="A35" s="11">
        <v>1116</v>
      </c>
      <c r="B35" s="12">
        <v>1</v>
      </c>
      <c r="C35" s="12" t="s">
        <v>557</v>
      </c>
      <c r="D35" s="12" t="s">
        <v>324</v>
      </c>
      <c r="E35" s="12" t="s">
        <v>12</v>
      </c>
      <c r="F35" s="28">
        <v>53</v>
      </c>
      <c r="G35" s="12" t="str">
        <f t="shared" si="0"/>
        <v>Adult</v>
      </c>
      <c r="H35" s="12">
        <v>0</v>
      </c>
      <c r="I35" s="12">
        <v>0</v>
      </c>
      <c r="J35" s="12">
        <v>17606</v>
      </c>
      <c r="K35" s="29">
        <v>27.445799999999998</v>
      </c>
      <c r="L35" s="12"/>
      <c r="M35" s="13" t="s">
        <v>531</v>
      </c>
    </row>
    <row r="36" spans="1:13" x14ac:dyDescent="0.25">
      <c r="A36" s="14">
        <v>1120</v>
      </c>
      <c r="B36" s="15">
        <v>0</v>
      </c>
      <c r="C36" s="15" t="s">
        <v>555</v>
      </c>
      <c r="D36" s="15" t="s">
        <v>328</v>
      </c>
      <c r="E36" s="15" t="s">
        <v>10</v>
      </c>
      <c r="F36" s="30">
        <v>40.5</v>
      </c>
      <c r="G36" s="15" t="str">
        <f t="shared" si="0"/>
        <v>Adult</v>
      </c>
      <c r="H36" s="15">
        <v>0</v>
      </c>
      <c r="I36" s="15">
        <v>0</v>
      </c>
      <c r="J36" s="15">
        <v>6212</v>
      </c>
      <c r="K36" s="27">
        <v>15.1</v>
      </c>
      <c r="L36" s="15"/>
      <c r="M36" s="16" t="s">
        <v>530</v>
      </c>
    </row>
    <row r="37" spans="1:13" x14ac:dyDescent="0.25">
      <c r="A37" s="11">
        <v>1131</v>
      </c>
      <c r="B37" s="12">
        <v>1</v>
      </c>
      <c r="C37" s="12" t="s">
        <v>557</v>
      </c>
      <c r="D37" s="12" t="s">
        <v>339</v>
      </c>
      <c r="E37" s="12" t="s">
        <v>12</v>
      </c>
      <c r="F37" s="28">
        <v>48</v>
      </c>
      <c r="G37" s="12" t="str">
        <f t="shared" si="0"/>
        <v>Adult</v>
      </c>
      <c r="H37" s="12">
        <v>1</v>
      </c>
      <c r="I37" s="12">
        <v>0</v>
      </c>
      <c r="J37" s="12">
        <v>17761</v>
      </c>
      <c r="K37" s="29">
        <v>106.425</v>
      </c>
      <c r="L37" s="12" t="s">
        <v>70</v>
      </c>
      <c r="M37" s="13" t="s">
        <v>531</v>
      </c>
    </row>
    <row r="38" spans="1:13" x14ac:dyDescent="0.25">
      <c r="A38" s="14">
        <v>1132</v>
      </c>
      <c r="B38" s="15">
        <v>1</v>
      </c>
      <c r="C38" s="15" t="s">
        <v>557</v>
      </c>
      <c r="D38" s="15" t="s">
        <v>340</v>
      </c>
      <c r="E38" s="15" t="s">
        <v>12</v>
      </c>
      <c r="F38" s="26">
        <v>55</v>
      </c>
      <c r="G38" s="15" t="str">
        <f t="shared" si="0"/>
        <v>Adult</v>
      </c>
      <c r="H38" s="15">
        <v>0</v>
      </c>
      <c r="I38" s="15">
        <v>0</v>
      </c>
      <c r="J38" s="15">
        <v>112377</v>
      </c>
      <c r="K38" s="27">
        <v>27.720800000000001</v>
      </c>
      <c r="L38" s="15"/>
      <c r="M38" s="16" t="s">
        <v>531</v>
      </c>
    </row>
    <row r="39" spans="1:13" x14ac:dyDescent="0.25">
      <c r="A39" s="11">
        <v>1133</v>
      </c>
      <c r="B39" s="12">
        <v>1</v>
      </c>
      <c r="C39" s="12" t="s">
        <v>556</v>
      </c>
      <c r="D39" s="12" t="s">
        <v>341</v>
      </c>
      <c r="E39" s="12" t="s">
        <v>12</v>
      </c>
      <c r="F39" s="28">
        <v>45</v>
      </c>
      <c r="G39" s="12" t="str">
        <f t="shared" si="0"/>
        <v>Adult</v>
      </c>
      <c r="H39" s="12">
        <v>0</v>
      </c>
      <c r="I39" s="12">
        <v>2</v>
      </c>
      <c r="J39" s="12">
        <v>237789</v>
      </c>
      <c r="K39" s="29">
        <v>30</v>
      </c>
      <c r="L39" s="12"/>
      <c r="M39" s="13" t="s">
        <v>530</v>
      </c>
    </row>
    <row r="40" spans="1:13" x14ac:dyDescent="0.25">
      <c r="A40" s="14">
        <v>1134</v>
      </c>
      <c r="B40" s="15">
        <v>0</v>
      </c>
      <c r="C40" s="15" t="s">
        <v>557</v>
      </c>
      <c r="D40" s="15" t="s">
        <v>342</v>
      </c>
      <c r="E40" s="15" t="s">
        <v>10</v>
      </c>
      <c r="F40" s="26">
        <v>45</v>
      </c>
      <c r="G40" s="15" t="str">
        <f t="shared" si="0"/>
        <v>Adult</v>
      </c>
      <c r="H40" s="15">
        <v>1</v>
      </c>
      <c r="I40" s="15">
        <v>1</v>
      </c>
      <c r="J40" s="15">
        <v>16966</v>
      </c>
      <c r="K40" s="27">
        <v>134.5</v>
      </c>
      <c r="L40" s="15" t="s">
        <v>55</v>
      </c>
      <c r="M40" s="16" t="s">
        <v>531</v>
      </c>
    </row>
    <row r="41" spans="1:13" x14ac:dyDescent="0.25">
      <c r="A41" s="11">
        <v>1137</v>
      </c>
      <c r="B41" s="12">
        <v>0</v>
      </c>
      <c r="C41" s="12" t="s">
        <v>557</v>
      </c>
      <c r="D41" s="12" t="s">
        <v>345</v>
      </c>
      <c r="E41" s="12" t="s">
        <v>10</v>
      </c>
      <c r="F41" s="28">
        <v>41</v>
      </c>
      <c r="G41" s="12" t="str">
        <f t="shared" si="0"/>
        <v>Adult</v>
      </c>
      <c r="H41" s="12">
        <v>1</v>
      </c>
      <c r="I41" s="12">
        <v>0</v>
      </c>
      <c r="J41" s="12">
        <v>17464</v>
      </c>
      <c r="K41" s="29">
        <v>51.862499999999997</v>
      </c>
      <c r="L41" s="12" t="s">
        <v>71</v>
      </c>
      <c r="M41" s="13" t="s">
        <v>530</v>
      </c>
    </row>
    <row r="42" spans="1:13" x14ac:dyDescent="0.25">
      <c r="A42" s="14">
        <v>1139</v>
      </c>
      <c r="B42" s="15">
        <v>0</v>
      </c>
      <c r="C42" s="15" t="s">
        <v>556</v>
      </c>
      <c r="D42" s="15" t="s">
        <v>347</v>
      </c>
      <c r="E42" s="15" t="s">
        <v>10</v>
      </c>
      <c r="F42" s="26">
        <v>42</v>
      </c>
      <c r="G42" s="15" t="str">
        <f t="shared" si="0"/>
        <v>Adult</v>
      </c>
      <c r="H42" s="15">
        <v>1</v>
      </c>
      <c r="I42" s="15">
        <v>1</v>
      </c>
      <c r="J42" s="15">
        <v>28220</v>
      </c>
      <c r="K42" s="27">
        <v>32.5</v>
      </c>
      <c r="L42" s="15"/>
      <c r="M42" s="16" t="s">
        <v>530</v>
      </c>
    </row>
    <row r="43" spans="1:13" x14ac:dyDescent="0.25">
      <c r="A43" s="11">
        <v>1162</v>
      </c>
      <c r="B43" s="12">
        <v>0</v>
      </c>
      <c r="C43" s="12" t="s">
        <v>557</v>
      </c>
      <c r="D43" s="12" t="s">
        <v>370</v>
      </c>
      <c r="E43" s="12" t="s">
        <v>10</v>
      </c>
      <c r="F43" s="28">
        <v>46</v>
      </c>
      <c r="G43" s="12" t="str">
        <f t="shared" si="0"/>
        <v>Adult</v>
      </c>
      <c r="H43" s="12">
        <v>0</v>
      </c>
      <c r="I43" s="12">
        <v>0</v>
      </c>
      <c r="J43" s="12">
        <v>13050</v>
      </c>
      <c r="K43" s="29">
        <v>75.241699999999994</v>
      </c>
      <c r="L43" s="12" t="s">
        <v>42</v>
      </c>
      <c r="M43" s="13" t="s">
        <v>531</v>
      </c>
    </row>
    <row r="44" spans="1:13" x14ac:dyDescent="0.25">
      <c r="A44" s="14">
        <v>1169</v>
      </c>
      <c r="B44" s="15">
        <v>0</v>
      </c>
      <c r="C44" s="15" t="s">
        <v>556</v>
      </c>
      <c r="D44" s="15" t="s">
        <v>377</v>
      </c>
      <c r="E44" s="15" t="s">
        <v>10</v>
      </c>
      <c r="F44" s="26">
        <v>40</v>
      </c>
      <c r="G44" s="15" t="str">
        <f t="shared" si="0"/>
        <v>Adult</v>
      </c>
      <c r="H44" s="15">
        <v>1</v>
      </c>
      <c r="I44" s="15">
        <v>0</v>
      </c>
      <c r="J44" s="15">
        <v>2926</v>
      </c>
      <c r="K44" s="27">
        <v>26</v>
      </c>
      <c r="L44" s="15"/>
      <c r="M44" s="16" t="s">
        <v>530</v>
      </c>
    </row>
    <row r="45" spans="1:13" x14ac:dyDescent="0.25">
      <c r="A45" s="11">
        <v>1185</v>
      </c>
      <c r="B45" s="12">
        <v>0</v>
      </c>
      <c r="C45" s="12" t="s">
        <v>557</v>
      </c>
      <c r="D45" s="12" t="s">
        <v>393</v>
      </c>
      <c r="E45" s="12" t="s">
        <v>10</v>
      </c>
      <c r="F45" s="28">
        <v>53</v>
      </c>
      <c r="G45" s="12" t="str">
        <f t="shared" si="0"/>
        <v>Adult</v>
      </c>
      <c r="H45" s="12">
        <v>1</v>
      </c>
      <c r="I45" s="12">
        <v>1</v>
      </c>
      <c r="J45" s="12">
        <v>33638</v>
      </c>
      <c r="K45" s="29">
        <v>81.8583</v>
      </c>
      <c r="L45" s="12" t="s">
        <v>74</v>
      </c>
      <c r="M45" s="13" t="s">
        <v>530</v>
      </c>
    </row>
    <row r="46" spans="1:13" x14ac:dyDescent="0.25">
      <c r="A46" s="14">
        <v>1194</v>
      </c>
      <c r="B46" s="15">
        <v>0</v>
      </c>
      <c r="C46" s="15" t="s">
        <v>556</v>
      </c>
      <c r="D46" s="15" t="s">
        <v>402</v>
      </c>
      <c r="E46" s="15" t="s">
        <v>10</v>
      </c>
      <c r="F46" s="26">
        <v>43</v>
      </c>
      <c r="G46" s="15" t="str">
        <f t="shared" si="0"/>
        <v>Adult</v>
      </c>
      <c r="H46" s="15">
        <v>0</v>
      </c>
      <c r="I46" s="15">
        <v>1</v>
      </c>
      <c r="J46" s="15"/>
      <c r="K46" s="27">
        <v>21</v>
      </c>
      <c r="L46" s="15"/>
      <c r="M46" s="16" t="s">
        <v>530</v>
      </c>
    </row>
    <row r="47" spans="1:13" x14ac:dyDescent="0.25">
      <c r="A47" s="11">
        <v>1200</v>
      </c>
      <c r="B47" s="12">
        <v>0</v>
      </c>
      <c r="C47" s="12" t="s">
        <v>557</v>
      </c>
      <c r="D47" s="12" t="s">
        <v>408</v>
      </c>
      <c r="E47" s="12" t="s">
        <v>10</v>
      </c>
      <c r="F47" s="28">
        <v>55</v>
      </c>
      <c r="G47" s="12" t="str">
        <f t="shared" si="0"/>
        <v>Adult</v>
      </c>
      <c r="H47" s="12">
        <v>1</v>
      </c>
      <c r="I47" s="12">
        <v>1</v>
      </c>
      <c r="J47" s="12">
        <v>12749</v>
      </c>
      <c r="K47" s="29">
        <v>93.5</v>
      </c>
      <c r="L47" s="12" t="s">
        <v>78</v>
      </c>
      <c r="M47" s="13" t="s">
        <v>530</v>
      </c>
    </row>
    <row r="48" spans="1:13" x14ac:dyDescent="0.25">
      <c r="A48" s="14">
        <v>1201</v>
      </c>
      <c r="B48" s="15">
        <v>1</v>
      </c>
      <c r="C48" s="15" t="s">
        <v>555</v>
      </c>
      <c r="D48" s="15" t="s">
        <v>409</v>
      </c>
      <c r="E48" s="15" t="s">
        <v>12</v>
      </c>
      <c r="F48" s="26">
        <v>45</v>
      </c>
      <c r="G48" s="15" t="str">
        <f t="shared" si="0"/>
        <v>Adult</v>
      </c>
      <c r="H48" s="15">
        <v>1</v>
      </c>
      <c r="I48" s="15">
        <v>0</v>
      </c>
      <c r="J48" s="15">
        <v>350026</v>
      </c>
      <c r="K48" s="27">
        <v>14.1083</v>
      </c>
      <c r="L48" s="15"/>
      <c r="M48" s="16" t="s">
        <v>530</v>
      </c>
    </row>
    <row r="49" spans="1:13" x14ac:dyDescent="0.25">
      <c r="A49" s="11">
        <v>1206</v>
      </c>
      <c r="B49" s="12">
        <v>1</v>
      </c>
      <c r="C49" s="12" t="s">
        <v>557</v>
      </c>
      <c r="D49" s="12" t="s">
        <v>414</v>
      </c>
      <c r="E49" s="12" t="s">
        <v>12</v>
      </c>
      <c r="F49" s="28">
        <v>55</v>
      </c>
      <c r="G49" s="12" t="str">
        <f t="shared" si="0"/>
        <v>Adult</v>
      </c>
      <c r="H49" s="12">
        <v>0</v>
      </c>
      <c r="I49" s="12">
        <v>0</v>
      </c>
      <c r="J49" s="12">
        <v>17760</v>
      </c>
      <c r="K49" s="29">
        <v>135.63329999999999</v>
      </c>
      <c r="L49" s="12" t="s">
        <v>79</v>
      </c>
      <c r="M49" s="13" t="s">
        <v>531</v>
      </c>
    </row>
    <row r="50" spans="1:13" x14ac:dyDescent="0.25">
      <c r="A50" s="14">
        <v>1208</v>
      </c>
      <c r="B50" s="15">
        <v>0</v>
      </c>
      <c r="C50" s="15" t="s">
        <v>557</v>
      </c>
      <c r="D50" s="15" t="s">
        <v>416</v>
      </c>
      <c r="E50" s="15" t="s">
        <v>10</v>
      </c>
      <c r="F50" s="26">
        <v>57</v>
      </c>
      <c r="G50" s="15" t="str">
        <f t="shared" si="0"/>
        <v>Adult</v>
      </c>
      <c r="H50" s="15">
        <v>1</v>
      </c>
      <c r="I50" s="15">
        <v>0</v>
      </c>
      <c r="J50" s="15">
        <v>17569</v>
      </c>
      <c r="K50" s="27">
        <v>146.52080000000001</v>
      </c>
      <c r="L50" s="15" t="s">
        <v>80</v>
      </c>
      <c r="M50" s="16" t="s">
        <v>531</v>
      </c>
    </row>
    <row r="51" spans="1:13" x14ac:dyDescent="0.25">
      <c r="A51" s="11">
        <v>1219</v>
      </c>
      <c r="B51" s="12">
        <v>0</v>
      </c>
      <c r="C51" s="12" t="s">
        <v>557</v>
      </c>
      <c r="D51" s="12" t="s">
        <v>427</v>
      </c>
      <c r="E51" s="12" t="s">
        <v>10</v>
      </c>
      <c r="F51" s="28">
        <v>46</v>
      </c>
      <c r="G51" s="12" t="str">
        <f t="shared" si="0"/>
        <v>Adult</v>
      </c>
      <c r="H51" s="12">
        <v>0</v>
      </c>
      <c r="I51" s="12">
        <v>0</v>
      </c>
      <c r="J51" s="12">
        <v>17585</v>
      </c>
      <c r="K51" s="29">
        <v>79.2</v>
      </c>
      <c r="L51" s="12"/>
      <c r="M51" s="13" t="s">
        <v>531</v>
      </c>
    </row>
    <row r="52" spans="1:13" x14ac:dyDescent="0.25">
      <c r="A52" s="14">
        <v>1222</v>
      </c>
      <c r="B52" s="15">
        <v>1</v>
      </c>
      <c r="C52" s="15" t="s">
        <v>556</v>
      </c>
      <c r="D52" s="15" t="s">
        <v>430</v>
      </c>
      <c r="E52" s="15" t="s">
        <v>12</v>
      </c>
      <c r="F52" s="26">
        <v>48</v>
      </c>
      <c r="G52" s="15" t="str">
        <f t="shared" si="0"/>
        <v>Adult</v>
      </c>
      <c r="H52" s="15">
        <v>0</v>
      </c>
      <c r="I52" s="15">
        <v>2</v>
      </c>
      <c r="J52" s="15">
        <v>33112</v>
      </c>
      <c r="K52" s="27">
        <v>36.75</v>
      </c>
      <c r="L52" s="15"/>
      <c r="M52" s="16" t="s">
        <v>530</v>
      </c>
    </row>
    <row r="53" spans="1:13" x14ac:dyDescent="0.25">
      <c r="A53" s="11">
        <v>1235</v>
      </c>
      <c r="B53" s="12">
        <v>1</v>
      </c>
      <c r="C53" s="12" t="s">
        <v>557</v>
      </c>
      <c r="D53" s="12" t="s">
        <v>443</v>
      </c>
      <c r="E53" s="12" t="s">
        <v>12</v>
      </c>
      <c r="F53" s="28">
        <v>58</v>
      </c>
      <c r="G53" s="12" t="str">
        <f t="shared" si="0"/>
        <v>Adult</v>
      </c>
      <c r="H53" s="12">
        <v>0</v>
      </c>
      <c r="I53" s="12">
        <v>1</v>
      </c>
      <c r="J53" s="12">
        <v>17755</v>
      </c>
      <c r="K53" s="29">
        <v>512.32920000000001</v>
      </c>
      <c r="L53" s="12" t="s">
        <v>85</v>
      </c>
      <c r="M53" s="13" t="s">
        <v>531</v>
      </c>
    </row>
    <row r="54" spans="1:13" x14ac:dyDescent="0.25">
      <c r="A54" s="14">
        <v>1242</v>
      </c>
      <c r="B54" s="15">
        <v>1</v>
      </c>
      <c r="C54" s="15" t="s">
        <v>557</v>
      </c>
      <c r="D54" s="15" t="s">
        <v>450</v>
      </c>
      <c r="E54" s="15" t="s">
        <v>12</v>
      </c>
      <c r="F54" s="26">
        <v>45</v>
      </c>
      <c r="G54" s="15" t="str">
        <f t="shared" si="0"/>
        <v>Adult</v>
      </c>
      <c r="H54" s="15">
        <v>0</v>
      </c>
      <c r="I54" s="15">
        <v>1</v>
      </c>
      <c r="J54" s="15">
        <v>17759</v>
      </c>
      <c r="K54" s="27">
        <v>63.3583</v>
      </c>
      <c r="L54" s="15" t="s">
        <v>86</v>
      </c>
      <c r="M54" s="16" t="s">
        <v>531</v>
      </c>
    </row>
    <row r="55" spans="1:13" x14ac:dyDescent="0.25">
      <c r="A55" s="11">
        <v>1245</v>
      </c>
      <c r="B55" s="12">
        <v>0</v>
      </c>
      <c r="C55" s="12" t="s">
        <v>556</v>
      </c>
      <c r="D55" s="12" t="s">
        <v>453</v>
      </c>
      <c r="E55" s="12" t="s">
        <v>10</v>
      </c>
      <c r="F55" s="28">
        <v>49</v>
      </c>
      <c r="G55" s="12" t="str">
        <f t="shared" si="0"/>
        <v>Adult</v>
      </c>
      <c r="H55" s="12">
        <v>1</v>
      </c>
      <c r="I55" s="12">
        <v>2</v>
      </c>
      <c r="J55" s="12">
        <v>220845</v>
      </c>
      <c r="K55" s="29">
        <v>65</v>
      </c>
      <c r="L55" s="12"/>
      <c r="M55" s="13" t="s">
        <v>530</v>
      </c>
    </row>
    <row r="56" spans="1:13" x14ac:dyDescent="0.25">
      <c r="A56" s="14">
        <v>1247</v>
      </c>
      <c r="B56" s="15">
        <v>0</v>
      </c>
      <c r="C56" s="15" t="s">
        <v>557</v>
      </c>
      <c r="D56" s="15" t="s">
        <v>455</v>
      </c>
      <c r="E56" s="15" t="s">
        <v>10</v>
      </c>
      <c r="F56" s="26">
        <v>50</v>
      </c>
      <c r="G56" s="15" t="str">
        <f t="shared" si="0"/>
        <v>Adult</v>
      </c>
      <c r="H56" s="15">
        <v>0</v>
      </c>
      <c r="I56" s="15">
        <v>0</v>
      </c>
      <c r="J56" s="15">
        <v>113044</v>
      </c>
      <c r="K56" s="27">
        <v>26</v>
      </c>
      <c r="L56" s="15" t="s">
        <v>87</v>
      </c>
      <c r="M56" s="16" t="s">
        <v>530</v>
      </c>
    </row>
    <row r="57" spans="1:13" x14ac:dyDescent="0.25">
      <c r="A57" s="11">
        <v>1248</v>
      </c>
      <c r="B57" s="12">
        <v>1</v>
      </c>
      <c r="C57" s="12" t="s">
        <v>557</v>
      </c>
      <c r="D57" s="12" t="s">
        <v>456</v>
      </c>
      <c r="E57" s="12" t="s">
        <v>12</v>
      </c>
      <c r="F57" s="28">
        <v>59</v>
      </c>
      <c r="G57" s="12" t="str">
        <f t="shared" si="0"/>
        <v>Adult</v>
      </c>
      <c r="H57" s="12">
        <v>2</v>
      </c>
      <c r="I57" s="12">
        <v>0</v>
      </c>
      <c r="J57" s="12">
        <v>11769</v>
      </c>
      <c r="K57" s="29">
        <v>51.479199999999999</v>
      </c>
      <c r="L57" s="12" t="s">
        <v>33</v>
      </c>
      <c r="M57" s="13" t="s">
        <v>530</v>
      </c>
    </row>
    <row r="58" spans="1:13" x14ac:dyDescent="0.25">
      <c r="A58" s="14">
        <v>1260</v>
      </c>
      <c r="B58" s="15">
        <v>1</v>
      </c>
      <c r="C58" s="15" t="s">
        <v>557</v>
      </c>
      <c r="D58" s="15" t="s">
        <v>468</v>
      </c>
      <c r="E58" s="15" t="s">
        <v>12</v>
      </c>
      <c r="F58" s="26">
        <v>45</v>
      </c>
      <c r="G58" s="15" t="str">
        <f t="shared" si="0"/>
        <v>Adult</v>
      </c>
      <c r="H58" s="15">
        <v>0</v>
      </c>
      <c r="I58" s="15">
        <v>1</v>
      </c>
      <c r="J58" s="15">
        <v>112378</v>
      </c>
      <c r="K58" s="27">
        <v>59.4</v>
      </c>
      <c r="L58" s="15"/>
      <c r="M58" s="16" t="s">
        <v>531</v>
      </c>
    </row>
    <row r="59" spans="1:13" x14ac:dyDescent="0.25">
      <c r="A59" s="11">
        <v>1264</v>
      </c>
      <c r="B59" s="12">
        <v>0</v>
      </c>
      <c r="C59" s="12" t="s">
        <v>557</v>
      </c>
      <c r="D59" s="12" t="s">
        <v>472</v>
      </c>
      <c r="E59" s="12" t="s">
        <v>10</v>
      </c>
      <c r="F59" s="28">
        <v>49</v>
      </c>
      <c r="G59" s="12" t="str">
        <f t="shared" si="0"/>
        <v>Adult</v>
      </c>
      <c r="H59" s="12">
        <v>0</v>
      </c>
      <c r="I59" s="12">
        <v>0</v>
      </c>
      <c r="J59" s="12">
        <v>112058</v>
      </c>
      <c r="K59" s="29">
        <v>0</v>
      </c>
      <c r="L59" s="12" t="s">
        <v>90</v>
      </c>
      <c r="M59" s="13" t="s">
        <v>530</v>
      </c>
    </row>
    <row r="60" spans="1:13" x14ac:dyDescent="0.25">
      <c r="A60" s="14">
        <v>1265</v>
      </c>
      <c r="B60" s="15">
        <v>0</v>
      </c>
      <c r="C60" s="15" t="s">
        <v>556</v>
      </c>
      <c r="D60" s="15" t="s">
        <v>473</v>
      </c>
      <c r="E60" s="15" t="s">
        <v>10</v>
      </c>
      <c r="F60" s="26">
        <v>44</v>
      </c>
      <c r="G60" s="15" t="str">
        <f t="shared" si="0"/>
        <v>Adult</v>
      </c>
      <c r="H60" s="15">
        <v>0</v>
      </c>
      <c r="I60" s="15">
        <v>0</v>
      </c>
      <c r="J60" s="15">
        <v>248746</v>
      </c>
      <c r="K60" s="27">
        <v>13</v>
      </c>
      <c r="L60" s="15"/>
      <c r="M60" s="16" t="s">
        <v>530</v>
      </c>
    </row>
    <row r="61" spans="1:13" x14ac:dyDescent="0.25">
      <c r="A61" s="11">
        <v>1266</v>
      </c>
      <c r="B61" s="12">
        <v>1</v>
      </c>
      <c r="C61" s="12" t="s">
        <v>557</v>
      </c>
      <c r="D61" s="12" t="s">
        <v>474</v>
      </c>
      <c r="E61" s="12" t="s">
        <v>12</v>
      </c>
      <c r="F61" s="28">
        <v>54</v>
      </c>
      <c r="G61" s="12" t="str">
        <f t="shared" si="0"/>
        <v>Adult</v>
      </c>
      <c r="H61" s="12">
        <v>1</v>
      </c>
      <c r="I61" s="12">
        <v>1</v>
      </c>
      <c r="J61" s="12">
        <v>33638</v>
      </c>
      <c r="K61" s="29">
        <v>81.8583</v>
      </c>
      <c r="L61" s="12" t="s">
        <v>74</v>
      </c>
      <c r="M61" s="13" t="s">
        <v>530</v>
      </c>
    </row>
    <row r="62" spans="1:13" x14ac:dyDescent="0.25">
      <c r="A62" s="14">
        <v>1267</v>
      </c>
      <c r="B62" s="15">
        <v>1</v>
      </c>
      <c r="C62" s="15" t="s">
        <v>557</v>
      </c>
      <c r="D62" s="15" t="s">
        <v>475</v>
      </c>
      <c r="E62" s="15" t="s">
        <v>12</v>
      </c>
      <c r="F62" s="26">
        <v>45</v>
      </c>
      <c r="G62" s="15" t="str">
        <f t="shared" si="0"/>
        <v>Adult</v>
      </c>
      <c r="H62" s="15">
        <v>0</v>
      </c>
      <c r="I62" s="15">
        <v>0</v>
      </c>
      <c r="J62" s="15">
        <v>17608</v>
      </c>
      <c r="K62" s="27">
        <v>262.375</v>
      </c>
      <c r="L62" s="15"/>
      <c r="M62" s="16" t="s">
        <v>531</v>
      </c>
    </row>
    <row r="63" spans="1:13" x14ac:dyDescent="0.25">
      <c r="A63" s="11">
        <v>1270</v>
      </c>
      <c r="B63" s="12">
        <v>0</v>
      </c>
      <c r="C63" s="12" t="s">
        <v>557</v>
      </c>
      <c r="D63" s="12" t="s">
        <v>478</v>
      </c>
      <c r="E63" s="12" t="s">
        <v>10</v>
      </c>
      <c r="F63" s="28">
        <v>55</v>
      </c>
      <c r="G63" s="12" t="str">
        <f t="shared" si="0"/>
        <v>Adult</v>
      </c>
      <c r="H63" s="12">
        <v>0</v>
      </c>
      <c r="I63" s="12">
        <v>0</v>
      </c>
      <c r="J63" s="12">
        <v>680</v>
      </c>
      <c r="K63" s="29">
        <v>50</v>
      </c>
      <c r="L63" s="12" t="s">
        <v>91</v>
      </c>
      <c r="M63" s="13" t="s">
        <v>530</v>
      </c>
    </row>
    <row r="64" spans="1:13" x14ac:dyDescent="0.25">
      <c r="A64" s="14">
        <v>1279</v>
      </c>
      <c r="B64" s="15">
        <v>0</v>
      </c>
      <c r="C64" s="15" t="s">
        <v>556</v>
      </c>
      <c r="D64" s="15" t="s">
        <v>487</v>
      </c>
      <c r="E64" s="15" t="s">
        <v>10</v>
      </c>
      <c r="F64" s="26">
        <v>57</v>
      </c>
      <c r="G64" s="15" t="str">
        <f t="shared" si="0"/>
        <v>Adult</v>
      </c>
      <c r="H64" s="15">
        <v>0</v>
      </c>
      <c r="I64" s="15">
        <v>0</v>
      </c>
      <c r="J64" s="15">
        <v>244346</v>
      </c>
      <c r="K64" s="27">
        <v>13</v>
      </c>
      <c r="L64" s="15"/>
      <c r="M64" s="16" t="s">
        <v>530</v>
      </c>
    </row>
    <row r="65" spans="1:13" x14ac:dyDescent="0.25">
      <c r="A65" s="11">
        <v>1283</v>
      </c>
      <c r="B65" s="12">
        <v>1</v>
      </c>
      <c r="C65" s="12" t="s">
        <v>557</v>
      </c>
      <c r="D65" s="12" t="s">
        <v>491</v>
      </c>
      <c r="E65" s="12" t="s">
        <v>12</v>
      </c>
      <c r="F65" s="28">
        <v>51</v>
      </c>
      <c r="G65" s="12" t="str">
        <f t="shared" si="0"/>
        <v>Adult</v>
      </c>
      <c r="H65" s="12">
        <v>0</v>
      </c>
      <c r="I65" s="12">
        <v>1</v>
      </c>
      <c r="J65" s="12">
        <v>17592</v>
      </c>
      <c r="K65" s="29">
        <v>39.4</v>
      </c>
      <c r="L65" s="12" t="s">
        <v>93</v>
      </c>
      <c r="M65" s="13" t="s">
        <v>530</v>
      </c>
    </row>
    <row r="66" spans="1:13" x14ac:dyDescent="0.25">
      <c r="A66" s="14">
        <v>1285</v>
      </c>
      <c r="B66" s="15">
        <v>0</v>
      </c>
      <c r="C66" s="15" t="s">
        <v>556</v>
      </c>
      <c r="D66" s="15" t="s">
        <v>493</v>
      </c>
      <c r="E66" s="15" t="s">
        <v>10</v>
      </c>
      <c r="F66" s="26">
        <v>47</v>
      </c>
      <c r="G66" s="15" t="str">
        <f t="shared" ref="G66:G69" si="1">IF(F66&lt;=19,"Teenager",IF(F66&lt;=39,"Youth",IF(F66&lt;=59,"Adult",IF(F66&gt;=60,"Elder"))))</f>
        <v>Adult</v>
      </c>
      <c r="H66" s="15">
        <v>0</v>
      </c>
      <c r="I66" s="15">
        <v>0</v>
      </c>
      <c r="J66" s="15">
        <v>30769</v>
      </c>
      <c r="K66" s="27">
        <v>10.5</v>
      </c>
      <c r="L66" s="15"/>
      <c r="M66" s="16" t="s">
        <v>530</v>
      </c>
    </row>
    <row r="67" spans="1:13" x14ac:dyDescent="0.25">
      <c r="A67" s="11">
        <v>1289</v>
      </c>
      <c r="B67" s="12">
        <v>1</v>
      </c>
      <c r="C67" s="12" t="s">
        <v>557</v>
      </c>
      <c r="D67" s="12" t="s">
        <v>497</v>
      </c>
      <c r="E67" s="12" t="s">
        <v>12</v>
      </c>
      <c r="F67" s="28">
        <v>48</v>
      </c>
      <c r="G67" s="12" t="str">
        <f t="shared" si="1"/>
        <v>Adult</v>
      </c>
      <c r="H67" s="12">
        <v>1</v>
      </c>
      <c r="I67" s="12">
        <v>1</v>
      </c>
      <c r="J67" s="12">
        <v>13567</v>
      </c>
      <c r="K67" s="29">
        <v>79.2</v>
      </c>
      <c r="L67" s="12" t="s">
        <v>94</v>
      </c>
      <c r="M67" s="13" t="s">
        <v>531</v>
      </c>
    </row>
    <row r="68" spans="1:13" x14ac:dyDescent="0.25">
      <c r="A68" s="14">
        <v>1296</v>
      </c>
      <c r="B68" s="15">
        <v>0</v>
      </c>
      <c r="C68" s="15" t="s">
        <v>557</v>
      </c>
      <c r="D68" s="15" t="s">
        <v>504</v>
      </c>
      <c r="E68" s="15" t="s">
        <v>10</v>
      </c>
      <c r="F68" s="26">
        <v>43</v>
      </c>
      <c r="G68" s="15" t="str">
        <f t="shared" si="1"/>
        <v>Adult</v>
      </c>
      <c r="H68" s="15">
        <v>1</v>
      </c>
      <c r="I68" s="15">
        <v>0</v>
      </c>
      <c r="J68" s="15">
        <v>17765</v>
      </c>
      <c r="K68" s="27">
        <v>27.720800000000001</v>
      </c>
      <c r="L68" s="15" t="s">
        <v>96</v>
      </c>
      <c r="M68" s="16" t="s">
        <v>531</v>
      </c>
    </row>
    <row r="69" spans="1:13" ht="15.75" thickBot="1" x14ac:dyDescent="0.3">
      <c r="A69" s="11">
        <v>1299</v>
      </c>
      <c r="B69" s="12">
        <v>0</v>
      </c>
      <c r="C69" s="12" t="s">
        <v>557</v>
      </c>
      <c r="D69" s="12" t="s">
        <v>507</v>
      </c>
      <c r="E69" s="12" t="s">
        <v>10</v>
      </c>
      <c r="F69" s="28">
        <v>50</v>
      </c>
      <c r="G69" s="12" t="str">
        <f t="shared" si="1"/>
        <v>Adult</v>
      </c>
      <c r="H69" s="12">
        <v>1</v>
      </c>
      <c r="I69" s="12">
        <v>1</v>
      </c>
      <c r="J69" s="12">
        <v>113503</v>
      </c>
      <c r="K69" s="29">
        <v>211.5</v>
      </c>
      <c r="L69" s="12" t="s">
        <v>65</v>
      </c>
      <c r="M69" s="13" t="s">
        <v>531</v>
      </c>
    </row>
    <row r="70" spans="1:13" ht="15.75" thickTop="1" x14ac:dyDescent="0.25">
      <c r="A70" s="17"/>
      <c r="B70" s="18"/>
      <c r="C70" s="18"/>
      <c r="D70" s="18"/>
      <c r="E70" s="18"/>
      <c r="F70" s="18"/>
      <c r="G70" s="18">
        <f>COUNTA(G2:G69)</f>
        <v>68</v>
      </c>
      <c r="H70" s="18"/>
      <c r="I70" s="18"/>
      <c r="J70" s="18"/>
      <c r="K70" s="18"/>
      <c r="L70" s="18"/>
      <c r="M70" s="19"/>
    </row>
    <row r="71" spans="1:13" x14ac:dyDescent="0.25">
      <c r="A71"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Titanic original worksheet</vt:lpstr>
      <vt:lpstr>Total no of Passengers</vt:lpstr>
      <vt:lpstr>first class passengers</vt:lpstr>
      <vt:lpstr>Second class passengers</vt:lpstr>
      <vt:lpstr>3rd class passengers</vt:lpstr>
      <vt:lpstr>Total no of male</vt:lpstr>
      <vt:lpstr>Female passengers</vt:lpstr>
      <vt:lpstr>Question 1..</vt:lpstr>
      <vt:lpstr>No of passengers in each class</vt:lpstr>
      <vt:lpstr>Question 7c</vt:lpstr>
      <vt:lpstr>Question 2</vt:lpstr>
      <vt:lpstr>Question 3</vt:lpstr>
      <vt:lpstr>Question 4</vt:lpstr>
      <vt:lpstr>Question 5</vt:lpstr>
      <vt:lpstr>Question 6</vt:lpstr>
      <vt:lpstr>male and female in eac class</vt:lpstr>
      <vt:lpstr>Dashboard</vt:lpstr>
      <vt:lpstr>Total passen in 3rd class</vt:lpstr>
      <vt:lpstr>Total male and female survival</vt:lpstr>
      <vt:lpstr>passengers in eac class</vt:lpstr>
      <vt:lpstr>Titanic Assignment worksheet</vt:lpstr>
      <vt:lpstr>Female passengers that survived</vt:lpstr>
      <vt:lpstr>No of passengers that died</vt:lpstr>
      <vt:lpstr>No of passengers embarked fromS</vt:lpstr>
      <vt:lpstr>No of passenger embacked from Q</vt:lpstr>
      <vt:lpstr>No of Passenger embacked from C</vt:lpstr>
      <vt:lpstr>NO of parentschildren on borad</vt:lpstr>
      <vt:lpstr>Total No of Passengers with sib</vt:lpstr>
      <vt:lpstr>Total no of elders</vt:lpstr>
      <vt:lpstr>Sheet5</vt:lpstr>
      <vt:lpstr>Sheet10</vt:lpstr>
      <vt:lpstr>Sheet9</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dc:creator>
  <cp:lastModifiedBy>Vivien Chukwurah</cp:lastModifiedBy>
  <cp:lastPrinted>2023-04-25T18:34:19Z</cp:lastPrinted>
  <dcterms:created xsi:type="dcterms:W3CDTF">2023-04-19T13:30:18Z</dcterms:created>
  <dcterms:modified xsi:type="dcterms:W3CDTF">2023-05-22T18:31:12Z</dcterms:modified>
</cp:coreProperties>
</file>