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echn\Desktop\在庫管理、入出荷依頼\入荷依頼\フィルム\"/>
    </mc:Choice>
  </mc:AlternateContent>
  <xr:revisionPtr revIDLastSave="0" documentId="8_{2EB12FA6-34AD-4DA3-86A5-8942883EBE63}" xr6:coauthVersionLast="47" xr6:coauthVersionMax="47" xr10:uidLastSave="{00000000-0000-0000-0000-000000000000}"/>
  <bookViews>
    <workbookView xWindow="-110" yWindow="-110" windowWidth="22780" windowHeight="14540" firstSheet="3" activeTab="6" xr2:uid="{00000000-000D-0000-FFFF-FFFF00000000}"/>
  </bookViews>
  <sheets>
    <sheet name="211008" sheetId="1" r:id="rId1"/>
    <sheet name="220127" sheetId="2" r:id="rId2"/>
    <sheet name="220224" sheetId="3" r:id="rId3"/>
    <sheet name="220422" sheetId="4" r:id="rId4"/>
    <sheet name="220713 訂正" sheetId="6" r:id="rId5"/>
    <sheet name="220903" sheetId="7" r:id="rId6"/>
    <sheet name="220921" sheetId="8" r:id="rId7"/>
  </sheets>
  <definedNames>
    <definedName name="_xlnm.Print_Area" localSheetId="0">'211008'!$A$1:$K$22</definedName>
    <definedName name="_xlnm.Print_Area" localSheetId="1">'220127'!$A$1:$L$22</definedName>
    <definedName name="_xlnm.Print_Area" localSheetId="2">'220224'!$A$1:$L$14</definedName>
    <definedName name="_xlnm.Print_Area" localSheetId="3">'220422'!$A$1:$L$21</definedName>
    <definedName name="_xlnm.Print_Area" localSheetId="4">'220713 訂正'!$A$1:$L$21</definedName>
    <definedName name="_xlnm.Print_Area" localSheetId="5">'220903'!$A$1:$L$12</definedName>
    <definedName name="_xlnm.Print_Area" localSheetId="6">'220921'!$A$1:$L$28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3" i="8" l="1"/>
  <c r="J22" i="8"/>
  <c r="J21" i="8"/>
  <c r="J20" i="8"/>
  <c r="J14" i="8"/>
  <c r="J13" i="8"/>
  <c r="J12" i="8"/>
  <c r="J11" i="8"/>
  <c r="J10" i="8"/>
  <c r="J9" i="8"/>
  <c r="J15" i="8"/>
  <c r="J8" i="8"/>
  <c r="J26" i="8"/>
  <c r="J25" i="8"/>
  <c r="J24" i="8"/>
  <c r="J19" i="8"/>
  <c r="J18" i="8"/>
  <c r="J17" i="8"/>
  <c r="J16" i="8"/>
  <c r="J7" i="8"/>
  <c r="J6" i="8"/>
  <c r="J9" i="7"/>
  <c r="J8" i="7"/>
  <c r="J7" i="7"/>
  <c r="J6" i="7"/>
  <c r="K6" i="6"/>
  <c r="J11" i="6"/>
  <c r="J10" i="6"/>
  <c r="J18" i="6"/>
  <c r="J17" i="6"/>
  <c r="J16" i="6"/>
  <c r="J15" i="6"/>
  <c r="J14" i="6"/>
  <c r="J13" i="6"/>
  <c r="J12" i="6"/>
  <c r="K12" i="6" s="1"/>
  <c r="J7" i="6"/>
  <c r="J6" i="6"/>
  <c r="J18" i="4"/>
  <c r="J17" i="4"/>
  <c r="J16" i="4"/>
  <c r="J15" i="4"/>
  <c r="J14" i="4"/>
  <c r="J13" i="4"/>
  <c r="J12" i="4"/>
  <c r="J11" i="4"/>
  <c r="J7" i="4"/>
  <c r="J6" i="4"/>
  <c r="J6" i="3"/>
  <c r="J8" i="3"/>
  <c r="J7" i="3"/>
  <c r="J19" i="2"/>
  <c r="J18" i="2"/>
  <c r="J17" i="2"/>
  <c r="J16" i="2"/>
  <c r="J15" i="2"/>
  <c r="J14" i="2"/>
  <c r="J13" i="2"/>
  <c r="K12" i="2" s="1"/>
  <c r="J12" i="2"/>
  <c r="J11" i="2"/>
  <c r="J10" i="2"/>
  <c r="J7" i="2"/>
  <c r="J6" i="2"/>
  <c r="K6" i="2" s="1"/>
  <c r="I15" i="1"/>
  <c r="I8" i="1"/>
  <c r="I7" i="1"/>
  <c r="I16" i="1"/>
  <c r="I14" i="1"/>
  <c r="I13" i="1"/>
  <c r="I12" i="1"/>
  <c r="I19" i="1"/>
  <c r="I18" i="1"/>
  <c r="I17" i="1"/>
  <c r="I11" i="1"/>
  <c r="I10" i="1"/>
  <c r="I9" i="1"/>
  <c r="I6" i="1"/>
  <c r="J27" i="8" l="1"/>
  <c r="K6" i="8"/>
  <c r="K18" i="8"/>
  <c r="K6" i="7"/>
  <c r="K13" i="4"/>
  <c r="K6" i="4"/>
  <c r="K7" i="3"/>
  <c r="J6" i="1"/>
  <c r="J18" i="1"/>
  <c r="J11" i="1"/>
</calcChain>
</file>

<file path=xl/sharedStrings.xml><?xml version="1.0" encoding="utf-8"?>
<sst xmlns="http://schemas.openxmlformats.org/spreadsheetml/2006/main" count="259" uniqueCount="132">
  <si>
    <t>2021年　10月8日</t>
    <rPh sb="4" eb="5">
      <t>ネン</t>
    </rPh>
    <rPh sb="8" eb="9">
      <t>ガツ</t>
    </rPh>
    <rPh sb="10" eb="11">
      <t>ヒ</t>
    </rPh>
    <phoneticPr fontId="1"/>
  </si>
  <si>
    <t>品名</t>
    <rPh sb="0" eb="1">
      <t>ヒン</t>
    </rPh>
    <rPh sb="1" eb="2">
      <t>メイ</t>
    </rPh>
    <phoneticPr fontId="1"/>
  </si>
  <si>
    <t>カラー</t>
    <phoneticPr fontId="1"/>
  </si>
  <si>
    <t>ｻｲｽﾞ</t>
    <phoneticPr fontId="1"/>
  </si>
  <si>
    <t>巻数
(m)</t>
    <rPh sb="0" eb="1">
      <t>マキ</t>
    </rPh>
    <rPh sb="1" eb="2">
      <t>スウ</t>
    </rPh>
    <phoneticPr fontId="1"/>
  </si>
  <si>
    <t>本数
(ケース)</t>
    <rPh sb="0" eb="2">
      <t>ホンスウ</t>
    </rPh>
    <phoneticPr fontId="1"/>
  </si>
  <si>
    <t>合計</t>
    <rPh sb="0" eb="2">
      <t>ゴウケイ</t>
    </rPh>
    <phoneticPr fontId="1"/>
  </si>
  <si>
    <t>備考</t>
    <rPh sb="0" eb="2">
      <t>ビコウ</t>
    </rPh>
    <phoneticPr fontId="1"/>
  </si>
  <si>
    <t>放射冷却シートSCF-SM</t>
    <rPh sb="0" eb="2">
      <t>ホウシャ</t>
    </rPh>
    <rPh sb="2" eb="4">
      <t>レイキャク</t>
    </rPh>
    <phoneticPr fontId="1"/>
  </si>
  <si>
    <t>シルバーマット</t>
    <phoneticPr fontId="1"/>
  </si>
  <si>
    <t>1250㎜巾</t>
    <rPh sb="5" eb="6">
      <t>ハバ</t>
    </rPh>
    <phoneticPr fontId="1"/>
  </si>
  <si>
    <t>ラベル色：青</t>
    <rPh sb="3" eb="4">
      <t>イロ</t>
    </rPh>
    <rPh sb="5" eb="6">
      <t>アオ</t>
    </rPh>
    <phoneticPr fontId="1"/>
  </si>
  <si>
    <t>放射冷却シートSCF-SS</t>
    <rPh sb="0" eb="2">
      <t>ホウシャ</t>
    </rPh>
    <rPh sb="2" eb="4">
      <t>レイキャク</t>
    </rPh>
    <phoneticPr fontId="1"/>
  </si>
  <si>
    <t>シルバー光沢</t>
    <rPh sb="4" eb="6">
      <t>コウタク</t>
    </rPh>
    <phoneticPr fontId="1"/>
  </si>
  <si>
    <t>ラベル色：オレンジ</t>
    <rPh sb="3" eb="4">
      <t>イロ</t>
    </rPh>
    <phoneticPr fontId="1"/>
  </si>
  <si>
    <t>放射冷却シートSCF-WM</t>
    <rPh sb="0" eb="2">
      <t>ホウシャ</t>
    </rPh>
    <rPh sb="2" eb="4">
      <t>レイキャク</t>
    </rPh>
    <phoneticPr fontId="1"/>
  </si>
  <si>
    <t>ホワイトマット</t>
    <phoneticPr fontId="1"/>
  </si>
  <si>
    <t>ラベル色：緑</t>
    <rPh sb="3" eb="4">
      <t>イロ</t>
    </rPh>
    <rPh sb="5" eb="6">
      <t>ミドリ</t>
    </rPh>
    <phoneticPr fontId="1"/>
  </si>
  <si>
    <t>放射冷却シートSCF-WS</t>
    <rPh sb="0" eb="2">
      <t>ホウシャ</t>
    </rPh>
    <rPh sb="2" eb="4">
      <t>レイキャク</t>
    </rPh>
    <phoneticPr fontId="10"/>
  </si>
  <si>
    <t>ホワイト光沢</t>
    <rPh sb="4" eb="6">
      <t>コウタク</t>
    </rPh>
    <phoneticPr fontId="10"/>
  </si>
  <si>
    <t>ラベル色：紫</t>
    <rPh sb="5" eb="6">
      <t>ムラサキ</t>
    </rPh>
    <phoneticPr fontId="1"/>
  </si>
  <si>
    <t>■放射冷却シート　仕上がり明細</t>
    <rPh sb="1" eb="5">
      <t>ホウシャレイキャク</t>
    </rPh>
    <rPh sb="9" eb="11">
      <t>シア</t>
    </rPh>
    <rPh sb="13" eb="15">
      <t>メイサイ</t>
    </rPh>
    <phoneticPr fontId="1"/>
  </si>
  <si>
    <t>加工日：9月28日</t>
    <rPh sb="0" eb="2">
      <t>カコウ</t>
    </rPh>
    <rPh sb="2" eb="3">
      <t>ビ</t>
    </rPh>
    <rPh sb="5" eb="6">
      <t>ガツ</t>
    </rPh>
    <rPh sb="8" eb="9">
      <t>ニチ</t>
    </rPh>
    <phoneticPr fontId="1"/>
  </si>
  <si>
    <t>ロットＮｏ．</t>
    <phoneticPr fontId="1"/>
  </si>
  <si>
    <t>SM0001－８　０１～１１</t>
    <phoneticPr fontId="1"/>
  </si>
  <si>
    <t>SM0001－８　１２</t>
    <phoneticPr fontId="1"/>
  </si>
  <si>
    <t>SM0001－９　０１～１６</t>
    <phoneticPr fontId="1"/>
  </si>
  <si>
    <t>SM0001－９　１７</t>
    <phoneticPr fontId="1"/>
  </si>
  <si>
    <t>WM0001－１　１３</t>
    <phoneticPr fontId="1"/>
  </si>
  <si>
    <t>WM0001－１　０７</t>
    <phoneticPr fontId="1"/>
  </si>
  <si>
    <t>WM0001－１　１０</t>
    <phoneticPr fontId="1"/>
  </si>
  <si>
    <t>WM0001－１　１４</t>
    <phoneticPr fontId="1"/>
  </si>
  <si>
    <t>WM0001－２　０１～１４</t>
    <phoneticPr fontId="1"/>
  </si>
  <si>
    <t>WM0001－２　１５</t>
    <phoneticPr fontId="1"/>
  </si>
  <si>
    <t>WM0001－１　０１～０３、　　　　　　　　　　　０５、０６、１１、１２</t>
    <phoneticPr fontId="1"/>
  </si>
  <si>
    <t>WS0001－５　０１～０７</t>
    <phoneticPr fontId="1"/>
  </si>
  <si>
    <t>WS0001－５　０８</t>
    <phoneticPr fontId="1"/>
  </si>
  <si>
    <t>加工Ｎｏ．</t>
    <rPh sb="0" eb="2">
      <t>カコウ</t>
    </rPh>
    <phoneticPr fontId="1"/>
  </si>
  <si>
    <t>Ｊ２１Ｉ２８０４</t>
    <phoneticPr fontId="1"/>
  </si>
  <si>
    <t>Ｊ２１Ｉ２８０５</t>
    <phoneticPr fontId="1"/>
  </si>
  <si>
    <t>Ｊ２１Ｉ２８０２</t>
    <phoneticPr fontId="1"/>
  </si>
  <si>
    <t>Ｊ２１Ｉ２８０３</t>
    <phoneticPr fontId="1"/>
  </si>
  <si>
    <t>Ｊ２１Ｉ２８０１</t>
    <phoneticPr fontId="1"/>
  </si>
  <si>
    <t>加工日：１月2７日</t>
    <rPh sb="0" eb="2">
      <t>カコウ</t>
    </rPh>
    <rPh sb="2" eb="3">
      <t>ビ</t>
    </rPh>
    <rPh sb="5" eb="6">
      <t>ガツ</t>
    </rPh>
    <rPh sb="8" eb="9">
      <t>ニチ</t>
    </rPh>
    <phoneticPr fontId="1"/>
  </si>
  <si>
    <t>SM0002-MX-K2-220127</t>
    <phoneticPr fontId="1"/>
  </si>
  <si>
    <t>Ｊ２２Ａ２７０１</t>
    <phoneticPr fontId="1"/>
  </si>
  <si>
    <t>３７</t>
    <phoneticPr fontId="1"/>
  </si>
  <si>
    <t>３８</t>
    <phoneticPr fontId="1"/>
  </si>
  <si>
    <t>３９</t>
    <phoneticPr fontId="1"/>
  </si>
  <si>
    <t>４０</t>
    <phoneticPr fontId="1"/>
  </si>
  <si>
    <t>４１</t>
    <phoneticPr fontId="1"/>
  </si>
  <si>
    <t>WM0002-MXJ-K2-220127</t>
    <phoneticPr fontId="1"/>
  </si>
  <si>
    <t>Ｊ２２Ａ２７０２</t>
    <phoneticPr fontId="1"/>
  </si>
  <si>
    <t>Ｊ２２Ａ２７０３</t>
    <phoneticPr fontId="1"/>
  </si>
  <si>
    <t>Ｊ２２Ａ２７０４</t>
    <phoneticPr fontId="1"/>
  </si>
  <si>
    <t>３３</t>
    <phoneticPr fontId="1"/>
  </si>
  <si>
    <t>３４</t>
    <phoneticPr fontId="1"/>
  </si>
  <si>
    <t>３５</t>
    <phoneticPr fontId="1"/>
  </si>
  <si>
    <t>１９</t>
    <phoneticPr fontId="1"/>
  </si>
  <si>
    <t>０１　～　３４</t>
    <phoneticPr fontId="1"/>
  </si>
  <si>
    <t>０１　～　３２</t>
    <phoneticPr fontId="1"/>
  </si>
  <si>
    <t>０１　～　１８</t>
    <phoneticPr fontId="1"/>
  </si>
  <si>
    <t>０１　～　３６</t>
    <phoneticPr fontId="1"/>
  </si>
  <si>
    <t>０１　～　０７</t>
    <phoneticPr fontId="1"/>
  </si>
  <si>
    <t>０１　～　０４</t>
    <phoneticPr fontId="1"/>
  </si>
  <si>
    <t>０８</t>
    <phoneticPr fontId="1"/>
  </si>
  <si>
    <t>加工日：２月2４日</t>
    <rPh sb="0" eb="2">
      <t>カコウ</t>
    </rPh>
    <rPh sb="2" eb="3">
      <t>ビ</t>
    </rPh>
    <rPh sb="5" eb="6">
      <t>ガツ</t>
    </rPh>
    <rPh sb="8" eb="9">
      <t>ニチ</t>
    </rPh>
    <phoneticPr fontId="1"/>
  </si>
  <si>
    <t>ラベル色：橙</t>
    <rPh sb="3" eb="4">
      <t>イロ</t>
    </rPh>
    <rPh sb="5" eb="6">
      <t>ダイダイ</t>
    </rPh>
    <phoneticPr fontId="1"/>
  </si>
  <si>
    <t>ラベル色：黄</t>
    <rPh sb="3" eb="4">
      <t>イロ</t>
    </rPh>
    <rPh sb="5" eb="6">
      <t>キ</t>
    </rPh>
    <phoneticPr fontId="1"/>
  </si>
  <si>
    <t>WM0002-MXJ-R8-220224</t>
    <phoneticPr fontId="1"/>
  </si>
  <si>
    <t>SM0002-MXJ-R8-220224</t>
    <phoneticPr fontId="1"/>
  </si>
  <si>
    <t>Ｊ２２Ｂ２４０３</t>
    <phoneticPr fontId="1"/>
  </si>
  <si>
    <t>Ｊ２２Ｂ２４０４</t>
    <phoneticPr fontId="1"/>
  </si>
  <si>
    <t>ｼﾙﾊﾞｰマット</t>
    <phoneticPr fontId="1"/>
  </si>
  <si>
    <t>放射冷却シートSCF-ＳM</t>
    <rPh sb="0" eb="2">
      <t>ホウシャ</t>
    </rPh>
    <rPh sb="2" eb="4">
      <t>レイキャク</t>
    </rPh>
    <phoneticPr fontId="1"/>
  </si>
  <si>
    <t>放射冷却シートSCF-ＷM</t>
    <rPh sb="0" eb="2">
      <t>ホウシャ</t>
    </rPh>
    <rPh sb="2" eb="4">
      <t>レイキャク</t>
    </rPh>
    <phoneticPr fontId="1"/>
  </si>
  <si>
    <t>Ｊ２２Ｄ２２０１</t>
    <phoneticPr fontId="1"/>
  </si>
  <si>
    <t>WM0002-MXJ-K2-220422</t>
    <phoneticPr fontId="1"/>
  </si>
  <si>
    <t>SM0003-MXJ-K2-220422</t>
    <phoneticPr fontId="1"/>
  </si>
  <si>
    <t>ホワイトマット</t>
  </si>
  <si>
    <t>Ｊ２２Ｄ２２０２</t>
    <phoneticPr fontId="1"/>
  </si>
  <si>
    <t>０１　～　２０</t>
    <phoneticPr fontId="1"/>
  </si>
  <si>
    <t>０１　～　３０</t>
    <phoneticPr fontId="1"/>
  </si>
  <si>
    <t>Ｊ２２Ｄ２２０３</t>
    <phoneticPr fontId="1"/>
  </si>
  <si>
    <t>０１　～　３８</t>
    <phoneticPr fontId="1"/>
  </si>
  <si>
    <t>３１</t>
    <phoneticPr fontId="1"/>
  </si>
  <si>
    <t>３２</t>
    <phoneticPr fontId="1"/>
  </si>
  <si>
    <t>Ｊ２２Ｄ２２０４</t>
    <phoneticPr fontId="1"/>
  </si>
  <si>
    <t>０１　～　１２</t>
    <phoneticPr fontId="1"/>
  </si>
  <si>
    <t>Ｊ２２Ｄ２２０５</t>
    <phoneticPr fontId="1"/>
  </si>
  <si>
    <t>０１　～　２５</t>
    <phoneticPr fontId="1"/>
  </si>
  <si>
    <t>２６</t>
    <phoneticPr fontId="1"/>
  </si>
  <si>
    <t>２７</t>
    <phoneticPr fontId="1"/>
  </si>
  <si>
    <t>２８</t>
    <phoneticPr fontId="1"/>
  </si>
  <si>
    <t>加工日：４月2２日</t>
    <rPh sb="0" eb="2">
      <t>カコウ</t>
    </rPh>
    <rPh sb="2" eb="3">
      <t>ビ</t>
    </rPh>
    <rPh sb="5" eb="6">
      <t>ガツ</t>
    </rPh>
    <rPh sb="8" eb="9">
      <t>ニチ</t>
    </rPh>
    <phoneticPr fontId="1"/>
  </si>
  <si>
    <t>SM0002-MXJ-K2-220422</t>
    <phoneticPr fontId="1"/>
  </si>
  <si>
    <t>加工日：７月１３日</t>
    <rPh sb="0" eb="2">
      <t>カコウ</t>
    </rPh>
    <rPh sb="2" eb="3">
      <t>ビ</t>
    </rPh>
    <rPh sb="5" eb="6">
      <t>ガツ</t>
    </rPh>
    <rPh sb="8" eb="9">
      <t>ニチ</t>
    </rPh>
    <phoneticPr fontId="1"/>
  </si>
  <si>
    <t>Ｊ２２Ｇ１３０１</t>
    <phoneticPr fontId="1"/>
  </si>
  <si>
    <t>０１　～　３７</t>
    <phoneticPr fontId="1"/>
  </si>
  <si>
    <t>WM0004-MXJ-K2-220713</t>
    <phoneticPr fontId="1"/>
  </si>
  <si>
    <t>０１　～　３５</t>
    <phoneticPr fontId="1"/>
  </si>
  <si>
    <t>０１　～　３９</t>
    <phoneticPr fontId="1"/>
  </si>
  <si>
    <t>シルバーマット</t>
  </si>
  <si>
    <t>３９、４０</t>
    <phoneticPr fontId="1"/>
  </si>
  <si>
    <t>３６</t>
    <phoneticPr fontId="1"/>
  </si>
  <si>
    <t>WM0002-MXJ-K2-220713</t>
    <phoneticPr fontId="1"/>
  </si>
  <si>
    <t>SM0002-MXJ-K2-220713</t>
    <phoneticPr fontId="1"/>
  </si>
  <si>
    <t>Ｊ２２Ｇ１３０２</t>
    <phoneticPr fontId="1"/>
  </si>
  <si>
    <t>Ｊ２２Ｇ１３０３</t>
    <phoneticPr fontId="1"/>
  </si>
  <si>
    <t>加工日：９月３日</t>
    <rPh sb="0" eb="2">
      <t>カコウ</t>
    </rPh>
    <rPh sb="2" eb="3">
      <t>ビ</t>
    </rPh>
    <rPh sb="5" eb="6">
      <t>ガツ</t>
    </rPh>
    <rPh sb="7" eb="8">
      <t>ニチ</t>
    </rPh>
    <phoneticPr fontId="1"/>
  </si>
  <si>
    <t>SM0004-MXJ-K2-220903</t>
    <phoneticPr fontId="1"/>
  </si>
  <si>
    <t>Ｊ２２Ｉ０３０１</t>
    <phoneticPr fontId="1"/>
  </si>
  <si>
    <t>０１　～　１０</t>
    <phoneticPr fontId="1"/>
  </si>
  <si>
    <t>１１</t>
    <phoneticPr fontId="1"/>
  </si>
  <si>
    <t>１２</t>
    <phoneticPr fontId="1"/>
  </si>
  <si>
    <t>１３</t>
    <phoneticPr fontId="1"/>
  </si>
  <si>
    <t>WM0004-MXJ-K2-220921</t>
    <phoneticPr fontId="1"/>
  </si>
  <si>
    <t>SM0004-MXJ-K2-220921</t>
    <phoneticPr fontId="1"/>
  </si>
  <si>
    <t>加工日：９月２１日</t>
    <rPh sb="0" eb="2">
      <t>カコウ</t>
    </rPh>
    <rPh sb="2" eb="3">
      <t>ビ</t>
    </rPh>
    <rPh sb="5" eb="6">
      <t>ガツ</t>
    </rPh>
    <rPh sb="8" eb="9">
      <t>ニチ</t>
    </rPh>
    <phoneticPr fontId="1"/>
  </si>
  <si>
    <t>Ｊ２２Ｉ２１０１</t>
    <phoneticPr fontId="1"/>
  </si>
  <si>
    <t>Ｊ２２Ｉ２１０３</t>
    <phoneticPr fontId="1"/>
  </si>
  <si>
    <t>Ｊ２２Ｉ２１０４</t>
    <phoneticPr fontId="1"/>
  </si>
  <si>
    <t>Ｊ２２Ｉ２１０２</t>
    <phoneticPr fontId="1"/>
  </si>
  <si>
    <t>Ｊ２２Ｉ２１０５</t>
    <phoneticPr fontId="1"/>
  </si>
  <si>
    <t>Ｊ２２Ｉ２１０６</t>
    <phoneticPr fontId="1"/>
  </si>
  <si>
    <t>０１　～　０８</t>
    <phoneticPr fontId="1"/>
  </si>
  <si>
    <t>０９</t>
    <phoneticPr fontId="1"/>
  </si>
  <si>
    <t>０１～３６</t>
    <phoneticPr fontId="1"/>
  </si>
  <si>
    <t>４２</t>
    <phoneticPr fontId="1"/>
  </si>
  <si>
    <t>０１～３８</t>
    <phoneticPr fontId="1"/>
  </si>
  <si>
    <t>　９０本</t>
    <rPh sb="3" eb="4">
      <t>ホン</t>
    </rPh>
    <phoneticPr fontId="1"/>
  </si>
  <si>
    <t>　１２１本</t>
    <rPh sb="4" eb="5">
      <t>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</si>
</sst>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u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24"/>
      <name val="ＭＳ Ｐゴシック"/>
      <family val="3"/>
      <charset val="128"/>
    </font>
    <font>
      <b/>
      <sz val="18"/>
      <color rgb="FFFF0000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0" fillId="0" borderId="0" xfId="0" applyAlignment="1">
      <alignment vertical="center"/>
    </xf>
    <xf numFmtId="31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7" fillId="0" borderId="0" xfId="0" applyFont="1"/>
    <xf numFmtId="0" fontId="9" fillId="3" borderId="3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top" wrapText="1"/>
    </xf>
    <xf numFmtId="0" fontId="9" fillId="6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vertical="center" wrapText="1"/>
    </xf>
    <xf numFmtId="0" fontId="8" fillId="5" borderId="5" xfId="0" applyFont="1" applyFill="1" applyBorder="1" applyAlignment="1">
      <alignment vertical="center" wrapText="1"/>
    </xf>
    <xf numFmtId="0" fontId="8" fillId="6" borderId="5" xfId="0" applyFont="1" applyFill="1" applyBorder="1" applyAlignment="1">
      <alignment vertical="center"/>
    </xf>
    <xf numFmtId="0" fontId="11" fillId="0" borderId="0" xfId="0" applyFont="1"/>
    <xf numFmtId="0" fontId="9" fillId="3" borderId="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vertical="center" wrapText="1"/>
    </xf>
    <xf numFmtId="0" fontId="8" fillId="5" borderId="10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8" fillId="5" borderId="10" xfId="0" applyFont="1" applyFill="1" applyBorder="1" applyAlignment="1">
      <alignment vertical="center"/>
    </xf>
    <xf numFmtId="0" fontId="8" fillId="5" borderId="6" xfId="0" applyFont="1" applyFill="1" applyBorder="1" applyAlignment="1">
      <alignment vertical="center"/>
    </xf>
    <xf numFmtId="0" fontId="8" fillId="5" borderId="6" xfId="0" applyFont="1" applyFill="1" applyBorder="1" applyAlignment="1">
      <alignment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49" fontId="8" fillId="7" borderId="5" xfId="0" applyNumberFormat="1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8" fillId="8" borderId="2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left" vertical="top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8" fillId="7" borderId="1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49" fontId="13" fillId="3" borderId="5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vertical="center"/>
    </xf>
    <xf numFmtId="0" fontId="9" fillId="5" borderId="3" xfId="0" applyFont="1" applyFill="1" applyBorder="1" applyAlignment="1">
      <alignment horizontal="center" vertical="center" wrapText="1"/>
    </xf>
    <xf numFmtId="49" fontId="8" fillId="5" borderId="4" xfId="0" applyNumberFormat="1" applyFont="1" applyFill="1" applyBorder="1" applyAlignment="1">
      <alignment horizontal="center" vertical="center" wrapText="1"/>
    </xf>
    <xf numFmtId="49" fontId="8" fillId="5" borderId="7" xfId="0" applyNumberFormat="1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vertical="top" wrapText="1"/>
    </xf>
    <xf numFmtId="0" fontId="0" fillId="3" borderId="10" xfId="0" applyFill="1" applyBorder="1" applyAlignment="1">
      <alignment vertical="center" wrapText="1"/>
    </xf>
    <xf numFmtId="0" fontId="8" fillId="3" borderId="25" xfId="0" applyFont="1" applyFill="1" applyBorder="1" applyAlignment="1">
      <alignment vertical="top" wrapText="1"/>
    </xf>
    <xf numFmtId="0" fontId="0" fillId="3" borderId="6" xfId="0" applyFill="1" applyBorder="1" applyAlignment="1">
      <alignment vertical="center" wrapText="1"/>
    </xf>
    <xf numFmtId="49" fontId="8" fillId="3" borderId="30" xfId="0" applyNumberFormat="1" applyFont="1" applyFill="1" applyBorder="1" applyAlignment="1">
      <alignment horizontal="center" vertical="center" wrapText="1"/>
    </xf>
    <xf numFmtId="49" fontId="8" fillId="3" borderId="31" xfId="0" applyNumberFormat="1" applyFont="1" applyFill="1" applyBorder="1" applyAlignment="1">
      <alignment horizontal="center" vertical="center" wrapText="1"/>
    </xf>
    <xf numFmtId="49" fontId="8" fillId="3" borderId="32" xfId="0" applyNumberFormat="1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vertical="top" wrapText="1"/>
    </xf>
    <xf numFmtId="0" fontId="4" fillId="5" borderId="24" xfId="0" applyFont="1" applyFill="1" applyBorder="1" applyAlignment="1">
      <alignment vertical="top" wrapText="1"/>
    </xf>
    <xf numFmtId="0" fontId="4" fillId="5" borderId="26" xfId="0" applyFont="1" applyFill="1" applyBorder="1" applyAlignment="1">
      <alignment vertical="top" wrapText="1"/>
    </xf>
    <xf numFmtId="0" fontId="4" fillId="3" borderId="35" xfId="0" applyFont="1" applyFill="1" applyBorder="1" applyAlignment="1">
      <alignment vertical="top" wrapText="1"/>
    </xf>
    <xf numFmtId="0" fontId="4" fillId="3" borderId="36" xfId="0" applyFont="1" applyFill="1" applyBorder="1" applyAlignment="1">
      <alignment vertical="top" wrapText="1"/>
    </xf>
    <xf numFmtId="0" fontId="8" fillId="3" borderId="33" xfId="0" applyFont="1" applyFill="1" applyBorder="1" applyAlignment="1">
      <alignment vertical="top"/>
    </xf>
    <xf numFmtId="0" fontId="8" fillId="3" borderId="34" xfId="0" applyFont="1" applyFill="1" applyBorder="1" applyAlignment="1">
      <alignment vertical="top"/>
    </xf>
    <xf numFmtId="0" fontId="8" fillId="3" borderId="13" xfId="0" applyFont="1" applyFill="1" applyBorder="1" applyAlignment="1">
      <alignment vertical="center" wrapText="1"/>
    </xf>
    <xf numFmtId="0" fontId="8" fillId="3" borderId="37" xfId="0" applyFont="1" applyFill="1" applyBorder="1" applyAlignment="1">
      <alignment vertical="center"/>
    </xf>
    <xf numFmtId="49" fontId="8" fillId="3" borderId="38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3" borderId="10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8" fillId="5" borderId="2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vertical="top"/>
    </xf>
    <xf numFmtId="0" fontId="8" fillId="5" borderId="6" xfId="0" applyFont="1" applyFill="1" applyBorder="1" applyAlignment="1">
      <alignment vertical="top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left" vertical="top" wrapText="1"/>
    </xf>
    <xf numFmtId="0" fontId="8" fillId="6" borderId="19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left" vertical="top"/>
    </xf>
    <xf numFmtId="0" fontId="4" fillId="6" borderId="11" xfId="0" applyFont="1" applyFill="1" applyBorder="1" applyAlignment="1">
      <alignment horizontal="left" vertical="top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8" fillId="5" borderId="19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left" vertical="top" wrapText="1"/>
    </xf>
    <xf numFmtId="0" fontId="4" fillId="5" borderId="24" xfId="0" applyFont="1" applyFill="1" applyBorder="1" applyAlignment="1">
      <alignment horizontal="left" vertical="top" wrapText="1"/>
    </xf>
    <xf numFmtId="0" fontId="4" fillId="5" borderId="26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left" vertical="top" wrapText="1"/>
    </xf>
    <xf numFmtId="0" fontId="4" fillId="7" borderId="4" xfId="0" applyFont="1" applyFill="1" applyBorder="1" applyAlignment="1">
      <alignment horizontal="left" vertical="top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left" vertical="top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left" vertical="top" wrapText="1"/>
    </xf>
    <xf numFmtId="0" fontId="4" fillId="3" borderId="24" xfId="0" applyFont="1" applyFill="1" applyBorder="1" applyAlignment="1">
      <alignment horizontal="left" vertical="top" wrapText="1"/>
    </xf>
    <xf numFmtId="0" fontId="4" fillId="3" borderId="26" xfId="0" applyFont="1" applyFill="1" applyBorder="1" applyAlignment="1">
      <alignment horizontal="left" vertical="top" wrapText="1"/>
    </xf>
    <xf numFmtId="0" fontId="8" fillId="5" borderId="18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top" wrapText="1"/>
    </xf>
    <xf numFmtId="0" fontId="8" fillId="5" borderId="22" xfId="0" applyFont="1" applyFill="1" applyBorder="1" applyAlignment="1">
      <alignment horizontal="center" vertical="top" wrapText="1"/>
    </xf>
    <xf numFmtId="0" fontId="8" fillId="5" borderId="25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left" vertical="top" wrapText="1"/>
    </xf>
    <xf numFmtId="0" fontId="4" fillId="3" borderId="35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17</xdr:row>
      <xdr:rowOff>0</xdr:rowOff>
    </xdr:from>
    <xdr:ext cx="76200" cy="20955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963275" y="6743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266700</xdr:colOff>
      <xdr:row>17</xdr:row>
      <xdr:rowOff>0</xdr:rowOff>
    </xdr:from>
    <xdr:ext cx="76200" cy="209550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0963275" y="6743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266700</xdr:colOff>
      <xdr:row>17</xdr:row>
      <xdr:rowOff>0</xdr:rowOff>
    </xdr:from>
    <xdr:ext cx="76200" cy="209550"/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0963275" y="6743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266700</xdr:colOff>
      <xdr:row>17</xdr:row>
      <xdr:rowOff>0</xdr:rowOff>
    </xdr:from>
    <xdr:ext cx="76200" cy="209550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0963275" y="6743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266700</xdr:colOff>
      <xdr:row>17</xdr:row>
      <xdr:rowOff>0</xdr:rowOff>
    </xdr:from>
    <xdr:ext cx="76200" cy="209550"/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10963275" y="6743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266700</xdr:colOff>
      <xdr:row>17</xdr:row>
      <xdr:rowOff>0</xdr:rowOff>
    </xdr:from>
    <xdr:ext cx="76200" cy="209550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10963275" y="6743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266700</xdr:colOff>
      <xdr:row>17</xdr:row>
      <xdr:rowOff>0</xdr:rowOff>
    </xdr:from>
    <xdr:ext cx="76200" cy="209550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10963275" y="6743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77107A3-E866-4DE6-A9C8-91F21E4C3638}"/>
            </a:ext>
          </a:extLst>
        </xdr:cNvPr>
        <xdr:cNvSpPr txBox="1">
          <a:spLocks noChangeArrowheads="1"/>
        </xdr:cNvSpPr>
      </xdr:nvSpPr>
      <xdr:spPr bwMode="auto">
        <a:xfrm>
          <a:off x="11649075" y="91154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6859FFE5-7AB9-4959-B5B0-EFC6A1A04771}"/>
            </a:ext>
          </a:extLst>
        </xdr:cNvPr>
        <xdr:cNvSpPr txBox="1">
          <a:spLocks noChangeArrowheads="1"/>
        </xdr:cNvSpPr>
      </xdr:nvSpPr>
      <xdr:spPr bwMode="auto">
        <a:xfrm>
          <a:off x="11649075" y="91154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AB2165F9-87FC-4D45-A04D-3BCC38AD237F}"/>
            </a:ext>
          </a:extLst>
        </xdr:cNvPr>
        <xdr:cNvSpPr txBox="1">
          <a:spLocks noChangeArrowheads="1"/>
        </xdr:cNvSpPr>
      </xdr:nvSpPr>
      <xdr:spPr bwMode="auto">
        <a:xfrm>
          <a:off x="11649075" y="91154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61B3854-0D25-4401-B7D4-956655D9C3C7}"/>
            </a:ext>
          </a:extLst>
        </xdr:cNvPr>
        <xdr:cNvSpPr txBox="1">
          <a:spLocks noChangeArrowheads="1"/>
        </xdr:cNvSpPr>
      </xdr:nvSpPr>
      <xdr:spPr bwMode="auto">
        <a:xfrm>
          <a:off x="11649075" y="91154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7DE262D7-B520-4349-8DCB-340C45A52595}"/>
            </a:ext>
          </a:extLst>
        </xdr:cNvPr>
        <xdr:cNvSpPr txBox="1">
          <a:spLocks noChangeArrowheads="1"/>
        </xdr:cNvSpPr>
      </xdr:nvSpPr>
      <xdr:spPr bwMode="auto">
        <a:xfrm>
          <a:off x="11649075" y="91154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6DA6B591-8AFD-4B59-A1A8-9F58B7EC8776}"/>
            </a:ext>
          </a:extLst>
        </xdr:cNvPr>
        <xdr:cNvSpPr txBox="1">
          <a:spLocks noChangeArrowheads="1"/>
        </xdr:cNvSpPr>
      </xdr:nvSpPr>
      <xdr:spPr bwMode="auto">
        <a:xfrm>
          <a:off x="11649075" y="91154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7DDB89F-EE1B-4FAD-BD07-45F638F1EFF2}"/>
            </a:ext>
          </a:extLst>
        </xdr:cNvPr>
        <xdr:cNvSpPr txBox="1">
          <a:spLocks noChangeArrowheads="1"/>
        </xdr:cNvSpPr>
      </xdr:nvSpPr>
      <xdr:spPr bwMode="auto">
        <a:xfrm>
          <a:off x="11649075" y="91154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11</xdr:row>
      <xdr:rowOff>0</xdr:rowOff>
    </xdr:from>
    <xdr:ext cx="76200" cy="20955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DCA94F5-9111-438D-AB04-1C7CFCA9C23C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11</xdr:row>
      <xdr:rowOff>0</xdr:rowOff>
    </xdr:from>
    <xdr:ext cx="76200" cy="209550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7A9C2C23-7B28-4196-9019-7D88905B99BB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11</xdr:row>
      <xdr:rowOff>0</xdr:rowOff>
    </xdr:from>
    <xdr:ext cx="76200" cy="209550"/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50546870-2402-433C-852B-F452B4A8C773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11</xdr:row>
      <xdr:rowOff>0</xdr:rowOff>
    </xdr:from>
    <xdr:ext cx="76200" cy="209550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B46C413-1A28-43F5-92C7-210CC07CC38C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11</xdr:row>
      <xdr:rowOff>0</xdr:rowOff>
    </xdr:from>
    <xdr:ext cx="76200" cy="209550"/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A25E2372-0C2B-4090-8A31-0CB508FCC7F0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11</xdr:row>
      <xdr:rowOff>0</xdr:rowOff>
    </xdr:from>
    <xdr:ext cx="76200" cy="209550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E9B6303C-13AB-4507-A3EF-015F0E71E879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11</xdr:row>
      <xdr:rowOff>0</xdr:rowOff>
    </xdr:from>
    <xdr:ext cx="76200" cy="209550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3DAAFB41-D8DA-485F-B548-32A0A43EACAA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AB04020B-BF3B-46EF-ADDB-72E1D89B4F89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692BCF6C-82DD-41E7-BCDA-794F18125BED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8950A6D2-5159-40B1-BAB9-3FD2D701359E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CC71660-AC35-467D-BA79-BBD3C70FCC4D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A946A3CE-5DDC-403A-BA6F-68365EE29B5B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9E547B1C-4E01-43DD-9651-DC0A7F5553D3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906A282F-1204-463F-98A0-F0C212630037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4E73A13-78FD-44E1-A3A0-A12AC06ABA3B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BF94E230-8D20-4D92-B2FD-77EF4C9CE589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75CDECD6-8075-4534-B15B-EA02031455A4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B24EBB51-EDCF-40C2-80A2-19C9513CB295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C449CAD4-AFA7-4416-94EB-D9EA42106249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A1585F11-4345-49B0-8C09-8BA3852F400F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18</xdr:row>
      <xdr:rowOff>0</xdr:rowOff>
    </xdr:from>
    <xdr:ext cx="76200" cy="209550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C5E1BFC0-2617-4138-A117-3F17102DA0C1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9</xdr:row>
      <xdr:rowOff>0</xdr:rowOff>
    </xdr:from>
    <xdr:ext cx="76200" cy="20955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8FE3337-3DDE-45E2-9863-DE9A7453BE09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9</xdr:row>
      <xdr:rowOff>0</xdr:rowOff>
    </xdr:from>
    <xdr:ext cx="76200" cy="209550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830310A8-242D-43B1-99F6-2CE4C910C193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9</xdr:row>
      <xdr:rowOff>0</xdr:rowOff>
    </xdr:from>
    <xdr:ext cx="76200" cy="209550"/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AD819782-0D77-4DC9-A4A7-8D63040C8FBC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9</xdr:row>
      <xdr:rowOff>0</xdr:rowOff>
    </xdr:from>
    <xdr:ext cx="76200" cy="209550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CADDD33D-71C4-47BE-8244-13DDD6F7FD72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9</xdr:row>
      <xdr:rowOff>0</xdr:rowOff>
    </xdr:from>
    <xdr:ext cx="76200" cy="209550"/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93BD58F5-DEC1-4A5F-ABCA-9FA221016445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9</xdr:row>
      <xdr:rowOff>0</xdr:rowOff>
    </xdr:from>
    <xdr:ext cx="76200" cy="209550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2575F45-CF7C-476D-A721-87D266215412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9</xdr:row>
      <xdr:rowOff>0</xdr:rowOff>
    </xdr:from>
    <xdr:ext cx="76200" cy="209550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74B8D813-3C98-4760-97F7-90A89382D985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26</xdr:row>
      <xdr:rowOff>0</xdr:rowOff>
    </xdr:from>
    <xdr:ext cx="76200" cy="20955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DF171BF-8851-476B-A949-90071B81F4EE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26</xdr:row>
      <xdr:rowOff>0</xdr:rowOff>
    </xdr:from>
    <xdr:ext cx="76200" cy="209550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AC12487C-7D19-442A-9BC6-521C1A1B25B8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26</xdr:row>
      <xdr:rowOff>0</xdr:rowOff>
    </xdr:from>
    <xdr:ext cx="76200" cy="209550"/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F4A87A8-7B22-4CFD-8413-A3D57EA21F95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26</xdr:row>
      <xdr:rowOff>0</xdr:rowOff>
    </xdr:from>
    <xdr:ext cx="76200" cy="209550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486209-1FBA-4508-A90C-D04234BE445D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26</xdr:row>
      <xdr:rowOff>0</xdr:rowOff>
    </xdr:from>
    <xdr:ext cx="76200" cy="209550"/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25A2E980-84C8-4F21-85D0-0AB9B7A70CA7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26</xdr:row>
      <xdr:rowOff>0</xdr:rowOff>
    </xdr:from>
    <xdr:ext cx="76200" cy="209550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AC25DBB4-CE2F-4D43-A391-D748FC6A557C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266700</xdr:colOff>
      <xdr:row>26</xdr:row>
      <xdr:rowOff>0</xdr:rowOff>
    </xdr:from>
    <xdr:ext cx="76200" cy="209550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3F3BF5D2-AC04-4AE3-A6E4-DF35D6EEFEED}"/>
            </a:ext>
          </a:extLst>
        </xdr:cNvPr>
        <xdr:cNvSpPr txBox="1">
          <a:spLocks noChangeArrowheads="1"/>
        </xdr:cNvSpPr>
      </xdr:nvSpPr>
      <xdr:spPr bwMode="auto">
        <a:xfrm>
          <a:off x="13049250" y="9429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9"/>
  <sheetViews>
    <sheetView view="pageBreakPreview" topLeftCell="E1" zoomScale="70" zoomScaleNormal="70" zoomScaleSheetLayoutView="70" workbookViewId="0">
      <selection activeCell="E11" sqref="E11:E15"/>
    </sheetView>
  </sheetViews>
  <sheetFormatPr defaultRowHeight="13" x14ac:dyDescent="0.2"/>
  <cols>
    <col min="1" max="1" width="1.453125" customWidth="1"/>
    <col min="2" max="2" width="40.36328125" customWidth="1"/>
    <col min="3" max="3" width="17.90625" customWidth="1"/>
    <col min="4" max="5" width="35.36328125" customWidth="1"/>
    <col min="6" max="6" width="18.90625" style="1" customWidth="1"/>
    <col min="7" max="8" width="17.08984375" style="1" customWidth="1"/>
    <col min="9" max="10" width="16.6328125" style="1" customWidth="1"/>
    <col min="11" max="11" width="42.6328125" customWidth="1"/>
  </cols>
  <sheetData>
    <row r="1" spans="2:11" ht="33" customHeight="1" x14ac:dyDescent="0.3">
      <c r="K1" s="2" t="s">
        <v>0</v>
      </c>
    </row>
    <row r="2" spans="2:11" ht="36" customHeight="1" x14ac:dyDescent="0.4">
      <c r="B2" s="23" t="s">
        <v>22</v>
      </c>
    </row>
    <row r="3" spans="2:11" ht="36" customHeight="1" x14ac:dyDescent="0.35">
      <c r="B3" s="3"/>
      <c r="C3" s="3"/>
      <c r="D3" s="3"/>
      <c r="E3" s="3"/>
      <c r="F3" s="4"/>
      <c r="G3" s="4"/>
      <c r="H3" s="4"/>
      <c r="I3" s="4"/>
      <c r="J3" s="4"/>
      <c r="K3" s="5"/>
    </row>
    <row r="4" spans="2:11" ht="36.75" customHeight="1" thickBot="1" x14ac:dyDescent="0.3">
      <c r="B4" s="6" t="s">
        <v>21</v>
      </c>
      <c r="C4" s="26"/>
      <c r="D4" s="27"/>
      <c r="E4" s="27"/>
      <c r="F4" s="28"/>
      <c r="G4" s="28"/>
      <c r="H4" s="28"/>
      <c r="I4" s="28"/>
      <c r="J4" s="28"/>
      <c r="K4" s="29"/>
    </row>
    <row r="5" spans="2:11" s="7" customFormat="1" ht="64.5" customHeight="1" thickBot="1" x14ac:dyDescent="0.35">
      <c r="B5" s="30" t="s">
        <v>1</v>
      </c>
      <c r="C5" s="31" t="s">
        <v>2</v>
      </c>
      <c r="D5" s="31" t="s">
        <v>23</v>
      </c>
      <c r="E5" s="31" t="s">
        <v>37</v>
      </c>
      <c r="F5" s="31" t="s">
        <v>3</v>
      </c>
      <c r="G5" s="32" t="s">
        <v>4</v>
      </c>
      <c r="H5" s="32" t="s">
        <v>5</v>
      </c>
      <c r="I5" s="122" t="s">
        <v>6</v>
      </c>
      <c r="J5" s="123"/>
      <c r="K5" s="33" t="s">
        <v>7</v>
      </c>
    </row>
    <row r="6" spans="2:11" s="1" customFormat="1" ht="41.25" customHeight="1" x14ac:dyDescent="0.2">
      <c r="B6" s="133" t="s">
        <v>8</v>
      </c>
      <c r="C6" s="136" t="s">
        <v>9</v>
      </c>
      <c r="D6" s="25" t="s">
        <v>24</v>
      </c>
      <c r="E6" s="156" t="s">
        <v>38</v>
      </c>
      <c r="F6" s="139" t="s">
        <v>10</v>
      </c>
      <c r="G6" s="8">
        <v>25</v>
      </c>
      <c r="H6" s="8">
        <v>11</v>
      </c>
      <c r="I6" s="8">
        <f>H6*G6</f>
        <v>275</v>
      </c>
      <c r="J6" s="148">
        <f>SUM(I6:I9)</f>
        <v>699</v>
      </c>
      <c r="K6" s="142" t="s">
        <v>11</v>
      </c>
    </row>
    <row r="7" spans="2:11" s="1" customFormat="1" ht="41.25" customHeight="1" x14ac:dyDescent="0.2">
      <c r="B7" s="134"/>
      <c r="C7" s="137"/>
      <c r="D7" s="20" t="s">
        <v>25</v>
      </c>
      <c r="E7" s="157"/>
      <c r="F7" s="140"/>
      <c r="G7" s="9">
        <v>16</v>
      </c>
      <c r="H7" s="9">
        <v>1</v>
      </c>
      <c r="I7" s="9">
        <f>H7*G7</f>
        <v>16</v>
      </c>
      <c r="J7" s="149"/>
      <c r="K7" s="143"/>
    </row>
    <row r="8" spans="2:11" s="1" customFormat="1" ht="41.25" customHeight="1" x14ac:dyDescent="0.2">
      <c r="B8" s="135"/>
      <c r="C8" s="138"/>
      <c r="D8" s="20" t="s">
        <v>26</v>
      </c>
      <c r="E8" s="158" t="s">
        <v>39</v>
      </c>
      <c r="F8" s="141"/>
      <c r="G8" s="24">
        <v>25</v>
      </c>
      <c r="H8" s="24">
        <v>16</v>
      </c>
      <c r="I8" s="24">
        <f>H8*G8</f>
        <v>400</v>
      </c>
      <c r="J8" s="149"/>
      <c r="K8" s="144"/>
    </row>
    <row r="9" spans="2:11" s="1" customFormat="1" ht="41.25" customHeight="1" x14ac:dyDescent="0.2">
      <c r="B9" s="135"/>
      <c r="C9" s="138"/>
      <c r="D9" s="20" t="s">
        <v>27</v>
      </c>
      <c r="E9" s="157"/>
      <c r="F9" s="141"/>
      <c r="G9" s="9">
        <v>8</v>
      </c>
      <c r="H9" s="9">
        <v>1</v>
      </c>
      <c r="I9" s="9">
        <f t="shared" ref="I9:I19" si="0">H9*G9</f>
        <v>8</v>
      </c>
      <c r="J9" s="150"/>
      <c r="K9" s="144"/>
    </row>
    <row r="10" spans="2:11" s="1" customFormat="1" ht="57.75" customHeight="1" x14ac:dyDescent="0.2">
      <c r="B10" s="34" t="s">
        <v>12</v>
      </c>
      <c r="C10" s="13" t="s">
        <v>13</v>
      </c>
      <c r="D10" s="12"/>
      <c r="E10" s="12"/>
      <c r="F10" s="14" t="s">
        <v>10</v>
      </c>
      <c r="G10" s="10"/>
      <c r="H10" s="10"/>
      <c r="I10" s="10">
        <f t="shared" si="0"/>
        <v>0</v>
      </c>
      <c r="J10" s="10"/>
      <c r="K10" s="15" t="s">
        <v>14</v>
      </c>
    </row>
    <row r="11" spans="2:11" s="1" customFormat="1" ht="41.25" customHeight="1" x14ac:dyDescent="0.2">
      <c r="B11" s="145" t="s">
        <v>15</v>
      </c>
      <c r="C11" s="146" t="s">
        <v>16</v>
      </c>
      <c r="D11" s="21" t="s">
        <v>34</v>
      </c>
      <c r="E11" s="159" t="s">
        <v>40</v>
      </c>
      <c r="F11" s="147" t="s">
        <v>10</v>
      </c>
      <c r="G11" s="11">
        <v>25</v>
      </c>
      <c r="H11" s="11">
        <v>9</v>
      </c>
      <c r="I11" s="11">
        <f t="shared" si="0"/>
        <v>225</v>
      </c>
      <c r="J11" s="151">
        <f>SUM(I11:I17)</f>
        <v>650</v>
      </c>
      <c r="K11" s="124" t="s">
        <v>17</v>
      </c>
    </row>
    <row r="12" spans="2:11" s="1" customFormat="1" ht="41.25" customHeight="1" x14ac:dyDescent="0.2">
      <c r="B12" s="145"/>
      <c r="C12" s="146"/>
      <c r="D12" s="21" t="s">
        <v>28</v>
      </c>
      <c r="E12" s="160"/>
      <c r="F12" s="147"/>
      <c r="G12" s="11">
        <v>21</v>
      </c>
      <c r="H12" s="11">
        <v>1</v>
      </c>
      <c r="I12" s="11">
        <f t="shared" si="0"/>
        <v>21</v>
      </c>
      <c r="J12" s="152"/>
      <c r="K12" s="124"/>
    </row>
    <row r="13" spans="2:11" s="1" customFormat="1" ht="41.25" customHeight="1" x14ac:dyDescent="0.2">
      <c r="B13" s="145"/>
      <c r="C13" s="146"/>
      <c r="D13" s="21" t="s">
        <v>29</v>
      </c>
      <c r="E13" s="160"/>
      <c r="F13" s="147"/>
      <c r="G13" s="11">
        <v>18</v>
      </c>
      <c r="H13" s="11">
        <v>1</v>
      </c>
      <c r="I13" s="11">
        <f t="shared" si="0"/>
        <v>18</v>
      </c>
      <c r="J13" s="152"/>
      <c r="K13" s="124"/>
    </row>
    <row r="14" spans="2:11" s="1" customFormat="1" ht="41.25" customHeight="1" x14ac:dyDescent="0.2">
      <c r="B14" s="145"/>
      <c r="C14" s="146"/>
      <c r="D14" s="21" t="s">
        <v>30</v>
      </c>
      <c r="E14" s="160"/>
      <c r="F14" s="147"/>
      <c r="G14" s="11">
        <v>12</v>
      </c>
      <c r="H14" s="11">
        <v>1</v>
      </c>
      <c r="I14" s="11">
        <f t="shared" si="0"/>
        <v>12</v>
      </c>
      <c r="J14" s="152"/>
      <c r="K14" s="124"/>
    </row>
    <row r="15" spans="2:11" s="1" customFormat="1" ht="41.25" customHeight="1" x14ac:dyDescent="0.2">
      <c r="B15" s="145"/>
      <c r="C15" s="146"/>
      <c r="D15" s="21" t="s">
        <v>31</v>
      </c>
      <c r="E15" s="161"/>
      <c r="F15" s="147"/>
      <c r="G15" s="11">
        <v>7</v>
      </c>
      <c r="H15" s="11">
        <v>1</v>
      </c>
      <c r="I15" s="11">
        <f t="shared" si="0"/>
        <v>7</v>
      </c>
      <c r="J15" s="152"/>
      <c r="K15" s="124"/>
    </row>
    <row r="16" spans="2:11" s="1" customFormat="1" ht="41.25" customHeight="1" x14ac:dyDescent="0.2">
      <c r="B16" s="145"/>
      <c r="C16" s="146"/>
      <c r="D16" s="21" t="s">
        <v>32</v>
      </c>
      <c r="E16" s="159" t="s">
        <v>41</v>
      </c>
      <c r="F16" s="147"/>
      <c r="G16" s="11">
        <v>25</v>
      </c>
      <c r="H16" s="11">
        <v>14</v>
      </c>
      <c r="I16" s="11">
        <f t="shared" si="0"/>
        <v>350</v>
      </c>
      <c r="J16" s="152"/>
      <c r="K16" s="124"/>
    </row>
    <row r="17" spans="2:11" s="1" customFormat="1" ht="41.25" customHeight="1" x14ac:dyDescent="0.2">
      <c r="B17" s="145"/>
      <c r="C17" s="146"/>
      <c r="D17" s="21" t="s">
        <v>33</v>
      </c>
      <c r="E17" s="161"/>
      <c r="F17" s="147"/>
      <c r="G17" s="11">
        <v>17</v>
      </c>
      <c r="H17" s="11">
        <v>1</v>
      </c>
      <c r="I17" s="11">
        <f t="shared" si="0"/>
        <v>17</v>
      </c>
      <c r="J17" s="153"/>
      <c r="K17" s="124"/>
    </row>
    <row r="18" spans="2:11" ht="41.25" customHeight="1" x14ac:dyDescent="0.2">
      <c r="B18" s="125" t="s">
        <v>18</v>
      </c>
      <c r="C18" s="127" t="s">
        <v>19</v>
      </c>
      <c r="D18" s="22" t="s">
        <v>35</v>
      </c>
      <c r="E18" s="162" t="s">
        <v>42</v>
      </c>
      <c r="F18" s="129" t="s">
        <v>10</v>
      </c>
      <c r="G18" s="16">
        <v>25</v>
      </c>
      <c r="H18" s="16">
        <v>7</v>
      </c>
      <c r="I18" s="17">
        <f t="shared" si="0"/>
        <v>175</v>
      </c>
      <c r="J18" s="154">
        <f>SUM(I18:I19)</f>
        <v>193</v>
      </c>
      <c r="K18" s="131" t="s">
        <v>20</v>
      </c>
    </row>
    <row r="19" spans="2:11" ht="41.25" customHeight="1" thickBot="1" x14ac:dyDescent="0.25">
      <c r="B19" s="126"/>
      <c r="C19" s="128"/>
      <c r="D19" s="35" t="s">
        <v>36</v>
      </c>
      <c r="E19" s="163"/>
      <c r="F19" s="130"/>
      <c r="G19" s="18">
        <v>18</v>
      </c>
      <c r="H19" s="18">
        <v>1</v>
      </c>
      <c r="I19" s="19">
        <f t="shared" si="0"/>
        <v>18</v>
      </c>
      <c r="J19" s="155"/>
      <c r="K19" s="132"/>
    </row>
  </sheetData>
  <mergeCells count="21">
    <mergeCell ref="E6:E7"/>
    <mergeCell ref="E8:E9"/>
    <mergeCell ref="E11:E15"/>
    <mergeCell ref="E16:E17"/>
    <mergeCell ref="E18:E19"/>
    <mergeCell ref="I5:J5"/>
    <mergeCell ref="K11:K17"/>
    <mergeCell ref="B18:B19"/>
    <mergeCell ref="C18:C19"/>
    <mergeCell ref="F18:F19"/>
    <mergeCell ref="K18:K19"/>
    <mergeCell ref="B6:B9"/>
    <mergeCell ref="C6:C9"/>
    <mergeCell ref="F6:F9"/>
    <mergeCell ref="K6:K9"/>
    <mergeCell ref="B11:B17"/>
    <mergeCell ref="C11:C17"/>
    <mergeCell ref="F11:F17"/>
    <mergeCell ref="J6:J9"/>
    <mergeCell ref="J11:J17"/>
    <mergeCell ref="J18:J19"/>
  </mergeCells>
  <phoneticPr fontId="1"/>
  <pageMargins left="0.70866141732283472" right="0.78740157480314965" top="1.0900000000000001" bottom="0.19685039370078741" header="1.82" footer="0.23622047244094491"/>
  <pageSetup paperSize="9" scale="5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9"/>
  <sheetViews>
    <sheetView view="pageBreakPreview" topLeftCell="C10" zoomScale="70" zoomScaleNormal="70" zoomScaleSheetLayoutView="70" workbookViewId="0">
      <selection activeCell="D17" sqref="D17"/>
    </sheetView>
  </sheetViews>
  <sheetFormatPr defaultRowHeight="13" x14ac:dyDescent="0.2"/>
  <cols>
    <col min="1" max="1" width="1.453125" customWidth="1"/>
    <col min="2" max="2" width="40.36328125" customWidth="1"/>
    <col min="3" max="3" width="17.90625" customWidth="1"/>
    <col min="4" max="4" width="35.36328125" customWidth="1"/>
    <col min="5" max="5" width="18.36328125" customWidth="1"/>
    <col min="6" max="6" width="35.36328125" customWidth="1"/>
    <col min="7" max="7" width="18.90625" style="1" customWidth="1"/>
    <col min="8" max="9" width="17.08984375" style="1" customWidth="1"/>
    <col min="10" max="11" width="16.6328125" style="1" customWidth="1"/>
    <col min="12" max="12" width="42.6328125" customWidth="1"/>
  </cols>
  <sheetData>
    <row r="1" spans="2:12" ht="33" customHeight="1" x14ac:dyDescent="0.3">
      <c r="L1" s="2">
        <v>44229</v>
      </c>
    </row>
    <row r="2" spans="2:12" ht="36" customHeight="1" x14ac:dyDescent="0.4">
      <c r="B2" s="23" t="s">
        <v>43</v>
      </c>
    </row>
    <row r="3" spans="2:12" ht="36" customHeight="1" x14ac:dyDescent="0.35">
      <c r="B3" s="3"/>
      <c r="C3" s="3"/>
      <c r="D3" s="3"/>
      <c r="E3" s="3"/>
      <c r="F3" s="3"/>
      <c r="G3" s="4"/>
      <c r="H3" s="4"/>
      <c r="I3" s="4"/>
      <c r="J3" s="4"/>
      <c r="K3" s="4"/>
      <c r="L3" s="5"/>
    </row>
    <row r="4" spans="2:12" ht="36.75" customHeight="1" thickBot="1" x14ac:dyDescent="0.3">
      <c r="B4" s="6" t="s">
        <v>21</v>
      </c>
      <c r="C4" s="26"/>
      <c r="D4" s="27"/>
      <c r="E4" s="27"/>
      <c r="F4" s="27"/>
      <c r="G4" s="28"/>
      <c r="H4" s="28"/>
      <c r="I4" s="28"/>
      <c r="J4" s="28"/>
      <c r="K4" s="28"/>
      <c r="L4" s="29"/>
    </row>
    <row r="5" spans="2:12" s="7" customFormat="1" ht="64.5" customHeight="1" thickBot="1" x14ac:dyDescent="0.35">
      <c r="B5" s="48" t="s">
        <v>1</v>
      </c>
      <c r="C5" s="49" t="s">
        <v>2</v>
      </c>
      <c r="D5" s="170" t="s">
        <v>23</v>
      </c>
      <c r="E5" s="171"/>
      <c r="F5" s="49" t="s">
        <v>37</v>
      </c>
      <c r="G5" s="49" t="s">
        <v>3</v>
      </c>
      <c r="H5" s="50" t="s">
        <v>4</v>
      </c>
      <c r="I5" s="50" t="s">
        <v>5</v>
      </c>
      <c r="J5" s="122" t="s">
        <v>6</v>
      </c>
      <c r="K5" s="123"/>
      <c r="L5" s="51" t="s">
        <v>7</v>
      </c>
    </row>
    <row r="6" spans="2:12" s="1" customFormat="1" ht="41.25" customHeight="1" x14ac:dyDescent="0.2">
      <c r="B6" s="134" t="s">
        <v>8</v>
      </c>
      <c r="C6" s="137" t="s">
        <v>9</v>
      </c>
      <c r="D6" s="40" t="s">
        <v>44</v>
      </c>
      <c r="E6" s="52" t="s">
        <v>62</v>
      </c>
      <c r="F6" s="41" t="s">
        <v>45</v>
      </c>
      <c r="G6" s="140" t="s">
        <v>10</v>
      </c>
      <c r="H6" s="24">
        <v>25</v>
      </c>
      <c r="I6" s="24">
        <v>36</v>
      </c>
      <c r="J6" s="24">
        <f>I6*H6</f>
        <v>900</v>
      </c>
      <c r="K6" s="149">
        <f>SUM(J6:J11)</f>
        <v>979</v>
      </c>
      <c r="L6" s="143" t="s">
        <v>11</v>
      </c>
    </row>
    <row r="7" spans="2:12" s="1" customFormat="1" ht="41.25" customHeight="1" x14ac:dyDescent="0.2">
      <c r="B7" s="134"/>
      <c r="C7" s="137"/>
      <c r="D7" s="40"/>
      <c r="E7" s="53" t="s">
        <v>46</v>
      </c>
      <c r="F7" s="40"/>
      <c r="G7" s="140"/>
      <c r="H7" s="9">
        <v>21</v>
      </c>
      <c r="I7" s="9">
        <v>1</v>
      </c>
      <c r="J7" s="9">
        <f>I7*H7</f>
        <v>21</v>
      </c>
      <c r="K7" s="149"/>
      <c r="L7" s="143"/>
    </row>
    <row r="8" spans="2:12" s="1" customFormat="1" ht="41.25" customHeight="1" x14ac:dyDescent="0.2">
      <c r="B8" s="134"/>
      <c r="C8" s="137"/>
      <c r="D8" s="40"/>
      <c r="E8" s="53" t="s">
        <v>47</v>
      </c>
      <c r="F8" s="40"/>
      <c r="G8" s="140"/>
      <c r="H8" s="24">
        <v>22</v>
      </c>
      <c r="I8" s="9">
        <v>1</v>
      </c>
      <c r="J8" s="24">
        <v>22</v>
      </c>
      <c r="K8" s="149"/>
      <c r="L8" s="143"/>
    </row>
    <row r="9" spans="2:12" s="1" customFormat="1" ht="41.25" customHeight="1" x14ac:dyDescent="0.2">
      <c r="B9" s="134"/>
      <c r="C9" s="137"/>
      <c r="D9" s="40"/>
      <c r="E9" s="53" t="s">
        <v>48</v>
      </c>
      <c r="F9" s="40"/>
      <c r="G9" s="140"/>
      <c r="H9" s="24">
        <v>23</v>
      </c>
      <c r="I9" s="9">
        <v>1</v>
      </c>
      <c r="J9" s="24">
        <v>23</v>
      </c>
      <c r="K9" s="149"/>
      <c r="L9" s="143"/>
    </row>
    <row r="10" spans="2:12" s="1" customFormat="1" ht="41.25" customHeight="1" x14ac:dyDescent="0.2">
      <c r="B10" s="135"/>
      <c r="C10" s="138"/>
      <c r="D10" s="40"/>
      <c r="E10" s="53" t="s">
        <v>49</v>
      </c>
      <c r="F10" s="40"/>
      <c r="G10" s="141"/>
      <c r="H10" s="24">
        <v>5</v>
      </c>
      <c r="I10" s="9">
        <v>1</v>
      </c>
      <c r="J10" s="24">
        <f>I10*H10</f>
        <v>5</v>
      </c>
      <c r="K10" s="149"/>
      <c r="L10" s="144"/>
    </row>
    <row r="11" spans="2:12" s="1" customFormat="1" ht="41.25" customHeight="1" x14ac:dyDescent="0.2">
      <c r="B11" s="135"/>
      <c r="C11" s="138"/>
      <c r="D11" s="37"/>
      <c r="E11" s="53" t="s">
        <v>50</v>
      </c>
      <c r="F11" s="37"/>
      <c r="G11" s="141"/>
      <c r="H11" s="9">
        <v>8</v>
      </c>
      <c r="I11" s="9">
        <v>1</v>
      </c>
      <c r="J11" s="9">
        <f t="shared" ref="J11:J19" si="0">I11*H11</f>
        <v>8</v>
      </c>
      <c r="K11" s="150"/>
      <c r="L11" s="144"/>
    </row>
    <row r="12" spans="2:12" s="1" customFormat="1" ht="41.25" customHeight="1" x14ac:dyDescent="0.2">
      <c r="B12" s="172" t="s">
        <v>15</v>
      </c>
      <c r="C12" s="175" t="s">
        <v>16</v>
      </c>
      <c r="D12" s="42" t="s">
        <v>51</v>
      </c>
      <c r="E12" s="54" t="s">
        <v>59</v>
      </c>
      <c r="F12" s="36" t="s">
        <v>52</v>
      </c>
      <c r="G12" s="167" t="s">
        <v>10</v>
      </c>
      <c r="H12" s="11">
        <v>25</v>
      </c>
      <c r="I12" s="11">
        <v>34</v>
      </c>
      <c r="J12" s="11">
        <f t="shared" si="0"/>
        <v>850</v>
      </c>
      <c r="K12" s="151">
        <f>SUM(J12:J20)</f>
        <v>2192</v>
      </c>
      <c r="L12" s="164" t="s">
        <v>17</v>
      </c>
    </row>
    <row r="13" spans="2:12" s="1" customFormat="1" ht="41.25" customHeight="1" x14ac:dyDescent="0.2">
      <c r="B13" s="173"/>
      <c r="C13" s="176"/>
      <c r="D13" s="43"/>
      <c r="E13" s="54" t="s">
        <v>57</v>
      </c>
      <c r="F13" s="39"/>
      <c r="G13" s="168"/>
      <c r="H13" s="11">
        <v>8</v>
      </c>
      <c r="I13" s="11">
        <v>1</v>
      </c>
      <c r="J13" s="11">
        <f t="shared" si="0"/>
        <v>8</v>
      </c>
      <c r="K13" s="152"/>
      <c r="L13" s="165"/>
    </row>
    <row r="14" spans="2:12" s="1" customFormat="1" ht="41.25" customHeight="1" x14ac:dyDescent="0.2">
      <c r="B14" s="173"/>
      <c r="C14" s="176"/>
      <c r="D14" s="43"/>
      <c r="E14" s="54" t="s">
        <v>60</v>
      </c>
      <c r="F14" s="36" t="s">
        <v>53</v>
      </c>
      <c r="G14" s="168"/>
      <c r="H14" s="11">
        <v>25</v>
      </c>
      <c r="I14" s="11">
        <v>32</v>
      </c>
      <c r="J14" s="11">
        <f t="shared" si="0"/>
        <v>800</v>
      </c>
      <c r="K14" s="152"/>
      <c r="L14" s="165"/>
    </row>
    <row r="15" spans="2:12" s="1" customFormat="1" ht="41.25" customHeight="1" x14ac:dyDescent="0.2">
      <c r="B15" s="173"/>
      <c r="C15" s="176"/>
      <c r="D15" s="43"/>
      <c r="E15" s="54" t="s">
        <v>55</v>
      </c>
      <c r="F15" s="38"/>
      <c r="G15" s="168"/>
      <c r="H15" s="11">
        <v>24</v>
      </c>
      <c r="I15" s="11">
        <v>1</v>
      </c>
      <c r="J15" s="11">
        <f t="shared" si="0"/>
        <v>24</v>
      </c>
      <c r="K15" s="152"/>
      <c r="L15" s="165"/>
    </row>
    <row r="16" spans="2:12" s="1" customFormat="1" ht="41.25" customHeight="1" x14ac:dyDescent="0.2">
      <c r="B16" s="173"/>
      <c r="C16" s="176"/>
      <c r="D16" s="43"/>
      <c r="E16" s="54" t="s">
        <v>56</v>
      </c>
      <c r="F16" s="38"/>
      <c r="G16" s="168"/>
      <c r="H16" s="11">
        <v>22</v>
      </c>
      <c r="I16" s="11">
        <v>1</v>
      </c>
      <c r="J16" s="11">
        <f t="shared" si="0"/>
        <v>22</v>
      </c>
      <c r="K16" s="152"/>
      <c r="L16" s="165"/>
    </row>
    <row r="17" spans="2:12" s="1" customFormat="1" ht="41.25" customHeight="1" x14ac:dyDescent="0.2">
      <c r="B17" s="173"/>
      <c r="C17" s="176"/>
      <c r="D17" s="43"/>
      <c r="E17" s="54" t="s">
        <v>57</v>
      </c>
      <c r="F17" s="39"/>
      <c r="G17" s="168"/>
      <c r="H17" s="11">
        <v>19</v>
      </c>
      <c r="I17" s="11">
        <v>1</v>
      </c>
      <c r="J17" s="11">
        <f t="shared" si="0"/>
        <v>19</v>
      </c>
      <c r="K17" s="152"/>
      <c r="L17" s="165"/>
    </row>
    <row r="18" spans="2:12" s="1" customFormat="1" ht="41.25" customHeight="1" x14ac:dyDescent="0.2">
      <c r="B18" s="173"/>
      <c r="C18" s="176"/>
      <c r="D18" s="43"/>
      <c r="E18" s="54" t="s">
        <v>61</v>
      </c>
      <c r="F18" s="36" t="s">
        <v>54</v>
      </c>
      <c r="G18" s="168"/>
      <c r="H18" s="11">
        <v>25</v>
      </c>
      <c r="I18" s="11">
        <v>18</v>
      </c>
      <c r="J18" s="11">
        <f t="shared" si="0"/>
        <v>450</v>
      </c>
      <c r="K18" s="152"/>
      <c r="L18" s="165"/>
    </row>
    <row r="19" spans="2:12" ht="41.25" customHeight="1" thickBot="1" x14ac:dyDescent="0.25">
      <c r="B19" s="174"/>
      <c r="C19" s="177"/>
      <c r="D19" s="44"/>
      <c r="E19" s="55" t="s">
        <v>58</v>
      </c>
      <c r="F19" s="45"/>
      <c r="G19" s="169"/>
      <c r="H19" s="46">
        <v>19</v>
      </c>
      <c r="I19" s="46">
        <v>1</v>
      </c>
      <c r="J19" s="47">
        <f t="shared" si="0"/>
        <v>19</v>
      </c>
      <c r="K19" s="178"/>
      <c r="L19" s="166"/>
    </row>
  </sheetData>
  <mergeCells count="12">
    <mergeCell ref="L12:L19"/>
    <mergeCell ref="G12:G19"/>
    <mergeCell ref="J5:K5"/>
    <mergeCell ref="B6:B11"/>
    <mergeCell ref="C6:C11"/>
    <mergeCell ref="G6:G11"/>
    <mergeCell ref="K6:K11"/>
    <mergeCell ref="D5:E5"/>
    <mergeCell ref="L6:L11"/>
    <mergeCell ref="B12:B19"/>
    <mergeCell ref="C12:C19"/>
    <mergeCell ref="K12:K19"/>
  </mergeCells>
  <phoneticPr fontId="1"/>
  <pageMargins left="0.70866141732283472" right="0.78740157480314965" top="1.0900000000000001" bottom="0.19685039370078741" header="1.82" footer="0.23622047244094491"/>
  <pageSetup paperSize="9" scale="47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1"/>
  <sheetViews>
    <sheetView view="pageBreakPreview" topLeftCell="D1" zoomScale="70" zoomScaleNormal="70" zoomScaleSheetLayoutView="70" workbookViewId="0">
      <selection activeCell="B9" sqref="B9"/>
    </sheetView>
  </sheetViews>
  <sheetFormatPr defaultRowHeight="13" x14ac:dyDescent="0.2"/>
  <cols>
    <col min="1" max="1" width="1.453125" customWidth="1"/>
    <col min="2" max="2" width="40.36328125" customWidth="1"/>
    <col min="3" max="3" width="17.90625" customWidth="1"/>
    <col min="4" max="4" width="35.36328125" customWidth="1"/>
    <col min="5" max="5" width="18.36328125" customWidth="1"/>
    <col min="6" max="6" width="35.36328125" customWidth="1"/>
    <col min="7" max="7" width="18.90625" style="1" customWidth="1"/>
    <col min="8" max="9" width="17.08984375" style="1" customWidth="1"/>
    <col min="10" max="11" width="16.6328125" style="1" customWidth="1"/>
    <col min="12" max="12" width="42.6328125" customWidth="1"/>
  </cols>
  <sheetData>
    <row r="1" spans="2:12" ht="33" customHeight="1" x14ac:dyDescent="0.3">
      <c r="L1" s="2">
        <v>44229</v>
      </c>
    </row>
    <row r="2" spans="2:12" ht="36" customHeight="1" x14ac:dyDescent="0.4">
      <c r="B2" s="23" t="s">
        <v>66</v>
      </c>
    </row>
    <row r="3" spans="2:12" ht="36" customHeight="1" x14ac:dyDescent="0.35">
      <c r="B3" s="3"/>
      <c r="C3" s="3"/>
      <c r="D3" s="3"/>
      <c r="E3" s="3"/>
      <c r="F3" s="3"/>
      <c r="G3" s="4"/>
      <c r="H3" s="4"/>
      <c r="I3" s="4"/>
      <c r="J3" s="4"/>
      <c r="K3" s="4"/>
      <c r="L3" s="5"/>
    </row>
    <row r="4" spans="2:12" ht="36.75" customHeight="1" thickBot="1" x14ac:dyDescent="0.3">
      <c r="B4" s="6" t="s">
        <v>21</v>
      </c>
      <c r="C4" s="26"/>
      <c r="D4" s="27"/>
      <c r="E4" s="27"/>
      <c r="F4" s="27"/>
      <c r="G4" s="28"/>
      <c r="H4" s="28"/>
      <c r="I4" s="28"/>
      <c r="J4" s="28"/>
      <c r="K4" s="28"/>
      <c r="L4" s="29"/>
    </row>
    <row r="5" spans="2:12" s="7" customFormat="1" ht="64.5" customHeight="1" thickBot="1" x14ac:dyDescent="0.35">
      <c r="B5" s="48" t="s">
        <v>1</v>
      </c>
      <c r="C5" s="49" t="s">
        <v>2</v>
      </c>
      <c r="D5" s="170" t="s">
        <v>23</v>
      </c>
      <c r="E5" s="171"/>
      <c r="F5" s="49" t="s">
        <v>37</v>
      </c>
      <c r="G5" s="49" t="s">
        <v>3</v>
      </c>
      <c r="H5" s="50" t="s">
        <v>4</v>
      </c>
      <c r="I5" s="50" t="s">
        <v>5</v>
      </c>
      <c r="J5" s="122" t="s">
        <v>6</v>
      </c>
      <c r="K5" s="123"/>
      <c r="L5" s="51" t="s">
        <v>7</v>
      </c>
    </row>
    <row r="6" spans="2:12" s="1" customFormat="1" ht="40.5" customHeight="1" x14ac:dyDescent="0.2">
      <c r="B6" s="61" t="s">
        <v>74</v>
      </c>
      <c r="C6" s="62" t="s">
        <v>73</v>
      </c>
      <c r="D6" s="63" t="s">
        <v>70</v>
      </c>
      <c r="E6" s="64" t="s">
        <v>64</v>
      </c>
      <c r="F6" s="64" t="s">
        <v>71</v>
      </c>
      <c r="G6" s="65" t="s">
        <v>10</v>
      </c>
      <c r="H6" s="66">
        <v>25</v>
      </c>
      <c r="I6" s="66">
        <v>4</v>
      </c>
      <c r="J6" s="66">
        <f t="shared" ref="J6" si="0">I6*H6</f>
        <v>100</v>
      </c>
      <c r="K6" s="66">
        <v>100</v>
      </c>
      <c r="L6" s="67" t="s">
        <v>67</v>
      </c>
    </row>
    <row r="7" spans="2:12" s="1" customFormat="1" ht="41.25" customHeight="1" x14ac:dyDescent="0.2">
      <c r="B7" s="181" t="s">
        <v>75</v>
      </c>
      <c r="C7" s="183" t="s">
        <v>16</v>
      </c>
      <c r="D7" s="78" t="s">
        <v>69</v>
      </c>
      <c r="E7" s="68" t="s">
        <v>63</v>
      </c>
      <c r="F7" s="69" t="s">
        <v>72</v>
      </c>
      <c r="G7" s="185" t="s">
        <v>10</v>
      </c>
      <c r="H7" s="60">
        <v>25</v>
      </c>
      <c r="I7" s="60">
        <v>7</v>
      </c>
      <c r="J7" s="60">
        <f>I7*H7</f>
        <v>175</v>
      </c>
      <c r="K7" s="187">
        <f>SUM(J7:J8)</f>
        <v>195</v>
      </c>
      <c r="L7" s="179" t="s">
        <v>68</v>
      </c>
    </row>
    <row r="8" spans="2:12" s="1" customFormat="1" ht="41.25" customHeight="1" x14ac:dyDescent="0.2">
      <c r="B8" s="182"/>
      <c r="C8" s="184"/>
      <c r="D8" s="70"/>
      <c r="E8" s="59" t="s">
        <v>65</v>
      </c>
      <c r="F8" s="70"/>
      <c r="G8" s="186"/>
      <c r="H8" s="60">
        <v>20</v>
      </c>
      <c r="I8" s="60">
        <v>1</v>
      </c>
      <c r="J8" s="60">
        <f>I8*H8</f>
        <v>20</v>
      </c>
      <c r="K8" s="188"/>
      <c r="L8" s="180"/>
    </row>
    <row r="9" spans="2:12" s="1" customFormat="1" ht="41.25" customHeight="1" x14ac:dyDescent="0.2">
      <c r="B9" s="71"/>
      <c r="C9" s="72"/>
      <c r="D9" s="73"/>
      <c r="E9" s="74"/>
      <c r="F9" s="73"/>
      <c r="G9" s="75"/>
      <c r="H9" s="76"/>
      <c r="I9" s="76"/>
      <c r="J9" s="76"/>
      <c r="K9" s="76"/>
      <c r="L9" s="77"/>
    </row>
    <row r="10" spans="2:12" s="1" customFormat="1" ht="41.25" customHeight="1" x14ac:dyDescent="0.2">
      <c r="B10" s="71"/>
      <c r="C10" s="72"/>
      <c r="D10" s="73"/>
      <c r="E10" s="74"/>
      <c r="F10" s="73"/>
      <c r="G10" s="75"/>
      <c r="H10" s="76"/>
      <c r="I10" s="76"/>
      <c r="J10" s="76"/>
      <c r="K10" s="76"/>
      <c r="L10" s="77"/>
    </row>
    <row r="11" spans="2:12" s="1" customFormat="1" ht="41.25" customHeight="1" x14ac:dyDescent="0.2">
      <c r="B11" s="71"/>
      <c r="C11" s="72"/>
      <c r="D11" s="73"/>
      <c r="E11" s="74"/>
      <c r="F11" s="73"/>
      <c r="G11" s="75"/>
      <c r="H11" s="76"/>
      <c r="I11" s="76"/>
      <c r="J11" s="76"/>
      <c r="K11" s="76"/>
      <c r="L11" s="77"/>
    </row>
  </sheetData>
  <mergeCells count="7">
    <mergeCell ref="L7:L8"/>
    <mergeCell ref="D5:E5"/>
    <mergeCell ref="J5:K5"/>
    <mergeCell ref="B7:B8"/>
    <mergeCell ref="C7:C8"/>
    <mergeCell ref="G7:G8"/>
    <mergeCell ref="K7:K8"/>
  </mergeCells>
  <phoneticPr fontId="1"/>
  <pageMargins left="0.70866141732283472" right="0.78740157480314965" top="1.0900000000000001" bottom="0.19685039370078741" header="1.82" footer="0.23622047244094491"/>
  <pageSetup paperSize="9" scale="47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8"/>
  <sheetViews>
    <sheetView view="pageBreakPreview" zoomScale="70" zoomScaleNormal="70" zoomScaleSheetLayoutView="70" workbookViewId="0">
      <selection activeCell="F17" sqref="F17"/>
    </sheetView>
  </sheetViews>
  <sheetFormatPr defaultRowHeight="13" x14ac:dyDescent="0.2"/>
  <cols>
    <col min="1" max="1" width="1.453125" customWidth="1"/>
    <col min="2" max="2" width="40.36328125" customWidth="1"/>
    <col min="3" max="3" width="17.90625" customWidth="1"/>
    <col min="4" max="4" width="35.36328125" customWidth="1"/>
    <col min="5" max="5" width="18.36328125" customWidth="1"/>
    <col min="6" max="6" width="35.36328125" customWidth="1"/>
    <col min="7" max="7" width="18.90625" style="1" customWidth="1"/>
    <col min="8" max="9" width="17.08984375" style="1" customWidth="1"/>
    <col min="10" max="11" width="16.6328125" style="1" customWidth="1"/>
    <col min="12" max="12" width="42.6328125" customWidth="1"/>
  </cols>
  <sheetData>
    <row r="1" spans="2:12" ht="33" customHeight="1" x14ac:dyDescent="0.3">
      <c r="L1" s="2">
        <v>44679</v>
      </c>
    </row>
    <row r="2" spans="2:12" ht="36" customHeight="1" x14ac:dyDescent="0.4">
      <c r="B2" s="23" t="s">
        <v>94</v>
      </c>
    </row>
    <row r="3" spans="2:12" ht="36" customHeight="1" x14ac:dyDescent="0.35">
      <c r="B3" s="3"/>
      <c r="C3" s="3"/>
      <c r="D3" s="3"/>
      <c r="E3" s="3"/>
      <c r="F3" s="3"/>
      <c r="G3" s="4"/>
      <c r="H3" s="4"/>
      <c r="I3" s="4"/>
      <c r="J3" s="4"/>
      <c r="K3" s="4"/>
      <c r="L3" s="5"/>
    </row>
    <row r="4" spans="2:12" ht="36.75" customHeight="1" thickBot="1" x14ac:dyDescent="0.3">
      <c r="B4" s="6" t="s">
        <v>21</v>
      </c>
      <c r="C4" s="26"/>
      <c r="D4" s="27"/>
      <c r="E4" s="27"/>
      <c r="F4" s="27"/>
      <c r="G4" s="28"/>
      <c r="H4" s="28"/>
      <c r="I4" s="28"/>
      <c r="J4" s="28"/>
      <c r="K4" s="28"/>
      <c r="L4" s="29"/>
    </row>
    <row r="5" spans="2:12" s="7" customFormat="1" ht="64.5" customHeight="1" thickBot="1" x14ac:dyDescent="0.35">
      <c r="B5" s="48" t="s">
        <v>1</v>
      </c>
      <c r="C5" s="49" t="s">
        <v>2</v>
      </c>
      <c r="D5" s="170" t="s">
        <v>23</v>
      </c>
      <c r="E5" s="171"/>
      <c r="F5" s="49" t="s">
        <v>37</v>
      </c>
      <c r="G5" s="49" t="s">
        <v>3</v>
      </c>
      <c r="H5" s="50" t="s">
        <v>4</v>
      </c>
      <c r="I5" s="50" t="s">
        <v>5</v>
      </c>
      <c r="J5" s="122" t="s">
        <v>6</v>
      </c>
      <c r="K5" s="123"/>
      <c r="L5" s="51" t="s">
        <v>7</v>
      </c>
    </row>
    <row r="6" spans="2:12" s="1" customFormat="1" ht="41.25" customHeight="1" x14ac:dyDescent="0.2">
      <c r="B6" s="204" t="s">
        <v>75</v>
      </c>
      <c r="C6" s="205" t="s">
        <v>79</v>
      </c>
      <c r="D6" s="43" t="s">
        <v>77</v>
      </c>
      <c r="E6" s="84" t="s">
        <v>81</v>
      </c>
      <c r="F6" s="88" t="s">
        <v>76</v>
      </c>
      <c r="G6" s="206" t="s">
        <v>10</v>
      </c>
      <c r="H6" s="56">
        <v>25</v>
      </c>
      <c r="I6" s="56">
        <v>20</v>
      </c>
      <c r="J6" s="56">
        <f>I6*H6</f>
        <v>500</v>
      </c>
      <c r="K6" s="152">
        <f>SUM(J6:J12)</f>
        <v>2266</v>
      </c>
      <c r="L6" s="189" t="s">
        <v>17</v>
      </c>
    </row>
    <row r="7" spans="2:12" s="1" customFormat="1" ht="41.25" customHeight="1" x14ac:dyDescent="0.2">
      <c r="B7" s="204"/>
      <c r="C7" s="205"/>
      <c r="D7" s="38"/>
      <c r="E7" s="84" t="s">
        <v>82</v>
      </c>
      <c r="F7" s="58" t="s">
        <v>80</v>
      </c>
      <c r="G7" s="206"/>
      <c r="H7" s="11">
        <v>25</v>
      </c>
      <c r="I7" s="11">
        <v>30</v>
      </c>
      <c r="J7" s="11">
        <f>I7*H7</f>
        <v>750</v>
      </c>
      <c r="K7" s="152"/>
      <c r="L7" s="189"/>
    </row>
    <row r="8" spans="2:12" s="1" customFormat="1" ht="41.25" customHeight="1" x14ac:dyDescent="0.2">
      <c r="B8" s="204"/>
      <c r="C8" s="205"/>
      <c r="D8" s="38"/>
      <c r="E8" s="85" t="s">
        <v>85</v>
      </c>
      <c r="F8" s="38"/>
      <c r="G8" s="206"/>
      <c r="H8" s="56">
        <v>24</v>
      </c>
      <c r="I8" s="11">
        <v>1</v>
      </c>
      <c r="J8" s="56">
        <v>24</v>
      </c>
      <c r="K8" s="152"/>
      <c r="L8" s="189"/>
    </row>
    <row r="9" spans="2:12" s="1" customFormat="1" ht="41.25" customHeight="1" x14ac:dyDescent="0.2">
      <c r="B9" s="204"/>
      <c r="C9" s="205"/>
      <c r="D9" s="38"/>
      <c r="E9" s="85" t="s">
        <v>86</v>
      </c>
      <c r="F9" s="39"/>
      <c r="G9" s="206"/>
      <c r="H9" s="56">
        <v>5</v>
      </c>
      <c r="I9" s="11">
        <v>1</v>
      </c>
      <c r="J9" s="56">
        <v>5</v>
      </c>
      <c r="K9" s="152"/>
      <c r="L9" s="189"/>
    </row>
    <row r="10" spans="2:12" s="1" customFormat="1" ht="41.25" customHeight="1" x14ac:dyDescent="0.2">
      <c r="B10" s="204"/>
      <c r="C10" s="205"/>
      <c r="D10" s="38"/>
      <c r="E10" s="84" t="s">
        <v>84</v>
      </c>
      <c r="F10" s="58" t="s">
        <v>83</v>
      </c>
      <c r="G10" s="206"/>
      <c r="H10" s="56">
        <v>25</v>
      </c>
      <c r="I10" s="11">
        <v>38</v>
      </c>
      <c r="J10" s="56">
        <v>950</v>
      </c>
      <c r="K10" s="152"/>
      <c r="L10" s="189"/>
    </row>
    <row r="11" spans="2:12" s="1" customFormat="1" ht="41.25" customHeight="1" x14ac:dyDescent="0.2">
      <c r="B11" s="145"/>
      <c r="C11" s="146"/>
      <c r="D11" s="38"/>
      <c r="E11" s="85" t="s">
        <v>48</v>
      </c>
      <c r="F11" s="38"/>
      <c r="G11" s="147"/>
      <c r="H11" s="56">
        <v>13</v>
      </c>
      <c r="I11" s="11">
        <v>1</v>
      </c>
      <c r="J11" s="56">
        <f>I11*H11</f>
        <v>13</v>
      </c>
      <c r="K11" s="152"/>
      <c r="L11" s="124"/>
    </row>
    <row r="12" spans="2:12" s="1" customFormat="1" ht="41.25" customHeight="1" x14ac:dyDescent="0.2">
      <c r="B12" s="145"/>
      <c r="C12" s="146"/>
      <c r="D12" s="39"/>
      <c r="E12" s="85" t="s">
        <v>49</v>
      </c>
      <c r="F12" s="39"/>
      <c r="G12" s="147"/>
      <c r="H12" s="11">
        <v>24</v>
      </c>
      <c r="I12" s="11">
        <v>1</v>
      </c>
      <c r="J12" s="11">
        <f t="shared" ref="J12:J18" si="0">I12*H12</f>
        <v>24</v>
      </c>
      <c r="K12" s="153"/>
      <c r="L12" s="124"/>
    </row>
    <row r="13" spans="2:12" s="1" customFormat="1" ht="41.25" customHeight="1" x14ac:dyDescent="0.2">
      <c r="B13" s="190" t="s">
        <v>74</v>
      </c>
      <c r="C13" s="193" t="s">
        <v>9</v>
      </c>
      <c r="D13" s="80" t="s">
        <v>95</v>
      </c>
      <c r="E13" s="53" t="s">
        <v>88</v>
      </c>
      <c r="F13" s="57" t="s">
        <v>87</v>
      </c>
      <c r="G13" s="196" t="s">
        <v>10</v>
      </c>
      <c r="H13" s="9">
        <v>25</v>
      </c>
      <c r="I13" s="9">
        <v>12</v>
      </c>
      <c r="J13" s="9">
        <f t="shared" si="0"/>
        <v>300</v>
      </c>
      <c r="K13" s="199">
        <f>SUM(J13:J19)</f>
        <v>990</v>
      </c>
      <c r="L13" s="201" t="s">
        <v>11</v>
      </c>
    </row>
    <row r="14" spans="2:12" s="1" customFormat="1" ht="41.25" customHeight="1" x14ac:dyDescent="0.2">
      <c r="B14" s="191"/>
      <c r="C14" s="194"/>
      <c r="D14" s="79"/>
      <c r="E14" s="53">
        <v>13</v>
      </c>
      <c r="F14" s="37"/>
      <c r="G14" s="197"/>
      <c r="H14" s="9">
        <v>19</v>
      </c>
      <c r="I14" s="9">
        <v>1</v>
      </c>
      <c r="J14" s="9">
        <f t="shared" si="0"/>
        <v>19</v>
      </c>
      <c r="K14" s="149"/>
      <c r="L14" s="202"/>
    </row>
    <row r="15" spans="2:12" s="1" customFormat="1" ht="41.25" customHeight="1" x14ac:dyDescent="0.2">
      <c r="B15" s="191"/>
      <c r="C15" s="194"/>
      <c r="D15" s="80" t="s">
        <v>78</v>
      </c>
      <c r="E15" s="53" t="s">
        <v>90</v>
      </c>
      <c r="F15" s="57" t="s">
        <v>89</v>
      </c>
      <c r="G15" s="197"/>
      <c r="H15" s="9">
        <v>25</v>
      </c>
      <c r="I15" s="9">
        <v>25</v>
      </c>
      <c r="J15" s="9">
        <f t="shared" si="0"/>
        <v>625</v>
      </c>
      <c r="K15" s="149"/>
      <c r="L15" s="202"/>
    </row>
    <row r="16" spans="2:12" s="1" customFormat="1" ht="41.25" customHeight="1" x14ac:dyDescent="0.2">
      <c r="B16" s="191"/>
      <c r="C16" s="194"/>
      <c r="D16" s="79"/>
      <c r="E16" s="90" t="s">
        <v>91</v>
      </c>
      <c r="F16" s="40"/>
      <c r="G16" s="197"/>
      <c r="H16" s="89">
        <v>24</v>
      </c>
      <c r="I16" s="89">
        <v>1</v>
      </c>
      <c r="J16" s="89">
        <f t="shared" si="0"/>
        <v>24</v>
      </c>
      <c r="K16" s="149"/>
      <c r="L16" s="202"/>
    </row>
    <row r="17" spans="2:12" s="1" customFormat="1" ht="41.25" customHeight="1" x14ac:dyDescent="0.2">
      <c r="B17" s="191"/>
      <c r="C17" s="194"/>
      <c r="D17" s="79"/>
      <c r="E17" s="86" t="s">
        <v>92</v>
      </c>
      <c r="F17" s="40"/>
      <c r="G17" s="197"/>
      <c r="H17" s="9">
        <v>10</v>
      </c>
      <c r="I17" s="9">
        <v>1</v>
      </c>
      <c r="J17" s="9">
        <f t="shared" si="0"/>
        <v>10</v>
      </c>
      <c r="K17" s="149"/>
      <c r="L17" s="202"/>
    </row>
    <row r="18" spans="2:12" s="1" customFormat="1" ht="41.25" customHeight="1" thickBot="1" x14ac:dyDescent="0.25">
      <c r="B18" s="192"/>
      <c r="C18" s="195"/>
      <c r="D18" s="81"/>
      <c r="E18" s="87" t="s">
        <v>93</v>
      </c>
      <c r="F18" s="82"/>
      <c r="G18" s="198"/>
      <c r="H18" s="83">
        <v>12</v>
      </c>
      <c r="I18" s="83">
        <v>1</v>
      </c>
      <c r="J18" s="83">
        <f t="shared" si="0"/>
        <v>12</v>
      </c>
      <c r="K18" s="200"/>
      <c r="L18" s="203"/>
    </row>
  </sheetData>
  <mergeCells count="12">
    <mergeCell ref="D5:E5"/>
    <mergeCell ref="J5:K5"/>
    <mergeCell ref="B6:B12"/>
    <mergeCell ref="C6:C12"/>
    <mergeCell ref="G6:G12"/>
    <mergeCell ref="K6:K12"/>
    <mergeCell ref="L6:L12"/>
    <mergeCell ref="B13:B18"/>
    <mergeCell ref="C13:C18"/>
    <mergeCell ref="G13:G18"/>
    <mergeCell ref="K13:K18"/>
    <mergeCell ref="L13:L18"/>
  </mergeCells>
  <phoneticPr fontId="1"/>
  <pageMargins left="0.70866141732283472" right="0.78740157480314965" top="1.0900000000000001" bottom="0.19685039370078741" header="1.82" footer="0.23622047244094491"/>
  <pageSetup paperSize="9" scale="47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18"/>
  <sheetViews>
    <sheetView view="pageBreakPreview" topLeftCell="A4" zoomScale="70" zoomScaleNormal="70" zoomScaleSheetLayoutView="70" workbookViewId="0">
      <selection activeCell="F12" sqref="F12:F18"/>
    </sheetView>
  </sheetViews>
  <sheetFormatPr defaultRowHeight="13" x14ac:dyDescent="0.2"/>
  <cols>
    <col min="1" max="1" width="1.453125" customWidth="1"/>
    <col min="2" max="2" width="40.36328125" customWidth="1"/>
    <col min="3" max="3" width="17.90625" customWidth="1"/>
    <col min="4" max="4" width="35.36328125" customWidth="1"/>
    <col min="5" max="5" width="18.36328125" customWidth="1"/>
    <col min="6" max="6" width="35.36328125" customWidth="1"/>
    <col min="7" max="7" width="18.90625" style="1" customWidth="1"/>
    <col min="8" max="9" width="17.08984375" style="1" customWidth="1"/>
    <col min="10" max="11" width="16.6328125" style="1" customWidth="1"/>
    <col min="12" max="12" width="42.6328125" customWidth="1"/>
  </cols>
  <sheetData>
    <row r="1" spans="2:12" ht="33" customHeight="1" x14ac:dyDescent="0.3">
      <c r="L1" s="2">
        <v>44761</v>
      </c>
    </row>
    <row r="2" spans="2:12" ht="36" customHeight="1" x14ac:dyDescent="0.4">
      <c r="B2" s="23" t="s">
        <v>96</v>
      </c>
    </row>
    <row r="3" spans="2:12" ht="36" customHeight="1" x14ac:dyDescent="0.35">
      <c r="B3" s="3"/>
      <c r="C3" s="3"/>
      <c r="D3" s="3"/>
      <c r="E3" s="3"/>
      <c r="F3" s="3"/>
      <c r="G3" s="4"/>
      <c r="H3" s="4"/>
      <c r="I3" s="4"/>
      <c r="J3" s="4"/>
      <c r="K3" s="4"/>
      <c r="L3" s="5"/>
    </row>
    <row r="4" spans="2:12" ht="36.75" customHeight="1" thickBot="1" x14ac:dyDescent="0.3">
      <c r="B4" s="6" t="s">
        <v>21</v>
      </c>
      <c r="C4" s="26"/>
      <c r="D4" s="27"/>
      <c r="E4" s="27"/>
      <c r="F4" s="27"/>
      <c r="G4" s="28"/>
      <c r="H4" s="28"/>
      <c r="I4" s="28"/>
      <c r="J4" s="28"/>
      <c r="K4" s="28"/>
      <c r="L4" s="29"/>
    </row>
    <row r="5" spans="2:12" s="7" customFormat="1" ht="64.5" customHeight="1" thickBot="1" x14ac:dyDescent="0.35">
      <c r="B5" s="48" t="s">
        <v>1</v>
      </c>
      <c r="C5" s="49" t="s">
        <v>2</v>
      </c>
      <c r="D5" s="170" t="s">
        <v>23</v>
      </c>
      <c r="E5" s="171"/>
      <c r="F5" s="49" t="s">
        <v>37</v>
      </c>
      <c r="G5" s="49" t="s">
        <v>3</v>
      </c>
      <c r="H5" s="50" t="s">
        <v>4</v>
      </c>
      <c r="I5" s="50" t="s">
        <v>5</v>
      </c>
      <c r="J5" s="122" t="s">
        <v>6</v>
      </c>
      <c r="K5" s="123"/>
      <c r="L5" s="51" t="s">
        <v>7</v>
      </c>
    </row>
    <row r="6" spans="2:12" s="1" customFormat="1" ht="41.25" customHeight="1" x14ac:dyDescent="0.2">
      <c r="B6" s="207" t="s">
        <v>75</v>
      </c>
      <c r="C6" s="212" t="s">
        <v>79</v>
      </c>
      <c r="D6" s="91" t="s">
        <v>99</v>
      </c>
      <c r="E6" s="88" t="s">
        <v>98</v>
      </c>
      <c r="F6" s="219" t="s">
        <v>97</v>
      </c>
      <c r="G6" s="210" t="s">
        <v>10</v>
      </c>
      <c r="H6" s="92">
        <v>25</v>
      </c>
      <c r="I6" s="92">
        <v>37</v>
      </c>
      <c r="J6" s="92">
        <f>I6*H6</f>
        <v>925</v>
      </c>
      <c r="K6" s="220">
        <f>SUM(J6:J11)</f>
        <v>1955</v>
      </c>
      <c r="L6" s="103" t="s">
        <v>17</v>
      </c>
    </row>
    <row r="7" spans="2:12" s="1" customFormat="1" ht="41.25" customHeight="1" x14ac:dyDescent="0.2">
      <c r="B7" s="208"/>
      <c r="C7" s="176"/>
      <c r="D7" s="38"/>
      <c r="E7" s="85" t="s">
        <v>47</v>
      </c>
      <c r="F7" s="160"/>
      <c r="G7" s="168"/>
      <c r="H7" s="11">
        <v>6</v>
      </c>
      <c r="I7" s="11">
        <v>1</v>
      </c>
      <c r="J7" s="11">
        <f>I7*H7</f>
        <v>6</v>
      </c>
      <c r="K7" s="152"/>
      <c r="L7" s="104"/>
    </row>
    <row r="8" spans="2:12" s="1" customFormat="1" ht="41.25" customHeight="1" x14ac:dyDescent="0.2">
      <c r="B8" s="208"/>
      <c r="C8" s="176"/>
      <c r="D8" s="38"/>
      <c r="E8" s="85" t="s">
        <v>103</v>
      </c>
      <c r="F8" s="160"/>
      <c r="G8" s="168"/>
      <c r="H8" s="56">
        <v>16</v>
      </c>
      <c r="I8" s="11">
        <v>2</v>
      </c>
      <c r="J8" s="56">
        <v>32</v>
      </c>
      <c r="K8" s="152"/>
      <c r="L8" s="104"/>
    </row>
    <row r="9" spans="2:12" s="1" customFormat="1" ht="41.25" customHeight="1" x14ac:dyDescent="0.2">
      <c r="B9" s="208"/>
      <c r="C9" s="176"/>
      <c r="D9" s="39"/>
      <c r="E9" s="85" t="s">
        <v>50</v>
      </c>
      <c r="F9" s="161"/>
      <c r="G9" s="168"/>
      <c r="H9" s="56">
        <v>10</v>
      </c>
      <c r="I9" s="11">
        <v>1</v>
      </c>
      <c r="J9" s="56">
        <v>10</v>
      </c>
      <c r="K9" s="152"/>
      <c r="L9" s="104"/>
    </row>
    <row r="10" spans="2:12" s="1" customFormat="1" ht="41.25" customHeight="1" x14ac:dyDescent="0.2">
      <c r="B10" s="208"/>
      <c r="C10" s="176"/>
      <c r="D10" s="42" t="s">
        <v>105</v>
      </c>
      <c r="E10" s="93" t="s">
        <v>101</v>
      </c>
      <c r="F10" s="159" t="s">
        <v>107</v>
      </c>
      <c r="G10" s="168"/>
      <c r="H10" s="56">
        <v>25</v>
      </c>
      <c r="I10" s="56">
        <v>39</v>
      </c>
      <c r="J10" s="56">
        <f t="shared" ref="J10:J11" si="0">I10*H10</f>
        <v>975</v>
      </c>
      <c r="K10" s="152"/>
      <c r="L10" s="104"/>
    </row>
    <row r="11" spans="2:12" s="1" customFormat="1" ht="41.25" customHeight="1" thickBot="1" x14ac:dyDescent="0.25">
      <c r="B11" s="209"/>
      <c r="C11" s="177"/>
      <c r="D11" s="45"/>
      <c r="E11" s="94" t="s">
        <v>49</v>
      </c>
      <c r="F11" s="218"/>
      <c r="G11" s="169"/>
      <c r="H11" s="47">
        <v>7</v>
      </c>
      <c r="I11" s="47">
        <v>1</v>
      </c>
      <c r="J11" s="47">
        <f t="shared" si="0"/>
        <v>7</v>
      </c>
      <c r="K11" s="178"/>
      <c r="L11" s="105"/>
    </row>
    <row r="12" spans="2:12" s="1" customFormat="1" ht="41.25" customHeight="1" x14ac:dyDescent="0.2">
      <c r="B12" s="110" t="s">
        <v>74</v>
      </c>
      <c r="C12" s="213" t="s">
        <v>102</v>
      </c>
      <c r="D12" s="111" t="s">
        <v>106</v>
      </c>
      <c r="E12" s="112" t="s">
        <v>100</v>
      </c>
      <c r="F12" s="156" t="s">
        <v>108</v>
      </c>
      <c r="G12" s="211" t="s">
        <v>10</v>
      </c>
      <c r="H12" s="8">
        <v>25</v>
      </c>
      <c r="I12" s="8">
        <v>35</v>
      </c>
      <c r="J12" s="8">
        <f>I12*H12</f>
        <v>875</v>
      </c>
      <c r="K12" s="148">
        <f>SUM(J12:J18)</f>
        <v>973</v>
      </c>
      <c r="L12" s="214" t="s">
        <v>11</v>
      </c>
    </row>
    <row r="13" spans="2:12" s="1" customFormat="1" ht="41.25" customHeight="1" x14ac:dyDescent="0.2">
      <c r="B13" s="95"/>
      <c r="C13" s="194"/>
      <c r="D13" s="108"/>
      <c r="E13" s="99" t="s">
        <v>104</v>
      </c>
      <c r="F13" s="216"/>
      <c r="G13" s="197"/>
      <c r="H13" s="9">
        <v>15</v>
      </c>
      <c r="I13" s="9">
        <v>1</v>
      </c>
      <c r="J13" s="9">
        <f t="shared" ref="J13:J18" si="1">I13*H13</f>
        <v>15</v>
      </c>
      <c r="K13" s="149"/>
      <c r="L13" s="215"/>
    </row>
    <row r="14" spans="2:12" s="1" customFormat="1" ht="41.25" customHeight="1" x14ac:dyDescent="0.2">
      <c r="B14" s="95"/>
      <c r="C14" s="96"/>
      <c r="D14" s="108"/>
      <c r="E14" s="100" t="s">
        <v>46</v>
      </c>
      <c r="F14" s="216"/>
      <c r="G14" s="197"/>
      <c r="H14" s="9">
        <v>18</v>
      </c>
      <c r="I14" s="9">
        <v>1</v>
      </c>
      <c r="J14" s="9">
        <f t="shared" si="1"/>
        <v>18</v>
      </c>
      <c r="K14" s="149"/>
      <c r="L14" s="106"/>
    </row>
    <row r="15" spans="2:12" s="1" customFormat="1" ht="41.25" customHeight="1" x14ac:dyDescent="0.2">
      <c r="B15" s="95"/>
      <c r="C15" s="96"/>
      <c r="D15" s="108"/>
      <c r="E15" s="100" t="s">
        <v>47</v>
      </c>
      <c r="F15" s="216"/>
      <c r="G15" s="197"/>
      <c r="H15" s="9">
        <v>14</v>
      </c>
      <c r="I15" s="9">
        <v>1</v>
      </c>
      <c r="J15" s="9">
        <f t="shared" si="1"/>
        <v>14</v>
      </c>
      <c r="K15" s="149"/>
      <c r="L15" s="106"/>
    </row>
    <row r="16" spans="2:12" s="1" customFormat="1" ht="41.25" customHeight="1" x14ac:dyDescent="0.2">
      <c r="B16" s="95"/>
      <c r="C16" s="96"/>
      <c r="D16" s="108"/>
      <c r="E16" s="100" t="s">
        <v>48</v>
      </c>
      <c r="F16" s="216"/>
      <c r="G16" s="197"/>
      <c r="H16" s="9">
        <v>23</v>
      </c>
      <c r="I16" s="9">
        <v>1</v>
      </c>
      <c r="J16" s="9">
        <f t="shared" si="1"/>
        <v>23</v>
      </c>
      <c r="K16" s="149"/>
      <c r="L16" s="106"/>
    </row>
    <row r="17" spans="2:12" s="1" customFormat="1" ht="41.25" customHeight="1" x14ac:dyDescent="0.2">
      <c r="B17" s="95"/>
      <c r="C17" s="96"/>
      <c r="D17" s="108"/>
      <c r="E17" s="100" t="s">
        <v>49</v>
      </c>
      <c r="F17" s="216"/>
      <c r="G17" s="197"/>
      <c r="H17" s="9">
        <v>5</v>
      </c>
      <c r="I17" s="9">
        <v>1</v>
      </c>
      <c r="J17" s="9">
        <f t="shared" si="1"/>
        <v>5</v>
      </c>
      <c r="K17" s="149"/>
      <c r="L17" s="106"/>
    </row>
    <row r="18" spans="2:12" s="1" customFormat="1" ht="41.25" customHeight="1" thickBot="1" x14ac:dyDescent="0.25">
      <c r="B18" s="97"/>
      <c r="C18" s="98"/>
      <c r="D18" s="109"/>
      <c r="E18" s="101" t="s">
        <v>50</v>
      </c>
      <c r="F18" s="217"/>
      <c r="G18" s="102"/>
      <c r="H18" s="83">
        <v>23</v>
      </c>
      <c r="I18" s="83">
        <v>1</v>
      </c>
      <c r="J18" s="83">
        <f t="shared" si="1"/>
        <v>23</v>
      </c>
      <c r="K18" s="200"/>
      <c r="L18" s="107"/>
    </row>
  </sheetData>
  <mergeCells count="13">
    <mergeCell ref="L12:L13"/>
    <mergeCell ref="F12:F18"/>
    <mergeCell ref="F10:F11"/>
    <mergeCell ref="D5:E5"/>
    <mergeCell ref="J5:K5"/>
    <mergeCell ref="F6:F9"/>
    <mergeCell ref="K6:K11"/>
    <mergeCell ref="K12:K18"/>
    <mergeCell ref="B6:B11"/>
    <mergeCell ref="G6:G11"/>
    <mergeCell ref="G12:G17"/>
    <mergeCell ref="C6:C11"/>
    <mergeCell ref="C12:C13"/>
  </mergeCells>
  <phoneticPr fontId="1"/>
  <pageMargins left="0.70866141732283472" right="0.78740157480314965" top="1.0900000000000001" bottom="0.19685039370078741" header="1.82" footer="0.23622047244094491"/>
  <pageSetup paperSize="9" scale="47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9"/>
  <sheetViews>
    <sheetView view="pageBreakPreview" zoomScale="70" zoomScaleNormal="70" zoomScaleSheetLayoutView="70" workbookViewId="0">
      <selection activeCell="D7" sqref="D7"/>
    </sheetView>
  </sheetViews>
  <sheetFormatPr defaultRowHeight="13" x14ac:dyDescent="0.2"/>
  <cols>
    <col min="1" max="1" width="1.453125" customWidth="1"/>
    <col min="2" max="2" width="40.36328125" customWidth="1"/>
    <col min="3" max="3" width="17.90625" customWidth="1"/>
    <col min="4" max="4" width="35.36328125" customWidth="1"/>
    <col min="5" max="5" width="18.36328125" customWidth="1"/>
    <col min="6" max="6" width="35.36328125" customWidth="1"/>
    <col min="7" max="7" width="18.90625" style="1" customWidth="1"/>
    <col min="8" max="9" width="17.08984375" style="1" customWidth="1"/>
    <col min="10" max="11" width="16.6328125" style="1" customWidth="1"/>
    <col min="12" max="12" width="42.6328125" customWidth="1"/>
  </cols>
  <sheetData>
    <row r="1" spans="2:12" ht="33" customHeight="1" x14ac:dyDescent="0.3">
      <c r="L1" s="2">
        <v>44811</v>
      </c>
    </row>
    <row r="2" spans="2:12" ht="36" customHeight="1" x14ac:dyDescent="0.4">
      <c r="B2" s="23" t="s">
        <v>109</v>
      </c>
    </row>
    <row r="3" spans="2:12" ht="36" customHeight="1" x14ac:dyDescent="0.35">
      <c r="B3" s="3"/>
      <c r="C3" s="3"/>
      <c r="D3" s="3"/>
      <c r="E3" s="3"/>
      <c r="F3" s="3"/>
      <c r="G3" s="4"/>
      <c r="H3" s="4"/>
      <c r="I3" s="4"/>
      <c r="J3" s="4"/>
      <c r="K3" s="4"/>
      <c r="L3" s="5"/>
    </row>
    <row r="4" spans="2:12" ht="36.75" customHeight="1" thickBot="1" x14ac:dyDescent="0.3">
      <c r="B4" s="6" t="s">
        <v>21</v>
      </c>
      <c r="C4" s="26"/>
      <c r="D4" s="27"/>
      <c r="E4" s="27"/>
      <c r="F4" s="27"/>
      <c r="G4" s="28"/>
      <c r="H4" s="28"/>
      <c r="I4" s="28"/>
      <c r="J4" s="28"/>
      <c r="K4" s="28"/>
      <c r="L4" s="29"/>
    </row>
    <row r="5" spans="2:12" s="7" customFormat="1" ht="64.5" customHeight="1" thickBot="1" x14ac:dyDescent="0.35">
      <c r="B5" s="48" t="s">
        <v>1</v>
      </c>
      <c r="C5" s="49" t="s">
        <v>2</v>
      </c>
      <c r="D5" s="170" t="s">
        <v>23</v>
      </c>
      <c r="E5" s="171"/>
      <c r="F5" s="49" t="s">
        <v>37</v>
      </c>
      <c r="G5" s="49" t="s">
        <v>3</v>
      </c>
      <c r="H5" s="50" t="s">
        <v>4</v>
      </c>
      <c r="I5" s="50" t="s">
        <v>5</v>
      </c>
      <c r="J5" s="122" t="s">
        <v>6</v>
      </c>
      <c r="K5" s="123"/>
      <c r="L5" s="51" t="s">
        <v>7</v>
      </c>
    </row>
    <row r="6" spans="2:12" s="1" customFormat="1" ht="41.25" customHeight="1" x14ac:dyDescent="0.2">
      <c r="B6" s="110" t="s">
        <v>74</v>
      </c>
      <c r="C6" s="113" t="s">
        <v>102</v>
      </c>
      <c r="D6" s="111" t="s">
        <v>110</v>
      </c>
      <c r="E6" s="112" t="s">
        <v>112</v>
      </c>
      <c r="F6" s="156" t="s">
        <v>111</v>
      </c>
      <c r="G6" s="211" t="s">
        <v>10</v>
      </c>
      <c r="H6" s="8">
        <v>25</v>
      </c>
      <c r="I6" s="8">
        <v>10</v>
      </c>
      <c r="J6" s="8">
        <f>I6*H6</f>
        <v>250</v>
      </c>
      <c r="K6" s="148">
        <f>SUM(J6:J9)</f>
        <v>296</v>
      </c>
      <c r="L6" s="214" t="s">
        <v>11</v>
      </c>
    </row>
    <row r="7" spans="2:12" s="1" customFormat="1" ht="41.25" customHeight="1" x14ac:dyDescent="0.2">
      <c r="B7" s="95"/>
      <c r="C7" s="96"/>
      <c r="D7" s="108"/>
      <c r="E7" s="99" t="s">
        <v>113</v>
      </c>
      <c r="F7" s="216"/>
      <c r="G7" s="197"/>
      <c r="H7" s="9">
        <v>24</v>
      </c>
      <c r="I7" s="9">
        <v>1</v>
      </c>
      <c r="J7" s="9">
        <f t="shared" ref="J7:J9" si="0">I7*H7</f>
        <v>24</v>
      </c>
      <c r="K7" s="149"/>
      <c r="L7" s="215"/>
    </row>
    <row r="8" spans="2:12" s="1" customFormat="1" ht="41.25" customHeight="1" x14ac:dyDescent="0.2">
      <c r="B8" s="95"/>
      <c r="C8" s="96"/>
      <c r="D8" s="108"/>
      <c r="E8" s="100" t="s">
        <v>114</v>
      </c>
      <c r="F8" s="216"/>
      <c r="G8" s="197"/>
      <c r="H8" s="9">
        <v>13</v>
      </c>
      <c r="I8" s="9">
        <v>1</v>
      </c>
      <c r="J8" s="9">
        <f t="shared" si="0"/>
        <v>13</v>
      </c>
      <c r="K8" s="149"/>
      <c r="L8" s="106"/>
    </row>
    <row r="9" spans="2:12" s="1" customFormat="1" ht="41.25" customHeight="1" thickBot="1" x14ac:dyDescent="0.25">
      <c r="B9" s="97"/>
      <c r="C9" s="98"/>
      <c r="D9" s="109"/>
      <c r="E9" s="101" t="s">
        <v>115</v>
      </c>
      <c r="F9" s="217"/>
      <c r="G9" s="198"/>
      <c r="H9" s="83">
        <v>9</v>
      </c>
      <c r="I9" s="83">
        <v>1</v>
      </c>
      <c r="J9" s="83">
        <f t="shared" si="0"/>
        <v>9</v>
      </c>
      <c r="K9" s="200"/>
      <c r="L9" s="107"/>
    </row>
  </sheetData>
  <mergeCells count="6">
    <mergeCell ref="L6:L7"/>
    <mergeCell ref="D5:E5"/>
    <mergeCell ref="J5:K5"/>
    <mergeCell ref="F6:F9"/>
    <mergeCell ref="G6:G9"/>
    <mergeCell ref="K6:K9"/>
  </mergeCells>
  <phoneticPr fontId="1"/>
  <pageMargins left="0.70866141732283472" right="0.78740157480314965" top="1.0900000000000001" bottom="0.19685039370078741" header="1.82" footer="0.23622047244094491"/>
  <pageSetup paperSize="9" scale="47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27"/>
  <sheetViews>
    <sheetView tabSelected="1" view="pageBreakPreview" topLeftCell="A4" zoomScale="70" zoomScaleNormal="70" zoomScaleSheetLayoutView="70" workbookViewId="0">
      <selection activeCell="J28" sqref="J28"/>
    </sheetView>
  </sheetViews>
  <sheetFormatPr defaultRowHeight="13" x14ac:dyDescent="0.2"/>
  <cols>
    <col min="1" max="1" width="1.453125" customWidth="1"/>
    <col min="2" max="2" width="40.36328125" customWidth="1"/>
    <col min="3" max="3" width="17.90625" customWidth="1"/>
    <col min="4" max="4" width="35.36328125" customWidth="1"/>
    <col min="5" max="5" width="18.36328125" customWidth="1"/>
    <col min="6" max="6" width="35.36328125" customWidth="1"/>
    <col min="7" max="7" width="18.90625" style="1" customWidth="1"/>
    <col min="8" max="9" width="17.08984375" style="1" customWidth="1"/>
    <col min="10" max="11" width="16.6328125" style="1" customWidth="1"/>
    <col min="12" max="12" width="42.6328125" customWidth="1"/>
  </cols>
  <sheetData>
    <row r="1" spans="2:12" ht="33" customHeight="1" x14ac:dyDescent="0.3">
      <c r="L1" s="2">
        <v>44833</v>
      </c>
    </row>
    <row r="2" spans="2:12" ht="36" customHeight="1" x14ac:dyDescent="0.4">
      <c r="B2" s="23" t="s">
        <v>118</v>
      </c>
    </row>
    <row r="3" spans="2:12" ht="36" customHeight="1" x14ac:dyDescent="0.35">
      <c r="B3" s="3"/>
      <c r="C3" s="3"/>
      <c r="D3" s="3"/>
      <c r="E3" s="3"/>
      <c r="F3" s="3"/>
      <c r="G3" s="4"/>
      <c r="H3" s="4"/>
      <c r="I3" s="4"/>
      <c r="J3" s="4"/>
      <c r="K3" s="4"/>
      <c r="L3" s="5"/>
    </row>
    <row r="4" spans="2:12" ht="36.75" customHeight="1" thickBot="1" x14ac:dyDescent="0.3">
      <c r="B4" s="6" t="s">
        <v>21</v>
      </c>
      <c r="C4" s="26"/>
      <c r="D4" s="27"/>
      <c r="E4" s="27"/>
      <c r="F4" s="27"/>
      <c r="G4" s="28"/>
      <c r="H4" s="28"/>
      <c r="I4" s="28"/>
      <c r="J4" s="28"/>
      <c r="K4" s="28"/>
      <c r="L4" s="29"/>
    </row>
    <row r="5" spans="2:12" s="7" customFormat="1" ht="64.5" customHeight="1" thickBot="1" x14ac:dyDescent="0.35">
      <c r="B5" s="48" t="s">
        <v>1</v>
      </c>
      <c r="C5" s="49" t="s">
        <v>2</v>
      </c>
      <c r="D5" s="170" t="s">
        <v>23</v>
      </c>
      <c r="E5" s="171"/>
      <c r="F5" s="49" t="s">
        <v>37</v>
      </c>
      <c r="G5" s="49" t="s">
        <v>3</v>
      </c>
      <c r="H5" s="50" t="s">
        <v>4</v>
      </c>
      <c r="I5" s="50" t="s">
        <v>5</v>
      </c>
      <c r="J5" s="122" t="s">
        <v>6</v>
      </c>
      <c r="K5" s="123"/>
      <c r="L5" s="51" t="s">
        <v>7</v>
      </c>
    </row>
    <row r="6" spans="2:12" s="1" customFormat="1" ht="41.25" customHeight="1" x14ac:dyDescent="0.2">
      <c r="B6" s="207" t="s">
        <v>75</v>
      </c>
      <c r="C6" s="114" t="s">
        <v>79</v>
      </c>
      <c r="D6" s="119" t="s">
        <v>116</v>
      </c>
      <c r="E6" s="88" t="s">
        <v>125</v>
      </c>
      <c r="F6" s="219" t="s">
        <v>119</v>
      </c>
      <c r="G6" s="210" t="s">
        <v>10</v>
      </c>
      <c r="H6" s="92">
        <v>25</v>
      </c>
      <c r="I6" s="92">
        <v>8</v>
      </c>
      <c r="J6" s="92">
        <f>I6*H6</f>
        <v>200</v>
      </c>
      <c r="K6" s="220">
        <f>SUM(J6:J17)</f>
        <v>2159</v>
      </c>
      <c r="L6" s="103" t="s">
        <v>17</v>
      </c>
    </row>
    <row r="7" spans="2:12" s="1" customFormat="1" ht="41.25" customHeight="1" x14ac:dyDescent="0.2">
      <c r="B7" s="208"/>
      <c r="C7" s="117"/>
      <c r="D7" s="120"/>
      <c r="E7" s="85" t="s">
        <v>126</v>
      </c>
      <c r="F7" s="160"/>
      <c r="G7" s="168"/>
      <c r="H7" s="11">
        <v>18</v>
      </c>
      <c r="I7" s="11">
        <v>1</v>
      </c>
      <c r="J7" s="11">
        <f>I7*H7</f>
        <v>18</v>
      </c>
      <c r="K7" s="152"/>
      <c r="L7" s="104"/>
    </row>
    <row r="8" spans="2:12" s="1" customFormat="1" ht="41.25" customHeight="1" x14ac:dyDescent="0.2">
      <c r="B8" s="208"/>
      <c r="C8" s="117"/>
      <c r="D8" s="120"/>
      <c r="E8" s="93" t="s">
        <v>127</v>
      </c>
      <c r="F8" s="159" t="s">
        <v>120</v>
      </c>
      <c r="G8" s="168"/>
      <c r="H8" s="56">
        <v>25</v>
      </c>
      <c r="I8" s="56">
        <v>36</v>
      </c>
      <c r="J8" s="56">
        <f>SUM(H8*I8)</f>
        <v>900</v>
      </c>
      <c r="K8" s="152"/>
      <c r="L8" s="104"/>
    </row>
    <row r="9" spans="2:12" s="1" customFormat="1" ht="41.25" customHeight="1" x14ac:dyDescent="0.2">
      <c r="B9" s="208"/>
      <c r="C9" s="117"/>
      <c r="D9" s="120"/>
      <c r="E9" s="93" t="s">
        <v>46</v>
      </c>
      <c r="F9" s="160"/>
      <c r="G9" s="168"/>
      <c r="H9" s="11">
        <v>23</v>
      </c>
      <c r="I9" s="11">
        <v>1</v>
      </c>
      <c r="J9" s="11">
        <f t="shared" ref="J9:J14" si="0">I9*H9</f>
        <v>23</v>
      </c>
      <c r="K9" s="152"/>
      <c r="L9" s="104"/>
    </row>
    <row r="10" spans="2:12" s="1" customFormat="1" ht="41.25" customHeight="1" x14ac:dyDescent="0.2">
      <c r="B10" s="208"/>
      <c r="C10" s="117"/>
      <c r="D10" s="120"/>
      <c r="E10" s="93" t="s">
        <v>47</v>
      </c>
      <c r="F10" s="160"/>
      <c r="G10" s="168"/>
      <c r="H10" s="11">
        <v>5</v>
      </c>
      <c r="I10" s="11">
        <v>1</v>
      </c>
      <c r="J10" s="11">
        <f t="shared" si="0"/>
        <v>5</v>
      </c>
      <c r="K10" s="152"/>
      <c r="L10" s="104"/>
    </row>
    <row r="11" spans="2:12" s="1" customFormat="1" ht="41.25" customHeight="1" x14ac:dyDescent="0.2">
      <c r="B11" s="208"/>
      <c r="C11" s="117"/>
      <c r="D11" s="120"/>
      <c r="E11" s="93" t="s">
        <v>48</v>
      </c>
      <c r="F11" s="160"/>
      <c r="G11" s="168"/>
      <c r="H11" s="11">
        <v>15</v>
      </c>
      <c r="I11" s="11">
        <v>1</v>
      </c>
      <c r="J11" s="11">
        <f t="shared" si="0"/>
        <v>15</v>
      </c>
      <c r="K11" s="152"/>
      <c r="L11" s="104"/>
    </row>
    <row r="12" spans="2:12" s="1" customFormat="1" ht="41.25" customHeight="1" x14ac:dyDescent="0.2">
      <c r="B12" s="208"/>
      <c r="C12" s="117"/>
      <c r="D12" s="120"/>
      <c r="E12" s="93" t="s">
        <v>49</v>
      </c>
      <c r="F12" s="160"/>
      <c r="G12" s="168"/>
      <c r="H12" s="11">
        <v>12</v>
      </c>
      <c r="I12" s="11">
        <v>1</v>
      </c>
      <c r="J12" s="11">
        <f t="shared" si="0"/>
        <v>12</v>
      </c>
      <c r="K12" s="152"/>
      <c r="L12" s="104"/>
    </row>
    <row r="13" spans="2:12" s="1" customFormat="1" ht="41.25" customHeight="1" x14ac:dyDescent="0.2">
      <c r="B13" s="208"/>
      <c r="C13" s="117"/>
      <c r="D13" s="120"/>
      <c r="E13" s="93" t="s">
        <v>50</v>
      </c>
      <c r="F13" s="160"/>
      <c r="G13" s="168"/>
      <c r="H13" s="11">
        <v>21</v>
      </c>
      <c r="I13" s="11">
        <v>1</v>
      </c>
      <c r="J13" s="11">
        <f t="shared" si="0"/>
        <v>21</v>
      </c>
      <c r="K13" s="152"/>
      <c r="L13" s="104"/>
    </row>
    <row r="14" spans="2:12" s="1" customFormat="1" ht="41.25" customHeight="1" x14ac:dyDescent="0.2">
      <c r="B14" s="208"/>
      <c r="C14" s="117"/>
      <c r="D14" s="120"/>
      <c r="E14" s="93" t="s">
        <v>128</v>
      </c>
      <c r="F14" s="161"/>
      <c r="G14" s="168"/>
      <c r="H14" s="11">
        <v>5</v>
      </c>
      <c r="I14" s="11">
        <v>1</v>
      </c>
      <c r="J14" s="11">
        <f t="shared" si="0"/>
        <v>5</v>
      </c>
      <c r="K14" s="152"/>
      <c r="L14" s="104"/>
    </row>
    <row r="15" spans="2:12" s="1" customFormat="1" ht="41.25" customHeight="1" x14ac:dyDescent="0.2">
      <c r="B15" s="208"/>
      <c r="C15" s="117"/>
      <c r="D15" s="120"/>
      <c r="E15" s="93" t="s">
        <v>98</v>
      </c>
      <c r="F15" s="159" t="s">
        <v>121</v>
      </c>
      <c r="G15" s="168"/>
      <c r="H15" s="56">
        <v>25</v>
      </c>
      <c r="I15" s="56">
        <v>37</v>
      </c>
      <c r="J15" s="56">
        <f t="shared" ref="J15" si="1">I15*H15</f>
        <v>925</v>
      </c>
      <c r="K15" s="152"/>
      <c r="L15" s="104"/>
    </row>
    <row r="16" spans="2:12" s="1" customFormat="1" ht="41.25" customHeight="1" x14ac:dyDescent="0.2">
      <c r="B16" s="208"/>
      <c r="C16" s="117"/>
      <c r="D16" s="120"/>
      <c r="E16" s="93" t="s">
        <v>47</v>
      </c>
      <c r="F16" s="160"/>
      <c r="G16" s="168"/>
      <c r="H16" s="56">
        <v>16</v>
      </c>
      <c r="I16" s="56">
        <v>1</v>
      </c>
      <c r="J16" s="56">
        <f t="shared" ref="J16:J17" si="2">I16*H16</f>
        <v>16</v>
      </c>
      <c r="K16" s="152"/>
      <c r="L16" s="104"/>
    </row>
    <row r="17" spans="2:12" s="1" customFormat="1" ht="41.25" customHeight="1" thickBot="1" x14ac:dyDescent="0.25">
      <c r="B17" s="209"/>
      <c r="C17" s="118"/>
      <c r="D17" s="121"/>
      <c r="E17" s="94" t="s">
        <v>48</v>
      </c>
      <c r="F17" s="218"/>
      <c r="G17" s="169"/>
      <c r="H17" s="47">
        <v>19</v>
      </c>
      <c r="I17" s="47">
        <v>1</v>
      </c>
      <c r="J17" s="47">
        <f t="shared" si="2"/>
        <v>19</v>
      </c>
      <c r="K17" s="178"/>
      <c r="L17" s="105" t="s">
        <v>130</v>
      </c>
    </row>
    <row r="18" spans="2:12" s="1" customFormat="1" ht="41.25" customHeight="1" x14ac:dyDescent="0.2">
      <c r="B18" s="110" t="s">
        <v>74</v>
      </c>
      <c r="C18" s="113" t="s">
        <v>102</v>
      </c>
      <c r="D18" s="111" t="s">
        <v>117</v>
      </c>
      <c r="E18" s="112" t="s">
        <v>101</v>
      </c>
      <c r="F18" s="156" t="s">
        <v>122</v>
      </c>
      <c r="G18" s="211" t="s">
        <v>10</v>
      </c>
      <c r="H18" s="8">
        <v>25</v>
      </c>
      <c r="I18" s="8">
        <v>39</v>
      </c>
      <c r="J18" s="8">
        <f>I18*H18</f>
        <v>975</v>
      </c>
      <c r="K18" s="148">
        <f>SUM(J18:J26)</f>
        <v>2951</v>
      </c>
      <c r="L18" s="214" t="s">
        <v>11</v>
      </c>
    </row>
    <row r="19" spans="2:12" s="1" customFormat="1" ht="41.25" customHeight="1" x14ac:dyDescent="0.2">
      <c r="B19" s="95"/>
      <c r="C19" s="115"/>
      <c r="D19" s="108"/>
      <c r="E19" s="99" t="s">
        <v>49</v>
      </c>
      <c r="F19" s="216"/>
      <c r="G19" s="197"/>
      <c r="H19" s="9">
        <v>6</v>
      </c>
      <c r="I19" s="9">
        <v>1</v>
      </c>
      <c r="J19" s="9">
        <f t="shared" ref="J19:J26" si="3">I19*H19</f>
        <v>6</v>
      </c>
      <c r="K19" s="149"/>
      <c r="L19" s="215"/>
    </row>
    <row r="20" spans="2:12" s="1" customFormat="1" ht="41.25" customHeight="1" x14ac:dyDescent="0.2">
      <c r="B20" s="95"/>
      <c r="C20" s="115"/>
      <c r="D20" s="108"/>
      <c r="E20" s="100" t="s">
        <v>129</v>
      </c>
      <c r="F20" s="158" t="s">
        <v>123</v>
      </c>
      <c r="G20" s="197"/>
      <c r="H20" s="9">
        <v>25</v>
      </c>
      <c r="I20" s="9">
        <v>38</v>
      </c>
      <c r="J20" s="9">
        <f t="shared" ref="J20:J22" si="4">I20*H20</f>
        <v>950</v>
      </c>
      <c r="K20" s="149"/>
      <c r="L20" s="106"/>
    </row>
    <row r="21" spans="2:12" s="1" customFormat="1" ht="41.25" customHeight="1" x14ac:dyDescent="0.2">
      <c r="B21" s="95"/>
      <c r="C21" s="115"/>
      <c r="D21" s="108"/>
      <c r="E21" s="100" t="s">
        <v>48</v>
      </c>
      <c r="F21" s="216"/>
      <c r="G21" s="197"/>
      <c r="H21" s="9">
        <v>17</v>
      </c>
      <c r="I21" s="9">
        <v>1</v>
      </c>
      <c r="J21" s="9">
        <f t="shared" si="4"/>
        <v>17</v>
      </c>
      <c r="K21" s="149"/>
      <c r="L21" s="106"/>
    </row>
    <row r="22" spans="2:12" s="1" customFormat="1" ht="41.25" customHeight="1" x14ac:dyDescent="0.2">
      <c r="B22" s="95"/>
      <c r="C22" s="115"/>
      <c r="D22" s="108"/>
      <c r="E22" s="100" t="s">
        <v>49</v>
      </c>
      <c r="F22" s="157"/>
      <c r="G22" s="197"/>
      <c r="H22" s="9">
        <v>16</v>
      </c>
      <c r="I22" s="9">
        <v>1</v>
      </c>
      <c r="J22" s="9">
        <f t="shared" si="4"/>
        <v>16</v>
      </c>
      <c r="K22" s="149"/>
      <c r="L22" s="106"/>
    </row>
    <row r="23" spans="2:12" s="1" customFormat="1" ht="41.25" customHeight="1" x14ac:dyDescent="0.2">
      <c r="B23" s="95"/>
      <c r="C23" s="115"/>
      <c r="D23" s="108"/>
      <c r="E23" s="100" t="s">
        <v>129</v>
      </c>
      <c r="F23" s="216" t="s">
        <v>124</v>
      </c>
      <c r="G23" s="197"/>
      <c r="H23" s="9">
        <v>25</v>
      </c>
      <c r="I23" s="9">
        <v>38</v>
      </c>
      <c r="J23" s="9">
        <f t="shared" ref="J23" si="5">I23*H23</f>
        <v>950</v>
      </c>
      <c r="K23" s="149"/>
      <c r="L23" s="106"/>
    </row>
    <row r="24" spans="2:12" s="1" customFormat="1" ht="41.25" customHeight="1" x14ac:dyDescent="0.2">
      <c r="B24" s="95"/>
      <c r="C24" s="115"/>
      <c r="D24" s="108"/>
      <c r="E24" s="100" t="s">
        <v>48</v>
      </c>
      <c r="F24" s="216"/>
      <c r="G24" s="197"/>
      <c r="H24" s="9">
        <v>8</v>
      </c>
      <c r="I24" s="9">
        <v>1</v>
      </c>
      <c r="J24" s="9">
        <f t="shared" si="3"/>
        <v>8</v>
      </c>
      <c r="K24" s="149"/>
      <c r="L24" s="106"/>
    </row>
    <row r="25" spans="2:12" s="1" customFormat="1" ht="41.25" customHeight="1" x14ac:dyDescent="0.2">
      <c r="B25" s="95"/>
      <c r="C25" s="115"/>
      <c r="D25" s="108"/>
      <c r="E25" s="100" t="s">
        <v>49</v>
      </c>
      <c r="F25" s="216"/>
      <c r="G25" s="197"/>
      <c r="H25" s="9">
        <v>22</v>
      </c>
      <c r="I25" s="9">
        <v>1</v>
      </c>
      <c r="J25" s="9">
        <f t="shared" si="3"/>
        <v>22</v>
      </c>
      <c r="K25" s="149"/>
      <c r="L25" s="106"/>
    </row>
    <row r="26" spans="2:12" s="1" customFormat="1" ht="41.25" customHeight="1" thickBot="1" x14ac:dyDescent="0.25">
      <c r="B26" s="97"/>
      <c r="C26" s="116"/>
      <c r="D26" s="109"/>
      <c r="E26" s="101" t="s">
        <v>50</v>
      </c>
      <c r="F26" s="217"/>
      <c r="G26" s="102"/>
      <c r="H26" s="83">
        <v>7</v>
      </c>
      <c r="I26" s="83">
        <v>1</v>
      </c>
      <c r="J26" s="83">
        <f t="shared" si="3"/>
        <v>7</v>
      </c>
      <c r="K26" s="200"/>
      <c r="L26" s="107" t="s">
        <v>131</v>
      </c>
    </row>
    <row r="27" spans="2:12" ht="47.25" customHeight="1" x14ac:dyDescent="0.2">
      <c r="J27" s="6">
        <f>SUM(J6:J26)</f>
        <v>5110</v>
      </c>
    </row>
  </sheetData>
  <mergeCells count="14">
    <mergeCell ref="D5:E5"/>
    <mergeCell ref="J5:K5"/>
    <mergeCell ref="B6:B17"/>
    <mergeCell ref="G6:G17"/>
    <mergeCell ref="K6:K17"/>
    <mergeCell ref="F8:F14"/>
    <mergeCell ref="F6:F7"/>
    <mergeCell ref="F15:F17"/>
    <mergeCell ref="G18:G25"/>
    <mergeCell ref="K18:K26"/>
    <mergeCell ref="L18:L19"/>
    <mergeCell ref="F18:F19"/>
    <mergeCell ref="F20:F22"/>
    <mergeCell ref="F23:F26"/>
  </mergeCells>
  <phoneticPr fontId="1"/>
  <pageMargins left="0.70866141732283472" right="0.78740157480314965" top="1.0900000000000001" bottom="0.19685039370078741" header="1.82" footer="0.23622047244094491"/>
  <pageSetup paperSize="9" scale="47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208F0A40BA2F24596203AF88E4B3B38" ma:contentTypeVersion="16" ma:contentTypeDescription="新しいドキュメントを作成します。" ma:contentTypeScope="" ma:versionID="4f3c70e0fd0349d2309b2e915acfb126">
  <xsd:schema xmlns:xsd="http://www.w3.org/2001/XMLSchema" xmlns:xs="http://www.w3.org/2001/XMLSchema" xmlns:p="http://schemas.microsoft.com/office/2006/metadata/properties" xmlns:ns2="4cb29235-2f70-4f8a-a99b-4909646af622" xmlns:ns3="d175c1fb-2ad1-4a18-bb52-56bfa9c73ec1" targetNamespace="http://schemas.microsoft.com/office/2006/metadata/properties" ma:root="true" ma:fieldsID="38ccb509e4647f27ec69385ac5076738" ns2:_="" ns3:_="">
    <xsd:import namespace="4cb29235-2f70-4f8a-a99b-4909646af622"/>
    <xsd:import namespace="d175c1fb-2ad1-4a18-bb52-56bfa9c73ec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29235-2f70-4f8a-a99b-4909646af62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c2f676-64d5-4433-87ed-6b80ee855596}" ma:internalName="TaxCatchAll" ma:showField="CatchAllData" ma:web="4cb29235-2f70-4f8a-a99b-4909646af6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75c1fb-2ad1-4a18-bb52-56bfa9c73e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6d11156d-885e-4fa1-96fd-2e4abaae8f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CDD8F0-9A4C-4E42-82FC-8C50419619D9}"/>
</file>

<file path=customXml/itemProps2.xml><?xml version="1.0" encoding="utf-8"?>
<ds:datastoreItem xmlns:ds="http://schemas.openxmlformats.org/officeDocument/2006/customXml" ds:itemID="{DB5F0A45-717A-4050-A3C9-8B7CE3EF5D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211008</vt:lpstr>
      <vt:lpstr>220127</vt:lpstr>
      <vt:lpstr>220224</vt:lpstr>
      <vt:lpstr>220422</vt:lpstr>
      <vt:lpstr>220713 訂正</vt:lpstr>
      <vt:lpstr>220903</vt:lpstr>
      <vt:lpstr>220921</vt:lpstr>
      <vt:lpstr>'211008'!Print_Area</vt:lpstr>
      <vt:lpstr>'220127'!Print_Area</vt:lpstr>
      <vt:lpstr>'220224'!Print_Area</vt:lpstr>
      <vt:lpstr>'220422'!Print_Area</vt:lpstr>
      <vt:lpstr>'220713 訂正'!Print_Area</vt:lpstr>
      <vt:lpstr>'220903'!Print_Area</vt:lpstr>
      <vt:lpstr>'220921'!Print_Area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 聡</dc:creator>
  <cp:lastModifiedBy>techn</cp:lastModifiedBy>
  <cp:lastPrinted>2022-10-03T06:40:55Z</cp:lastPrinted>
  <dcterms:created xsi:type="dcterms:W3CDTF">2021-10-08T10:50:17Z</dcterms:created>
  <dcterms:modified xsi:type="dcterms:W3CDTF">2022-10-20T23:34:12Z</dcterms:modified>
</cp:coreProperties>
</file>