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source\GitHub\Rootstock_SC\4.ドキュメント\業務フロー\"/>
    </mc:Choice>
  </mc:AlternateContent>
  <xr:revisionPtr revIDLastSave="0" documentId="13_ncr:1_{EF7B886D-4D95-44D6-B82E-846B9BE0EF60}" xr6:coauthVersionLast="47" xr6:coauthVersionMax="47" xr10:uidLastSave="{00000000-0000-0000-0000-000000000000}"/>
  <bookViews>
    <workbookView xWindow="-28920" yWindow="-2985" windowWidth="29040" windowHeight="15840" tabRatio="891" firstSheet="37" activeTab="52" xr2:uid="{4DFB4E22-F464-401A-BE42-5FDF6E257AE7}"/>
  </bookViews>
  <sheets>
    <sheet name="Revision" sheetId="47" r:id="rId1"/>
    <sheet name="RS組織構成" sheetId="48" r:id="rId2"/>
    <sheet name="品番マスタ" sheetId="55" r:id="rId3"/>
    <sheet name="コード定義表" sheetId="56" r:id="rId4"/>
    <sheet name="目次" sheetId="2" r:id="rId5"/>
    <sheet name="従業員" sheetId="49" r:id="rId6"/>
    <sheet name="製造ユーザー" sheetId="3" r:id="rId7"/>
    <sheet name="通貨マスタ" sheetId="4" r:id="rId8"/>
    <sheet name="会社マスタ" sheetId="5" r:id="rId9"/>
    <sheet name="ディビジョンマスタ" sheetId="6" r:id="rId10"/>
    <sheet name="ディビジョン住所" sheetId="7" r:id="rId11"/>
    <sheet name="単位マスタ" sheetId="8" r:id="rId12"/>
    <sheet name="ショップカレンダー" sheetId="9" r:id="rId13"/>
    <sheet name="勘定科目（アカウント表）" sheetId="10" r:id="rId14"/>
    <sheet name="補助元帳勘定" sheetId="11" r:id="rId15"/>
    <sheet name="支払条件" sheetId="12" r:id="rId16"/>
    <sheet name="組織部門" sheetId="13" r:id="rId17"/>
    <sheet name="サイトマスタ" sheetId="14" r:id="rId18"/>
    <sheet name="在庫ロケーションID" sheetId="15" r:id="rId19"/>
    <sheet name="在庫ロケーションNo" sheetId="16" r:id="rId20"/>
    <sheet name="在庫コモディティ コード" sheetId="17" r:id="rId21"/>
    <sheet name="仕入先クラス" sheetId="18" r:id="rId22"/>
    <sheet name="仕入先マスタ(Vendor)" sheetId="19" r:id="rId23"/>
    <sheet name="仕入先住所 " sheetId="50" r:id="rId24"/>
    <sheet name="仕入先連絡先" sheetId="51" r:id="rId25"/>
    <sheet name="製造部門" sheetId="20" r:id="rId26"/>
    <sheet name="製造プロセス" sheetId="22" r:id="rId27"/>
    <sheet name="製造ワークセンター" sheetId="23" r:id="rId28"/>
    <sheet name="製造労務費グレード" sheetId="21" r:id="rId29"/>
    <sheet name="工順マスタ(Routing)" sheetId="24" r:id="rId30"/>
    <sheet name="エンジニアリング品目マスタ" sheetId="25" r:id="rId31"/>
    <sheet name="POコモディティ コード" sheetId="26" r:id="rId32"/>
    <sheet name="購買品目マスタ" sheetId="27" r:id="rId33"/>
    <sheet name="PO管理レコード" sheetId="28" r:id="rId34"/>
    <sheet name="仕入先請求管理(PO-買掛金)" sheetId="29" r:id="rId35"/>
    <sheet name="BOMマスタ" sheetId="30" r:id="rId36"/>
    <sheet name="在庫品目マスタ" sheetId="31" r:id="rId37"/>
    <sheet name="承認者" sheetId="32" r:id="rId38"/>
    <sheet name="SO管理" sheetId="33" r:id="rId39"/>
    <sheet name="運送条件" sheetId="34" r:id="rId40"/>
    <sheet name="FOBコード" sheetId="35" r:id="rId41"/>
    <sheet name="輸送手段" sheetId="36" r:id="rId42"/>
    <sheet name="輸送業者" sheetId="37" r:id="rId43"/>
    <sheet name="輸送手段による輸送業者" sheetId="46" r:id="rId44"/>
    <sheet name="輸送業者による配送方法" sheetId="38" r:id="rId45"/>
    <sheet name="課税地" sheetId="42" r:id="rId46"/>
    <sheet name="顧客クラス" sheetId="39" r:id="rId47"/>
    <sheet name="顧客" sheetId="40" r:id="rId48"/>
    <sheet name="顧客住所" sheetId="41" r:id="rId49"/>
    <sheet name="顧客連絡先" sheetId="52" r:id="rId50"/>
    <sheet name="製品グループ" sheetId="43" r:id="rId51"/>
    <sheet name="製品" sheetId="44" r:id="rId52"/>
    <sheet name="品目仕入先マスタ" sheetId="54" r:id="rId53"/>
    <sheet name="ERP System Setup Flow" sheetId="45" r:id="rId54"/>
  </sheets>
  <externalReferences>
    <externalReference r:id="rId55"/>
  </externalReferences>
  <definedNames>
    <definedName name="_xlnm._FilterDatabase" localSheetId="2" hidden="1">品番マスタ!$A$1:$J$44</definedName>
    <definedName name="_xlnm._FilterDatabase" localSheetId="4" hidden="1">目次!$A$10:$G$57</definedName>
    <definedName name="_xlcn.WorksheetConnection_FeedbackSheetA3U1231" localSheetId="0">#REF!</definedName>
    <definedName name="_xlcn.WorksheetConnection_FeedbackSheetA3U1231" localSheetId="1">#REF!</definedName>
    <definedName name="_xlcn.WorksheetConnection_FeedbackSheetA3U1231" localSheetId="3">#REF!</definedName>
    <definedName name="_xlcn.WorksheetConnection_FeedbackSheetA3U1231" localSheetId="49">#REF!</definedName>
    <definedName name="_xlcn.WorksheetConnection_FeedbackSheetA3U1231" localSheetId="5">#REF!</definedName>
    <definedName name="_xlcn.WorksheetConnection_FeedbackSheetA3U1231" localSheetId="2">#REF!</definedName>
    <definedName name="_xlcn.WorksheetConnection_FeedbackSheetA3U1231" localSheetId="52">#REF!</definedName>
    <definedName name="_xlcn.WorksheetConnection_FeedbackSheetA3U1231">#REF!</definedName>
    <definedName name="_xlcn.WorksheetConnection_FeedbackSheetA3V1231" localSheetId="0">#REF!</definedName>
    <definedName name="_xlcn.WorksheetConnection_FeedbackSheetA3V1231" localSheetId="1">#REF!</definedName>
    <definedName name="_xlcn.WorksheetConnection_FeedbackSheetA3V1231" localSheetId="49">#REF!</definedName>
    <definedName name="_xlcn.WorksheetConnection_FeedbackSheetA3V1231" localSheetId="5">#REF!</definedName>
    <definedName name="_xlcn.WorksheetConnection_FeedbackSheetA3V1231" localSheetId="2">#REF!</definedName>
    <definedName name="_xlcn.WorksheetConnection_FeedbackSheetA3V1231" localSheetId="52">#REF!</definedName>
    <definedName name="_xlcn.WorksheetConnection_FeedbackSheetA3V1231">#REF!</definedName>
    <definedName name="PartsDeliveryRequestNo" localSheetId="0">[1]部品要求依頼書テンプレート!#REF!</definedName>
    <definedName name="PartsDeliveryRequestNo" localSheetId="1">[1]部品要求依頼書テンプレート!#REF!</definedName>
    <definedName name="PartsDeliveryRequestNo" localSheetId="3">[1]部品要求依頼書テンプレート!#REF!</definedName>
    <definedName name="PartsDeliveryRequestNo" localSheetId="49">[1]部品要求依頼書テンプレート!#REF!</definedName>
    <definedName name="PartsDeliveryRequestNo" localSheetId="5">[1]部品要求依頼書テンプレート!#REF!</definedName>
    <definedName name="PartsDeliveryRequestNo" localSheetId="2">[1]部品要求依頼書テンプレート!#REF!</definedName>
    <definedName name="PartsDeliveryRequestNo" localSheetId="52">[1]部品要求依頼書テンプレート!#REF!</definedName>
    <definedName name="PartsDeliveryRequestNo">[1]部品要求依頼書テンプレート!#REF!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5" i="40" l="1"/>
  <c r="B104" i="40"/>
  <c r="B103" i="40"/>
  <c r="B102" i="40"/>
  <c r="B69" i="40"/>
  <c r="B68" i="40"/>
  <c r="B67" i="40"/>
  <c r="B66" i="40"/>
  <c r="B65" i="40"/>
  <c r="B64" i="40"/>
  <c r="B63" i="40"/>
  <c r="B62" i="40"/>
  <c r="B61" i="40"/>
  <c r="B60" i="40"/>
  <c r="B59" i="40"/>
  <c r="B58" i="40"/>
  <c r="B57" i="40"/>
  <c r="B56" i="40"/>
  <c r="B55" i="40"/>
  <c r="B54" i="40"/>
  <c r="B53" i="40"/>
  <c r="B52" i="40"/>
  <c r="B51" i="40"/>
  <c r="B50" i="40"/>
  <c r="B49" i="40"/>
  <c r="B48" i="40"/>
  <c r="B47" i="40"/>
  <c r="B46" i="40"/>
  <c r="B45" i="40"/>
  <c r="B44" i="40"/>
  <c r="B43" i="40"/>
  <c r="B42" i="40"/>
  <c r="B41" i="40"/>
  <c r="B40" i="40"/>
  <c r="B39" i="40"/>
  <c r="B38" i="40"/>
  <c r="B37" i="40"/>
  <c r="B36" i="40"/>
  <c r="B35" i="40"/>
  <c r="B34" i="40"/>
  <c r="B33" i="40"/>
  <c r="B32" i="40"/>
  <c r="B31" i="40"/>
  <c r="B30" i="40"/>
  <c r="B29" i="40"/>
  <c r="B28" i="40"/>
  <c r="B27" i="40"/>
  <c r="B26" i="40"/>
  <c r="B25" i="40"/>
  <c r="B24" i="40"/>
  <c r="B23" i="40"/>
  <c r="B22" i="40"/>
  <c r="B21" i="40"/>
  <c r="B20" i="40"/>
  <c r="B19" i="40"/>
  <c r="B18" i="40"/>
  <c r="B17" i="40"/>
  <c r="B16" i="40"/>
  <c r="B15" i="40"/>
  <c r="B14" i="40"/>
  <c r="B13" i="40"/>
  <c r="B12" i="40"/>
  <c r="B11" i="40"/>
  <c r="B10" i="40"/>
  <c r="B9" i="40"/>
  <c r="B8" i="40"/>
  <c r="B7" i="40"/>
  <c r="B6" i="40"/>
  <c r="B85" i="40"/>
  <c r="B84" i="40"/>
  <c r="B83" i="40"/>
  <c r="B82" i="40"/>
  <c r="B81" i="40"/>
  <c r="B80" i="40"/>
  <c r="B79" i="40"/>
  <c r="B78" i="40"/>
  <c r="B77" i="40"/>
  <c r="B76" i="40"/>
  <c r="B75" i="40"/>
  <c r="B74" i="40"/>
  <c r="B73" i="40"/>
  <c r="B72" i="40"/>
  <c r="B71" i="40"/>
  <c r="B70" i="40"/>
  <c r="B93" i="40"/>
  <c r="B92" i="40"/>
  <c r="B91" i="40"/>
  <c r="B90" i="40"/>
  <c r="B89" i="40"/>
  <c r="B88" i="40"/>
  <c r="B87" i="40"/>
  <c r="B86" i="40"/>
  <c r="B97" i="40"/>
  <c r="B96" i="40"/>
  <c r="B95" i="40"/>
  <c r="B94" i="40"/>
  <c r="B101" i="40"/>
  <c r="B100" i="40"/>
  <c r="B99" i="40"/>
  <c r="B98" i="40"/>
  <c r="B32" i="27"/>
  <c r="B31" i="27"/>
  <c r="B30" i="27"/>
  <c r="B29" i="27"/>
  <c r="B28" i="27"/>
  <c r="B27" i="27"/>
  <c r="B26" i="27"/>
  <c r="B25" i="27"/>
  <c r="B24" i="27"/>
  <c r="B23" i="27"/>
  <c r="B22" i="27"/>
  <c r="B21" i="27"/>
  <c r="B20" i="27"/>
  <c r="B19" i="27"/>
  <c r="B18" i="27"/>
  <c r="B17" i="27"/>
  <c r="B16" i="27"/>
  <c r="B15" i="27"/>
  <c r="B14" i="27"/>
  <c r="B13" i="27"/>
  <c r="B12" i="27"/>
  <c r="A2" i="55"/>
  <c r="I2" i="55"/>
  <c r="A3" i="55"/>
  <c r="I3" i="55"/>
  <c r="A4" i="55"/>
  <c r="I4" i="55"/>
  <c r="A5" i="55"/>
  <c r="I5" i="55"/>
  <c r="A6" i="55"/>
  <c r="I6" i="55"/>
  <c r="A7" i="55"/>
  <c r="I7" i="55"/>
  <c r="A8" i="55"/>
  <c r="I8" i="55"/>
  <c r="A9" i="55"/>
  <c r="I9" i="55"/>
  <c r="A10" i="55"/>
  <c r="I10" i="55"/>
  <c r="A11" i="55"/>
  <c r="I11" i="55"/>
  <c r="A12" i="55"/>
  <c r="I12" i="55"/>
  <c r="A13" i="55"/>
  <c r="I13" i="55"/>
  <c r="A14" i="55"/>
  <c r="I14" i="55"/>
  <c r="A15" i="55"/>
  <c r="I15" i="55"/>
  <c r="A16" i="55"/>
  <c r="I16" i="55"/>
  <c r="A17" i="55"/>
  <c r="I17" i="55"/>
  <c r="A18" i="55"/>
  <c r="I18" i="55"/>
  <c r="A19" i="55"/>
  <c r="I19" i="55"/>
  <c r="A20" i="55"/>
  <c r="I20" i="55"/>
  <c r="A21" i="55"/>
  <c r="I21" i="55"/>
  <c r="A22" i="55"/>
  <c r="I22" i="55"/>
  <c r="A23" i="55"/>
  <c r="I23" i="55"/>
  <c r="A24" i="55"/>
  <c r="I24" i="55"/>
  <c r="A25" i="55"/>
  <c r="I25" i="55"/>
  <c r="A26" i="55"/>
  <c r="I26" i="55"/>
  <c r="A27" i="55"/>
  <c r="I27" i="55"/>
  <c r="A28" i="55"/>
  <c r="I28" i="55"/>
  <c r="A29" i="55"/>
  <c r="A30" i="55"/>
  <c r="A31" i="55"/>
  <c r="A32" i="55"/>
  <c r="A33" i="55"/>
  <c r="A34" i="55"/>
  <c r="A35" i="55"/>
  <c r="F2" i="55" s="1"/>
  <c r="A36" i="55"/>
  <c r="A37" i="55"/>
  <c r="F5" i="55" s="1"/>
  <c r="A38" i="55"/>
  <c r="A39" i="55"/>
  <c r="A40" i="55"/>
  <c r="A41" i="55"/>
  <c r="A42" i="55"/>
  <c r="A43" i="55"/>
  <c r="A44" i="55"/>
  <c r="B35" i="25"/>
  <c r="B34" i="25"/>
  <c r="B33" i="25"/>
  <c r="B32" i="25"/>
  <c r="B31" i="25"/>
  <c r="B30" i="25"/>
  <c r="B29" i="25"/>
  <c r="B28" i="25"/>
  <c r="B27" i="25"/>
  <c r="B26" i="25"/>
  <c r="B25" i="25"/>
  <c r="B24" i="25"/>
  <c r="B23" i="25"/>
  <c r="B22" i="25"/>
  <c r="B21" i="25"/>
  <c r="B20" i="25"/>
  <c r="B19" i="25"/>
  <c r="B18" i="25"/>
  <c r="B17" i="25"/>
  <c r="B16" i="25"/>
  <c r="B15" i="25"/>
  <c r="B14" i="25"/>
  <c r="B13" i="25"/>
  <c r="B12" i="25"/>
  <c r="B11" i="25"/>
  <c r="B10" i="25"/>
  <c r="B9" i="25"/>
  <c r="B8" i="25"/>
  <c r="B7" i="25"/>
  <c r="B6" i="25"/>
  <c r="B40" i="25"/>
  <c r="B39" i="25"/>
  <c r="B38" i="25"/>
  <c r="B37" i="25"/>
  <c r="B44" i="25"/>
  <c r="B43" i="25"/>
  <c r="B42" i="25"/>
  <c r="B41" i="25"/>
  <c r="B46" i="25"/>
  <c r="B45" i="25"/>
  <c r="B11" i="19"/>
  <c r="B17" i="16"/>
  <c r="B16" i="16"/>
  <c r="B15" i="16"/>
  <c r="B14" i="16"/>
  <c r="B5" i="15"/>
  <c r="B6" i="15"/>
  <c r="B7" i="15"/>
  <c r="B8" i="15"/>
  <c r="B9" i="15"/>
  <c r="B10" i="15"/>
  <c r="B11" i="15"/>
  <c r="B12" i="15"/>
  <c r="B13" i="15"/>
  <c r="B11" i="3"/>
  <c r="B10" i="3"/>
  <c r="B9" i="3"/>
  <c r="B8" i="3"/>
  <c r="B7" i="3"/>
  <c r="B6" i="3"/>
  <c r="B5" i="3"/>
  <c r="B39" i="27"/>
  <c r="B38" i="27"/>
  <c r="B37" i="27"/>
  <c r="B36" i="27"/>
  <c r="B35" i="27"/>
  <c r="B34" i="27"/>
  <c r="B33" i="27"/>
  <c r="B11" i="27"/>
  <c r="B10" i="27"/>
  <c r="B9" i="27"/>
  <c r="B47" i="27"/>
  <c r="B46" i="27"/>
  <c r="B45" i="27"/>
  <c r="B44" i="27"/>
  <c r="B43" i="27"/>
  <c r="B42" i="27"/>
  <c r="B41" i="27"/>
  <c r="B40" i="27"/>
  <c r="B51" i="27"/>
  <c r="B50" i="27"/>
  <c r="B49" i="27"/>
  <c r="B48" i="27"/>
  <c r="B5" i="25"/>
  <c r="B36" i="25"/>
  <c r="B47" i="25"/>
  <c r="B48" i="25"/>
  <c r="B49" i="25"/>
  <c r="B10" i="43"/>
  <c r="B9" i="43"/>
  <c r="B8" i="43"/>
  <c r="B7" i="43"/>
  <c r="B6" i="43"/>
  <c r="B5" i="43"/>
  <c r="B5" i="40"/>
  <c r="B6" i="27"/>
  <c r="B7" i="27"/>
  <c r="B8" i="27"/>
  <c r="B52" i="27"/>
  <c r="B5" i="27"/>
  <c r="B11" i="26"/>
  <c r="B10" i="26"/>
  <c r="B9" i="26"/>
  <c r="B8" i="26"/>
  <c r="B7" i="26"/>
  <c r="B6" i="26"/>
  <c r="B5" i="26"/>
  <c r="B12" i="19"/>
  <c r="B10" i="19"/>
  <c r="B9" i="19"/>
  <c r="B8" i="19"/>
  <c r="B7" i="19"/>
  <c r="B6" i="19"/>
  <c r="B5" i="19"/>
  <c r="B11" i="17"/>
  <c r="B10" i="17"/>
  <c r="B9" i="17"/>
  <c r="B8" i="17"/>
  <c r="B7" i="17"/>
  <c r="B6" i="17"/>
  <c r="B5" i="17"/>
  <c r="B18" i="16"/>
  <c r="B13" i="16"/>
  <c r="B12" i="16"/>
  <c r="B11" i="16"/>
  <c r="B10" i="16"/>
  <c r="B9" i="16"/>
  <c r="B8" i="16"/>
  <c r="B7" i="16"/>
  <c r="B6" i="16"/>
  <c r="B5" i="16"/>
  <c r="B6" i="14"/>
  <c r="B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北川裕高</author>
  </authors>
  <commentList>
    <comment ref="C10" authorId="0" shapeId="0" xr:uid="{98ED9BC7-5008-42BF-A964-886AA7377549}">
      <text>
        <r>
          <rPr>
            <sz val="10"/>
            <color indexed="81"/>
            <rFont val="Meiryo UI"/>
            <family val="3"/>
            <charset val="128"/>
          </rPr>
          <t>System：使用するシステム環境毎に設定するもの(例えばSandbox毎)
Company：会社毎に設定もの
Division：ディビジョン毎に設定もの
Site：サイト毎に設定もの
Inv loc id：在庫ロケーションID毎に設定もの</t>
        </r>
      </text>
    </comment>
  </commentList>
</comments>
</file>

<file path=xl/sharedStrings.xml><?xml version="1.0" encoding="utf-8"?>
<sst xmlns="http://schemas.openxmlformats.org/spreadsheetml/2006/main" count="8635" uniqueCount="2618">
  <si>
    <t>№</t>
    <phoneticPr fontId="2"/>
  </si>
  <si>
    <t>設定時備考</t>
    <rPh sb="0" eb="3">
      <t>セッテイジ</t>
    </rPh>
    <rPh sb="3" eb="5">
      <t>ビコウ</t>
    </rPh>
    <phoneticPr fontId="2"/>
  </si>
  <si>
    <t>必須領域</t>
    <rPh sb="0" eb="2">
      <t>ヒッス</t>
    </rPh>
    <rPh sb="2" eb="4">
      <t>リョウイキ</t>
    </rPh>
    <phoneticPr fontId="2"/>
  </si>
  <si>
    <t>機能説明</t>
    <rPh sb="0" eb="4">
      <t>キノウセツメイ</t>
    </rPh>
    <phoneticPr fontId="2"/>
  </si>
  <si>
    <t>登録例</t>
    <rPh sb="0" eb="3">
      <t>トウロクレイ</t>
    </rPh>
    <phoneticPr fontId="2"/>
  </si>
  <si>
    <t>製造ユーザー</t>
  </si>
  <si>
    <t>ERP</t>
    <phoneticPr fontId="2"/>
  </si>
  <si>
    <t>通貨マスタ</t>
  </si>
  <si>
    <t>会社マスタ</t>
  </si>
  <si>
    <t>ディビジョンマスタ</t>
  </si>
  <si>
    <t>ディビジョン住所</t>
  </si>
  <si>
    <t>単位マスタ</t>
  </si>
  <si>
    <t>ショップカレンダー</t>
  </si>
  <si>
    <t>勘定科目（アカウント表）</t>
  </si>
  <si>
    <t>-</t>
    <phoneticPr fontId="2"/>
  </si>
  <si>
    <t>補助元帳勘定</t>
  </si>
  <si>
    <t>組織部門</t>
  </si>
  <si>
    <t>サイトマスタ</t>
  </si>
  <si>
    <t>在庫ロケーションID</t>
  </si>
  <si>
    <t>在庫ロケーションNo</t>
  </si>
  <si>
    <t>在庫コモディティ コード</t>
  </si>
  <si>
    <t>仕入先クラス</t>
  </si>
  <si>
    <t>仕入先マスタ(Vendor)</t>
  </si>
  <si>
    <t>製造部門</t>
  </si>
  <si>
    <t>製造労務費グレード</t>
  </si>
  <si>
    <t>製造プロセス</t>
  </si>
  <si>
    <t>工順マスタ(Routing)</t>
  </si>
  <si>
    <t>エンジニアリング品目マスタ</t>
  </si>
  <si>
    <t>POコモディティ コード</t>
  </si>
  <si>
    <t>購買品目マスタ</t>
  </si>
  <si>
    <t>PO管理レコード</t>
  </si>
  <si>
    <t>仕入先請求管理(PO-買掛金)</t>
  </si>
  <si>
    <t>在庫品目マスタ</t>
  </si>
  <si>
    <t>SO管理</t>
  </si>
  <si>
    <t>運送条件</t>
  </si>
  <si>
    <t>FOBコード</t>
  </si>
  <si>
    <t>輸送手段</t>
  </si>
  <si>
    <t>運送業者の輸送手段
トラック、船、飛行機など</t>
    <rPh sb="0" eb="4">
      <t>ウンソウギョウシャ</t>
    </rPh>
    <rPh sb="5" eb="9">
      <t>ユソウシュダン</t>
    </rPh>
    <rPh sb="15" eb="16">
      <t>フネ</t>
    </rPh>
    <rPh sb="17" eb="20">
      <t>ヒコウキ</t>
    </rPh>
    <phoneticPr fontId="2"/>
  </si>
  <si>
    <t>輸送業者</t>
  </si>
  <si>
    <t>輸送業者を登録する
ヤマト運輸、佐川急便、FedExなど</t>
    <rPh sb="0" eb="4">
      <t>ユソウギョウシャ</t>
    </rPh>
    <rPh sb="5" eb="7">
      <t>トウロク</t>
    </rPh>
    <rPh sb="13" eb="15">
      <t>ウンユ</t>
    </rPh>
    <rPh sb="16" eb="20">
      <t>サガワキュウビン</t>
    </rPh>
    <phoneticPr fontId="2"/>
  </si>
  <si>
    <t>輸送業者による配送方法</t>
  </si>
  <si>
    <t>顧客クラス</t>
  </si>
  <si>
    <t>顧客</t>
  </si>
  <si>
    <t>顧客住所</t>
  </si>
  <si>
    <t>課税地</t>
  </si>
  <si>
    <t>製品グループ</t>
  </si>
  <si>
    <t>製品</t>
  </si>
  <si>
    <t>戻る</t>
    <rPh sb="0" eb="1">
      <t>モド</t>
    </rPh>
    <phoneticPr fontId="2"/>
  </si>
  <si>
    <t>クロックNo.</t>
    <phoneticPr fontId="2"/>
  </si>
  <si>
    <t>自国通貨</t>
  </si>
  <si>
    <t>現在の為替レート</t>
  </si>
  <si>
    <t>1</t>
    <phoneticPr fontId="2"/>
  </si>
  <si>
    <t>Name</t>
    <phoneticPr fontId="2"/>
  </si>
  <si>
    <t>説明</t>
    <rPh sb="0" eb="2">
      <t>セツメイ</t>
    </rPh>
    <phoneticPr fontId="2"/>
  </si>
  <si>
    <t>自国通貨</t>
    <rPh sb="0" eb="4">
      <t>ジコクツウカ</t>
    </rPh>
    <phoneticPr fontId="2"/>
  </si>
  <si>
    <t>会社</t>
    <rPh sb="0" eb="2">
      <t>カイシャ</t>
    </rPh>
    <phoneticPr fontId="2"/>
  </si>
  <si>
    <t>在庫は有効</t>
    <rPh sb="0" eb="2">
      <t>ザイコ</t>
    </rPh>
    <rPh sb="3" eb="5">
      <t>ユウコウ</t>
    </rPh>
    <phoneticPr fontId="2"/>
  </si>
  <si>
    <t>プロジェクト有効</t>
    <rPh sb="6" eb="8">
      <t>ユウコウ</t>
    </rPh>
    <phoneticPr fontId="2"/>
  </si>
  <si>
    <t>マルチサイト</t>
    <phoneticPr fontId="2"/>
  </si>
  <si>
    <t>メインサイト</t>
    <phoneticPr fontId="2"/>
  </si>
  <si>
    <t>ABC A item percentage</t>
    <phoneticPr fontId="2"/>
  </si>
  <si>
    <t>C</t>
    <phoneticPr fontId="2"/>
  </si>
  <si>
    <t>自動印刷WO入庫トラベラー</t>
    <rPh sb="0" eb="4">
      <t>ジドウインサツ</t>
    </rPh>
    <rPh sb="6" eb="8">
      <t>ニュウコ</t>
    </rPh>
    <phoneticPr fontId="2"/>
  </si>
  <si>
    <t>優先消費税クラス・購入</t>
    <rPh sb="0" eb="5">
      <t>ユウセンショウヒゼイ</t>
    </rPh>
    <rPh sb="9" eb="11">
      <t>コウニュウ</t>
    </rPh>
    <phoneticPr fontId="2"/>
  </si>
  <si>
    <t>販売</t>
    <rPh sb="0" eb="2">
      <t>ハンバイ</t>
    </rPh>
    <phoneticPr fontId="2"/>
  </si>
  <si>
    <t>循環棚卸A日数</t>
    <rPh sb="0" eb="4">
      <t>ジュンカンタナオロシ</t>
    </rPh>
    <rPh sb="5" eb="7">
      <t>ニッスウ</t>
    </rPh>
    <phoneticPr fontId="2"/>
  </si>
  <si>
    <t>B</t>
    <phoneticPr fontId="2"/>
  </si>
  <si>
    <t>プライマリ受信アドレス</t>
    <rPh sb="5" eb="7">
      <t>ジュシン</t>
    </rPh>
    <phoneticPr fontId="2"/>
  </si>
  <si>
    <t>プライマリ配送先住所</t>
    <rPh sb="5" eb="10">
      <t>ハイソウサキジュウショ</t>
    </rPh>
    <phoneticPr fontId="2"/>
  </si>
  <si>
    <t>優先送金アドレス</t>
    <rPh sb="0" eb="2">
      <t>ユウセン</t>
    </rPh>
    <rPh sb="2" eb="4">
      <t>ソウキン</t>
    </rPh>
    <phoneticPr fontId="2"/>
  </si>
  <si>
    <t>英数字</t>
    <rPh sb="0" eb="3">
      <t>エイスウジ</t>
    </rPh>
    <phoneticPr fontId="2"/>
  </si>
  <si>
    <t>有効</t>
    <rPh sb="0" eb="2">
      <t>ユウコウ</t>
    </rPh>
    <phoneticPr fontId="2"/>
  </si>
  <si>
    <t>加重平均原価</t>
    <rPh sb="0" eb="2">
      <t>カジュウ</t>
    </rPh>
    <rPh sb="2" eb="4">
      <t>ヘイキン</t>
    </rPh>
    <rPh sb="4" eb="6">
      <t>ゲンカ</t>
    </rPh>
    <phoneticPr fontId="2"/>
  </si>
  <si>
    <t>品目</t>
    <rPh sb="0" eb="2">
      <t>ヒンモク</t>
    </rPh>
    <phoneticPr fontId="2"/>
  </si>
  <si>
    <t>false</t>
    <phoneticPr fontId="2"/>
  </si>
  <si>
    <t>※在庫品のABC分析用</t>
    <rPh sb="1" eb="4">
      <t>ザイコヒン</t>
    </rPh>
    <rPh sb="8" eb="10">
      <t>ブンセキ</t>
    </rPh>
    <rPh sb="10" eb="11">
      <t>ヨウ</t>
    </rPh>
    <phoneticPr fontId="2"/>
  </si>
  <si>
    <t>true</t>
  </si>
  <si>
    <t>デビィジョン</t>
    <phoneticPr fontId="2"/>
  </si>
  <si>
    <t>アドレスタイプ</t>
  </si>
  <si>
    <t>国</t>
  </si>
  <si>
    <t>郵便番号</t>
  </si>
  <si>
    <t>都道府県</t>
  </si>
  <si>
    <t>市</t>
  </si>
  <si>
    <t>番地</t>
  </si>
  <si>
    <t>電話</t>
  </si>
  <si>
    <t>両方</t>
  </si>
  <si>
    <t>JP</t>
  </si>
  <si>
    <t>105-0012</t>
  </si>
  <si>
    <t>東京都</t>
  </si>
  <si>
    <t>-</t>
  </si>
  <si>
    <t>個</t>
    <rPh sb="0" eb="1">
      <t>コ</t>
    </rPh>
    <phoneticPr fontId="2"/>
  </si>
  <si>
    <t>期間</t>
    <rPh sb="0" eb="2">
      <t>キカン</t>
    </rPh>
    <phoneticPr fontId="2"/>
  </si>
  <si>
    <t>営業日</t>
    <rPh sb="0" eb="3">
      <t>エイギョウビ</t>
    </rPh>
    <phoneticPr fontId="2"/>
  </si>
  <si>
    <t>月-金</t>
    <rPh sb="0" eb="1">
      <t>ゲツ</t>
    </rPh>
    <rPh sb="2" eb="3">
      <t>キン</t>
    </rPh>
    <phoneticPr fontId="2"/>
  </si>
  <si>
    <t>勘定科目</t>
    <rPh sb="3" eb="4">
      <t>モク</t>
    </rPh>
    <phoneticPr fontId="2"/>
  </si>
  <si>
    <t>会社</t>
  </si>
  <si>
    <t>説明</t>
  </si>
  <si>
    <t>勘定科目 勘定タイプ</t>
  </si>
  <si>
    <t>資産</t>
  </si>
  <si>
    <t>10001 (Accounts Receivable)</t>
  </si>
  <si>
    <t>Accounts Receivable</t>
  </si>
  <si>
    <t>1001 (Cash)</t>
  </si>
  <si>
    <t>Cash</t>
  </si>
  <si>
    <t>1070 (Petty Cash)</t>
  </si>
  <si>
    <t>Petty Cash</t>
  </si>
  <si>
    <t>1090 (Petty Cash)</t>
  </si>
  <si>
    <t>11001 (Raw - Inventory)</t>
  </si>
  <si>
    <t>Raw - Inventory</t>
  </si>
  <si>
    <t>11002 (Wip - Inventory)</t>
  </si>
  <si>
    <t>Wip - Inventory</t>
  </si>
  <si>
    <t>11003 (Finished Goods Inv)</t>
  </si>
  <si>
    <t>Finished Goods Inv</t>
  </si>
  <si>
    <t>1110 (Accounts Receivable - Inter Company)</t>
  </si>
  <si>
    <t>Accounts Receivable - Inter Company</t>
  </si>
  <si>
    <t>1150 (A/R - Doubtful Accounts)</t>
  </si>
  <si>
    <t>A/R - Doubtful Accounts</t>
  </si>
  <si>
    <t>1160 (Accounts Receivable Control)</t>
  </si>
  <si>
    <t>Accounts Receivable Control</t>
  </si>
  <si>
    <t>1200 (Inventory - Finished Goods)</t>
  </si>
  <si>
    <t>Inventory - Finished Goods</t>
  </si>
  <si>
    <t>1205 (Allowance for Doubtful Accounts)</t>
  </si>
  <si>
    <t>Allowance for Doubtful Accounts</t>
  </si>
  <si>
    <t>1210 (Inventory - Raw Material)</t>
  </si>
  <si>
    <t>Inventory - Raw Material</t>
  </si>
  <si>
    <t>1220 (Inventory - Mfg Components)</t>
  </si>
  <si>
    <t>Inventory - Mfg Components</t>
  </si>
  <si>
    <t>1230 (Inventory - Purchased Parts)</t>
  </si>
  <si>
    <t>Inventory - Purchased Parts</t>
  </si>
  <si>
    <t>1250 (Inventory - WIP - In House)</t>
  </si>
  <si>
    <t>Inventory - WIP - In House</t>
  </si>
  <si>
    <t>1260 (Inventory - WIP - Subcontract)</t>
  </si>
  <si>
    <t>Inventory - WIP - Subcontract</t>
  </si>
  <si>
    <t>1270 (Inventory - Non-Nettable)</t>
  </si>
  <si>
    <t>Inventory - Non-Nettable</t>
  </si>
  <si>
    <t>1280 (WIP Disassembly)</t>
  </si>
  <si>
    <t>WIP Disassembly</t>
  </si>
  <si>
    <t>1290 (Reserve for Obsolete Inventory)</t>
  </si>
  <si>
    <t>Reserve for Obsolete Inventory</t>
  </si>
  <si>
    <t>1300 (Pepaid Expenses)</t>
  </si>
  <si>
    <t>Pepaid Expenses</t>
  </si>
  <si>
    <t>13001 (Bank GBP)</t>
  </si>
  <si>
    <t>Bank GBP</t>
  </si>
  <si>
    <t>13002 (Cash)</t>
  </si>
  <si>
    <t>1305 (Credit Card Receivable)</t>
  </si>
  <si>
    <t>Credit Card Receivable</t>
  </si>
  <si>
    <t>1350 (Prepaid Expenses)</t>
  </si>
  <si>
    <t>Prepaid Expenses</t>
  </si>
  <si>
    <t>1360 (Accrued Income)</t>
  </si>
  <si>
    <t>Accrued Income</t>
  </si>
  <si>
    <t>1390 (Amoritzation of Prepaid Expenses)</t>
  </si>
  <si>
    <t>Amoritzation of Prepaid Expenses</t>
  </si>
  <si>
    <t>1400 (Property and Equipment)</t>
  </si>
  <si>
    <t>Property and Equipment</t>
  </si>
  <si>
    <t>1405 (Inventory, Non-Nettable)</t>
  </si>
  <si>
    <t>Inventory, Non-Nettable</t>
  </si>
  <si>
    <t>1410 (Inventory, Division Transfer Clearing)</t>
  </si>
  <si>
    <t>Inventory, Division Transfer Clearing</t>
  </si>
  <si>
    <t>1415 (Inventory, WO WIP)</t>
  </si>
  <si>
    <t>Inventory, WO WIP</t>
  </si>
  <si>
    <t>1420 (Inventory, Subcontract PO WIP)</t>
  </si>
  <si>
    <t>Inventory, Subcontract PO WIP</t>
  </si>
  <si>
    <t>1425 (Inventory, Finished Goods)</t>
  </si>
  <si>
    <t>Inventory, Finished Goods</t>
  </si>
  <si>
    <t>1430 (Inventory, Shipping Clearing)</t>
  </si>
  <si>
    <t>Inventory, Shipping Clearing</t>
  </si>
  <si>
    <t>1490 (Accumulated Depreciation)</t>
  </si>
  <si>
    <t>Accumulated Depreciation</t>
  </si>
  <si>
    <t>1500 (Land)</t>
  </si>
  <si>
    <t>Land</t>
  </si>
  <si>
    <t>1510 (Buildings)</t>
  </si>
  <si>
    <t>Buildings</t>
  </si>
  <si>
    <t>1515 (Leasehold Improvements)</t>
  </si>
  <si>
    <t>Leasehold Improvements</t>
  </si>
  <si>
    <t>1520 (Vehicles)</t>
  </si>
  <si>
    <t>Vehicles</t>
  </si>
  <si>
    <t>1525 (Furniture and Fixtures)</t>
  </si>
  <si>
    <t>Furniture and Fixtures</t>
  </si>
  <si>
    <t>1530 (Equipment)</t>
  </si>
  <si>
    <t>Equipment</t>
  </si>
  <si>
    <t>1535 (Buildings Accumulated Depreciation)</t>
  </si>
  <si>
    <t>Buildings Accumulated Depreciation</t>
  </si>
  <si>
    <t>1540 (Leasehold Improvements Accumulated Depreciation)</t>
  </si>
  <si>
    <t>Leasehold Improvements Accumulated Depreciation</t>
  </si>
  <si>
    <t>1545 (Vehicles Accumulated Depreciation)</t>
  </si>
  <si>
    <t>Vehicles Accumulated Depreciation</t>
  </si>
  <si>
    <t>1550 (Furniture and Fixtures Accumulated Depreciation)</t>
  </si>
  <si>
    <t>Furniture and Fixtures Accumulated Depreciation</t>
  </si>
  <si>
    <t>1555 (Equipment Accumulated Depreciation)</t>
  </si>
  <si>
    <t>Equipment Accumulated Depreciation</t>
  </si>
  <si>
    <t>Intangible Assets</t>
  </si>
  <si>
    <t>2000 (Accounts Payable - Trade)</t>
  </si>
  <si>
    <t>Accounts Payable - Trade</t>
  </si>
  <si>
    <t>債務</t>
  </si>
  <si>
    <t>20001 (Accounts Payable)</t>
  </si>
  <si>
    <t>Accounts Payable</t>
  </si>
  <si>
    <t>2001 (Accrued Accounts Payable)</t>
  </si>
  <si>
    <t>Accrued Accounts Payable</t>
  </si>
  <si>
    <t>2005 (Accrued Accounts Payable)</t>
  </si>
  <si>
    <t>2010 (Accounts Payable - Inter Company)</t>
  </si>
  <si>
    <t>Accounts Payable - Inter Company</t>
  </si>
  <si>
    <t>2011 (Deferred Revenue)</t>
  </si>
  <si>
    <t>Deferred Revenue</t>
  </si>
  <si>
    <t>2100 (Accounts Payable - Credit Card Clearing)</t>
  </si>
  <si>
    <t>Accounts Payable - Credit Card Clearing</t>
  </si>
  <si>
    <t>21001 (VAT - Payable)</t>
  </si>
  <si>
    <t>VAT - Payable</t>
  </si>
  <si>
    <t>21002 (VAT - Receivable)</t>
  </si>
  <si>
    <t>VAT - Receivable</t>
  </si>
  <si>
    <t>21003 (VAt - Settlement)</t>
  </si>
  <si>
    <t>VAt - Settlement</t>
  </si>
  <si>
    <t>2105 (Inter-Company Payables)</t>
  </si>
  <si>
    <t>Inter-Company Payables</t>
  </si>
  <si>
    <t>2110 (Staff Expenses Payable)</t>
  </si>
  <si>
    <t>Staff Expenses Payable</t>
  </si>
  <si>
    <t>2115 (Employment Taxes Payable)</t>
  </si>
  <si>
    <t>Employment Taxes Payable</t>
  </si>
  <si>
    <t>2120 (Pension Contributions Payable)</t>
  </si>
  <si>
    <t>Pension Contributions Payable</t>
  </si>
  <si>
    <t>2125 (Salaries Payable)</t>
  </si>
  <si>
    <t>Salaries Payable</t>
  </si>
  <si>
    <t>2130 (Accrued Expenses)</t>
  </si>
  <si>
    <t>Accrued Expenses</t>
  </si>
  <si>
    <t>2135 (Sales Tax Payable)</t>
  </si>
  <si>
    <t>Sales Tax Payable</t>
  </si>
  <si>
    <t>2200 (Current Portion of Long Term AP)</t>
  </si>
  <si>
    <t>Current Portion of Long Term AP</t>
  </si>
  <si>
    <t>2205 (Deferred Income)</t>
  </si>
  <si>
    <t>Deferred Income</t>
  </si>
  <si>
    <t>2210 (Accrued Warranty Expense)</t>
  </si>
  <si>
    <t>Accrued Warranty Expense</t>
  </si>
  <si>
    <t>2220 (Bank Line of Credit)</t>
  </si>
  <si>
    <t>Bank Line of Credit</t>
  </si>
  <si>
    <t>2230 (Income Tax Payable)</t>
  </si>
  <si>
    <t>Income Tax Payable</t>
  </si>
  <si>
    <t>2240 (Interest Payable)</t>
  </si>
  <si>
    <t>Interest Payable</t>
  </si>
  <si>
    <t>2250 (Sales Tax)</t>
  </si>
  <si>
    <t>Sales Tax</t>
  </si>
  <si>
    <t>2260 (VAT Tax-VAT Recovery)</t>
  </si>
  <si>
    <t>VAT Tax-VAT Recovery</t>
  </si>
  <si>
    <t>2300 (Notes Payable)</t>
  </si>
  <si>
    <t>Notes Payable</t>
  </si>
  <si>
    <t>2305 (Note Payable)</t>
  </si>
  <si>
    <t>Note Payable</t>
  </si>
  <si>
    <t>2310 (Corporation Tax)</t>
  </si>
  <si>
    <t>Corporation Tax</t>
  </si>
  <si>
    <t>2315 (Due Franchisee)</t>
  </si>
  <si>
    <t>Due Franchisee</t>
  </si>
  <si>
    <t>2320 (Due to Acme Inc.)</t>
  </si>
  <si>
    <t>Due to Acme Inc.</t>
  </si>
  <si>
    <t>2325 (Due to Acme Canada)</t>
  </si>
  <si>
    <t>Due to Acme Canada</t>
  </si>
  <si>
    <t>2330 (Due to Acme UK)</t>
  </si>
  <si>
    <t>Due to Acme UK</t>
  </si>
  <si>
    <t>2400 (Unvouchered Receipts(ie. accrued AP))</t>
  </si>
  <si>
    <t>Unvouchered Receipts(ie. accrued AP)</t>
  </si>
  <si>
    <t>2500 (Sales Commission Due)</t>
  </si>
  <si>
    <t>Sales Commission Due</t>
  </si>
  <si>
    <t>2510 (Royalty Due)</t>
  </si>
  <si>
    <t>Royalty Due</t>
  </si>
  <si>
    <t>2590 (Reimbursable employee expense due)</t>
  </si>
  <si>
    <t>Reimbursable employee expense due</t>
  </si>
  <si>
    <t>2600 (Terms Discount)</t>
  </si>
  <si>
    <t>Terms Discount</t>
  </si>
  <si>
    <t>2900 (Long Term Debt)</t>
  </si>
  <si>
    <t>Long Term Debt</t>
  </si>
  <si>
    <t>3000 (Common Stock)</t>
  </si>
  <si>
    <t>Common Stock</t>
  </si>
  <si>
    <t>資本</t>
  </si>
  <si>
    <t>30001 (Share capital)</t>
  </si>
  <si>
    <t>Share capital</t>
  </si>
  <si>
    <t>3010 (Additional Paid In Capital)</t>
  </si>
  <si>
    <t>Additional Paid In Capital</t>
  </si>
  <si>
    <t>3030 (Intercompany APIC)</t>
  </si>
  <si>
    <t>Intercompany APIC</t>
  </si>
  <si>
    <t>3040 (Dividends)</t>
  </si>
  <si>
    <t>Dividends</t>
  </si>
  <si>
    <t>3050 (Retained Earnings (Prior Years))</t>
  </si>
  <si>
    <t>Retained Earnings (Prior Years)</t>
  </si>
  <si>
    <t>3060 (Current Year's Earnings)</t>
  </si>
  <si>
    <t>Current Year's Earnings</t>
  </si>
  <si>
    <t>3070 (CTA)</t>
  </si>
  <si>
    <t>CTA</t>
  </si>
  <si>
    <t>3071 (Prior Year CTA)</t>
  </si>
  <si>
    <t>Prior Year CTA</t>
  </si>
  <si>
    <t>3500 (Retained Profit)</t>
  </si>
  <si>
    <t>Retained Profit</t>
  </si>
  <si>
    <t>3900 (Current Year Profit)</t>
  </si>
  <si>
    <t>Current Year Profit</t>
  </si>
  <si>
    <t>4000 (Revenue - Sales)</t>
  </si>
  <si>
    <t>Revenue - Sales</t>
  </si>
  <si>
    <t>収入</t>
  </si>
  <si>
    <t>4100 (Revendue - Inter Company)</t>
  </si>
  <si>
    <t>Revendue - Inter Company</t>
  </si>
  <si>
    <t>4105 (Packaging Revenue)</t>
  </si>
  <si>
    <t>Packaging Revenue</t>
  </si>
  <si>
    <t>4110 (Handling Revenue)</t>
  </si>
  <si>
    <t>Handling Revenue</t>
  </si>
  <si>
    <t>4200 (Revenue - Spares)</t>
  </si>
  <si>
    <t>Revenue - Spares</t>
  </si>
  <si>
    <t>4296 (Revenue - Packaging)</t>
  </si>
  <si>
    <t>Revenue - Packaging</t>
  </si>
  <si>
    <t>4297 (Revenue - Handling)</t>
  </si>
  <si>
    <t>Revenue - Handling</t>
  </si>
  <si>
    <t>4298 (Revenue - Freight)</t>
  </si>
  <si>
    <t>Revenue - Freight</t>
  </si>
  <si>
    <t>4300 (Revenue - Other Misc Parts)</t>
  </si>
  <si>
    <t>Revenue - Other Misc Parts</t>
  </si>
  <si>
    <t>4310 (Revenue - Eng Services)</t>
  </si>
  <si>
    <t>Revenue - Eng Services</t>
  </si>
  <si>
    <t>4320 (Revenue - Other - Install and Maint)</t>
  </si>
  <si>
    <t>Revenue - Other - Install and Maint</t>
  </si>
  <si>
    <t>4333 (Credit Card Processing Fee)</t>
  </si>
  <si>
    <t>Credit Card Processing Fee</t>
  </si>
  <si>
    <t>4334 (Interest Income)</t>
  </si>
  <si>
    <t>Interest Income</t>
  </si>
  <si>
    <t>費用</t>
  </si>
  <si>
    <t>4335 (Interest Expense)</t>
  </si>
  <si>
    <t>Interest Expense</t>
  </si>
  <si>
    <t>4390 (Revenue - Other - Misc)</t>
  </si>
  <si>
    <t>Revenue - Other - Misc</t>
  </si>
  <si>
    <t>4392 (Prepayment Invoice Sales Acct)</t>
  </si>
  <si>
    <t>Prepayment Invoice Sales Acct</t>
  </si>
  <si>
    <t>4395 (Credit Card Prepayment Account)</t>
  </si>
  <si>
    <t>Credit Card Prepayment Account</t>
  </si>
  <si>
    <t>4400 (Returns and Allowances)</t>
  </si>
  <si>
    <t>Returns and Allowances</t>
  </si>
  <si>
    <t>4500 (Cost of Sales)</t>
  </si>
  <si>
    <t>Cost of Sales</t>
  </si>
  <si>
    <t>4510 (Cost of Sales - Inter Company)</t>
  </si>
  <si>
    <t>Cost of Sales - Inter Company</t>
  </si>
  <si>
    <t>4520 (Cost of Sales - Spares)</t>
  </si>
  <si>
    <t>Cost of Sales - Spares</t>
  </si>
  <si>
    <t>4530 (Cost of Sales - Misc Parts)</t>
  </si>
  <si>
    <t>Cost of Sales - Misc Parts</t>
  </si>
  <si>
    <t>4540 (Cost of Sales - Allocated Eng Svcs)</t>
  </si>
  <si>
    <t>Cost of Sales - Allocated Eng Svcs</t>
  </si>
  <si>
    <t>4550 (Cost of Sales - Allocated Imp and Mnt Costs)</t>
  </si>
  <si>
    <t>Cost of Sales - Allocated Imp and Mnt Costs</t>
  </si>
  <si>
    <t>4580 (Cost of Sales - Royalties)</t>
  </si>
  <si>
    <t>Cost of Sales - Royalties</t>
  </si>
  <si>
    <t>4590 (Cost of Sales - Product and Services - other)</t>
  </si>
  <si>
    <t>Cost of Sales - Product and Services - other</t>
  </si>
  <si>
    <t>4600 (Cost of Sales - Sales Commission)</t>
  </si>
  <si>
    <t>Cost of Sales - Sales Commission</t>
  </si>
  <si>
    <t>4610 (Cost of Sales - Sales Commission - other)</t>
  </si>
  <si>
    <t>Cost of Sales - Sales Commission - other</t>
  </si>
  <si>
    <t>4700 (Direct Selling Expense - Wages and Salaries)</t>
  </si>
  <si>
    <t>Direct Selling Expense - Wages and Salaries</t>
  </si>
  <si>
    <t>4710 (Direct Selling Expense - Fringes)</t>
  </si>
  <si>
    <t>Direct Selling Expense - Fringes</t>
  </si>
  <si>
    <t>4720 (Direct Selling Expense - Travel and Related)</t>
  </si>
  <si>
    <t>Direct Selling Expense - Travel and Related</t>
  </si>
  <si>
    <t>4780 (Direct Selling Expense - Overhead Applies)</t>
  </si>
  <si>
    <t>Direct Selling Expense - Overhead Applies</t>
  </si>
  <si>
    <t>4790 (Direct Selling Expense - Others)</t>
  </si>
  <si>
    <t>Direct Selling Expense - Others</t>
  </si>
  <si>
    <t>4900 (Product Returns)</t>
  </si>
  <si>
    <t>Product Returns</t>
  </si>
  <si>
    <t>5000 (Allocation Production Cost - Direct Labor)</t>
  </si>
  <si>
    <t>Allocation Production Cost - Direct Labor</t>
  </si>
  <si>
    <t>5020 (Allocation Production Cost - Subconracted)</t>
  </si>
  <si>
    <t>Allocation Production Cost - Subconracted</t>
  </si>
  <si>
    <t>5040 (Allocated Production Cost - Factory Overhead)</t>
  </si>
  <si>
    <t>Allocated Production Cost - Factory Overhead</t>
  </si>
  <si>
    <t>5090 (Allocated Production Cost - Re-allocated to Projects)</t>
  </si>
  <si>
    <t>Allocated Production Cost - Re-allocated to Projects</t>
  </si>
  <si>
    <t>5100 (Allocated Project ost)</t>
  </si>
  <si>
    <t>Allocated Project ost</t>
  </si>
  <si>
    <t>5105 (Inventory Adjustment)</t>
  </si>
  <si>
    <t>Inventory Adjustment</t>
  </si>
  <si>
    <t>5110 (Allocated Project Cost - Labor Driven Overhead)</t>
  </si>
  <si>
    <t>Allocated Project Cost - Labor Driven Overhead</t>
  </si>
  <si>
    <t>5120 (Allocated Project Cost - Subcontracted)</t>
  </si>
  <si>
    <t>Allocated Project Cost - Subcontracted</t>
  </si>
  <si>
    <t>5125 (Negative Inventory Variance)</t>
  </si>
  <si>
    <t>Negative Inventory Variance</t>
  </si>
  <si>
    <t>5130 (Allocated Project Cost - Material Overhead)</t>
  </si>
  <si>
    <t>Allocated Project Cost - Material Overhead</t>
  </si>
  <si>
    <t>5135 (PO Receipt-Invoice Quantity Variance)</t>
  </si>
  <si>
    <t>PO Receipt-Invoice Quantity Variance</t>
  </si>
  <si>
    <t>5140 (Allocated Project Cost - Factory Overhead)</t>
  </si>
  <si>
    <t>Allocated Project Cost - Factory Overhead</t>
  </si>
  <si>
    <t>5145 (Division-Division Move Standards Variance)</t>
  </si>
  <si>
    <t>Division-Division Move Standards Variance</t>
  </si>
  <si>
    <t>5150 (Work Order Variance)</t>
  </si>
  <si>
    <t>Work Order Variance</t>
  </si>
  <si>
    <t>5155 (Work Order Scrap)</t>
  </si>
  <si>
    <t>Work Order Scrap</t>
  </si>
  <si>
    <t>5165 (Material Overhead Clearing)</t>
  </si>
  <si>
    <t>Material Overhead Clearing</t>
  </si>
  <si>
    <t>5170 (Labor Clearing)</t>
  </si>
  <si>
    <t>Labor Clearing</t>
  </si>
  <si>
    <t>5175 (Labor Overhead Clearing)</t>
  </si>
  <si>
    <t>Labor Overhead Clearing</t>
  </si>
  <si>
    <t>5180 (Machine Overhead Clearing)</t>
  </si>
  <si>
    <t>Machine Overhead Clearing</t>
  </si>
  <si>
    <t>5185 (Fringe Overhead Clearing)</t>
  </si>
  <si>
    <t>Fringe Overhead Clearing</t>
  </si>
  <si>
    <t>5190 (Allocated Project cost - G&amp;A applied to Projects)</t>
  </si>
  <si>
    <t>Allocated Project cost - G&amp;A applied to Projects</t>
  </si>
  <si>
    <t>5195 (Freight - Out and Handling)</t>
  </si>
  <si>
    <t>Freight - Out and Handling</t>
  </si>
  <si>
    <t>5200 (Non-Capitalized tooling)</t>
  </si>
  <si>
    <t>Non-Capitalized tooling</t>
  </si>
  <si>
    <t>5205 (Billable Hours)</t>
  </si>
  <si>
    <t>Billable Hours</t>
  </si>
  <si>
    <t>5210 (Shop Supplies)</t>
  </si>
  <si>
    <t>Shop Supplies</t>
  </si>
  <si>
    <t>5220 (Safety Supplies)</t>
  </si>
  <si>
    <t>Safety Supplies</t>
  </si>
  <si>
    <t>5300 (Scrap from Stock)</t>
  </si>
  <si>
    <t>Scrap from Stock</t>
  </si>
  <si>
    <t>5310 (Scrap from WIP)</t>
  </si>
  <si>
    <t>Scrap from WIP</t>
  </si>
  <si>
    <t>5320 (Scrap from MRB)</t>
  </si>
  <si>
    <t>Scrap from MRB</t>
  </si>
  <si>
    <t>5390 (Scrap Recovery)</t>
  </si>
  <si>
    <t>Scrap Recovery</t>
  </si>
  <si>
    <t>5400 (Inventory Count Adjustment)</t>
  </si>
  <si>
    <t>Inventory Count Adjustment</t>
  </si>
  <si>
    <t>5401 (Inv Adjustment)</t>
  </si>
  <si>
    <t>Inv Adjustment</t>
  </si>
  <si>
    <t>5900 (RMA Product Return)</t>
  </si>
  <si>
    <t>RMA Product Return</t>
  </si>
  <si>
    <t>6000 (Factory Labor - Direct)</t>
  </si>
  <si>
    <t>Factory Labor - Direct</t>
  </si>
  <si>
    <t>6005 (Web Site)</t>
  </si>
  <si>
    <t>Web Site</t>
  </si>
  <si>
    <t>6010 (Factory Labor - Direct Labor Fringe)</t>
  </si>
  <si>
    <t>Factory Labor - Direct Labor Fringe</t>
  </si>
  <si>
    <t>6100 (Factory Labor - Indirect)</t>
  </si>
  <si>
    <t>Factory Labor - Indirect</t>
  </si>
  <si>
    <t>6105 (Legal and Professional Fees)</t>
  </si>
  <si>
    <t>Legal and Professional Fees</t>
  </si>
  <si>
    <t>6110 (Factory Labor - Indirect Labor Fringes)</t>
  </si>
  <si>
    <t>Factory Labor - Indirect Labor Fringes</t>
  </si>
  <si>
    <t>6190 (Factory Labor - Allocated to Production Cost)</t>
  </si>
  <si>
    <t>Factory Labor - Allocated to Production Cost</t>
  </si>
  <si>
    <t>6200 (Non-Factory Wages and Salaries)</t>
  </si>
  <si>
    <t>Non-Factory Wages and Salaries</t>
  </si>
  <si>
    <t>6205 (Donations)</t>
  </si>
  <si>
    <t>Donations</t>
  </si>
  <si>
    <t>6210 (Non-Factory Labor Fringes)</t>
  </si>
  <si>
    <t>Non-Factory Labor Fringes</t>
  </si>
  <si>
    <t>6300 (Payroll Taxes)</t>
  </si>
  <si>
    <t>Payroll Taxes</t>
  </si>
  <si>
    <t>6305 (Employee Benefits)</t>
  </si>
  <si>
    <t>Employee Benefits</t>
  </si>
  <si>
    <t>6310 (Payroll Taxes)</t>
  </si>
  <si>
    <t>6400 (Airfare)</t>
  </si>
  <si>
    <t>Airfare</t>
  </si>
  <si>
    <t>6405 (Lodging)</t>
  </si>
  <si>
    <t>Lodging</t>
  </si>
  <si>
    <t>6410 (Auto Expenses)</t>
  </si>
  <si>
    <t>Auto Expenses</t>
  </si>
  <si>
    <t>6415 (Meals and Entertainment)</t>
  </si>
  <si>
    <t>Meals and Entertainment</t>
  </si>
  <si>
    <t>6420 (Other Travel Expenses)</t>
  </si>
  <si>
    <t>Other Travel Expenses</t>
  </si>
  <si>
    <t>6500 (Utilities - Electric)</t>
  </si>
  <si>
    <t>Utilities - Electric</t>
  </si>
  <si>
    <t>6505 (Office Expense)</t>
  </si>
  <si>
    <t>Office Expense</t>
  </si>
  <si>
    <t>6510 (Utilities - Heating)</t>
  </si>
  <si>
    <t>Utilities - Heating</t>
  </si>
  <si>
    <t>6515 (Postage and Delivery)</t>
  </si>
  <si>
    <t>Postage and Delivery</t>
  </si>
  <si>
    <t>6520 (Utilities - Water)</t>
  </si>
  <si>
    <t>Utilities - Water</t>
  </si>
  <si>
    <t>6525 (Telephone)</t>
  </si>
  <si>
    <t>Telephone</t>
  </si>
  <si>
    <t>6590 (Utilities - Other)</t>
  </si>
  <si>
    <t>Utilities - Other</t>
  </si>
  <si>
    <t>6600 (Rent)</t>
  </si>
  <si>
    <t>Rent</t>
  </si>
  <si>
    <t>6605 (Settlement Discounts Allowed)</t>
  </si>
  <si>
    <t>Settlement Discounts Allowed</t>
  </si>
  <si>
    <t>6610 (Bad Debts)</t>
  </si>
  <si>
    <t>Bad Debts</t>
  </si>
  <si>
    <t>6650 (Property Tax)</t>
  </si>
  <si>
    <t>Property Tax</t>
  </si>
  <si>
    <t>6700 (Plant Maintenance)</t>
  </si>
  <si>
    <t>Plant Maintenance</t>
  </si>
  <si>
    <t>6790 (Other Upkeep Expense)</t>
  </si>
  <si>
    <t>Other Upkeep Expense</t>
  </si>
  <si>
    <t>6800 (Depreciation Expense)</t>
  </si>
  <si>
    <t>Depreciation Expense</t>
  </si>
  <si>
    <t>6810 (Gain/Loss on sale of fixed assets)</t>
  </si>
  <si>
    <t>Gain/Loss on sale of fixed assets</t>
  </si>
  <si>
    <t>6850 (Amoritzation of Prepaid Expense)</t>
  </si>
  <si>
    <t>Amoritzation of Prepaid Expense</t>
  </si>
  <si>
    <t>6900 (Non-Prepaid Insurance)</t>
  </si>
  <si>
    <t>Non-Prepaid Insurance</t>
  </si>
  <si>
    <t>7000 (Purchase Price Variance)</t>
  </si>
  <si>
    <t>Purchase Price Variance</t>
  </si>
  <si>
    <t>7100 (Production Variances)</t>
  </si>
  <si>
    <t>Production Variances</t>
  </si>
  <si>
    <t>7101 (Standards Variances)</t>
  </si>
  <si>
    <t>Standards Variances</t>
  </si>
  <si>
    <t>7102 (Div-to-Div Move Stds Variance)</t>
  </si>
  <si>
    <t>Div-to-Div Move Stds Variance</t>
  </si>
  <si>
    <t>7103 (Material OHD Variance Account)</t>
  </si>
  <si>
    <t>Material OHD Variance Account</t>
  </si>
  <si>
    <t>7104 (WO Rework Variance)</t>
  </si>
  <si>
    <t>WO Rework Variance</t>
  </si>
  <si>
    <t>7199 (Negative Variance)</t>
  </si>
  <si>
    <t>Negative Variance</t>
  </si>
  <si>
    <t>7200 (Gain/Loss on Foreign Exchange)</t>
  </si>
  <si>
    <t>Gain/Loss on Foreign Exchange</t>
  </si>
  <si>
    <t>7301 (Div-to-Div Clearing)</t>
  </si>
  <si>
    <t>Div-to-Div Clearing</t>
  </si>
  <si>
    <t>7302 (Inter-Div Transfer)</t>
  </si>
  <si>
    <t>Inter-Div Transfer</t>
  </si>
  <si>
    <t>7304 (Machine OHD Clearing)</t>
  </si>
  <si>
    <t>Machine OHD Clearing</t>
  </si>
  <si>
    <t>7305 (Material OHD Clearing)</t>
  </si>
  <si>
    <t>Material OHD Clearing</t>
  </si>
  <si>
    <t>7306 (Fringe OHD Clearing)</t>
  </si>
  <si>
    <t>Fringe OHD Clearing</t>
  </si>
  <si>
    <t>7308 (PO Invoice Clearing)</t>
  </si>
  <si>
    <t>PO Invoice Clearing</t>
  </si>
  <si>
    <t>7309 (RMA Adjustment)</t>
  </si>
  <si>
    <t>RMA Adjustment</t>
  </si>
  <si>
    <t>7310 (Labor Clearing Acct)</t>
  </si>
  <si>
    <t>Labor Clearing Acct</t>
  </si>
  <si>
    <t>7311 (Labor oHD Clearing Acct)</t>
  </si>
  <si>
    <t>Labor oHD Clearing Acct</t>
  </si>
  <si>
    <t>7350 (COGS Clearing)</t>
  </si>
  <si>
    <t>COGS Clearing</t>
  </si>
  <si>
    <t>7360 (SO Invoice Export Clearing)</t>
  </si>
  <si>
    <t>SO Invoice Export Clearing</t>
  </si>
  <si>
    <t>8000 (Gas and Oil)</t>
  </si>
  <si>
    <t>Gas and Oil</t>
  </si>
  <si>
    <t>8010 (Vehicle Repairs)</t>
  </si>
  <si>
    <t>Vehicle Repairs</t>
  </si>
  <si>
    <t>8100 (Airfare)</t>
  </si>
  <si>
    <t>8110 (Business Entertainment)</t>
  </si>
  <si>
    <t>Business Entertainment</t>
  </si>
  <si>
    <t>8120 (Lodging)</t>
  </si>
  <si>
    <t>8130 (Meals)</t>
  </si>
  <si>
    <t>Meals</t>
  </si>
  <si>
    <t>8140 (Mileage Allowance)</t>
  </si>
  <si>
    <t>Mileage Allowance</t>
  </si>
  <si>
    <t>8150 (Tolls)</t>
  </si>
  <si>
    <t>Tolls</t>
  </si>
  <si>
    <t>8160 (Bus, train, taxi, limo)</t>
  </si>
  <si>
    <t>Bus, train, taxi, limo</t>
  </si>
  <si>
    <t>8170 (Car Rental)</t>
  </si>
  <si>
    <t>Car Rental</t>
  </si>
  <si>
    <t>8200 (Purchased Engineering Services)</t>
  </si>
  <si>
    <t>Purchased Engineering Services</t>
  </si>
  <si>
    <t>8280 (Other Consulting)</t>
  </si>
  <si>
    <t>Other Consulting</t>
  </si>
  <si>
    <t>8290 (Other Purchased Services)</t>
  </si>
  <si>
    <t>Other Purchased Services</t>
  </si>
  <si>
    <t>8300 (Depreciation - Buildings)</t>
  </si>
  <si>
    <t>Depreciation - Buildings</t>
  </si>
  <si>
    <t>8305 (Depreciation - Leasehold Improvements)</t>
  </si>
  <si>
    <t>Depreciation - Leasehold Improvements</t>
  </si>
  <si>
    <t>8310 (Depreciation - Vehicles)</t>
  </si>
  <si>
    <t>Depreciation - Vehicles</t>
  </si>
  <si>
    <t>8315 (Depreciation - Furniture and Fixtures)</t>
  </si>
  <si>
    <t>Depreciation - Furniture and Fixtures</t>
  </si>
  <si>
    <t>8320 (Depreciation - Equipment)</t>
  </si>
  <si>
    <t>Depreciation - Equipment</t>
  </si>
  <si>
    <t>8400 (Income Tax)</t>
  </si>
  <si>
    <t>Income Tax</t>
  </si>
  <si>
    <t>8500 (Gain/Loss on Currency Exchange)</t>
  </si>
  <si>
    <t>Gain/Loss on Currency Exchange</t>
  </si>
  <si>
    <t>9000 (Salss Tax Expense)</t>
  </si>
  <si>
    <t>Salss Tax Expense</t>
  </si>
  <si>
    <t>9010 (Freight Expense)</t>
  </si>
  <si>
    <t>Freight Expense</t>
  </si>
  <si>
    <t>9020 (Postage)</t>
  </si>
  <si>
    <t>Postage</t>
  </si>
  <si>
    <t>9030 (Office Supplies)</t>
  </si>
  <si>
    <t>Office Supplies</t>
  </si>
  <si>
    <t>9040 (Copying)</t>
  </si>
  <si>
    <t>Copying</t>
  </si>
  <si>
    <t>9050 (IT Equipment Rental)</t>
  </si>
  <si>
    <t>IT Equipment Rental</t>
  </si>
  <si>
    <t>9060 (Other Offcie Equipment Rental)</t>
  </si>
  <si>
    <t>Other Offcie Equipment Rental</t>
  </si>
  <si>
    <t>9070 (IT and Office Equip Maint)</t>
  </si>
  <si>
    <t>IT and Office Equip Maint</t>
  </si>
  <si>
    <t>9080 (Bad Debt Expense)</t>
  </si>
  <si>
    <t>Bad Debt Expense</t>
  </si>
  <si>
    <t>9090 (Warranty Expense)</t>
  </si>
  <si>
    <t>Warranty Expense</t>
  </si>
  <si>
    <t>9500 (Legal Fees)</t>
  </si>
  <si>
    <t>Legal Fees</t>
  </si>
  <si>
    <t>9510 (Audit Fee)</t>
  </si>
  <si>
    <t>Audit Fee</t>
  </si>
  <si>
    <t>9520 (Dues and Subscriptions)</t>
  </si>
  <si>
    <t>Dues and Subscriptions</t>
  </si>
  <si>
    <t>9590 (Other Professional Fees)</t>
  </si>
  <si>
    <t>Other Professional Fees</t>
  </si>
  <si>
    <t>9600 (Cash Discounts Earned)</t>
  </si>
  <si>
    <t>Cash Discounts Earned</t>
  </si>
  <si>
    <t>9610 (Cash Discounts Allowed)</t>
  </si>
  <si>
    <t>Cash Discounts Allowed</t>
  </si>
  <si>
    <t>9611 (Cash Discount Allowed)</t>
  </si>
  <si>
    <t>Cash Discount Allowed</t>
  </si>
  <si>
    <t>9615 (Cash Receipt Curr Rounding Cash)</t>
  </si>
  <si>
    <t>Cash Receipt Curr Rounding Cash</t>
  </si>
  <si>
    <t>9620 (Finance Charge income/expense)</t>
  </si>
  <si>
    <t>Finance Charge income/expense</t>
  </si>
  <si>
    <t>9621 (Finance Charges)</t>
  </si>
  <si>
    <t>Finance Charges</t>
  </si>
  <si>
    <t>9626 (Currency Payment Var)</t>
  </si>
  <si>
    <t>Currency Payment Var</t>
  </si>
  <si>
    <t>9630 (Interest Income)</t>
  </si>
  <si>
    <t>9640 (Interest Expense)</t>
  </si>
  <si>
    <t>9650 (Bank Charges)</t>
  </si>
  <si>
    <t>Bank Charges</t>
  </si>
  <si>
    <t>9660 (Credit Card Fees)</t>
  </si>
  <si>
    <t>Credit Card Fees</t>
  </si>
  <si>
    <t>9690 (Miscellaneous Income/Expense)</t>
  </si>
  <si>
    <t>Miscellaneous Income/Expense</t>
  </si>
  <si>
    <t>9800 (Business License)</t>
  </si>
  <si>
    <t>Business License</t>
  </si>
  <si>
    <t>9810 (Franchise Taxes)</t>
  </si>
  <si>
    <t>Franchise Taxes</t>
  </si>
  <si>
    <t>9870 (Other Misc Taxes)</t>
  </si>
  <si>
    <t>Other Misc Taxes</t>
  </si>
  <si>
    <t>9890 (G&amp;A Allocated to Projects)</t>
  </si>
  <si>
    <t>G&amp;A Allocated to Projects</t>
  </si>
  <si>
    <t>9900 (Prior Period's Results)</t>
  </si>
  <si>
    <t>Prior Period's Results</t>
  </si>
  <si>
    <t>9990 (Income Tax)</t>
  </si>
  <si>
    <t>補助元帳勘定</t>
    <phoneticPr fontId="2"/>
  </si>
  <si>
    <t>ディビジョン</t>
  </si>
  <si>
    <t>総勘定元帳タイプ</t>
  </si>
  <si>
    <t>1100 (Accounts Receivable Trade)</t>
  </si>
  <si>
    <t>Accounts Receivable Trade</t>
  </si>
  <si>
    <t>入荷消込</t>
  </si>
  <si>
    <t>1110 (Inter Company AR)</t>
  </si>
  <si>
    <t>Inter Company AR</t>
  </si>
  <si>
    <t>その他経費清算</t>
  </si>
  <si>
    <t>1200 (Inventory Finished Goods)</t>
  </si>
  <si>
    <t>Inventory Finished Goods</t>
  </si>
  <si>
    <t>在庫</t>
  </si>
  <si>
    <t>1220 (Inventory Mfg Components)</t>
  </si>
  <si>
    <t>Inventory Mfg Components</t>
  </si>
  <si>
    <t>1230 (Inventory - PUrchased Parts)</t>
  </si>
  <si>
    <t>Inventory - PUrchased Parts</t>
  </si>
  <si>
    <t>1250 (Work in Process)</t>
  </si>
  <si>
    <t>Work in Process</t>
  </si>
  <si>
    <t>WIP（仕掛）</t>
  </si>
  <si>
    <t>1260 (PO Subcontract WIP)</t>
  </si>
  <si>
    <t>PO Subcontract WIP</t>
  </si>
  <si>
    <t>POSUBWIP</t>
  </si>
  <si>
    <t>1270 (Inventory - Non Nettable)</t>
  </si>
  <si>
    <t>Inventory - Non Nettable</t>
  </si>
  <si>
    <t>相殺不可</t>
  </si>
  <si>
    <t>2000 (Accounts Payable Trade)</t>
  </si>
  <si>
    <t>Accounts Payable Trade</t>
  </si>
  <si>
    <t>未払買掛金</t>
  </si>
  <si>
    <t>2001 (Accrued Payable)</t>
  </si>
  <si>
    <t>Accrued Payable</t>
  </si>
  <si>
    <t>2010 (Accounts Payable - Intercompany)</t>
  </si>
  <si>
    <t>Accounts Payable - Intercompany</t>
  </si>
  <si>
    <t>2100 (Accounts Payable - Credit Card)</t>
  </si>
  <si>
    <t>Accounts Payable - Credit Card</t>
  </si>
  <si>
    <t>2200 (Accounts Payable - Long Term AP)</t>
  </si>
  <si>
    <t>Accounts Payable - Long Term AP</t>
  </si>
  <si>
    <t>負債勘定</t>
  </si>
  <si>
    <t>2260 (Vat Tax - Vat Recovery)</t>
  </si>
  <si>
    <t>Vat Tax - Vat Recovery</t>
  </si>
  <si>
    <t>4100 (Revenue - Intercompany)</t>
  </si>
  <si>
    <t>Revenue - Intercompany</t>
  </si>
  <si>
    <t>4200 (Revenue - Spare Parts)</t>
  </si>
  <si>
    <t>Revenue - Spare Parts</t>
  </si>
  <si>
    <t>4296 (Packaging Charge)</t>
  </si>
  <si>
    <t>Packaging Charge</t>
  </si>
  <si>
    <t>4298 (Freight Charge)</t>
  </si>
  <si>
    <t>Freight Charge</t>
  </si>
  <si>
    <t>4300 (Revenue - Misc Parts)</t>
  </si>
  <si>
    <t>Revenue - Misc Parts</t>
  </si>
  <si>
    <t>4390 (Sales Discount)</t>
  </si>
  <si>
    <t>Sales Discount</t>
  </si>
  <si>
    <t>4392 (Prepayment Invoice Sales)</t>
  </si>
  <si>
    <t>Prepayment Invoice Sales</t>
  </si>
  <si>
    <t>不労所得</t>
  </si>
  <si>
    <t>4395 (Credit Card Prepayment)</t>
  </si>
  <si>
    <t>Credit Card Prepayment</t>
  </si>
  <si>
    <t>4500 (COSG)</t>
  </si>
  <si>
    <t>COSG</t>
  </si>
  <si>
    <t>販売費用</t>
  </si>
  <si>
    <t>4510 (COGS Inter Company)</t>
  </si>
  <si>
    <t>COGS Inter Company</t>
  </si>
  <si>
    <t>4520 (COGS - Spares)</t>
  </si>
  <si>
    <t>COGS - Spares</t>
  </si>
  <si>
    <t>4530 (COGS - Spares)</t>
  </si>
  <si>
    <t>4550 (Deferred COGS)</t>
  </si>
  <si>
    <t>Deferred COGS</t>
  </si>
  <si>
    <t>繰延費用</t>
  </si>
  <si>
    <t>4590 (COGS - Other Prod and Services)</t>
  </si>
  <si>
    <t>COGS - Other Prod and Services</t>
  </si>
  <si>
    <t>4600 (COSG - Commission)</t>
  </si>
  <si>
    <t>COSG - Commission</t>
  </si>
  <si>
    <t>4610 (COGS - Commission on Other)</t>
  </si>
  <si>
    <t>COGS - Commission on Other</t>
  </si>
  <si>
    <t>5010 (Labor OHD Clearing)</t>
  </si>
  <si>
    <t>Labor OHD Clearing</t>
  </si>
  <si>
    <t>WIP清算（労務、機械、その他）</t>
  </si>
  <si>
    <t>5030 (Material OHD Clearing)</t>
  </si>
  <si>
    <t>5130 (Material OHD Clearing)</t>
  </si>
  <si>
    <t>5300 (Inventory Scrap)</t>
  </si>
  <si>
    <t>Inventory Scrap</t>
  </si>
  <si>
    <t>一般廃棄</t>
  </si>
  <si>
    <t>5310 (WIP Scrap)</t>
  </si>
  <si>
    <t>WIP Scrap</t>
  </si>
  <si>
    <t>5400 (Inventory Adjustment)</t>
  </si>
  <si>
    <t>在庫調整</t>
  </si>
  <si>
    <t>5401 (Inventory Adjustment)</t>
  </si>
  <si>
    <t>6000 (Labor Clearing)</t>
  </si>
  <si>
    <t>6010 (Fringd OHD Clearing)</t>
  </si>
  <si>
    <t>Fringd OHD Clearing</t>
  </si>
  <si>
    <t>PPV</t>
  </si>
  <si>
    <t>7010 (Invoice Receipt Qty Var)</t>
  </si>
  <si>
    <t>Invoice Receipt Qty Var</t>
  </si>
  <si>
    <t>差異</t>
  </si>
  <si>
    <t>7011 (PO Invoice Price Var)</t>
  </si>
  <si>
    <t>PO Invoice Price Var</t>
  </si>
  <si>
    <t>7012 (Receipt Exchange Rate Variance)</t>
  </si>
  <si>
    <t>Receipt Exchange Rate Variance</t>
  </si>
  <si>
    <t>7100 (Work Order Variance)</t>
  </si>
  <si>
    <t>WO/外注　PO 差異</t>
  </si>
  <si>
    <t>7101 (Standards Variance)</t>
  </si>
  <si>
    <t>Standards Variance</t>
  </si>
  <si>
    <t>標準の変化の差異</t>
  </si>
  <si>
    <t>7102 (Div to Div Stds Variance)</t>
  </si>
  <si>
    <t>Div to Div Stds Variance</t>
  </si>
  <si>
    <t>ディビジョン間差異</t>
  </si>
  <si>
    <t>7103 (Mtl Ohd Variance)</t>
  </si>
  <si>
    <t>Mtl Ohd Variance</t>
  </si>
  <si>
    <t>マイナス在庫の差異</t>
  </si>
  <si>
    <t>7301 (Div to Div Clearing)</t>
  </si>
  <si>
    <t>Div to Div Clearing</t>
  </si>
  <si>
    <t>ディビジョン転送</t>
  </si>
  <si>
    <t>7305 (Fringe OHD Clearing)</t>
  </si>
  <si>
    <t>その他</t>
  </si>
  <si>
    <t>7310 (Labor Clearing)</t>
  </si>
  <si>
    <t>7311 (Labor OHD Clearing)</t>
  </si>
  <si>
    <t>販売コストの清算</t>
  </si>
  <si>
    <t>9000 (Sales Tax)</t>
  </si>
  <si>
    <t>9690 (Misc Expense)</t>
  </si>
  <si>
    <t>Misc Expense</t>
  </si>
  <si>
    <t>9870 (MIsc Tax)</t>
  </si>
  <si>
    <t>MIsc Tax</t>
  </si>
  <si>
    <t>コード</t>
    <phoneticPr fontId="2"/>
  </si>
  <si>
    <t>期限が到来</t>
    <rPh sb="0" eb="2">
      <t>キゲン</t>
    </rPh>
    <rPh sb="3" eb="5">
      <t>トウライ</t>
    </rPh>
    <phoneticPr fontId="2"/>
  </si>
  <si>
    <t>債券割引ベースデート方法</t>
    <rPh sb="0" eb="2">
      <t>サイケン</t>
    </rPh>
    <rPh sb="2" eb="4">
      <t>ワリビキ</t>
    </rPh>
    <rPh sb="10" eb="12">
      <t>ホウホウ</t>
    </rPh>
    <phoneticPr fontId="2"/>
  </si>
  <si>
    <t>買掛金割引ベース日付方法</t>
    <rPh sb="0" eb="3">
      <t>カイカケキン</t>
    </rPh>
    <rPh sb="3" eb="5">
      <t>ワリビキ</t>
    </rPh>
    <rPh sb="8" eb="12">
      <t>ヒヅケホウホウ</t>
    </rPh>
    <phoneticPr fontId="2"/>
  </si>
  <si>
    <t>月末締め 翌月25日支払</t>
    <rPh sb="0" eb="3">
      <t>ゲツマツジ</t>
    </rPh>
    <rPh sb="5" eb="7">
      <t>ヨクゲツ</t>
    </rPh>
    <rPh sb="9" eb="10">
      <t>ニチ</t>
    </rPh>
    <rPh sb="10" eb="12">
      <t>シハライ</t>
    </rPh>
    <phoneticPr fontId="2"/>
  </si>
  <si>
    <t>翌月の開始</t>
    <rPh sb="0" eb="2">
      <t>ヨクゲツ</t>
    </rPh>
    <rPh sb="3" eb="5">
      <t>カイシ</t>
    </rPh>
    <phoneticPr fontId="2"/>
  </si>
  <si>
    <t>月末日付に基づく</t>
    <rPh sb="0" eb="4">
      <t>ゲツマツヒヅケ</t>
    </rPh>
    <rPh sb="5" eb="6">
      <t>モト</t>
    </rPh>
    <phoneticPr fontId="2"/>
  </si>
  <si>
    <t>ディビジョン</t>
    <phoneticPr fontId="2"/>
  </si>
  <si>
    <t>サービス承認ID</t>
    <rPh sb="4" eb="6">
      <t>ショウニン</t>
    </rPh>
    <phoneticPr fontId="2"/>
  </si>
  <si>
    <t>ロケーションNo.必須区分</t>
    <rPh sb="9" eb="13">
      <t>ヒッスクブン</t>
    </rPh>
    <phoneticPr fontId="2"/>
  </si>
  <si>
    <t>在庫ロケーションID</t>
    <phoneticPr fontId="2"/>
  </si>
  <si>
    <t>サイト</t>
  </si>
  <si>
    <t>利用可能</t>
  </si>
  <si>
    <t>2000</t>
  </si>
  <si>
    <t>false</t>
  </si>
  <si>
    <t>購買ディビジョン</t>
  </si>
  <si>
    <t>在庫単位</t>
  </si>
  <si>
    <t>ABC分類</t>
  </si>
  <si>
    <t>在庫ソース</t>
  </si>
  <si>
    <t>計画方針</t>
  </si>
  <si>
    <t>購入単位</t>
  </si>
  <si>
    <t>PO価格オプション</t>
  </si>
  <si>
    <t>過剰入庫区分</t>
  </si>
  <si>
    <t>品目タイプ</t>
  </si>
  <si>
    <t>工順項目</t>
  </si>
  <si>
    <t>バックフラッシュ方針</t>
  </si>
  <si>
    <t>引当方針</t>
  </si>
  <si>
    <t>有効期間</t>
  </si>
  <si>
    <t>A</t>
  </si>
  <si>
    <t>購買品</t>
  </si>
  <si>
    <t>ロットフォーロット</t>
  </si>
  <si>
    <t>1.000000</t>
  </si>
  <si>
    <t>新価格登録</t>
  </si>
  <si>
    <t>直接購買</t>
  </si>
  <si>
    <t>バックフラッシュしない</t>
  </si>
  <si>
    <t>365.00</t>
  </si>
  <si>
    <t>0.000000</t>
  </si>
  <si>
    <t>製品/PC/LOT</t>
  </si>
  <si>
    <t>仕入先クラス</t>
    <phoneticPr fontId="2"/>
  </si>
  <si>
    <t>通貨区分修正</t>
  </si>
  <si>
    <t>仕入先通貨</t>
  </si>
  <si>
    <t>支払条件</t>
  </si>
  <si>
    <t>直接購買区分</t>
  </si>
  <si>
    <t>サービス区分</t>
  </si>
  <si>
    <t>仕入先のデフォルト企業</t>
  </si>
  <si>
    <t>買掛金ユーザー</t>
  </si>
  <si>
    <t>経費勘定（総勘定元帳）</t>
  </si>
  <si>
    <t>銀行口座名義</t>
  </si>
  <si>
    <t>支払方法</t>
  </si>
  <si>
    <t>DOMESTIC (国内)</t>
  </si>
  <si>
    <t>電子送金</t>
  </si>
  <si>
    <t>仕入先クラス</t>
    <rPh sb="0" eb="3">
      <t>シイレサキ</t>
    </rPh>
    <phoneticPr fontId="2"/>
  </si>
  <si>
    <t>出荷方法</t>
  </si>
  <si>
    <t>通貨変更区分</t>
  </si>
  <si>
    <t>DOMESTIC(国内)</t>
    <rPh sb="9" eb="11">
      <t>コクナイ</t>
    </rPh>
    <phoneticPr fontId="2"/>
  </si>
  <si>
    <t>TRACK (トラック)</t>
  </si>
  <si>
    <t>AIR (AIR(飛行機))</t>
  </si>
  <si>
    <t>製造部門番号</t>
  </si>
  <si>
    <t>在庫サイト</t>
  </si>
  <si>
    <t>管理責任者</t>
  </si>
  <si>
    <t>計画担当</t>
  </si>
  <si>
    <t>労務間接費オプション</t>
    <rPh sb="0" eb="5">
      <t>ロウムカンセツヒ</t>
    </rPh>
    <phoneticPr fontId="2"/>
  </si>
  <si>
    <t>間接労務費レート、シミュレーション</t>
  </si>
  <si>
    <t>労務間接費レート、標準</t>
  </si>
  <si>
    <t>手入力</t>
    <rPh sb="0" eb="3">
      <t>テニュウリョク</t>
    </rPh>
    <phoneticPr fontId="2"/>
  </si>
  <si>
    <t>0.100000</t>
  </si>
  <si>
    <t>MFG1</t>
  </si>
  <si>
    <t>製造労務グレード</t>
    <phoneticPr fontId="2"/>
  </si>
  <si>
    <t>労務費グレード番号</t>
  </si>
  <si>
    <t>時給オプション</t>
  </si>
  <si>
    <t>時給、シミュレーション</t>
  </si>
  <si>
    <t>　時給、標準</t>
    <phoneticPr fontId="2"/>
  </si>
  <si>
    <t>手入力</t>
  </si>
  <si>
    <t>プロセス番号</t>
  </si>
  <si>
    <t>DEFAULT (Default Manufacturing Process)</t>
  </si>
  <si>
    <t>DEFAULT</t>
  </si>
  <si>
    <t>Default Manufacturing Process</t>
  </si>
  <si>
    <t>ワークセンタ番号</t>
  </si>
  <si>
    <t>総労務時間/人日</t>
  </si>
  <si>
    <t>総機械時間/台日</t>
  </si>
  <si>
    <t>総労務時間/日</t>
  </si>
  <si>
    <t>総機械時間/日</t>
  </si>
  <si>
    <t>WC001</t>
  </si>
  <si>
    <t>技術担当</t>
  </si>
  <si>
    <t>品目番号</t>
  </si>
  <si>
    <t>DEFAULT (Default Item)</t>
  </si>
  <si>
    <t>品目番号</t>
    <phoneticPr fontId="2"/>
  </si>
  <si>
    <t>品目説明</t>
  </si>
  <si>
    <t>在庫ディビジョン</t>
  </si>
  <si>
    <t>コモディティ コード</t>
  </si>
  <si>
    <t>基本単位</t>
  </si>
  <si>
    <t>ステータス</t>
  </si>
  <si>
    <t>エンジニアリングタイプ</t>
  </si>
  <si>
    <t>ロット管理</t>
  </si>
  <si>
    <t>シリアル管理</t>
  </si>
  <si>
    <t>有効</t>
  </si>
  <si>
    <t>標準</t>
  </si>
  <si>
    <t>いいえ</t>
  </si>
  <si>
    <t>はい</t>
  </si>
  <si>
    <t>POコモディティコード</t>
    <phoneticPr fontId="2"/>
  </si>
  <si>
    <t>コモディティコード</t>
    <phoneticPr fontId="2"/>
  </si>
  <si>
    <t>購入単位</t>
    <rPh sb="0" eb="4">
      <t>コウニュウタンイ</t>
    </rPh>
    <phoneticPr fontId="2"/>
  </si>
  <si>
    <t>PO価格オプション</t>
    <rPh sb="2" eb="4">
      <t>カカク</t>
    </rPh>
    <phoneticPr fontId="2"/>
  </si>
  <si>
    <t>新価格登録</t>
    <rPh sb="0" eb="5">
      <t>シンカカクトウロク</t>
    </rPh>
    <phoneticPr fontId="2"/>
  </si>
  <si>
    <t>購買品目マスタ</t>
    <rPh sb="0" eb="4">
      <t>コウバイヒンモク</t>
    </rPh>
    <phoneticPr fontId="2"/>
  </si>
  <si>
    <t>PO制御レコード</t>
    <phoneticPr fontId="2"/>
  </si>
  <si>
    <t>副資材承認区分</t>
  </si>
  <si>
    <t>2</t>
  </si>
  <si>
    <t>受取額の丸め</t>
  </si>
  <si>
    <t>親品目</t>
    <rPh sb="0" eb="3">
      <t>オヤヒンモク</t>
    </rPh>
    <phoneticPr fontId="2"/>
  </si>
  <si>
    <t>部品品目</t>
    <rPh sb="0" eb="2">
      <t>ブヒン</t>
    </rPh>
    <rPh sb="2" eb="4">
      <t>ヒンモク</t>
    </rPh>
    <phoneticPr fontId="2"/>
  </si>
  <si>
    <t>ステータス</t>
    <phoneticPr fontId="2"/>
  </si>
  <si>
    <t>単位数量</t>
    <rPh sb="0" eb="4">
      <t>タンイスウリョウ</t>
    </rPh>
    <phoneticPr fontId="2"/>
  </si>
  <si>
    <t>Inventory Item Name</t>
    <phoneticPr fontId="2"/>
  </si>
  <si>
    <t>品目番号</t>
    <rPh sb="0" eb="4">
      <t>ヒンモクバンゴウ</t>
    </rPh>
    <phoneticPr fontId="2"/>
  </si>
  <si>
    <t>ソース</t>
    <phoneticPr fontId="2"/>
  </si>
  <si>
    <t>在庫単位</t>
    <rPh sb="0" eb="4">
      <t>ザイコタンイ</t>
    </rPh>
    <phoneticPr fontId="2"/>
  </si>
  <si>
    <t>購買品</t>
    <rPh sb="0" eb="3">
      <t>コウバイヒン</t>
    </rPh>
    <phoneticPr fontId="2"/>
  </si>
  <si>
    <t>Authorizer Name</t>
    <phoneticPr fontId="2"/>
  </si>
  <si>
    <t>承認ID</t>
    <rPh sb="0" eb="2">
      <t>ショウニン</t>
    </rPh>
    <phoneticPr fontId="2"/>
  </si>
  <si>
    <t>SO管理</t>
    <phoneticPr fontId="2"/>
  </si>
  <si>
    <t>次のSO番号</t>
  </si>
  <si>
    <t>売掛金残高vs.クレジットリミット</t>
  </si>
  <si>
    <t>顧客の輸送業者アカウント使用</t>
    <rPh sb="0" eb="2">
      <t>コキャク</t>
    </rPh>
    <rPh sb="3" eb="7">
      <t>ユソウギョウシャ</t>
    </rPh>
    <rPh sb="12" eb="14">
      <t>シヨウ</t>
    </rPh>
    <phoneticPr fontId="2"/>
  </si>
  <si>
    <t>FOBs (Free On Board Shipping Point)</t>
    <phoneticPr fontId="2"/>
  </si>
  <si>
    <t>FOBs</t>
    <phoneticPr fontId="2"/>
  </si>
  <si>
    <t>Free On Board Shipping Point</t>
    <phoneticPr fontId="2"/>
  </si>
  <si>
    <t>FOB-Dest (FOB Final Destination)</t>
    <phoneticPr fontId="2"/>
  </si>
  <si>
    <t>FOB-Dest</t>
    <phoneticPr fontId="2"/>
  </si>
  <si>
    <t>FOB Final Destination</t>
    <phoneticPr fontId="2"/>
  </si>
  <si>
    <t>コード</t>
  </si>
  <si>
    <t>TRACK</t>
  </si>
  <si>
    <t>トラック</t>
  </si>
  <si>
    <t>AIR</t>
  </si>
  <si>
    <t>AIR(飛行機)</t>
  </si>
  <si>
    <t>Official FedExキャリアコード</t>
  </si>
  <si>
    <t>FEDEX (Federal Express)</t>
  </si>
  <si>
    <t>FEDEX</t>
  </si>
  <si>
    <t>Federal Express</t>
  </si>
  <si>
    <t>Yamato (ヤマト運輸)</t>
  </si>
  <si>
    <t>Yamato</t>
  </si>
  <si>
    <t>ヤマト運輸</t>
  </si>
  <si>
    <t>輸送業者による配送方法</t>
    <phoneticPr fontId="2"/>
  </si>
  <si>
    <t>輸送業者コード</t>
  </si>
  <si>
    <t>輸送手段タイプコード</t>
  </si>
  <si>
    <t>AIR (AIR(飛行機))_FEDEX (Federal Express)</t>
  </si>
  <si>
    <t>TRACK (トラック)_Yamato (ヤマト運輸)</t>
  </si>
  <si>
    <t>顧客クラス</t>
    <phoneticPr fontId="2"/>
  </si>
  <si>
    <t>通貨</t>
  </si>
  <si>
    <t>デフォルトの輸送業者</t>
  </si>
  <si>
    <t>デフォルト出荷方法</t>
  </si>
  <si>
    <t>デフォルト条件</t>
  </si>
  <si>
    <t>デフォルトFOB</t>
  </si>
  <si>
    <t>デフォルトの運送条件</t>
  </si>
  <si>
    <t>デフォルトオーダタイプ</t>
  </si>
  <si>
    <t>デフォルト課税地</t>
  </si>
  <si>
    <t>顧客は製品を購入する</t>
  </si>
  <si>
    <t>サービス販売区分</t>
  </si>
  <si>
    <t>DOMESTIC</t>
  </si>
  <si>
    <t>国内</t>
  </si>
  <si>
    <t>FOB-Dest (FOB Final Destination)</t>
  </si>
  <si>
    <t>FOBs (Free on Board Shipping Point)</t>
  </si>
  <si>
    <t>顧客番号</t>
  </si>
  <si>
    <t>輸送業者</t>
    <rPh sb="0" eb="4">
      <t>ユソウギョウシャ</t>
    </rPh>
    <phoneticPr fontId="2"/>
  </si>
  <si>
    <t>FOB</t>
    <phoneticPr fontId="2"/>
  </si>
  <si>
    <t>アドレス番号</t>
    <rPh sb="4" eb="6">
      <t>バンゴウ</t>
    </rPh>
    <phoneticPr fontId="2"/>
  </si>
  <si>
    <t>住所１</t>
  </si>
  <si>
    <t>住所２</t>
  </si>
  <si>
    <t>請求先住所 有効</t>
  </si>
  <si>
    <t>デフォルト請求先住所</t>
  </si>
  <si>
    <t>搬入先住所 有効</t>
  </si>
  <si>
    <t>デフォルト搬入先住所</t>
  </si>
  <si>
    <t>出荷先住所 有効</t>
  </si>
  <si>
    <t>デフォルト出荷先住所</t>
  </si>
  <si>
    <t>税金場所のメンテナンス</t>
    <rPh sb="0" eb="4">
      <t>ゼイキンバショ</t>
    </rPh>
    <phoneticPr fontId="2"/>
  </si>
  <si>
    <t>課税地ID</t>
    <rPh sb="0" eb="3">
      <t>カゼイチ</t>
    </rPh>
    <phoneticPr fontId="2"/>
  </si>
  <si>
    <t>プライマリーセールスディビジョン</t>
    <phoneticPr fontId="2"/>
  </si>
  <si>
    <t>総税率</t>
    <rPh sb="0" eb="3">
      <t>ソウゼイリツ</t>
    </rPh>
    <phoneticPr fontId="2"/>
  </si>
  <si>
    <t>連邦税率</t>
    <rPh sb="0" eb="4">
      <t>レンポウゼイリツ</t>
    </rPh>
    <phoneticPr fontId="2"/>
  </si>
  <si>
    <t>市税の口座</t>
    <rPh sb="0" eb="2">
      <t>シゼイ</t>
    </rPh>
    <rPh sb="3" eb="5">
      <t>コウザ</t>
    </rPh>
    <phoneticPr fontId="2"/>
  </si>
  <si>
    <t>連邦税勘定</t>
    <rPh sb="0" eb="3">
      <t>レンポウゼイ</t>
    </rPh>
    <rPh sb="3" eb="5">
      <t>カンジョウ</t>
    </rPh>
    <phoneticPr fontId="2"/>
  </si>
  <si>
    <t>10.000%</t>
    <phoneticPr fontId="2"/>
  </si>
  <si>
    <t>2250 (Sales Tax)</t>
    <phoneticPr fontId="2"/>
  </si>
  <si>
    <t>製品グループ番号</t>
  </si>
  <si>
    <t>製品タイプ</t>
  </si>
  <si>
    <t>販売単位</t>
  </si>
  <si>
    <t>サービス</t>
  </si>
  <si>
    <t>RS製品マスタ</t>
    <phoneticPr fontId="2"/>
  </si>
  <si>
    <t>Salesforce製品名</t>
  </si>
  <si>
    <t>販売価格</t>
  </si>
  <si>
    <t>有効区分</t>
  </si>
  <si>
    <t>https://rootstock.force.com/Trailblazer/s/article/Manufacturing-Users?language=en_US</t>
    <phoneticPr fontId="2"/>
  </si>
  <si>
    <t>https://rootstock.force.com/Trailblazer/s/article/Currency-Master?language=en_US</t>
    <phoneticPr fontId="2"/>
  </si>
  <si>
    <t>組織＆マスタ</t>
    <rPh sb="0" eb="2">
      <t>ソシキ</t>
    </rPh>
    <phoneticPr fontId="2"/>
  </si>
  <si>
    <t>2022-2027
月火水木金</t>
    <rPh sb="10" eb="11">
      <t>ゲツ</t>
    </rPh>
    <rPh sb="11" eb="15">
      <t>カスイモクキン</t>
    </rPh>
    <phoneticPr fontId="2"/>
  </si>
  <si>
    <t>https://rootstock.force.com/Trailblazer/s/article/Company-Master?language=en_US</t>
    <phoneticPr fontId="2"/>
  </si>
  <si>
    <t>RSJ90</t>
    <phoneticPr fontId="2"/>
  </si>
  <si>
    <t>JPY</t>
    <phoneticPr fontId="2"/>
  </si>
  <si>
    <t>1.000000</t>
    <phoneticPr fontId="2"/>
  </si>
  <si>
    <t>USD</t>
    <phoneticPr fontId="2"/>
  </si>
  <si>
    <t>説明</t>
    <rPh sb="0" eb="2">
      <t>セツメイ</t>
    </rPh>
    <phoneticPr fontId="2"/>
  </si>
  <si>
    <t>日本円</t>
    <rPh sb="0" eb="3">
      <t>ニホンエン</t>
    </rPh>
    <phoneticPr fontId="2"/>
  </si>
  <si>
    <t>米ドル</t>
    <rPh sb="0" eb="1">
      <t>ベイ</t>
    </rPh>
    <phoneticPr fontId="2"/>
  </si>
  <si>
    <t>0.006900</t>
    <phoneticPr fontId="2"/>
  </si>
  <si>
    <t>従業員　（※1）</t>
    <rPh sb="0" eb="3">
      <t>ジュウギョウイン</t>
    </rPh>
    <phoneticPr fontId="2"/>
  </si>
  <si>
    <t>会社番号（※1）</t>
    <rPh sb="0" eb="2">
      <t>カイシャ</t>
    </rPh>
    <rPh sb="2" eb="4">
      <t>バンゴウ</t>
    </rPh>
    <phoneticPr fontId="2"/>
  </si>
  <si>
    <t>（※1）最大5桁</t>
    <rPh sb="4" eb="6">
      <t>サイダイ</t>
    </rPh>
    <rPh sb="7" eb="8">
      <t>ケタ</t>
    </rPh>
    <phoneticPr fontId="2"/>
  </si>
  <si>
    <t>Name（製造ユーザー）</t>
    <rPh sb="5" eb="7">
      <t>セイゾウ</t>
    </rPh>
    <phoneticPr fontId="2"/>
  </si>
  <si>
    <t>JPY(日本円)</t>
    <rPh sb="4" eb="7">
      <t>ニホンエン</t>
    </rPh>
    <phoneticPr fontId="2"/>
  </si>
  <si>
    <t>https://rootstock.force.com/Trailblazer/s/article/Division-Master?language=en_US</t>
    <phoneticPr fontId="2"/>
  </si>
  <si>
    <t>ディビジョンNo.（※1）</t>
    <phoneticPr fontId="2"/>
  </si>
  <si>
    <t>※経理タブの勘定科目は設定必要。補助勘定科目の登録後に設定する。</t>
    <rPh sb="1" eb="3">
      <t>ケイリ</t>
    </rPh>
    <rPh sb="6" eb="10">
      <t>カンジョウカモク</t>
    </rPh>
    <rPh sb="11" eb="13">
      <t>セッテイ</t>
    </rPh>
    <rPh sb="13" eb="15">
      <t>ヒツヨウ</t>
    </rPh>
    <rPh sb="16" eb="18">
      <t>ホジョ</t>
    </rPh>
    <rPh sb="18" eb="20">
      <t>カンジョウ</t>
    </rPh>
    <rPh sb="20" eb="22">
      <t>カモク</t>
    </rPh>
    <rPh sb="23" eb="25">
      <t>トウロク</t>
    </rPh>
    <rPh sb="25" eb="26">
      <t>ゴ</t>
    </rPh>
    <rPh sb="27" eb="29">
      <t>セッテイ</t>
    </rPh>
    <phoneticPr fontId="2"/>
  </si>
  <si>
    <t>※ 最低限必要な項目を記載。赤文字は必須入力項目</t>
    <rPh sb="2" eb="5">
      <t>サイテイゲン</t>
    </rPh>
    <rPh sb="5" eb="7">
      <t>ヒツヨウ</t>
    </rPh>
    <rPh sb="8" eb="10">
      <t>コウモク</t>
    </rPh>
    <rPh sb="11" eb="13">
      <t>キサイ</t>
    </rPh>
    <rPh sb="14" eb="17">
      <t>アカモジ</t>
    </rPh>
    <rPh sb="18" eb="20">
      <t>ヒッスウ</t>
    </rPh>
    <rPh sb="20" eb="22">
      <t>ニュウリョク</t>
    </rPh>
    <rPh sb="22" eb="24">
      <t>コウモク</t>
    </rPh>
    <phoneticPr fontId="2"/>
  </si>
  <si>
    <t>※ 各マスタの項目はRootstock Communityにてその説明を参照できる</t>
    <phoneticPr fontId="2"/>
  </si>
  <si>
    <t>※ 色付きのシートはRootstock ERPを動かすために最低限必要なもの</t>
    <phoneticPr fontId="2"/>
  </si>
  <si>
    <t>https://rootstock.force.com/Trailblazer/s/article/Division-Address?language=en_US</t>
    <phoneticPr fontId="2"/>
  </si>
  <si>
    <t>港区</t>
    <rPh sb="0" eb="2">
      <t>ミナトク</t>
    </rPh>
    <phoneticPr fontId="2"/>
  </si>
  <si>
    <t>Name（ディビジョンアドレス）</t>
    <phoneticPr fontId="2"/>
  </si>
  <si>
    <t>※アドレスタイプ：  住所が入庫住所用、送付先用、送金住所用、またはすべてのいずれかを定義するために使用されます。</t>
    <rPh sb="11" eb="13">
      <t>ジュウショ</t>
    </rPh>
    <rPh sb="14" eb="16">
      <t>ニュウコ</t>
    </rPh>
    <rPh sb="16" eb="18">
      <t>ジュウショ</t>
    </rPh>
    <rPh sb="18" eb="19">
      <t>ヨウ</t>
    </rPh>
    <rPh sb="20" eb="23">
      <t>ソウフサキ</t>
    </rPh>
    <rPh sb="27" eb="29">
      <t>ジュウショ</t>
    </rPh>
    <phoneticPr fontId="2"/>
  </si>
  <si>
    <t>上位の設定組織単位</t>
    <rPh sb="3" eb="5">
      <t>セッテイ</t>
    </rPh>
    <rPh sb="7" eb="9">
      <t>タンイ</t>
    </rPh>
    <phoneticPr fontId="2"/>
  </si>
  <si>
    <t>System</t>
    <phoneticPr fontId="2"/>
  </si>
  <si>
    <t>Company</t>
    <phoneticPr fontId="2"/>
  </si>
  <si>
    <t>Division</t>
    <phoneticPr fontId="2"/>
  </si>
  <si>
    <t>支払条件</t>
    <rPh sb="0" eb="2">
      <t>シハラ</t>
    </rPh>
    <phoneticPr fontId="2"/>
  </si>
  <si>
    <t>https://rootstock.force.com/Trailblazer/s/article/GL-Accounts-Chart-of-Accounts?language=en_US</t>
    <phoneticPr fontId="2"/>
  </si>
  <si>
    <t>https://rootstock.force.com/Trailblazer/s/article/Shop-Calendar?language=en_US</t>
    <phoneticPr fontId="2"/>
  </si>
  <si>
    <t>https://rootstock.force.com/Trailblazer/s/article/Unit-of-Measure-Master?language=en_US</t>
    <phoneticPr fontId="2"/>
  </si>
  <si>
    <t>Site</t>
    <phoneticPr fontId="2"/>
  </si>
  <si>
    <t>Loc ID</t>
    <phoneticPr fontId="2"/>
  </si>
  <si>
    <t>https://rootstock.force.com/Trailblazer/s/article/Carriers</t>
    <phoneticPr fontId="2"/>
  </si>
  <si>
    <t>https://rootstock.force.com/Trailblazer/s/article/Carriers?language=en_US</t>
    <phoneticPr fontId="2"/>
  </si>
  <si>
    <t>※ 輸送業者マスタから登録するマスタデータ</t>
    <rPh sb="2" eb="4">
      <t>ユソウ</t>
    </rPh>
    <rPh sb="4" eb="6">
      <t>ギョウシャ</t>
    </rPh>
    <rPh sb="11" eb="13">
      <t>トウロク</t>
    </rPh>
    <phoneticPr fontId="2"/>
  </si>
  <si>
    <t>https://rootstock.force.com/Trailblazer/s/article/Shipping-Methods</t>
    <phoneticPr fontId="2"/>
  </si>
  <si>
    <t>サービスの種類</t>
    <rPh sb="5" eb="7">
      <t>シュルイ</t>
    </rPh>
    <phoneticPr fontId="2"/>
  </si>
  <si>
    <t>時給レート</t>
    <rPh sb="0" eb="2">
      <t>ジキュウ</t>
    </rPh>
    <phoneticPr fontId="2"/>
  </si>
  <si>
    <t>正常残高</t>
    <rPh sb="0" eb="2">
      <t>セイジョウ</t>
    </rPh>
    <rPh sb="2" eb="4">
      <t>ザンダカ</t>
    </rPh>
    <phoneticPr fontId="2"/>
  </si>
  <si>
    <t>借方</t>
  </si>
  <si>
    <t>1000 (Checking Account)</t>
  </si>
  <si>
    <t>Checking Account</t>
  </si>
  <si>
    <t>1002 (Bank(FX))</t>
  </si>
  <si>
    <t>Bank(FX)</t>
  </si>
  <si>
    <t>1005 (Deposit Account)</t>
  </si>
  <si>
    <t>Deposit Account</t>
  </si>
  <si>
    <t>1101 (Accounts Receivable FX)</t>
  </si>
  <si>
    <t>Accounts Receivable FX</t>
  </si>
  <si>
    <t>貸方</t>
  </si>
  <si>
    <t>1600 (Intangible Assets)</t>
  </si>
  <si>
    <t>1701 (Trading Investment Securities)</t>
  </si>
  <si>
    <t>Trading Investment Securities</t>
  </si>
  <si>
    <t>1702 (Held-to-Maturity Securities)</t>
  </si>
  <si>
    <t>Held-to-Maturity Securities</t>
  </si>
  <si>
    <t>1703 (Subsidiary Stock)</t>
  </si>
  <si>
    <t>Subsidiary Stock</t>
  </si>
  <si>
    <t>1704 (Other Securities)</t>
  </si>
  <si>
    <t>Other Securities</t>
  </si>
  <si>
    <t>1900 (Deferred Tax Asset)</t>
  </si>
  <si>
    <t>Deferred Tax Asset</t>
  </si>
  <si>
    <t>2002 (Accrued Accounts Payable (FX))</t>
  </si>
  <si>
    <t>Accrued Accounts Payable (FX)</t>
  </si>
  <si>
    <t>5010 (Allocation Production Cost - Labor Driven Overhead)</t>
  </si>
  <si>
    <t>Allocation Production Cost - Labor Driven Overhead</t>
  </si>
  <si>
    <t>5030 (Allocation Production Cost - Material Overhead)</t>
  </si>
  <si>
    <t>Allocation Production Cost - Material Overhead</t>
  </si>
  <si>
    <t>5410 (サンプル出庫)</t>
  </si>
  <si>
    <t>サンプル出庫</t>
  </si>
  <si>
    <t>6655 (Bank Card Transactions)</t>
  </si>
  <si>
    <t>Bank Card Transactions</t>
  </si>
  <si>
    <t>https://rootstock.force.com/Trailblazer/s/article/Sub-Ledger-Accounts?language=en_US</t>
    <phoneticPr fontId="2"/>
  </si>
  <si>
    <t>ディビジョン</t>
    <phoneticPr fontId="2"/>
  </si>
  <si>
    <t>勘定科目ID</t>
    <rPh sb="0" eb="4">
      <t>カンジョウカモク</t>
    </rPh>
    <phoneticPr fontId="2"/>
  </si>
  <si>
    <t>1300 (Prepaid Expenses)</t>
  </si>
  <si>
    <t>4297 (Handling - Charges)</t>
  </si>
  <si>
    <t>Handling - Charges</t>
  </si>
  <si>
    <t>https://rootstock.force.com/Trailblazer/s/article/Credit-Terms?language=en_US</t>
    <phoneticPr fontId="2"/>
  </si>
  <si>
    <t>Name（条件コード）</t>
    <rPh sb="5" eb="7">
      <t>ジョウケン</t>
    </rPh>
    <phoneticPr fontId="2"/>
  </si>
  <si>
    <t>https://rootstock.force.com/Trailblazer/s/article/Organizational-Depts?language=en_US</t>
    <phoneticPr fontId="2"/>
  </si>
  <si>
    <t>会計ディメンション値</t>
    <phoneticPr fontId="2"/>
  </si>
  <si>
    <t>一般経費勘定</t>
    <rPh sb="0" eb="2">
      <t>イッパン</t>
    </rPh>
    <rPh sb="2" eb="4">
      <t>ケイヒ</t>
    </rPh>
    <rPh sb="4" eb="6">
      <t>カンジョウ</t>
    </rPh>
    <phoneticPr fontId="2"/>
  </si>
  <si>
    <t>購買部門区分</t>
    <rPh sb="0" eb="2">
      <t>コウバイ</t>
    </rPh>
    <rPh sb="2" eb="3">
      <t>ブ</t>
    </rPh>
    <rPh sb="3" eb="4">
      <t>モン</t>
    </rPh>
    <rPh sb="4" eb="6">
      <t>クブン</t>
    </rPh>
    <phoneticPr fontId="2"/>
  </si>
  <si>
    <t xml:space="preserve"> 9690 (Misc Expense)</t>
  </si>
  <si>
    <t>与信部門グループ区分</t>
    <rPh sb="0" eb="2">
      <t>ヨシン</t>
    </rPh>
    <rPh sb="2" eb="4">
      <t>ブモン</t>
    </rPh>
    <rPh sb="8" eb="10">
      <t>クブン</t>
    </rPh>
    <phoneticPr fontId="2"/>
  </si>
  <si>
    <t>間接材料承認ID</t>
    <rPh sb="0" eb="2">
      <t>カンセツ</t>
    </rPh>
    <rPh sb="2" eb="4">
      <t>ザイリョウ</t>
    </rPh>
    <rPh sb="4" eb="6">
      <t>ショウニン</t>
    </rPh>
    <phoneticPr fontId="2"/>
  </si>
  <si>
    <t>Name（組織部門）</t>
    <rPh sb="5" eb="9">
      <t>ソシキブモン</t>
    </rPh>
    <phoneticPr fontId="2"/>
  </si>
  <si>
    <t>Authorizer90 (RSJ90)</t>
    <phoneticPr fontId="2"/>
  </si>
  <si>
    <t>経理（※2）</t>
    <rPh sb="0" eb="2">
      <t>ケイリ</t>
    </rPh>
    <phoneticPr fontId="2"/>
  </si>
  <si>
    <t>（※2）先入先出原価法有効、勘定科目</t>
    <rPh sb="14" eb="18">
      <t>カンジョウカモク</t>
    </rPh>
    <phoneticPr fontId="2"/>
  </si>
  <si>
    <t>ディメンション（※3）</t>
    <phoneticPr fontId="2"/>
  </si>
  <si>
    <t>（※3）会計ディメンション数、使用するディメンション指定</t>
    <rPh sb="4" eb="6">
      <t>カイケイ</t>
    </rPh>
    <rPh sb="13" eb="14">
      <t>スウ</t>
    </rPh>
    <rPh sb="15" eb="17">
      <t>シヨウ</t>
    </rPh>
    <rPh sb="26" eb="28">
      <t>シテイ</t>
    </rPh>
    <phoneticPr fontId="2"/>
  </si>
  <si>
    <t>ディメンション値（※4）</t>
    <rPh sb="7" eb="8">
      <t>チ</t>
    </rPh>
    <phoneticPr fontId="2"/>
  </si>
  <si>
    <t>（※4）使用するディメンション値</t>
    <rPh sb="4" eb="6">
      <t>シヨウ</t>
    </rPh>
    <rPh sb="15" eb="16">
      <t>チ</t>
    </rPh>
    <phoneticPr fontId="2"/>
  </si>
  <si>
    <t>Rootstock Japan Division 90 (RSJ90)</t>
    <phoneticPr fontId="2"/>
  </si>
  <si>
    <t>https://rootstock.force.com/Trailblazer/s/article/Site-Master?language=en_US</t>
    <phoneticPr fontId="2"/>
  </si>
  <si>
    <t>https://rootstock.force.com/Trailblazer/s/article/Inventory-Location-IDs?language=en_US</t>
    <phoneticPr fontId="2"/>
  </si>
  <si>
    <t>Name（在庫ロケーションID）</t>
    <phoneticPr fontId="2"/>
  </si>
  <si>
    <t>バックフラッシュロケーション</t>
    <phoneticPr fontId="2"/>
  </si>
  <si>
    <t>ピッキング可能ロケーション</t>
    <phoneticPr fontId="2"/>
  </si>
  <si>
    <t>仕入先ロケーション</t>
    <phoneticPr fontId="2"/>
  </si>
  <si>
    <t>検査ロケーション</t>
    <phoneticPr fontId="2"/>
  </si>
  <si>
    <t>ゼロ在庫ロケーション削除不可</t>
    <phoneticPr fontId="2"/>
  </si>
  <si>
    <t>Name</t>
    <phoneticPr fontId="2"/>
  </si>
  <si>
    <t>JPY（日本円）</t>
    <phoneticPr fontId="2"/>
  </si>
  <si>
    <t>USD（米ドル）</t>
    <rPh sb="4" eb="5">
      <t>ベイ</t>
    </rPh>
    <phoneticPr fontId="2"/>
  </si>
  <si>
    <t>https://rootstock.force.com/Trailblazer/s/article/Inventory-Location-Numbers?language=en_US</t>
    <phoneticPr fontId="2"/>
  </si>
  <si>
    <t>https://rootstock.force.com/Trailblazer/s/article/Inventory-Commodity-Code?language=en_US</t>
    <phoneticPr fontId="2"/>
  </si>
  <si>
    <t>Name（在庫コモディティ コード）</t>
    <phoneticPr fontId="2"/>
  </si>
  <si>
    <t>コモディティ コード</t>
    <phoneticPr fontId="2"/>
  </si>
  <si>
    <t>計画担当</t>
    <rPh sb="0" eb="4">
      <t>ケイカクタントウ</t>
    </rPh>
    <phoneticPr fontId="2"/>
  </si>
  <si>
    <t>PC (個)</t>
  </si>
  <si>
    <t>PC (個)</t>
    <rPh sb="4" eb="5">
      <t>コ</t>
    </rPh>
    <phoneticPr fontId="2"/>
  </si>
  <si>
    <t>エンジニアリングステータス</t>
    <phoneticPr fontId="2"/>
  </si>
  <si>
    <t>有効</t>
    <rPh sb="0" eb="2">
      <t>ユウコウ</t>
    </rPh>
    <phoneticPr fontId="2"/>
  </si>
  <si>
    <t>エンジニアリングタイプ</t>
    <phoneticPr fontId="2"/>
  </si>
  <si>
    <t>標準</t>
    <rPh sb="0" eb="2">
      <t>ヒョウジュン</t>
    </rPh>
    <phoneticPr fontId="2"/>
  </si>
  <si>
    <t>担当エンジニア</t>
    <rPh sb="0" eb="2">
      <t>タントウ</t>
    </rPh>
    <phoneticPr fontId="2"/>
  </si>
  <si>
    <t>エンジニアリング単位</t>
    <phoneticPr fontId="2"/>
  </si>
  <si>
    <t>シリアル管理</t>
    <rPh sb="4" eb="6">
      <t>カンリ</t>
    </rPh>
    <phoneticPr fontId="2"/>
  </si>
  <si>
    <t>いいえ</t>
    <phoneticPr fontId="2"/>
  </si>
  <si>
    <t>ロット管理</t>
    <rPh sb="3" eb="5">
      <t>カンリ</t>
    </rPh>
    <phoneticPr fontId="2"/>
  </si>
  <si>
    <t>最小数量</t>
    <rPh sb="0" eb="2">
      <t>サイショウ</t>
    </rPh>
    <rPh sb="2" eb="4">
      <t>スウリョウ</t>
    </rPh>
    <phoneticPr fontId="2"/>
  </si>
  <si>
    <t>0.000000</t>
    <phoneticPr fontId="2"/>
  </si>
  <si>
    <t>最大数量</t>
    <rPh sb="0" eb="2">
      <t>サイダイ</t>
    </rPh>
    <rPh sb="2" eb="4">
      <t>スウリョウ</t>
    </rPh>
    <phoneticPr fontId="2"/>
  </si>
  <si>
    <t>安全在庫</t>
    <rPh sb="0" eb="2">
      <t>アンゼン</t>
    </rPh>
    <rPh sb="2" eb="4">
      <t>ザイコ</t>
    </rPh>
    <phoneticPr fontId="2"/>
  </si>
  <si>
    <t>供給乗数</t>
    <rPh sb="0" eb="2">
      <t>キョウキュウ</t>
    </rPh>
    <rPh sb="2" eb="4">
      <t>ジョウスウ</t>
    </rPh>
    <phoneticPr fontId="2"/>
  </si>
  <si>
    <t>ホームプロジェクト区分</t>
    <rPh sb="9" eb="11">
      <t>クブン</t>
    </rPh>
    <phoneticPr fontId="2"/>
  </si>
  <si>
    <t>方針数量 （※1）</t>
    <phoneticPr fontId="2"/>
  </si>
  <si>
    <t>（※1）方針数量は計画方針によって数値変わる</t>
    <rPh sb="9" eb="13">
      <t>ケイカクホウシン</t>
    </rPh>
    <rPh sb="17" eb="19">
      <t>スウチ</t>
    </rPh>
    <rPh sb="19" eb="20">
      <t>カ</t>
    </rPh>
    <phoneticPr fontId="2"/>
  </si>
  <si>
    <t>プロジェクトホーム</t>
  </si>
  <si>
    <t>プロジェクトホーム</t>
    <phoneticPr fontId="2"/>
  </si>
  <si>
    <t>デフォルト受入ロケーションID</t>
    <rPh sb="5" eb="7">
      <t>ウケイレ</t>
    </rPh>
    <phoneticPr fontId="2"/>
  </si>
  <si>
    <t>デフォルト受入ロケーションNo</t>
    <rPh sb="5" eb="7">
      <t>ウケイレ</t>
    </rPh>
    <phoneticPr fontId="2"/>
  </si>
  <si>
    <t>「リードタイム」タブ</t>
    <phoneticPr fontId="2"/>
  </si>
  <si>
    <t>（※2）「リードタイム」タブでは、製造指示（WO）に関するリードタイムを設定する</t>
    <rPh sb="36" eb="38">
      <t>セッテイ</t>
    </rPh>
    <phoneticPr fontId="2"/>
  </si>
  <si>
    <t>「MRP」タブ</t>
    <phoneticPr fontId="2"/>
  </si>
  <si>
    <t>「ロケーション」タブ</t>
    <phoneticPr fontId="2"/>
  </si>
  <si>
    <t>「その他」タブ</t>
    <rPh sb="3" eb="4">
      <t>タ</t>
    </rPh>
    <phoneticPr fontId="2"/>
  </si>
  <si>
    <t>（※2）</t>
    <phoneticPr fontId="2"/>
  </si>
  <si>
    <t>「経理」タブ</t>
    <rPh sb="1" eb="3">
      <t>ケイリ</t>
    </rPh>
    <phoneticPr fontId="2"/>
  </si>
  <si>
    <t>「エンジニアリングステータス」タブ</t>
    <phoneticPr fontId="2"/>
  </si>
  <si>
    <t>https://rootstock.force.com/Trailblazer/s/article/Vendor-Class?language=en_US</t>
    <phoneticPr fontId="2"/>
  </si>
  <si>
    <t>https://rootstock.force.com/Trailblazer/s/article/Vendor-Master?language=en_US</t>
    <phoneticPr fontId="2"/>
  </si>
  <si>
    <t>https://rootstock.force.com/Trailblazer/s/article/Manufacturing-Department?language=en_US</t>
    <phoneticPr fontId="2"/>
  </si>
  <si>
    <t>https://rootstock.force.com/Trailblazer/s/article/Manufacturing-Labor-Grades?language=en_US</t>
    <phoneticPr fontId="2"/>
  </si>
  <si>
    <t>https://rootstock.force.com/Trailblazer/s/article/Manufacturing-Processes?language=en_US</t>
    <phoneticPr fontId="2"/>
  </si>
  <si>
    <t>https://rootstock.force.com/Trailblazer/s/article/Manufacturing-Work-Center?language=en_US</t>
    <phoneticPr fontId="2"/>
  </si>
  <si>
    <t>https://rootstock.force.com/Trailblazer/s/article/Routing-Master?language=en_US</t>
    <phoneticPr fontId="2"/>
  </si>
  <si>
    <t>https://rootstock.force.com/Trailblazer/s/article/Engineering-Item-Master?language=en_US</t>
    <phoneticPr fontId="2"/>
  </si>
  <si>
    <t>https://rootstock.force.com/Trailblazer/s/article/Purchase-Order-Commodity-Code?language=en_US</t>
    <phoneticPr fontId="2"/>
  </si>
  <si>
    <t>https://rootstock.force.com/Trailblazer/s/article/Purchase-Item-Master?language=en_US</t>
    <phoneticPr fontId="2"/>
  </si>
  <si>
    <t>https://rootstock.force.com/Trailblazer/s/article/PO-Control-Record?language=en_US</t>
    <phoneticPr fontId="2"/>
  </si>
  <si>
    <t>https://rootstock.force.com/Trailblazer/s/article/PO-AP-Control?language=en_US</t>
    <phoneticPr fontId="2"/>
  </si>
  <si>
    <t>https://rootstock.force.com/Trailblazer/s/article/Engineering-BOM-Master?language=en_US</t>
    <phoneticPr fontId="2"/>
  </si>
  <si>
    <t>https://rootstock.force.com/Trailblazer/s/article/Inventory-Item-Master?language=en_US</t>
    <phoneticPr fontId="2"/>
  </si>
  <si>
    <t>https://rootstock.force.com/Trailblazer/s/article/Authorizers?language=en_US</t>
    <phoneticPr fontId="2"/>
  </si>
  <si>
    <t>https://rootstock.force.com/Trailblazer/s/article/Sales-Order-Control</t>
    <phoneticPr fontId="2"/>
  </si>
  <si>
    <t>https://rootstock.force.com/Trailblazer/s/article/Freight-Terms?language=en_US</t>
    <phoneticPr fontId="2"/>
  </si>
  <si>
    <t>https://rootstock.force.com/Trailblazer/s/article/FOB-Codes?language=en_US</t>
    <phoneticPr fontId="2"/>
  </si>
  <si>
    <t>https://rootstock.force.com/Trailblazer/s/article/Customer-Class?language=en_US</t>
    <phoneticPr fontId="2"/>
  </si>
  <si>
    <t>https://rootstock.force.com/Trailblazer/s/article/Customers?language=en_US</t>
    <phoneticPr fontId="2"/>
  </si>
  <si>
    <t>https://rootstock.force.com/Trailblazer/s/article/Customer-Addresses-Tab?language=en_US</t>
    <phoneticPr fontId="2"/>
  </si>
  <si>
    <t>https://rootstock.force.com/Trailblazer/s/article/Tax-Locations?language=en_US</t>
    <phoneticPr fontId="2"/>
  </si>
  <si>
    <t>https://rootstock.force.com/Trailblazer/s/article/Product-Groups?language=en_US</t>
    <phoneticPr fontId="2"/>
  </si>
  <si>
    <t>https://rootstock.force.com/Trailblazer/s/article/Products?language=en_US</t>
    <phoneticPr fontId="2"/>
  </si>
  <si>
    <t>DOMESTIC</t>
    <phoneticPr fontId="2"/>
  </si>
  <si>
    <t>New Tokyo Bank</t>
    <phoneticPr fontId="2"/>
  </si>
  <si>
    <t>Name（仕入先クラス）</t>
    <rPh sb="5" eb="8">
      <t>シイレサキ</t>
    </rPh>
    <phoneticPr fontId="2"/>
  </si>
  <si>
    <t>説明</t>
    <rPh sb="0" eb="2">
      <t>セツメイ</t>
    </rPh>
    <phoneticPr fontId="2"/>
  </si>
  <si>
    <t>国内</t>
    <rPh sb="0" eb="2">
      <t>コクナイ</t>
    </rPh>
    <phoneticPr fontId="2"/>
  </si>
  <si>
    <t>JPY (日本円)</t>
    <rPh sb="5" eb="8">
      <t>ニホンエン</t>
    </rPh>
    <phoneticPr fontId="2"/>
  </si>
  <si>
    <t>会計ディメンション</t>
    <rPh sb="0" eb="2">
      <t>カイケイ</t>
    </rPh>
    <phoneticPr fontId="2"/>
  </si>
  <si>
    <t>購買担当</t>
    <rPh sb="0" eb="2">
      <t>コウバイ</t>
    </rPh>
    <phoneticPr fontId="2"/>
  </si>
  <si>
    <t>PO印刷帳票テンプレート</t>
    <phoneticPr fontId="2"/>
  </si>
  <si>
    <t xml:space="preserve"> 仕入先No.</t>
    <phoneticPr fontId="2"/>
  </si>
  <si>
    <t>間接材料区分</t>
    <rPh sb="0" eb="2">
      <t>カンセツ</t>
    </rPh>
    <rPh sb="2" eb="4">
      <t>ザイリョウ</t>
    </rPh>
    <phoneticPr fontId="2"/>
  </si>
  <si>
    <t>「経理」タブ</t>
    <rPh sb="1" eb="3">
      <t>ケイリ</t>
    </rPh>
    <phoneticPr fontId="2"/>
  </si>
  <si>
    <t>「主要区分」タブ</t>
    <rPh sb="1" eb="3">
      <t>シュヨウ</t>
    </rPh>
    <rPh sb="3" eb="5">
      <t>クブン</t>
    </rPh>
    <phoneticPr fontId="2"/>
  </si>
  <si>
    <t>「出荷」タブ</t>
    <phoneticPr fontId="2"/>
  </si>
  <si>
    <t>「リードタイム」タブ</t>
    <phoneticPr fontId="2"/>
  </si>
  <si>
    <t>仕入先リードタイム</t>
    <phoneticPr fontId="2"/>
  </si>
  <si>
    <t>仕入先出荷リードタイム</t>
    <phoneticPr fontId="2"/>
  </si>
  <si>
    <t>0.000000</t>
    <phoneticPr fontId="2"/>
  </si>
  <si>
    <t>輸送業者</t>
    <rPh sb="0" eb="4">
      <t>ユソウギョウシャ</t>
    </rPh>
    <phoneticPr fontId="2"/>
  </si>
  <si>
    <t>Yamato (ヤマト運輸)</t>
    <phoneticPr fontId="2"/>
  </si>
  <si>
    <t>Name（仕入先マスタ）</t>
    <rPh sb="5" eb="8">
      <t>シイレサキ</t>
    </rPh>
    <phoneticPr fontId="2"/>
  </si>
  <si>
    <t>MFG1</t>
    <phoneticPr fontId="2"/>
  </si>
  <si>
    <t>その他間接費オプション</t>
    <phoneticPr fontId="2"/>
  </si>
  <si>
    <t>その他間接労務費レート、シミュレーション</t>
    <phoneticPr fontId="2"/>
  </si>
  <si>
    <t>その他間接費レート、標準</t>
    <phoneticPr fontId="2"/>
  </si>
  <si>
    <t>会計ディメンション値</t>
    <phoneticPr fontId="2"/>
  </si>
  <si>
    <t>「間接費レート」タブ</t>
    <rPh sb="1" eb="3">
      <t>カンセツ</t>
    </rPh>
    <rPh sb="3" eb="4">
      <t>ヒ</t>
    </rPh>
    <phoneticPr fontId="2"/>
  </si>
  <si>
    <t>Name（プロセスマスタ）</t>
    <phoneticPr fontId="2"/>
  </si>
  <si>
    <t>Name（ワークセンター）</t>
    <phoneticPr fontId="2"/>
  </si>
  <si>
    <t>Name（工順マスタ）</t>
    <phoneticPr fontId="2"/>
  </si>
  <si>
    <t>Name（エンジニアリング品目マスタ）</t>
    <phoneticPr fontId="2"/>
  </si>
  <si>
    <t>購買担当</t>
    <rPh sb="0" eb="4">
      <t>コウバイタントウ</t>
    </rPh>
    <phoneticPr fontId="2"/>
  </si>
  <si>
    <t>仕入先内部リードタイム</t>
    <rPh sb="0" eb="3">
      <t>シイレサキ</t>
    </rPh>
    <rPh sb="3" eb="5">
      <t>ナイブ</t>
    </rPh>
    <phoneticPr fontId="2"/>
  </si>
  <si>
    <t>0.00</t>
  </si>
  <si>
    <t>0.00</t>
    <phoneticPr fontId="2"/>
  </si>
  <si>
    <t>品目タイプ</t>
    <rPh sb="0" eb="2">
      <t>ヒンモク</t>
    </rPh>
    <phoneticPr fontId="2"/>
  </si>
  <si>
    <t>直接購買</t>
    <phoneticPr fontId="2"/>
  </si>
  <si>
    <t>組織部門</t>
    <rPh sb="0" eb="2">
      <t>ソシキ</t>
    </rPh>
    <rPh sb="2" eb="4">
      <t>ブモン</t>
    </rPh>
    <phoneticPr fontId="2"/>
  </si>
  <si>
    <t>会計ディメンション</t>
    <rPh sb="0" eb="2">
      <t>カイケイ</t>
    </rPh>
    <phoneticPr fontId="2"/>
  </si>
  <si>
    <t>品目番号</t>
    <rPh sb="0" eb="2">
      <t>ヒンモク</t>
    </rPh>
    <rPh sb="2" eb="4">
      <t>バンゴウ</t>
    </rPh>
    <phoneticPr fontId="2"/>
  </si>
  <si>
    <t>品目説明</t>
    <rPh sb="0" eb="2">
      <t>ヒンモク</t>
    </rPh>
    <rPh sb="2" eb="4">
      <t>セツメイ</t>
    </rPh>
    <phoneticPr fontId="2"/>
  </si>
  <si>
    <t>課税</t>
    <rPh sb="0" eb="2">
      <t>カゼイ</t>
    </rPh>
    <phoneticPr fontId="2"/>
  </si>
  <si>
    <t>仕入先内部リードタイム</t>
    <phoneticPr fontId="2"/>
  </si>
  <si>
    <t>購入単価</t>
    <rPh sb="0" eb="2">
      <t>コウニュウ</t>
    </rPh>
    <rPh sb="2" eb="4">
      <t>タンカ</t>
    </rPh>
    <phoneticPr fontId="2"/>
  </si>
  <si>
    <t>在庫単位</t>
    <rPh sb="0" eb="2">
      <t>ザイコ</t>
    </rPh>
    <rPh sb="2" eb="4">
      <t>タンイ</t>
    </rPh>
    <phoneticPr fontId="2"/>
  </si>
  <si>
    <t>小数点以下桁数</t>
    <rPh sb="0" eb="3">
      <t>ショウスウテン</t>
    </rPh>
    <rPh sb="3" eb="5">
      <t>イカ</t>
    </rPh>
    <rPh sb="5" eb="7">
      <t>ケタスウ</t>
    </rPh>
    <phoneticPr fontId="2"/>
  </si>
  <si>
    <t>０</t>
  </si>
  <si>
    <t>０</t>
    <phoneticPr fontId="2"/>
  </si>
  <si>
    <t>ODC（※1）</t>
    <phoneticPr fontId="2"/>
  </si>
  <si>
    <t>（※1）品目タイプが”間接材料”、”サービス”の時は必須</t>
    <rPh sb="4" eb="6">
      <t>ヒンモク</t>
    </rPh>
    <rPh sb="11" eb="15">
      <t>カンセツザイリョウ</t>
    </rPh>
    <rPh sb="24" eb="25">
      <t>トキ</t>
    </rPh>
    <rPh sb="26" eb="28">
      <t>ヒッスウ</t>
    </rPh>
    <phoneticPr fontId="2"/>
  </si>
  <si>
    <t>（※）非在庫品目の購入品目は、購買品目に直接入力する。</t>
    <rPh sb="3" eb="4">
      <t>ヒ</t>
    </rPh>
    <rPh sb="4" eb="6">
      <t>ザイコ</t>
    </rPh>
    <rPh sb="6" eb="8">
      <t>ヒンモク</t>
    </rPh>
    <rPh sb="9" eb="11">
      <t>コウニュウ</t>
    </rPh>
    <rPh sb="11" eb="13">
      <t>ヒンモク</t>
    </rPh>
    <rPh sb="15" eb="17">
      <t>コウバイ</t>
    </rPh>
    <rPh sb="17" eb="19">
      <t>ヒンモク</t>
    </rPh>
    <rPh sb="20" eb="22">
      <t>チョクセツ</t>
    </rPh>
    <rPh sb="22" eb="24">
      <t>ニュウリョク</t>
    </rPh>
    <phoneticPr fontId="2"/>
  </si>
  <si>
    <t>（※）在庫品目の購入品目は、エンジニアリング品目登録時に指定した在庫コモディティコードに従って自動登録される。</t>
    <rPh sb="3" eb="5">
      <t>ザイコ</t>
    </rPh>
    <rPh sb="5" eb="7">
      <t>ヒンモク</t>
    </rPh>
    <rPh sb="8" eb="10">
      <t>コウニュウ</t>
    </rPh>
    <rPh sb="10" eb="12">
      <t>ヒンモク</t>
    </rPh>
    <rPh sb="22" eb="24">
      <t>ヒンモク</t>
    </rPh>
    <rPh sb="24" eb="27">
      <t>トウロクジ</t>
    </rPh>
    <rPh sb="28" eb="30">
      <t>シテイ</t>
    </rPh>
    <rPh sb="32" eb="34">
      <t>ザイコ</t>
    </rPh>
    <rPh sb="44" eb="45">
      <t>シタガ</t>
    </rPh>
    <rPh sb="47" eb="51">
      <t>ジドウトウロク</t>
    </rPh>
    <phoneticPr fontId="2"/>
  </si>
  <si>
    <t>（※）POコモディティコードは、在庫コモディティコードの「購買」タブの情報から自動生成される。</t>
    <rPh sb="16" eb="18">
      <t>ザイコ</t>
    </rPh>
    <rPh sb="29" eb="31">
      <t>コウバイ</t>
    </rPh>
    <rPh sb="35" eb="37">
      <t>ジョウホウ</t>
    </rPh>
    <rPh sb="39" eb="41">
      <t>ジドウ</t>
    </rPh>
    <rPh sb="41" eb="43">
      <t>セイセイ</t>
    </rPh>
    <phoneticPr fontId="2"/>
  </si>
  <si>
    <t>価格小数点以下桁数</t>
    <phoneticPr fontId="2"/>
  </si>
  <si>
    <t>２</t>
    <phoneticPr fontId="2"/>
  </si>
  <si>
    <t>PO手配処理リードタイム</t>
    <phoneticPr fontId="2"/>
  </si>
  <si>
    <t>システム間受注直接購買有効</t>
    <phoneticPr fontId="2"/>
  </si>
  <si>
    <t>true</t>
    <phoneticPr fontId="2"/>
  </si>
  <si>
    <t>注文書ヘッダ追加許可行数</t>
    <phoneticPr fontId="2"/>
  </si>
  <si>
    <t>注文書 明細追加許可行数</t>
    <phoneticPr fontId="2"/>
  </si>
  <si>
    <t>購買品目選択デフォルト</t>
    <phoneticPr fontId="2"/>
  </si>
  <si>
    <t>PO明細追加時に購買品目マスタから品目選択</t>
    <phoneticPr fontId="2"/>
  </si>
  <si>
    <t>承認済製造業者変更許可</t>
    <phoneticPr fontId="2"/>
  </si>
  <si>
    <t>承認済製造会社印刷</t>
    <phoneticPr fontId="2"/>
  </si>
  <si>
    <t>PO印刷帳票テンプレート</t>
    <phoneticPr fontId="2"/>
  </si>
  <si>
    <t>Purchase Order Template(JPN)</t>
    <phoneticPr fontId="2"/>
  </si>
  <si>
    <t>PO帳票テンプレート変更許可</t>
    <phoneticPr fontId="2"/>
  </si>
  <si>
    <t>未全納クローズのPO明細印刷抑制</t>
    <phoneticPr fontId="2"/>
  </si>
  <si>
    <t>PO入庫明細詳細 価格表示</t>
    <phoneticPr fontId="2"/>
  </si>
  <si>
    <t>組織部門(直接材料)</t>
    <phoneticPr fontId="2"/>
  </si>
  <si>
    <t>組織部門（サービス）</t>
    <phoneticPr fontId="2"/>
  </si>
  <si>
    <t>組織部門（間接材料）</t>
    <rPh sb="7" eb="9">
      <t>ザイリョウ</t>
    </rPh>
    <phoneticPr fontId="2"/>
  </si>
  <si>
    <t>入庫時に処理および承認された間接材料</t>
    <phoneticPr fontId="2"/>
  </si>
  <si>
    <t>（※）サービスや間接材料（副資材）などの非在庫品についてのPOコモディティコードも在庫コモディティコードから登録する。「購買」タブの「品目タイプ」を”間接材料”、”サービス”とすること</t>
    <rPh sb="8" eb="12">
      <t>カンセツザイリョウ</t>
    </rPh>
    <rPh sb="13" eb="16">
      <t>フクシザイ</t>
    </rPh>
    <rPh sb="20" eb="21">
      <t>ヒ</t>
    </rPh>
    <rPh sb="21" eb="24">
      <t>ザイコヒン</t>
    </rPh>
    <rPh sb="41" eb="43">
      <t>ザイコ</t>
    </rPh>
    <rPh sb="54" eb="56">
      <t>トウロク</t>
    </rPh>
    <rPh sb="60" eb="62">
      <t>コウバイ</t>
    </rPh>
    <rPh sb="67" eb="69">
      <t>ヒンモク</t>
    </rPh>
    <rPh sb="75" eb="77">
      <t>カンセツ</t>
    </rPh>
    <rPh sb="77" eb="79">
      <t>ザイリョウ</t>
    </rPh>
    <phoneticPr fontId="2"/>
  </si>
  <si>
    <t xml:space="preserve">間接材料コモディティコード </t>
    <phoneticPr fontId="2"/>
  </si>
  <si>
    <t>Indrect</t>
    <phoneticPr fontId="2"/>
  </si>
  <si>
    <t>処理オプション</t>
    <rPh sb="0" eb="2">
      <t>ショリ</t>
    </rPh>
    <phoneticPr fontId="2"/>
  </si>
  <si>
    <t>仕入先</t>
    <rPh sb="0" eb="3">
      <t>シイレサキ</t>
    </rPh>
    <phoneticPr fontId="2"/>
  </si>
  <si>
    <t>PO入庫</t>
    <rPh sb="2" eb="4">
      <t>ニュウコ</t>
    </rPh>
    <phoneticPr fontId="2"/>
  </si>
  <si>
    <t>会社</t>
    <rPh sb="0" eb="2">
      <t>カイシャ</t>
    </rPh>
    <phoneticPr fontId="2"/>
  </si>
  <si>
    <t>最後の買掛金バッチ番号</t>
    <phoneticPr fontId="2"/>
  </si>
  <si>
    <t>1</t>
  </si>
  <si>
    <t>1</t>
    <phoneticPr fontId="2"/>
  </si>
  <si>
    <t>請求書ソース</t>
    <rPh sb="0" eb="3">
      <t>セイキュウショ</t>
    </rPh>
    <phoneticPr fontId="2"/>
  </si>
  <si>
    <t>入荷選択日数</t>
    <phoneticPr fontId="2"/>
  </si>
  <si>
    <t>30</t>
    <phoneticPr fontId="2"/>
  </si>
  <si>
    <t xml:space="preserve">間接材料の追加を許可する </t>
    <phoneticPr fontId="2"/>
  </si>
  <si>
    <t>サービス品目の追加を許可する</t>
    <phoneticPr fontId="2"/>
  </si>
  <si>
    <t>計上されたPO-買掛金マッチからの振替</t>
    <phoneticPr fontId="2"/>
  </si>
  <si>
    <t>Authorizer90</t>
    <phoneticPr fontId="2"/>
  </si>
  <si>
    <t>パスワード</t>
    <phoneticPr fontId="2"/>
  </si>
  <si>
    <t>（※）製造ユーザの「その他区分」タブの「ユーザの承認ID」に設定する</t>
    <rPh sb="3" eb="5">
      <t>セイゾウ</t>
    </rPh>
    <rPh sb="12" eb="13">
      <t>タ</t>
    </rPh>
    <rPh sb="13" eb="15">
      <t>クブン</t>
    </rPh>
    <rPh sb="24" eb="26">
      <t>ショウニン</t>
    </rPh>
    <rPh sb="30" eb="32">
      <t>セッテイ</t>
    </rPh>
    <phoneticPr fontId="2"/>
  </si>
  <si>
    <t>（※）組織部門の「PO承認」タブの「サービス承認ID」、「間接材承認ID」に設定する</t>
    <rPh sb="3" eb="5">
      <t>ソシキ</t>
    </rPh>
    <rPh sb="5" eb="7">
      <t>ブモン</t>
    </rPh>
    <rPh sb="11" eb="13">
      <t>ショウニン</t>
    </rPh>
    <rPh sb="22" eb="24">
      <t>ショウニン</t>
    </rPh>
    <rPh sb="29" eb="32">
      <t>カンセツザイ</t>
    </rPh>
    <rPh sb="32" eb="34">
      <t>ショウニン</t>
    </rPh>
    <rPh sb="38" eb="40">
      <t>セッテイ</t>
    </rPh>
    <phoneticPr fontId="2"/>
  </si>
  <si>
    <t>SO番号自動設定</t>
    <phoneticPr fontId="2"/>
  </si>
  <si>
    <t>自動採番SO番号の変更不可への変更を防止する</t>
    <phoneticPr fontId="2"/>
  </si>
  <si>
    <t>false</t>
    <phoneticPr fontId="2"/>
  </si>
  <si>
    <t>1(※任意設定可)</t>
    <rPh sb="3" eb="5">
      <t>ニンイ</t>
    </rPh>
    <rPh sb="5" eb="7">
      <t>セッテイ</t>
    </rPh>
    <rPh sb="7" eb="8">
      <t>カ</t>
    </rPh>
    <phoneticPr fontId="2"/>
  </si>
  <si>
    <t>出荷元デフォルト住所アドレス</t>
    <phoneticPr fontId="2"/>
  </si>
  <si>
    <t>登録年と期間にシステム日付使用</t>
    <phoneticPr fontId="2"/>
  </si>
  <si>
    <t>営業年と期間にシステム日付使用</t>
    <phoneticPr fontId="2"/>
  </si>
  <si>
    <t>「与信、チャージとコミッション」タブ</t>
    <rPh sb="1" eb="3">
      <t>ヨシン</t>
    </rPh>
    <phoneticPr fontId="2"/>
  </si>
  <si>
    <t>「デフォルトアカウント」タブ</t>
    <phoneticPr fontId="2"/>
  </si>
  <si>
    <t>与信チェック方法</t>
    <rPh sb="0" eb="2">
      <t>ヨシン</t>
    </rPh>
    <rPh sb="6" eb="8">
      <t>ホウホウ</t>
    </rPh>
    <phoneticPr fontId="2"/>
  </si>
  <si>
    <t>与信管理部門</t>
    <phoneticPr fontId="2"/>
  </si>
  <si>
    <t>Name（FOBコード）</t>
    <phoneticPr fontId="2"/>
  </si>
  <si>
    <t>Name（輸送条件コード）</t>
    <rPh sb="5" eb="7">
      <t>ユソウ</t>
    </rPh>
    <rPh sb="7" eb="9">
      <t>ジョウケン</t>
    </rPh>
    <phoneticPr fontId="2"/>
  </si>
  <si>
    <t>Name（出荷方法タイプコード）</t>
    <phoneticPr fontId="2"/>
  </si>
  <si>
    <t>Name（運送会社コード）</t>
    <phoneticPr fontId="2"/>
  </si>
  <si>
    <t>輸送業者のデフォルト</t>
    <phoneticPr fontId="2"/>
  </si>
  <si>
    <t>メソッドのデフォルト</t>
    <phoneticPr fontId="2"/>
  </si>
  <si>
    <t>Name</t>
    <phoneticPr fontId="2"/>
  </si>
  <si>
    <t>顧客リードタイム</t>
    <phoneticPr fontId="2"/>
  </si>
  <si>
    <t>JPY (日本円)</t>
    <rPh sb="5" eb="8">
      <t>ニホンエン</t>
    </rPh>
    <phoneticPr fontId="2"/>
  </si>
  <si>
    <t>自国通貨を維持する</t>
    <phoneticPr fontId="2"/>
  </si>
  <si>
    <t>Name（顧客マスタ）</t>
    <phoneticPr fontId="2"/>
  </si>
  <si>
    <t>顧客通貨使用</t>
    <phoneticPr fontId="2"/>
  </si>
  <si>
    <t xml:space="preserve">請求書発行先顧客 </t>
    <phoneticPr fontId="2"/>
  </si>
  <si>
    <t>出荷方法</t>
    <rPh sb="0" eb="2">
      <t>シュッカ</t>
    </rPh>
    <rPh sb="2" eb="4">
      <t>ホウホウ</t>
    </rPh>
    <phoneticPr fontId="2"/>
  </si>
  <si>
    <t>運送条件</t>
    <rPh sb="0" eb="2">
      <t>ウンソウ</t>
    </rPh>
    <rPh sb="2" eb="4">
      <t>ジョウケン</t>
    </rPh>
    <phoneticPr fontId="2"/>
  </si>
  <si>
    <t>Salesforce取引先名</t>
    <phoneticPr fontId="2"/>
  </si>
  <si>
    <t>AIR (AIR(飛行機))</t>
    <phoneticPr fontId="2"/>
  </si>
  <si>
    <t>FOBs (Free on Board Shipping Point)</t>
    <phoneticPr fontId="2"/>
  </si>
  <si>
    <t>注文請書住所 有効</t>
    <rPh sb="0" eb="2">
      <t>チュウモン</t>
    </rPh>
    <rPh sb="2" eb="4">
      <t>ウケショ</t>
    </rPh>
    <phoneticPr fontId="2"/>
  </si>
  <si>
    <t>デフォルト注文請書送付先住所</t>
    <rPh sb="9" eb="11">
      <t>ソウフ</t>
    </rPh>
    <rPh sb="11" eb="12">
      <t>サキ</t>
    </rPh>
    <phoneticPr fontId="2"/>
  </si>
  <si>
    <t>顧客番号</t>
    <rPh sb="0" eb="2">
      <t>コキャク</t>
    </rPh>
    <rPh sb="2" eb="4">
      <t>バンゴウ</t>
    </rPh>
    <phoneticPr fontId="2"/>
  </si>
  <si>
    <t>製品グループマスタ</t>
    <phoneticPr fontId="2"/>
  </si>
  <si>
    <t>製品タイプ（※1）</t>
    <phoneticPr fontId="2"/>
  </si>
  <si>
    <t>製品責任者（※1）</t>
    <rPh sb="0" eb="2">
      <t>セイヒン</t>
    </rPh>
    <rPh sb="2" eb="5">
      <t>セキニンシャ</t>
    </rPh>
    <phoneticPr fontId="2"/>
  </si>
  <si>
    <t>販売単位（※1）</t>
    <phoneticPr fontId="2"/>
  </si>
  <si>
    <t>注文明細担当（※1）</t>
    <rPh sb="0" eb="2">
      <t>チュウモン</t>
    </rPh>
    <rPh sb="2" eb="4">
      <t>メイサイ</t>
    </rPh>
    <rPh sb="4" eb="6">
      <t>タントウ</t>
    </rPh>
    <phoneticPr fontId="2"/>
  </si>
  <si>
    <t>（※1）ドロップダウンリスト</t>
    <phoneticPr fontId="2"/>
  </si>
  <si>
    <t>「アカウント」タブ</t>
    <phoneticPr fontId="2"/>
  </si>
  <si>
    <t>会計ディメンション値</t>
    <rPh sb="0" eb="2">
      <t>カイケイ</t>
    </rPh>
    <rPh sb="9" eb="10">
      <t>チ</t>
    </rPh>
    <phoneticPr fontId="2"/>
  </si>
  <si>
    <t>各種の補助勘定科目</t>
    <rPh sb="0" eb="2">
      <t>カクシュ</t>
    </rPh>
    <rPh sb="3" eb="5">
      <t>ホジョ</t>
    </rPh>
    <rPh sb="5" eb="7">
      <t>カンジョウ</t>
    </rPh>
    <rPh sb="7" eb="9">
      <t>カモク</t>
    </rPh>
    <phoneticPr fontId="2"/>
  </si>
  <si>
    <t>売上勘定</t>
    <rPh sb="0" eb="2">
      <t>ウリアゲ</t>
    </rPh>
    <rPh sb="2" eb="4">
      <t>カンジョウ</t>
    </rPh>
    <phoneticPr fontId="2"/>
  </si>
  <si>
    <t>出荷仮勘定</t>
    <rPh sb="0" eb="2">
      <t>シュッカ</t>
    </rPh>
    <rPh sb="2" eb="5">
      <t>カリカンジョウ</t>
    </rPh>
    <phoneticPr fontId="2"/>
  </si>
  <si>
    <t>売上原価勘定</t>
    <rPh sb="0" eb="2">
      <t>ウリアゲ</t>
    </rPh>
    <rPh sb="2" eb="4">
      <t>ゲンカ</t>
    </rPh>
    <rPh sb="4" eb="6">
      <t>カンジョウ</t>
    </rPh>
    <phoneticPr fontId="2"/>
  </si>
  <si>
    <t>4000 (Revenue - Sales)</t>
    <phoneticPr fontId="2"/>
  </si>
  <si>
    <t>7350 (COGS Clearing)</t>
    <phoneticPr fontId="2"/>
  </si>
  <si>
    <t>4500 (COSG)</t>
    <phoneticPr fontId="2"/>
  </si>
  <si>
    <t>「受注直接購買」タブ</t>
    <rPh sb="1" eb="3">
      <t>ジュチュウ</t>
    </rPh>
    <rPh sb="3" eb="5">
      <t>チョクセツ</t>
    </rPh>
    <rPh sb="5" eb="7">
      <t>コウバイ</t>
    </rPh>
    <phoneticPr fontId="2"/>
  </si>
  <si>
    <t>PO明細自動作成</t>
    <phoneticPr fontId="2"/>
  </si>
  <si>
    <t>出荷先住所への仕入先直送</t>
    <phoneticPr fontId="2"/>
  </si>
  <si>
    <t>品目/仕入先　直接購買POヘッダ使用</t>
    <phoneticPr fontId="2"/>
  </si>
  <si>
    <t>「在庫」タブ</t>
    <rPh sb="1" eb="3">
      <t>ザイコ</t>
    </rPh>
    <phoneticPr fontId="2"/>
  </si>
  <si>
    <t>デフォルト出荷元サイト</t>
    <phoneticPr fontId="2"/>
  </si>
  <si>
    <t>デフォルト出荷元ロケーションID</t>
    <phoneticPr fontId="2"/>
  </si>
  <si>
    <t>デフォルト出荷元ロケーションNo.</t>
    <phoneticPr fontId="2"/>
  </si>
  <si>
    <t>「RMA」タブ</t>
    <phoneticPr fontId="2"/>
  </si>
  <si>
    <t>RMA在庫サイト</t>
    <phoneticPr fontId="2"/>
  </si>
  <si>
    <t>RMA在庫ロケーション</t>
    <phoneticPr fontId="2"/>
  </si>
  <si>
    <t>RMA在庫の棚番号</t>
    <phoneticPr fontId="2"/>
  </si>
  <si>
    <t>間接材料費レート（10進数）</t>
    <phoneticPr fontId="2"/>
  </si>
  <si>
    <t>勘定、在庫調整</t>
    <phoneticPr fontId="2"/>
  </si>
  <si>
    <t>勘定、購買価格差異</t>
    <phoneticPr fontId="2"/>
  </si>
  <si>
    <t>勘定、外注PO WIP</t>
    <phoneticPr fontId="2"/>
  </si>
  <si>
    <t>勘定、在庫廃棄</t>
    <phoneticPr fontId="2"/>
  </si>
  <si>
    <t>勘定、WO廃棄</t>
    <phoneticPr fontId="2"/>
  </si>
  <si>
    <t>勘定、マイナス差異</t>
    <phoneticPr fontId="2"/>
  </si>
  <si>
    <t>勘定、在庫</t>
    <phoneticPr fontId="2"/>
  </si>
  <si>
    <t>勘定、WO WIP</t>
    <phoneticPr fontId="2"/>
  </si>
  <si>
    <t>勘定、WO / SUBC PO差異</t>
    <phoneticPr fontId="2"/>
  </si>
  <si>
    <t>アカウント、外注PO差異</t>
    <phoneticPr fontId="2"/>
  </si>
  <si>
    <t xml:space="preserve">勘定、利用可能在庫 </t>
    <phoneticPr fontId="2"/>
  </si>
  <si>
    <t>勘定、間接材料費差異</t>
    <phoneticPr fontId="2"/>
  </si>
  <si>
    <t>勘定、再加工WO WIP</t>
    <phoneticPr fontId="2"/>
  </si>
  <si>
    <t>5400 (Inventory Adjustment)</t>
    <phoneticPr fontId="2"/>
  </si>
  <si>
    <t>7000 (Purchase Price Variance)</t>
    <phoneticPr fontId="2"/>
  </si>
  <si>
    <t>1260 (PO Subcontract WIP)</t>
    <phoneticPr fontId="2"/>
  </si>
  <si>
    <t>5300 (Inventory Scrap)</t>
    <phoneticPr fontId="2"/>
  </si>
  <si>
    <t xml:space="preserve"> 5310 (WIP Scrap)</t>
  </si>
  <si>
    <t xml:space="preserve"> 5310 (WIP Scrap)</t>
    <phoneticPr fontId="2"/>
  </si>
  <si>
    <t>7199 (Negative Variance)</t>
    <phoneticPr fontId="2"/>
  </si>
  <si>
    <t>1200 (Inventory Finished Goods)</t>
    <phoneticPr fontId="2"/>
  </si>
  <si>
    <t>1250 (Work in Process)</t>
    <phoneticPr fontId="2"/>
  </si>
  <si>
    <t xml:space="preserve"> 7100 (Work Order Variance)</t>
  </si>
  <si>
    <t xml:space="preserve"> 7100 (Work Order Variance)</t>
    <phoneticPr fontId="2"/>
  </si>
  <si>
    <t>7103 (Mtl Ohd Variance)</t>
    <phoneticPr fontId="2"/>
  </si>
  <si>
    <t>1210 (Inventory - Raw Material)</t>
    <phoneticPr fontId="2"/>
  </si>
  <si>
    <t>（※3）「購買」タブの内容は、POコモディティコードとして登録される。登録後の修正はPOコモディティコードを修正する。</t>
    <rPh sb="5" eb="7">
      <t>コウバイ</t>
    </rPh>
    <rPh sb="11" eb="13">
      <t>ナイヨウ</t>
    </rPh>
    <rPh sb="29" eb="31">
      <t>トウロク</t>
    </rPh>
    <rPh sb="35" eb="37">
      <t>トウロク</t>
    </rPh>
    <rPh sb="37" eb="38">
      <t>ゴ</t>
    </rPh>
    <rPh sb="39" eb="41">
      <t>シュウセイ</t>
    </rPh>
    <rPh sb="54" eb="56">
      <t>シュウセイ</t>
    </rPh>
    <phoneticPr fontId="2"/>
  </si>
  <si>
    <t>「購買」タブ　（※3）</t>
    <rPh sb="1" eb="3">
      <t>コウバイ</t>
    </rPh>
    <phoneticPr fontId="2"/>
  </si>
  <si>
    <t>仕入先請求管理</t>
    <phoneticPr fontId="2"/>
  </si>
  <si>
    <t>登録後に、ディビジョンマスタの優先受取・配送先住所を設定</t>
    <rPh sb="0" eb="3">
      <t>トウロクゴ</t>
    </rPh>
    <rPh sb="15" eb="17">
      <t>ユウセン</t>
    </rPh>
    <rPh sb="17" eb="19">
      <t>ウケトリ</t>
    </rPh>
    <rPh sb="20" eb="22">
      <t>ハイソウ</t>
    </rPh>
    <rPh sb="22" eb="23">
      <t>サキ</t>
    </rPh>
    <rPh sb="23" eb="25">
      <t>ジュウショ</t>
    </rPh>
    <rPh sb="26" eb="28">
      <t>セッテイ</t>
    </rPh>
    <phoneticPr fontId="2"/>
  </si>
  <si>
    <t>登録後に、会社マスタ、ディビジョンマスタ、在庫コモディティコードなどに補助元帳勘定を設定</t>
    <rPh sb="0" eb="3">
      <t>トウロクゴ</t>
    </rPh>
    <rPh sb="5" eb="7">
      <t>カイシャ</t>
    </rPh>
    <rPh sb="21" eb="23">
      <t>ザイコ</t>
    </rPh>
    <rPh sb="35" eb="41">
      <t>ホジョモトチョウカンジョウ</t>
    </rPh>
    <rPh sb="42" eb="44">
      <t>セッテイ</t>
    </rPh>
    <phoneticPr fontId="2"/>
  </si>
  <si>
    <t>ディビジョン毎、ワークセンター毎に設定できる</t>
    <rPh sb="15" eb="16">
      <t>ゴト</t>
    </rPh>
    <phoneticPr fontId="2"/>
  </si>
  <si>
    <t>補助勘定科目、受発注番号自動採番などの設定あり</t>
    <rPh sb="0" eb="2">
      <t>ホジョ</t>
    </rPh>
    <rPh sb="2" eb="6">
      <t>カンジョウカモク</t>
    </rPh>
    <rPh sb="7" eb="10">
      <t>ジュハッチュウ</t>
    </rPh>
    <rPh sb="10" eb="12">
      <t>バンゴウ</t>
    </rPh>
    <rPh sb="12" eb="16">
      <t>ジドウサイバン</t>
    </rPh>
    <rPh sb="19" eb="21">
      <t>セッテイ</t>
    </rPh>
    <phoneticPr fontId="2"/>
  </si>
  <si>
    <t>・社内組織の分類（事業部、支社、工場など）
・財務諸表を作成できる単位でもある
・原価法（加重平均原価、標準原価）の設定やトランザクション処理制御を行なう多くのパラメータがある</t>
    <rPh sb="1" eb="3">
      <t>シャナイ</t>
    </rPh>
    <rPh sb="3" eb="5">
      <t>ソシキ</t>
    </rPh>
    <rPh sb="6" eb="8">
      <t>ブンルイ</t>
    </rPh>
    <rPh sb="9" eb="12">
      <t>ジギョウブ</t>
    </rPh>
    <rPh sb="13" eb="15">
      <t>シシャ</t>
    </rPh>
    <rPh sb="16" eb="18">
      <t>コウジョウ</t>
    </rPh>
    <rPh sb="23" eb="27">
      <t>ザイムショヒョウ</t>
    </rPh>
    <rPh sb="28" eb="30">
      <t>サクセイ</t>
    </rPh>
    <rPh sb="33" eb="35">
      <t>タンイ</t>
    </rPh>
    <rPh sb="69" eb="71">
      <t>ショリ</t>
    </rPh>
    <rPh sb="71" eb="73">
      <t>セイギョ</t>
    </rPh>
    <rPh sb="74" eb="75">
      <t>オコ</t>
    </rPh>
    <rPh sb="77" eb="78">
      <t>オオ</t>
    </rPh>
    <phoneticPr fontId="2"/>
  </si>
  <si>
    <t>・在庫ロケーションをさらに細かい在庫管理を行なう単位
・棚版管理など：A-2-3 (A棚の2段目に3列目)</t>
    <rPh sb="1" eb="3">
      <t>ザイコ</t>
    </rPh>
    <rPh sb="13" eb="14">
      <t>コマ</t>
    </rPh>
    <rPh sb="16" eb="20">
      <t>ザイコカンリ</t>
    </rPh>
    <rPh sb="21" eb="22">
      <t>オコ</t>
    </rPh>
    <rPh sb="24" eb="26">
      <t>タンイ</t>
    </rPh>
    <rPh sb="43" eb="44">
      <t>タナ</t>
    </rPh>
    <rPh sb="46" eb="48">
      <t>ダンメ</t>
    </rPh>
    <rPh sb="50" eb="52">
      <t>レツメ</t>
    </rPh>
    <phoneticPr fontId="2"/>
  </si>
  <si>
    <t>・Rootstockを使用するユーザを登録する。購入ライセンスによってライセンスタイプを設定する
・デフォルトの会社やディビジョンなどを設定する
・行った処理によって作成されたトランザクションデータに名前が記録される</t>
    <rPh sb="11" eb="13">
      <t>シヨウ</t>
    </rPh>
    <rPh sb="19" eb="21">
      <t>トウロク</t>
    </rPh>
    <rPh sb="24" eb="26">
      <t>コウニュウ</t>
    </rPh>
    <rPh sb="44" eb="46">
      <t>セッテイ</t>
    </rPh>
    <rPh sb="56" eb="58">
      <t>カイシャ</t>
    </rPh>
    <rPh sb="68" eb="70">
      <t>セッテイ</t>
    </rPh>
    <rPh sb="74" eb="75">
      <t>オコナ</t>
    </rPh>
    <rPh sb="77" eb="79">
      <t>ショリ</t>
    </rPh>
    <rPh sb="83" eb="85">
      <t>サクセイ</t>
    </rPh>
    <rPh sb="100" eb="102">
      <t>ナマエ</t>
    </rPh>
    <rPh sb="103" eb="105">
      <t>キロク</t>
    </rPh>
    <phoneticPr fontId="2"/>
  </si>
  <si>
    <t>・使用するすべての通貨を設定する
・外貨（USD等）については、為替レートを設定する
　ただし、会計モジュールを使用する場合は、「為替レートスケジュール」にて為替レートを設定する</t>
    <rPh sb="1" eb="3">
      <t>シヨウ</t>
    </rPh>
    <rPh sb="9" eb="11">
      <t>ツウカ</t>
    </rPh>
    <rPh sb="12" eb="14">
      <t>セッテイ</t>
    </rPh>
    <rPh sb="18" eb="20">
      <t>ガイカ</t>
    </rPh>
    <rPh sb="24" eb="25">
      <t>ナド</t>
    </rPh>
    <rPh sb="32" eb="34">
      <t>カワセ</t>
    </rPh>
    <rPh sb="38" eb="40">
      <t>セッテイ</t>
    </rPh>
    <rPh sb="48" eb="50">
      <t>カイケイ</t>
    </rPh>
    <rPh sb="56" eb="58">
      <t>シヨウ</t>
    </rPh>
    <rPh sb="60" eb="62">
      <t>バアイ</t>
    </rPh>
    <rPh sb="85" eb="87">
      <t>セッテイ</t>
    </rPh>
    <phoneticPr fontId="2"/>
  </si>
  <si>
    <t>・モノやコトを数える単位
・1ケース10個入りの購買品であれば、その変換係数を「単位変換係数」マスタに登録することによって、購買発注は1ケースで、入庫後の在庫管理は個単位で管理可能</t>
    <rPh sb="7" eb="8">
      <t>カゾ</t>
    </rPh>
    <rPh sb="10" eb="12">
      <t>タンイ</t>
    </rPh>
    <rPh sb="20" eb="21">
      <t>コ</t>
    </rPh>
    <rPh sb="21" eb="22">
      <t>イ</t>
    </rPh>
    <rPh sb="24" eb="27">
      <t>コウバイヒン</t>
    </rPh>
    <rPh sb="34" eb="36">
      <t>ヘンカン</t>
    </rPh>
    <rPh sb="36" eb="38">
      <t>ケイスウ</t>
    </rPh>
    <rPh sb="40" eb="46">
      <t>タンイヘンカンケイスウ</t>
    </rPh>
    <rPh sb="51" eb="53">
      <t>トウロク</t>
    </rPh>
    <rPh sb="62" eb="64">
      <t>コウバイ</t>
    </rPh>
    <rPh sb="64" eb="66">
      <t>ハッチュウ</t>
    </rPh>
    <rPh sb="73" eb="76">
      <t>ニュウコゴ</t>
    </rPh>
    <rPh sb="77" eb="81">
      <t>ザイコカンリ</t>
    </rPh>
    <rPh sb="82" eb="85">
      <t>コタンイ</t>
    </rPh>
    <rPh sb="86" eb="88">
      <t>カンリ</t>
    </rPh>
    <rPh sb="88" eb="90">
      <t>カノウ</t>
    </rPh>
    <phoneticPr fontId="2"/>
  </si>
  <si>
    <t>・稼働日、非稼働日を設定する
・随時、期間の延長が可能</t>
    <rPh sb="1" eb="4">
      <t>カドウビ</t>
    </rPh>
    <rPh sb="5" eb="6">
      <t>ヒ</t>
    </rPh>
    <rPh sb="6" eb="9">
      <t>カドウビ</t>
    </rPh>
    <rPh sb="10" eb="12">
      <t>セッテイ</t>
    </rPh>
    <rPh sb="16" eb="18">
      <t>ズイジ</t>
    </rPh>
    <rPh sb="19" eb="21">
      <t>キカン</t>
    </rPh>
    <rPh sb="22" eb="24">
      <t>エンチョウ</t>
    </rPh>
    <rPh sb="25" eb="27">
      <t>カノウ</t>
    </rPh>
    <phoneticPr fontId="2"/>
  </si>
  <si>
    <t>・ディビジョン配下の場所を設定する（倉庫や工場など）
※Max4桁まで</t>
    <rPh sb="7" eb="9">
      <t>ハイカ</t>
    </rPh>
    <rPh sb="10" eb="12">
      <t>バショ</t>
    </rPh>
    <rPh sb="13" eb="15">
      <t>セッテイ</t>
    </rPh>
    <rPh sb="18" eb="20">
      <t>ソウコ</t>
    </rPh>
    <rPh sb="21" eb="23">
      <t>コウジョウ</t>
    </rPh>
    <rPh sb="32" eb="33">
      <t>ケタ</t>
    </rPh>
    <phoneticPr fontId="2"/>
  </si>
  <si>
    <t>登録後に、ディビジョンに"メインサイト"、"メインサイト区分 ON"を設定</t>
    <rPh sb="0" eb="3">
      <t>トウロクゴ</t>
    </rPh>
    <rPh sb="28" eb="30">
      <t>クブン</t>
    </rPh>
    <rPh sb="35" eb="37">
      <t>セッテイ</t>
    </rPh>
    <phoneticPr fontId="2"/>
  </si>
  <si>
    <t>・在庫場所の属性の設定
　利用可能：製品、原材料、外注先ロケーションなど
　利用不可：保留、廃棄など</t>
    <rPh sb="1" eb="5">
      <t>ザイコバショ</t>
    </rPh>
    <rPh sb="6" eb="8">
      <t>ゾクセイ</t>
    </rPh>
    <rPh sb="9" eb="11">
      <t>セッテイ</t>
    </rPh>
    <rPh sb="13" eb="17">
      <t>リヨウカノウ</t>
    </rPh>
    <rPh sb="18" eb="20">
      <t>セイヒン</t>
    </rPh>
    <rPh sb="21" eb="24">
      <t>ゲンザイリョウ</t>
    </rPh>
    <rPh sb="38" eb="42">
      <t>リヨウフカ</t>
    </rPh>
    <rPh sb="43" eb="45">
      <t>ホリュウ</t>
    </rPh>
    <rPh sb="46" eb="48">
      <t>ハイキ</t>
    </rPh>
    <phoneticPr fontId="2"/>
  </si>
  <si>
    <t>・仕入先クラスを指定して登録する（外注先も含む）
・住所、連絡先、運送方法等の設定有り</t>
    <rPh sb="1" eb="4">
      <t>シイレサキ</t>
    </rPh>
    <rPh sb="8" eb="10">
      <t>シテイ</t>
    </rPh>
    <rPh sb="12" eb="14">
      <t>トウロク</t>
    </rPh>
    <rPh sb="17" eb="20">
      <t>ガイチュウサキ</t>
    </rPh>
    <rPh sb="21" eb="22">
      <t>フク</t>
    </rPh>
    <rPh sb="26" eb="28">
      <t>ジュウショ</t>
    </rPh>
    <rPh sb="29" eb="32">
      <t>レンラクサキ</t>
    </rPh>
    <rPh sb="33" eb="35">
      <t>ウンソウ</t>
    </rPh>
    <rPh sb="35" eb="37">
      <t>ホウホウ</t>
    </rPh>
    <rPh sb="37" eb="38">
      <t>ナド</t>
    </rPh>
    <rPh sb="39" eb="41">
      <t>セッテイ</t>
    </rPh>
    <rPh sb="41" eb="42">
      <t>ア</t>
    </rPh>
    <phoneticPr fontId="2"/>
  </si>
  <si>
    <t>Domestic(国内取引)
OVERSEAS (海外)</t>
    <rPh sb="9" eb="11">
      <t>コクナイ</t>
    </rPh>
    <rPh sb="11" eb="13">
      <t>トリヒキ</t>
    </rPh>
    <phoneticPr fontId="2"/>
  </si>
  <si>
    <t>製造ワークセンター</t>
  </si>
  <si>
    <t>・製造労務グレードは、特定の工程工順を実行するのに必要な1時間あたりの金額を表します。この製造労務グレードはコストロールアップ処理において作業原価を計算する時に使用されます。 .
・製造労務グレードは、製造ユーザに割り当てられ、工程工順にも割り当てられます。</t>
    <rPh sb="14" eb="16">
      <t>コウテイ</t>
    </rPh>
    <rPh sb="16" eb="18">
      <t>コウジュン</t>
    </rPh>
    <rPh sb="63" eb="65">
      <t>ショリ</t>
    </rPh>
    <rPh sb="69" eb="71">
      <t>サギョウ</t>
    </rPh>
    <rPh sb="71" eb="73">
      <t>ゲンカ</t>
    </rPh>
    <rPh sb="74" eb="76">
      <t>ケイサン</t>
    </rPh>
    <rPh sb="78" eb="79">
      <t>トキ</t>
    </rPh>
    <rPh sb="91" eb="93">
      <t>セイゾウ</t>
    </rPh>
    <rPh sb="93" eb="95">
      <t>ロウム</t>
    </rPh>
    <rPh sb="114" eb="116">
      <t>コウテイ</t>
    </rPh>
    <rPh sb="116" eb="118">
      <t>コウジュン</t>
    </rPh>
    <phoneticPr fontId="2"/>
  </si>
  <si>
    <t>・製造品目ごとに製造工程（工程工順＝オペレーション）を設定する
・製造工程ごとに、プロセス番号と製造ワークセンターを設定し、工番(作業の順番)と標準作業時間や標準機械時間を設定する
・在庫するサイトを設定</t>
    <rPh sb="1" eb="3">
      <t>セイゾウ</t>
    </rPh>
    <rPh sb="3" eb="5">
      <t>ヒンモク</t>
    </rPh>
    <rPh sb="8" eb="12">
      <t>セイゾウコウテイ</t>
    </rPh>
    <rPh sb="13" eb="17">
      <t>コウテイコウジュン</t>
    </rPh>
    <rPh sb="27" eb="29">
      <t>セッテイ</t>
    </rPh>
    <rPh sb="45" eb="47">
      <t>バンゴウ</t>
    </rPh>
    <rPh sb="48" eb="50">
      <t>セイゾウ</t>
    </rPh>
    <rPh sb="58" eb="60">
      <t>セッテイ</t>
    </rPh>
    <rPh sb="62" eb="64">
      <t>コウバン</t>
    </rPh>
    <rPh sb="65" eb="67">
      <t>サギョウ</t>
    </rPh>
    <rPh sb="68" eb="70">
      <t>ジュンバン</t>
    </rPh>
    <rPh sb="72" eb="74">
      <t>ヒョウジュン</t>
    </rPh>
    <rPh sb="74" eb="76">
      <t>サギョウ</t>
    </rPh>
    <rPh sb="76" eb="78">
      <t>ジカン</t>
    </rPh>
    <rPh sb="79" eb="81">
      <t>ヒョウジュン</t>
    </rPh>
    <rPh sb="81" eb="83">
      <t>キカイ</t>
    </rPh>
    <rPh sb="83" eb="85">
      <t>ジカン</t>
    </rPh>
    <rPh sb="86" eb="88">
      <t>セッテイ</t>
    </rPh>
    <rPh sb="92" eb="94">
      <t>ザイコ</t>
    </rPh>
    <rPh sb="100" eb="102">
      <t>セッテイ</t>
    </rPh>
    <phoneticPr fontId="2"/>
  </si>
  <si>
    <t>・修理や組み立てなどの役務以外のすべての品目を登録する
・在庫コモディティコードを指定（必須）することで、その属性にそって在庫品目マスタ、購買品目マスタが自動生成される。また、同時に製品マスタも自動登録かのうである</t>
    <rPh sb="1" eb="3">
      <t>シュウリ</t>
    </rPh>
    <rPh sb="4" eb="5">
      <t>ク</t>
    </rPh>
    <rPh sb="6" eb="7">
      <t>タ</t>
    </rPh>
    <rPh sb="11" eb="13">
      <t>エキム</t>
    </rPh>
    <rPh sb="13" eb="15">
      <t>イガイ</t>
    </rPh>
    <rPh sb="20" eb="22">
      <t>ヒンモク</t>
    </rPh>
    <rPh sb="23" eb="25">
      <t>トウロク</t>
    </rPh>
    <rPh sb="29" eb="31">
      <t>ザイコ</t>
    </rPh>
    <rPh sb="41" eb="43">
      <t>シテイ</t>
    </rPh>
    <rPh sb="44" eb="46">
      <t>ヒッスウ</t>
    </rPh>
    <rPh sb="61" eb="63">
      <t>ザイコ</t>
    </rPh>
    <rPh sb="63" eb="65">
      <t>ヒンモク</t>
    </rPh>
    <rPh sb="69" eb="73">
      <t>コウバイヒンモク</t>
    </rPh>
    <rPh sb="77" eb="79">
      <t>ジドウ</t>
    </rPh>
    <rPh sb="79" eb="81">
      <t>セイセイ</t>
    </rPh>
    <rPh sb="88" eb="90">
      <t>ドウジ</t>
    </rPh>
    <rPh sb="91" eb="93">
      <t>セイヒン</t>
    </rPh>
    <rPh sb="97" eb="101">
      <t>ジドウトウロク</t>
    </rPh>
    <phoneticPr fontId="2"/>
  </si>
  <si>
    <t>・購買品目(在庫品目、副資材、サービス等の役務含む)を登録する</t>
    <rPh sb="1" eb="3">
      <t>コウバイ</t>
    </rPh>
    <rPh sb="3" eb="5">
      <t>ヒンモク</t>
    </rPh>
    <rPh sb="6" eb="8">
      <t>ザイコ</t>
    </rPh>
    <rPh sb="8" eb="9">
      <t>ヒン</t>
    </rPh>
    <rPh sb="9" eb="10">
      <t>モク</t>
    </rPh>
    <rPh sb="11" eb="14">
      <t>フクシザイ</t>
    </rPh>
    <rPh sb="19" eb="20">
      <t>トウ</t>
    </rPh>
    <rPh sb="21" eb="23">
      <t>エキム</t>
    </rPh>
    <rPh sb="23" eb="24">
      <t>フク</t>
    </rPh>
    <rPh sb="27" eb="29">
      <t>トウロク</t>
    </rPh>
    <phoneticPr fontId="2"/>
  </si>
  <si>
    <t>・購買発注処理を行なう際に使用されるデフォルト値と方法を定義する
・品目を購入するディビジョンごとに1 つの PO 管理レコードの登録が必須である</t>
    <rPh sb="8" eb="9">
      <t>オコ</t>
    </rPh>
    <rPh sb="11" eb="12">
      <t>サイ</t>
    </rPh>
    <rPh sb="13" eb="15">
      <t>シヨウ</t>
    </rPh>
    <rPh sb="23" eb="24">
      <t>チ</t>
    </rPh>
    <rPh sb="65" eb="67">
      <t>トウロク</t>
    </rPh>
    <rPh sb="68" eb="70">
      <t>ヒッスウ</t>
    </rPh>
    <phoneticPr fontId="2"/>
  </si>
  <si>
    <t>・仕入先からの請求書を照合し、買掛金を計上する処理に適用されるデフォルト設定を登録する
※金額の丸めは小数点第2位以下を自動で丸めるもの</t>
    <rPh sb="1" eb="4">
      <t>シイレサキ</t>
    </rPh>
    <rPh sb="7" eb="10">
      <t>セイキュウショ</t>
    </rPh>
    <rPh sb="11" eb="13">
      <t>ショウゴウ</t>
    </rPh>
    <rPh sb="15" eb="18">
      <t>カイカケキン</t>
    </rPh>
    <rPh sb="19" eb="21">
      <t>ケイジョウ</t>
    </rPh>
    <rPh sb="23" eb="25">
      <t>ショリ</t>
    </rPh>
    <rPh sb="26" eb="28">
      <t>テキヨウ</t>
    </rPh>
    <rPh sb="36" eb="38">
      <t>セッテイ</t>
    </rPh>
    <rPh sb="39" eb="41">
      <t>トウロク</t>
    </rPh>
    <rPh sb="45" eb="47">
      <t>キンガク</t>
    </rPh>
    <rPh sb="48" eb="49">
      <t>マル</t>
    </rPh>
    <rPh sb="51" eb="54">
      <t>ショウスウテン</t>
    </rPh>
    <rPh sb="54" eb="55">
      <t>ダイ</t>
    </rPh>
    <rPh sb="56" eb="57">
      <t>イ</t>
    </rPh>
    <rPh sb="57" eb="59">
      <t>イカ</t>
    </rPh>
    <rPh sb="60" eb="62">
      <t>ジドウ</t>
    </rPh>
    <rPh sb="63" eb="64">
      <t>マル</t>
    </rPh>
    <phoneticPr fontId="2"/>
  </si>
  <si>
    <t>会社を登録すると自動生成される</t>
    <rPh sb="0" eb="2">
      <t>カイシャ</t>
    </rPh>
    <rPh sb="3" eb="5">
      <t>トウロク</t>
    </rPh>
    <rPh sb="8" eb="10">
      <t>ジドウ</t>
    </rPh>
    <rPh sb="10" eb="12">
      <t>セイセイ</t>
    </rPh>
    <phoneticPr fontId="2"/>
  </si>
  <si>
    <t>エンジニアリング品目マスタ登録から自動生成</t>
    <rPh sb="8" eb="10">
      <t>ヒンモク</t>
    </rPh>
    <rPh sb="13" eb="15">
      <t>トウロク</t>
    </rPh>
    <rPh sb="17" eb="21">
      <t>ジドウセイセイ</t>
    </rPh>
    <phoneticPr fontId="2"/>
  </si>
  <si>
    <t>在庫コモディティコード登録から自動生成</t>
    <rPh sb="0" eb="2">
      <t>ザイコ</t>
    </rPh>
    <rPh sb="15" eb="19">
      <t>ジドウセイセイ</t>
    </rPh>
    <phoneticPr fontId="2"/>
  </si>
  <si>
    <t>エンジニアリング品目マスタ登録から自動生成</t>
    <rPh sb="8" eb="10">
      <t>ヒンモク</t>
    </rPh>
    <rPh sb="17" eb="21">
      <t>ジドウセイセイ</t>
    </rPh>
    <phoneticPr fontId="2"/>
  </si>
  <si>
    <t>・在庫管理対象の品目を登録する
・在庫コモディティコードからコピーされた値は、必要に応じて個別に編集できる</t>
    <rPh sb="1" eb="3">
      <t>ザイコ</t>
    </rPh>
    <rPh sb="3" eb="5">
      <t>カンリ</t>
    </rPh>
    <rPh sb="5" eb="7">
      <t>タイショウ</t>
    </rPh>
    <rPh sb="8" eb="10">
      <t>ヒンモク</t>
    </rPh>
    <rPh sb="11" eb="13">
      <t>トウロク</t>
    </rPh>
    <rPh sb="17" eb="19">
      <t>ザイコ</t>
    </rPh>
    <rPh sb="36" eb="37">
      <t>アタイ</t>
    </rPh>
    <rPh sb="39" eb="41">
      <t>ヒツヨウ</t>
    </rPh>
    <rPh sb="42" eb="43">
      <t>オウ</t>
    </rPh>
    <rPh sb="45" eb="47">
      <t>コベツ</t>
    </rPh>
    <rPh sb="48" eb="50">
      <t>ヘンシュウ</t>
    </rPh>
    <phoneticPr fontId="2"/>
  </si>
  <si>
    <t>・販売を行なうデビジョンごとに必ず存在する必要がある
・販売管理機能（受注出荷請求処理）を実行するにあたって多くの関連パラメータを定義する</t>
    <rPh sb="4" eb="5">
      <t>オコ</t>
    </rPh>
    <rPh sb="15" eb="16">
      <t>カナラ</t>
    </rPh>
    <rPh sb="45" eb="47">
      <t>ジッコウ</t>
    </rPh>
    <phoneticPr fontId="2"/>
  </si>
  <si>
    <t>商品を出荷する際に、積み荷と輸送の費用を誰が支払うか、および/または商品の責任が荷送人から購入者に移るポイントを示すための取引条件
(Free on Board=本船渡し)</t>
    <rPh sb="61" eb="65">
      <t>トリヒキジョウケン</t>
    </rPh>
    <phoneticPr fontId="2"/>
  </si>
  <si>
    <t>輸送手段による輸送業者</t>
  </si>
  <si>
    <t>輸送手段による輸送業者</t>
    <phoneticPr fontId="2"/>
  </si>
  <si>
    <t>"輸送業者"が、どの"輸送手段"を使用するかを登録できる</t>
    <rPh sb="1" eb="5">
      <t>ユソウギョウシャ</t>
    </rPh>
    <rPh sb="11" eb="15">
      <t>ユソウシュダン</t>
    </rPh>
    <rPh sb="17" eb="19">
      <t>シヨウ</t>
    </rPh>
    <phoneticPr fontId="2"/>
  </si>
  <si>
    <t>"輸送手段"ごとに、どの"輸送業者"を使用するかを登録できる</t>
    <rPh sb="13" eb="17">
      <t>ユソウギョウシャ</t>
    </rPh>
    <rPh sb="19" eb="21">
      <t>シヨウ</t>
    </rPh>
    <rPh sb="25" eb="27">
      <t>トウロク</t>
    </rPh>
    <phoneticPr fontId="2"/>
  </si>
  <si>
    <t>・仕入先マスタの登録を迅速化するために、使用するデフォルト情報を属性分類して仕入先クラスとして登録しておく。仕入先マスタは、仕入先クラスを必ず指定して登録する。
・使用通貨、支払条件、リードタイム、直接購買/サービス/間接材料の取引を行なうかなどを登録</t>
    <rPh sb="1" eb="3">
      <t>シイレ</t>
    </rPh>
    <rPh sb="3" eb="4">
      <t>サキ</t>
    </rPh>
    <rPh sb="38" eb="41">
      <t>シイレサキ</t>
    </rPh>
    <rPh sb="54" eb="57">
      <t>シイレサキ</t>
    </rPh>
    <rPh sb="62" eb="65">
      <t>シイレサキ</t>
    </rPh>
    <rPh sb="82" eb="84">
      <t>シヨウ</t>
    </rPh>
    <rPh sb="84" eb="86">
      <t>ツウカ</t>
    </rPh>
    <rPh sb="87" eb="89">
      <t>シハライ</t>
    </rPh>
    <rPh sb="89" eb="91">
      <t>ジョウケン</t>
    </rPh>
    <rPh sb="124" eb="126">
      <t>トウロク</t>
    </rPh>
    <phoneticPr fontId="2"/>
  </si>
  <si>
    <t>DOMESTIC(国内)
EXPORT(海外)</t>
    <rPh sb="9" eb="11">
      <t>コクナイ</t>
    </rPh>
    <rPh sb="20" eb="22">
      <t>カイガイ</t>
    </rPh>
    <phoneticPr fontId="2"/>
  </si>
  <si>
    <t>・見積もりまたはSO（販売注文）を作成するには、顧客マスタが必要
・顧客の住所、配送、運送業者/配送方法、請求情報、顧客の連絡先情報、連絡方法、割り当てられた販売員/手数料、顧客関連の URL などの入力を含み、販売注文活動のあらゆる側面で使用される</t>
    <phoneticPr fontId="2"/>
  </si>
  <si>
    <t>・顧客住所のタイプは、出荷先、請求先、注文請書送付先、および設置先住所
・特定の住所をデフォルト住所として設定でき、そのうちの少なくとも 1 つを各住所タイプのデフォルトとして設定する必要がある
・顧客ごとの住所の数に制限はない</t>
    <rPh sb="19" eb="23">
      <t>チュウモンウケショ</t>
    </rPh>
    <rPh sb="23" eb="25">
      <t>ソウフ</t>
    </rPh>
    <rPh sb="25" eb="26">
      <t>サキ</t>
    </rPh>
    <rPh sb="40" eb="42">
      <t>ジュウショ</t>
    </rPh>
    <rPh sb="48" eb="50">
      <t>ジュウショ</t>
    </rPh>
    <rPh sb="74" eb="76">
      <t>ジュウショ</t>
    </rPh>
    <rPh sb="104" eb="106">
      <t>ジュウショ</t>
    </rPh>
    <phoneticPr fontId="2"/>
  </si>
  <si>
    <t>・特定の地域または地区の消費税率の詳細情報を定義する 
・税コードは、顧客マスタの出荷先住所に割り当てられる
・消費税、付加価値税など</t>
    <rPh sb="22" eb="24">
      <t>テイギ</t>
    </rPh>
    <rPh sb="56" eb="59">
      <t>ショウヒゼイ</t>
    </rPh>
    <rPh sb="60" eb="65">
      <t>フカカチゼイ</t>
    </rPh>
    <phoneticPr fontId="2"/>
  </si>
  <si>
    <t>エンジニアリング品目マスタ登録時に自動でこちらに登録することも出来る</t>
    <phoneticPr fontId="2"/>
  </si>
  <si>
    <t>・役務を含む販売に関わる全ての製品を登録する
・製品グループからコピーされたデフォルト値のほとんどは上書き可能。ただし、「製品タイプ」は変更できないので、適切な製品グループを指定して製品を登録する必要がある
・販売単位、売価、出荷時諸費用などの設定あり</t>
    <rPh sb="9" eb="10">
      <t>カカ</t>
    </rPh>
    <rPh sb="12" eb="13">
      <t>スベ</t>
    </rPh>
    <rPh sb="24" eb="26">
      <t>セイヒン</t>
    </rPh>
    <rPh sb="53" eb="55">
      <t>カノウ</t>
    </rPh>
    <rPh sb="68" eb="70">
      <t>ヘンコウ</t>
    </rPh>
    <rPh sb="77" eb="79">
      <t>テキセツ</t>
    </rPh>
    <rPh sb="87" eb="89">
      <t>シテイ</t>
    </rPh>
    <rPh sb="94" eb="96">
      <t>トウロク</t>
    </rPh>
    <rPh sb="98" eb="100">
      <t>ヒツヨウ</t>
    </rPh>
    <rPh sb="105" eb="109">
      <t>ハンバイタンイ</t>
    </rPh>
    <rPh sb="110" eb="112">
      <t>バイカ</t>
    </rPh>
    <rPh sb="113" eb="116">
      <t>シュッカジ</t>
    </rPh>
    <rPh sb="116" eb="119">
      <t>ショヒヨウ</t>
    </rPh>
    <rPh sb="122" eb="124">
      <t>セッテイ</t>
    </rPh>
    <phoneticPr fontId="2"/>
  </si>
  <si>
    <t>・製品マスタの登録を迅速化するために、使用するデフォルト情報を属性分類して製品グループとして登録しておく。製品マスタは、製品グループを必ず指定して登録する
・製品グループに定義された値のほとんどはSO明細の情報のデフォルトとして使用される
・製品タイプ：在庫、キット、サービス、構成製品、その他など</t>
    <rPh sb="1" eb="3">
      <t>セイヒン</t>
    </rPh>
    <rPh sb="37" eb="39">
      <t>セイヒン</t>
    </rPh>
    <rPh sb="53" eb="55">
      <t>セイヒン</t>
    </rPh>
    <rPh sb="60" eb="62">
      <t>セイヒン</t>
    </rPh>
    <rPh sb="103" eb="105">
      <t>ジョウホウ</t>
    </rPh>
    <rPh sb="127" eb="129">
      <t>ザイコ</t>
    </rPh>
    <rPh sb="139" eb="141">
      <t>コウセイ</t>
    </rPh>
    <rPh sb="141" eb="143">
      <t>セイヒン</t>
    </rPh>
    <rPh sb="146" eb="147">
      <t>タ</t>
    </rPh>
    <phoneticPr fontId="2"/>
  </si>
  <si>
    <t>・同種類の属性を持つ品目をグルーピングして登録して、エンジニアリング品目を登録する時に、そのグループコードを入力（必須）して、多くの属性項目のデフォルト値をコピーすることで入力とメンテの効率化を図る
・在庫ソース（製造品・購買品・外注品）、シリアルやロット管理の有無、在庫単位(○個、○g)、勘定科目設定など多くの属性を登録する</t>
    <rPh sb="1" eb="4">
      <t>ドウシュルイ</t>
    </rPh>
    <rPh sb="5" eb="7">
      <t>ゾクセイ</t>
    </rPh>
    <rPh sb="8" eb="9">
      <t>モ</t>
    </rPh>
    <rPh sb="10" eb="12">
      <t>ヒンモク</t>
    </rPh>
    <rPh sb="21" eb="23">
      <t>トウロク</t>
    </rPh>
    <rPh sb="54" eb="56">
      <t>ニュウリョク</t>
    </rPh>
    <rPh sb="57" eb="59">
      <t>ヒッスウ</t>
    </rPh>
    <rPh sb="63" eb="64">
      <t>オオ</t>
    </rPh>
    <rPh sb="66" eb="68">
      <t>ゾクセイ</t>
    </rPh>
    <rPh sb="68" eb="70">
      <t>コウモク</t>
    </rPh>
    <rPh sb="76" eb="77">
      <t>アタイ</t>
    </rPh>
    <rPh sb="86" eb="88">
      <t>ニュウリョク</t>
    </rPh>
    <rPh sb="93" eb="96">
      <t>コウリツカ</t>
    </rPh>
    <rPh sb="97" eb="98">
      <t>ハカ</t>
    </rPh>
    <rPh sb="101" eb="103">
      <t>ザイコ</t>
    </rPh>
    <rPh sb="107" eb="110">
      <t>セイゾウヒン</t>
    </rPh>
    <rPh sb="111" eb="114">
      <t>コウバイヒン</t>
    </rPh>
    <rPh sb="115" eb="118">
      <t>ガイチュウヒン</t>
    </rPh>
    <rPh sb="128" eb="130">
      <t>カンリ</t>
    </rPh>
    <rPh sb="131" eb="133">
      <t>ウム</t>
    </rPh>
    <rPh sb="134" eb="138">
      <t>ザイコタンイ</t>
    </rPh>
    <rPh sb="140" eb="141">
      <t>コ</t>
    </rPh>
    <rPh sb="146" eb="150">
      <t>カンジョウカモク</t>
    </rPh>
    <rPh sb="150" eb="152">
      <t>セッテイ</t>
    </rPh>
    <rPh sb="154" eb="155">
      <t>オオ</t>
    </rPh>
    <rPh sb="157" eb="159">
      <t>ゾクセイ</t>
    </rPh>
    <rPh sb="160" eb="162">
      <t>トウロク</t>
    </rPh>
    <phoneticPr fontId="2"/>
  </si>
  <si>
    <t>・生産施設内の製造エリア(場所、部署等)を定義する。製造ワークセンターは製造部門に割り当てられる
・労務費の間接費と諸費用のレートを設定できる</t>
    <rPh sb="7" eb="9">
      <t>セイゾウ</t>
    </rPh>
    <rPh sb="13" eb="15">
      <t>バショ</t>
    </rPh>
    <rPh sb="16" eb="18">
      <t>ブショ</t>
    </rPh>
    <rPh sb="18" eb="19">
      <t>ナド</t>
    </rPh>
    <rPh sb="26" eb="28">
      <t>セイゾウ</t>
    </rPh>
    <rPh sb="41" eb="42">
      <t>ワ</t>
    </rPh>
    <rPh sb="43" eb="44">
      <t>ア</t>
    </rPh>
    <rPh sb="50" eb="53">
      <t>ロウムヒ</t>
    </rPh>
    <rPh sb="58" eb="61">
      <t>ショヒヨウ</t>
    </rPh>
    <rPh sb="66" eb="68">
      <t>セッテイ</t>
    </rPh>
    <phoneticPr fontId="2"/>
  </si>
  <si>
    <t>・製造プロセスは、特定の製造手順を表し、工程手順や注意事項などのテキスト文書の格納場所として使用できる。
・ファイル添付された製造プロセス番号をWOの工順に割り当てることで製造指示（トラベラー）に印刷することもできる</t>
    <rPh sb="36" eb="38">
      <t>ブンショ</t>
    </rPh>
    <rPh sb="39" eb="41">
      <t>カクノウ</t>
    </rPh>
    <rPh sb="46" eb="48">
      <t>シヨウ</t>
    </rPh>
    <rPh sb="58" eb="60">
      <t>テンプ</t>
    </rPh>
    <rPh sb="69" eb="71">
      <t>バンゴウ</t>
    </rPh>
    <rPh sb="75" eb="77">
      <t>コウジュン</t>
    </rPh>
    <rPh sb="78" eb="79">
      <t>ワ</t>
    </rPh>
    <rPh sb="80" eb="81">
      <t>ア</t>
    </rPh>
    <rPh sb="86" eb="88">
      <t>セイゾウ</t>
    </rPh>
    <rPh sb="88" eb="90">
      <t>シジ</t>
    </rPh>
    <phoneticPr fontId="2"/>
  </si>
  <si>
    <t>・製造ワーク センターは、製造部門内の機能領域を表し、機械または機械グループ、物理的な領域である場合がある
・ワークセンターには、労働能力および機械能力があり、ワークセンターで定義された能力は、能力計画機能で使用される</t>
    <rPh sb="13" eb="15">
      <t>セイゾウ</t>
    </rPh>
    <rPh sb="27" eb="29">
      <t>キカイ</t>
    </rPh>
    <rPh sb="32" eb="34">
      <t>キカイ</t>
    </rPh>
    <phoneticPr fontId="2"/>
  </si>
  <si>
    <t>・自社を登録する
・ディメンション数と使用するディメンション指定、使用するディメンション値を設定する
※集中エンジニアリング、技術、集中購買、集中販売区分は一度設定すると変更できない</t>
    <rPh sb="1" eb="3">
      <t>ジシャ</t>
    </rPh>
    <rPh sb="4" eb="6">
      <t>トウロク</t>
    </rPh>
    <rPh sb="17" eb="18">
      <t>スウ</t>
    </rPh>
    <rPh sb="19" eb="21">
      <t>シヨウ</t>
    </rPh>
    <rPh sb="30" eb="32">
      <t>シテイ</t>
    </rPh>
    <rPh sb="33" eb="35">
      <t>シヨウ</t>
    </rPh>
    <rPh sb="44" eb="45">
      <t>アタイ</t>
    </rPh>
    <rPh sb="46" eb="48">
      <t>セッテイ</t>
    </rPh>
    <rPh sb="52" eb="54">
      <t>シュウチュウ</t>
    </rPh>
    <rPh sb="63" eb="65">
      <t>ギジュツ</t>
    </rPh>
    <rPh sb="66" eb="70">
      <t>シュウチュウコウバイ</t>
    </rPh>
    <rPh sb="71" eb="73">
      <t>シュウチュウ</t>
    </rPh>
    <rPh sb="73" eb="75">
      <t>ハンバイ</t>
    </rPh>
    <rPh sb="75" eb="77">
      <t>クブン</t>
    </rPh>
    <rPh sb="78" eb="82">
      <t>イチドセッテイ</t>
    </rPh>
    <rPh sb="85" eb="87">
      <t>ヘンコウ</t>
    </rPh>
    <phoneticPr fontId="2"/>
  </si>
  <si>
    <t>・ディビジョンの住所を設定する
・入庫住所、配送先住所、請求先住所などを登録</t>
    <rPh sb="8" eb="10">
      <t>ジュウショ</t>
    </rPh>
    <rPh sb="11" eb="13">
      <t>セッテイ</t>
    </rPh>
    <rPh sb="17" eb="19">
      <t>ニュウコ</t>
    </rPh>
    <rPh sb="19" eb="21">
      <t>ジュウショ</t>
    </rPh>
    <rPh sb="22" eb="24">
      <t>ハイソウ</t>
    </rPh>
    <rPh sb="24" eb="25">
      <t>サキ</t>
    </rPh>
    <rPh sb="25" eb="27">
      <t>ジュウショ</t>
    </rPh>
    <rPh sb="28" eb="30">
      <t>セイキュウ</t>
    </rPh>
    <rPh sb="30" eb="31">
      <t>サキ</t>
    </rPh>
    <rPh sb="31" eb="33">
      <t>ジュウショ</t>
    </rPh>
    <rPh sb="36" eb="38">
      <t>トウロク</t>
    </rPh>
    <phoneticPr fontId="2"/>
  </si>
  <si>
    <t>・経理上の勘定科目を登録するマスタ</t>
    <rPh sb="1" eb="4">
      <t>ケイリジョウ</t>
    </rPh>
    <rPh sb="5" eb="7">
      <t>カンジョウ</t>
    </rPh>
    <rPh sb="7" eb="9">
      <t>カモク</t>
    </rPh>
    <rPh sb="10" eb="12">
      <t>トウロク</t>
    </rPh>
    <phoneticPr fontId="2"/>
  </si>
  <si>
    <t>・補助勘定科目を登録するマスタ
・勘定科目に紐づけて設定する
・在庫トランザクションの発生時の仕訳情報としての補助勘定科目に使用される</t>
    <rPh sb="1" eb="5">
      <t>ホジョカンジョウ</t>
    </rPh>
    <rPh sb="5" eb="7">
      <t>カモク</t>
    </rPh>
    <rPh sb="8" eb="10">
      <t>トウロク</t>
    </rPh>
    <rPh sb="32" eb="34">
      <t>ザイコ</t>
    </rPh>
    <rPh sb="43" eb="46">
      <t>ハッセイジ</t>
    </rPh>
    <rPh sb="47" eb="49">
      <t>シワケ</t>
    </rPh>
    <rPh sb="49" eb="51">
      <t>ジョウホウ</t>
    </rPh>
    <rPh sb="55" eb="57">
      <t>ホジョ</t>
    </rPh>
    <rPh sb="57" eb="61">
      <t>カンジョウカモク</t>
    </rPh>
    <rPh sb="62" eb="64">
      <t>シヨウ</t>
    </rPh>
    <phoneticPr fontId="2"/>
  </si>
  <si>
    <t>・支払条件の設定</t>
    <rPh sb="1" eb="5">
      <t>シハライジョウケン</t>
    </rPh>
    <rPh sb="6" eb="8">
      <t>セッテイ</t>
    </rPh>
    <phoneticPr fontId="2"/>
  </si>
  <si>
    <t>・自社内の組織部門
・ディビジョン毎に組織部門を設定する
・購買部門や与信管理部門は、該当する区分をチェックする（オン）必要がある</t>
    <rPh sb="1" eb="4">
      <t>ジシャナイ</t>
    </rPh>
    <rPh sb="5" eb="9">
      <t>ソシキブモン</t>
    </rPh>
    <rPh sb="17" eb="18">
      <t>ゴト</t>
    </rPh>
    <rPh sb="19" eb="23">
      <t>ソシキブモン</t>
    </rPh>
    <rPh sb="24" eb="26">
      <t>セッテイ</t>
    </rPh>
    <rPh sb="30" eb="32">
      <t>コウバイ</t>
    </rPh>
    <rPh sb="32" eb="34">
      <t>ブモン</t>
    </rPh>
    <rPh sb="35" eb="39">
      <t>ヨシンカンリ</t>
    </rPh>
    <rPh sb="39" eb="41">
      <t>ブモン</t>
    </rPh>
    <rPh sb="43" eb="45">
      <t>ガイトウ</t>
    </rPh>
    <rPh sb="47" eb="49">
      <t>クブン</t>
    </rPh>
    <rPh sb="60" eb="62">
      <t>ヒツヨウ</t>
    </rPh>
    <phoneticPr fontId="2"/>
  </si>
  <si>
    <t>顧客が運賃を請求される際に与えられる条件を識別するために使用されます。デフォルトの運送条件は、顧客クラスに定義されています。この値は、顧客マスタで上書き可能です</t>
    <rPh sb="41" eb="43">
      <t>ウンソウ</t>
    </rPh>
    <rPh sb="53" eb="55">
      <t>テイギ</t>
    </rPh>
    <rPh sb="73" eb="75">
      <t>ウワガ</t>
    </rPh>
    <rPh sb="76" eb="78">
      <t>カノウ</t>
    </rPh>
    <phoneticPr fontId="2"/>
  </si>
  <si>
    <t>・顧客マスタの登録を迅速化するために、使用するデフォルト情報を属性分類して顧客クラスとして登録しておく。顧客マスタは、顧客クラスを必ず指定して登録する
・割引率、通貨、既定の輸送業者と手段、支払い条件、課税地など</t>
    <rPh sb="1" eb="3">
      <t>コキャク</t>
    </rPh>
    <rPh sb="7" eb="9">
      <t>トウロク</t>
    </rPh>
    <rPh sb="10" eb="13">
      <t>ジンソクカ</t>
    </rPh>
    <rPh sb="45" eb="47">
      <t>トウロク</t>
    </rPh>
    <rPh sb="52" eb="54">
      <t>コキャク</t>
    </rPh>
    <rPh sb="59" eb="61">
      <t>コキャク</t>
    </rPh>
    <rPh sb="65" eb="66">
      <t>カナラ</t>
    </rPh>
    <rPh sb="67" eb="69">
      <t>シテイ</t>
    </rPh>
    <rPh sb="71" eb="73">
      <t>トウロク</t>
    </rPh>
    <rPh sb="77" eb="80">
      <t>ワリビキリツ</t>
    </rPh>
    <rPh sb="81" eb="83">
      <t>ツウカ</t>
    </rPh>
    <rPh sb="84" eb="86">
      <t>キテイ</t>
    </rPh>
    <rPh sb="87" eb="91">
      <t>ユソウギョウシャ</t>
    </rPh>
    <rPh sb="92" eb="94">
      <t>シュダン</t>
    </rPh>
    <rPh sb="95" eb="97">
      <t>シハラ</t>
    </rPh>
    <rPh sb="98" eb="100">
      <t>ジョウケン</t>
    </rPh>
    <rPh sb="101" eb="104">
      <t>カゼイチ</t>
    </rPh>
    <phoneticPr fontId="2"/>
  </si>
  <si>
    <t>※ ”Name” 項目は、Rootstockが自動的に作成する項目で、基本的に”コード”と”説明/名称”を結合した値がセットされている。例えば、通貨コード：JPY、説明：日本円であれば、Name項目は”JPY（日本円）”となる</t>
    <rPh sb="9" eb="11">
      <t>コウモク</t>
    </rPh>
    <rPh sb="23" eb="26">
      <t>ジドウテキ</t>
    </rPh>
    <rPh sb="27" eb="29">
      <t>サクセイ</t>
    </rPh>
    <rPh sb="31" eb="33">
      <t>コウモク</t>
    </rPh>
    <rPh sb="35" eb="38">
      <t>キホンテキ</t>
    </rPh>
    <rPh sb="46" eb="48">
      <t>セツメイ</t>
    </rPh>
    <rPh sb="49" eb="51">
      <t>メイショウ</t>
    </rPh>
    <rPh sb="53" eb="55">
      <t>ケツゴウ</t>
    </rPh>
    <rPh sb="57" eb="58">
      <t>アタイ</t>
    </rPh>
    <rPh sb="68" eb="69">
      <t>タト</t>
    </rPh>
    <rPh sb="72" eb="74">
      <t>ツウカ</t>
    </rPh>
    <rPh sb="82" eb="84">
      <t>セツメイ</t>
    </rPh>
    <rPh sb="85" eb="88">
      <t>ニホンエン</t>
    </rPh>
    <rPh sb="97" eb="99">
      <t>コウモク</t>
    </rPh>
    <rPh sb="105" eb="108">
      <t>ニホンエン</t>
    </rPh>
    <phoneticPr fontId="2"/>
  </si>
  <si>
    <t>※ 項目の値が ”true” となっている項目は、画面上のチェックボックスをチェックすること（On）を意味する。”false” はチェックしないこと（Off）を意味する。概要機能の使用有無によってOn/Offを判断する</t>
    <rPh sb="2" eb="4">
      <t>コウモク</t>
    </rPh>
    <rPh sb="5" eb="6">
      <t>アタイ</t>
    </rPh>
    <rPh sb="21" eb="23">
      <t>コウモク</t>
    </rPh>
    <rPh sb="25" eb="28">
      <t>ガメンジョウ</t>
    </rPh>
    <rPh sb="51" eb="53">
      <t>イミ</t>
    </rPh>
    <rPh sb="80" eb="82">
      <t>イミ</t>
    </rPh>
    <rPh sb="85" eb="87">
      <t>ガイヨウ</t>
    </rPh>
    <rPh sb="87" eb="89">
      <t>キノウ</t>
    </rPh>
    <rPh sb="90" eb="92">
      <t>シヨウ</t>
    </rPh>
    <rPh sb="92" eb="94">
      <t>ウム</t>
    </rPh>
    <rPh sb="105" eb="107">
      <t>ハンダン</t>
    </rPh>
    <phoneticPr fontId="2"/>
  </si>
  <si>
    <t>※ 表項目の“上位の設定組織単位”とは、そのオブジェクトを設定する単位のこと</t>
    <rPh sb="10" eb="12">
      <t>セッテイ</t>
    </rPh>
    <rPh sb="14" eb="16">
      <t>タンイ</t>
    </rPh>
    <phoneticPr fontId="2"/>
  </si>
  <si>
    <t>・購買品目の属性（既定の担当者、購入単位、在庫単位、リードタイムなど）をグルーピングしたマスタ
・POコモディティコードは、在庫コモディティコードの「購買」タブの情報から自動生成される</t>
    <rPh sb="4" eb="5">
      <t>モク</t>
    </rPh>
    <phoneticPr fontId="2"/>
  </si>
  <si>
    <t>System：使用するシステム環境毎に設定するもの(例えばSandbox毎)、Company：会社毎に設定もの</t>
    <phoneticPr fontId="2"/>
  </si>
  <si>
    <t>Division：ディビジョン毎に設定もの、Site：サイト毎に設定もの、Inv loc id：在庫ロケーションID毎に設定もの</t>
    <phoneticPr fontId="2"/>
  </si>
  <si>
    <t>優先消費税Tクラス - 販売</t>
    <phoneticPr fontId="2"/>
  </si>
  <si>
    <t>リビジョン</t>
    <phoneticPr fontId="2"/>
  </si>
  <si>
    <t>作成日</t>
    <rPh sb="0" eb="2">
      <t>サクセイ</t>
    </rPh>
    <rPh sb="2" eb="3">
      <t>ビ</t>
    </rPh>
    <phoneticPr fontId="2"/>
  </si>
  <si>
    <t>担当者</t>
    <rPh sb="0" eb="3">
      <t>タントウシャ</t>
    </rPh>
    <phoneticPr fontId="2"/>
  </si>
  <si>
    <t>内容</t>
    <rPh sb="0" eb="2">
      <t>ナイヨウ</t>
    </rPh>
    <phoneticPr fontId="2"/>
  </si>
  <si>
    <t>Ha Lam Vien</t>
    <phoneticPr fontId="2"/>
  </si>
  <si>
    <t>サイトマスタを更新:SCJ02, SCJ03の名を変更
ロケーションIDを更新：ロケーションIDの番号を変更
ロケーションNoを更新：ロケーションNoの番号を「０」で変更
在庫コモディティコード：ロケーションタブに更新</t>
    <rPh sb="7" eb="9">
      <t>コウシン</t>
    </rPh>
    <rPh sb="23" eb="24">
      <t>メイ</t>
    </rPh>
    <rPh sb="25" eb="27">
      <t>ヘンコウ</t>
    </rPh>
    <rPh sb="37" eb="39">
      <t>コウシン</t>
    </rPh>
    <rPh sb="49" eb="51">
      <t>バンゴウ</t>
    </rPh>
    <rPh sb="52" eb="54">
      <t>ヘンコウ</t>
    </rPh>
    <rPh sb="64" eb="66">
      <t>コウシン</t>
    </rPh>
    <rPh sb="76" eb="78">
      <t>バンゴウ</t>
    </rPh>
    <rPh sb="83" eb="85">
      <t>ヘンコウ</t>
    </rPh>
    <rPh sb="86" eb="88">
      <t>ザイコ</t>
    </rPh>
    <rPh sb="107" eb="109">
      <t>コウシン</t>
    </rPh>
    <phoneticPr fontId="2"/>
  </si>
  <si>
    <t>Soshi Doi
Momoka Yamanaka
Maki Ito</t>
  </si>
  <si>
    <t>JPY
USD</t>
  </si>
  <si>
    <t>SC(SPACECOOL)</t>
  </si>
  <si>
    <t>Japan (JP)</t>
  </si>
  <si>
    <t>本社：〒105-6404 東京都港区虎ノ門1-17-１ 虎ノ門ヒルズビジネスタワー 4階 ARCH内虎ノ門ヒルズビジネスタワーARCH研究所</t>
  </si>
  <si>
    <t>PC, Case, KG, SET, M, EA</t>
  </si>
  <si>
    <t>A01 (月末締め 翌月25日支払)
A02 (月末締め 翌月末日支払)</t>
    <phoneticPr fontId="2"/>
  </si>
  <si>
    <t>10(アライアンス)
20(テクニカル )
30(コーポレート)
40(品質保証)</t>
  </si>
  <si>
    <t>仕入先マスタ-住所</t>
    <rPh sb="7" eb="9">
      <t>ジュウショ</t>
    </rPh>
    <phoneticPr fontId="2"/>
  </si>
  <si>
    <t>仕入先マスタ-連絡先</t>
    <rPh sb="7" eb="10">
      <t>レンラクサキ</t>
    </rPh>
    <phoneticPr fontId="2"/>
  </si>
  <si>
    <t>・仕入先住所</t>
    <rPh sb="1" eb="4">
      <t>シイレサキ</t>
    </rPh>
    <rPh sb="4" eb="6">
      <t>ジュウショ</t>
    </rPh>
    <phoneticPr fontId="2"/>
  </si>
  <si>
    <t>・仕入先連絡先</t>
    <rPh sb="1" eb="4">
      <t>シイレサキ</t>
    </rPh>
    <rPh sb="4" eb="7">
      <t>レンラクサキ</t>
    </rPh>
    <phoneticPr fontId="2"/>
  </si>
  <si>
    <t>FOBs (Free On Board Shipping Point)</t>
  </si>
  <si>
    <t>インコターム例：EXW | Ex Works、
DDP | Delivered Duty Paid、
FAS | Free Alongside Ship、
FOB | Free On Board、
CFR | Cost and Freight、
CIF | Cost Insurance and Freight</t>
    <rPh sb="6" eb="7">
      <t>レイ</t>
    </rPh>
    <phoneticPr fontId="2"/>
  </si>
  <si>
    <t>TRACK (トラック)
SHIP(船便)
AIR (飛行機)</t>
    <rPh sb="18" eb="20">
      <t>フナビン</t>
    </rPh>
    <phoneticPr fontId="2"/>
  </si>
  <si>
    <t>Yamato(ヤマト運輸)
FEDEX（FederalExpress)
鴻池運輸</t>
    <rPh sb="10" eb="12">
      <t>ウンユ</t>
    </rPh>
    <rPh sb="36" eb="40">
      <t>コウノイケウンユ</t>
    </rPh>
    <phoneticPr fontId="2"/>
  </si>
  <si>
    <t>顧客連絡先</t>
    <rPh sb="2" eb="5">
      <t>レンラクサキ</t>
    </rPh>
    <phoneticPr fontId="2"/>
  </si>
  <si>
    <t>・顧客連絡先のタイプは、連絡先、電話、メール、FAX</t>
    <phoneticPr fontId="2"/>
  </si>
  <si>
    <t>品目/仕入先マスタ</t>
    <rPh sb="0" eb="2">
      <t>ヒンモク</t>
    </rPh>
    <rPh sb="3" eb="6">
      <t>シイレサキ</t>
    </rPh>
    <phoneticPr fontId="2"/>
  </si>
  <si>
    <t>Division</t>
  </si>
  <si>
    <t>BOM</t>
  </si>
  <si>
    <t>・購買品目、製品マスターが登録された後作成可能</t>
  </si>
  <si>
    <t>（※1）表示体系のルール決め、最大８桁</t>
    <rPh sb="4" eb="6">
      <t>ヒョウジ</t>
    </rPh>
    <rPh sb="15" eb="17">
      <t>サイダイ</t>
    </rPh>
    <rPh sb="18" eb="19">
      <t>ケタ</t>
    </rPh>
    <phoneticPr fontId="2"/>
  </si>
  <si>
    <t>Unicode(UTF-8)</t>
  </si>
  <si>
    <t>Salesforce Platform</t>
  </si>
  <si>
    <t>mito</t>
    <phoneticPr fontId="2"/>
  </si>
  <si>
    <t>maki.ito@spacecool.jp.rspilot</t>
    <phoneticPr fontId="2"/>
  </si>
  <si>
    <t>maki.ito@spacecool.jp</t>
    <phoneticPr fontId="2"/>
  </si>
  <si>
    <t>myamanaka</t>
    <phoneticPr fontId="2"/>
  </si>
  <si>
    <t>momoka.yamanaka@spacecool.jp.rspilot</t>
    <phoneticPr fontId="2"/>
  </si>
  <si>
    <t>momoka.yamanaka@spacecool.jp</t>
    <phoneticPr fontId="2"/>
  </si>
  <si>
    <t>myamanak</t>
    <phoneticPr fontId="2"/>
  </si>
  <si>
    <t>Unicode(UTF-8)</t>
    <phoneticPr fontId="2"/>
  </si>
  <si>
    <t>Salesforce Platform</t>
    <phoneticPr fontId="2"/>
  </si>
  <si>
    <t>sdoi</t>
    <phoneticPr fontId="2"/>
  </si>
  <si>
    <t>soshi.doi@spacecool.jp.rspilot</t>
    <phoneticPr fontId="2"/>
  </si>
  <si>
    <t>soshi.doi@spacecool.jp</t>
    <phoneticPr fontId="2"/>
  </si>
  <si>
    <t>メールの文字コード</t>
    <rPh sb="4" eb="6">
      <t>モジ</t>
    </rPh>
    <phoneticPr fontId="2"/>
  </si>
  <si>
    <t>プロファイル</t>
    <phoneticPr fontId="2"/>
  </si>
  <si>
    <t>ユーザライセンス</t>
    <phoneticPr fontId="2"/>
  </si>
  <si>
    <t>ニックネーム</t>
    <phoneticPr fontId="2"/>
  </si>
  <si>
    <t>ユーザ名</t>
    <rPh sb="3" eb="4">
      <t>メイ</t>
    </rPh>
    <phoneticPr fontId="2"/>
  </si>
  <si>
    <t>メール</t>
    <phoneticPr fontId="2"/>
  </si>
  <si>
    <t>別名</t>
    <rPh sb="0" eb="2">
      <t>ベツメイ</t>
    </rPh>
    <phoneticPr fontId="2"/>
  </si>
  <si>
    <t>名</t>
    <rPh sb="0" eb="1">
      <t>メイ</t>
    </rPh>
    <phoneticPr fontId="2"/>
  </si>
  <si>
    <t>性</t>
    <rPh sb="0" eb="1">
      <t>セイ</t>
    </rPh>
    <phoneticPr fontId="2"/>
  </si>
  <si>
    <t>従業員</t>
    <phoneticPr fontId="2"/>
  </si>
  <si>
    <t>18-1</t>
    <phoneticPr fontId="2"/>
  </si>
  <si>
    <t>18-2</t>
    <phoneticPr fontId="2"/>
  </si>
  <si>
    <t>38-1</t>
    <phoneticPr fontId="2"/>
  </si>
  <si>
    <t>38-2</t>
  </si>
  <si>
    <t>Soshi Doi</t>
  </si>
  <si>
    <t>2001</t>
  </si>
  <si>
    <t>2002</t>
  </si>
  <si>
    <t>（※1） 番号体系のルール決め</t>
    <phoneticPr fontId="2"/>
  </si>
  <si>
    <t>（※1） ドロップダウンリストから選択する</t>
    <rPh sb="17" eb="19">
      <t>センタク</t>
    </rPh>
    <phoneticPr fontId="2"/>
  </si>
  <si>
    <t>通貨コード（※1）</t>
    <phoneticPr fontId="2"/>
  </si>
  <si>
    <t>SPACECOOL（SC）</t>
  </si>
  <si>
    <t>SC</t>
  </si>
  <si>
    <t>SPACECOOL</t>
  </si>
  <si>
    <t>Japan</t>
  </si>
  <si>
    <t>80%</t>
  </si>
  <si>
    <t>95%</t>
  </si>
  <si>
    <t>No</t>
  </si>
  <si>
    <t>課仕10% (課税仕入10%)</t>
  </si>
  <si>
    <t>課売10% (課税売上10%)</t>
  </si>
  <si>
    <t>5</t>
  </si>
  <si>
    <t>15</t>
  </si>
  <si>
    <t>30</t>
  </si>
  <si>
    <t>（※1）最大5桁, 番号体系のルール決め</t>
    <rPh sb="4" eb="6">
      <t>サイダイ</t>
    </rPh>
    <rPh sb="7" eb="8">
      <t>ケタ</t>
    </rPh>
    <phoneticPr fontId="2"/>
  </si>
  <si>
    <t>（※2）リビジョン番号を自動的に割り当てるようにするには、[数値] を選択。 リビジョン番号をユーザー定義にする場合は、[英数字] を選択</t>
    <phoneticPr fontId="2"/>
  </si>
  <si>
    <t>（※3）有効無効は後から変更不可</t>
    <rPh sb="4" eb="8">
      <t>ユウコウムコウ</t>
    </rPh>
    <rPh sb="9" eb="10">
      <t>アト</t>
    </rPh>
    <rPh sb="12" eb="14">
      <t>ヘンコウ</t>
    </rPh>
    <rPh sb="14" eb="16">
      <t>フカ</t>
    </rPh>
    <phoneticPr fontId="2"/>
  </si>
  <si>
    <t>　　　　　保留:</t>
    <phoneticPr fontId="2"/>
  </si>
  <si>
    <t>　　　　　リリース:</t>
    <phoneticPr fontId="2"/>
  </si>
  <si>
    <t>　　　　　有効:</t>
    <rPh sb="5" eb="7">
      <t>ユウコウ</t>
    </rPh>
    <phoneticPr fontId="2"/>
  </si>
  <si>
    <t xml:space="preserve">（※4）原価法	</t>
    <phoneticPr fontId="2"/>
  </si>
  <si>
    <t>　　　　標準原価</t>
    <rPh sb="4" eb="5">
      <t>シルベ</t>
    </rPh>
    <rPh sb="6" eb="8">
      <t>ゲンカ</t>
    </rPh>
    <phoneticPr fontId="2"/>
  </si>
  <si>
    <t>　　　　加重平均原価</t>
    <phoneticPr fontId="2"/>
  </si>
  <si>
    <t>原価法に標準原価を選択する場合平均原価ソースが品目ようになる</t>
    <rPh sb="0" eb="2">
      <t>ゲンカ</t>
    </rPh>
    <rPh sb="2" eb="3">
      <t>ホウ</t>
    </rPh>
    <rPh sb="4" eb="6">
      <t>ヒョウジュン</t>
    </rPh>
    <rPh sb="6" eb="8">
      <t>ゲンカ</t>
    </rPh>
    <rPh sb="9" eb="11">
      <t>センタク</t>
    </rPh>
    <rPh sb="13" eb="15">
      <t>バアイ</t>
    </rPh>
    <rPh sb="15" eb="17">
      <t>ヘイキン</t>
    </rPh>
    <rPh sb="17" eb="19">
      <t>ゲンカ</t>
    </rPh>
    <rPh sb="23" eb="25">
      <t>ヒンモク</t>
    </rPh>
    <phoneticPr fontId="2"/>
  </si>
  <si>
    <t>（※5）平均原価ソース</t>
    <phoneticPr fontId="2"/>
  </si>
  <si>
    <t>　　　　　品目</t>
    <rPh sb="5" eb="7">
      <t>ヒンモク</t>
    </rPh>
    <phoneticPr fontId="2"/>
  </si>
  <si>
    <t>　　　　　プロジェクト</t>
    <phoneticPr fontId="2"/>
  </si>
  <si>
    <t>設計変更フォーマット(※2)</t>
    <rPh sb="0" eb="4">
      <t>セッケイヘンコウ</t>
    </rPh>
    <phoneticPr fontId="2"/>
  </si>
  <si>
    <t>初期設計リビジョンステータス（※3）</t>
    <rPh sb="0" eb="2">
      <t>ショキ</t>
    </rPh>
    <rPh sb="2" eb="4">
      <t>セッケイ</t>
    </rPh>
    <phoneticPr fontId="2"/>
  </si>
  <si>
    <t>原価法（※４）</t>
    <rPh sb="0" eb="3">
      <t>ゲンカホウ</t>
    </rPh>
    <phoneticPr fontId="2"/>
  </si>
  <si>
    <t>平均原価ソース（※５）</t>
    <rPh sb="0" eb="4">
      <t>ヘイキンゲンカ</t>
    </rPh>
    <phoneticPr fontId="2"/>
  </si>
  <si>
    <t>Japan (JP) (港区芝公園3-4-30 芝公園ビル 105-0012)</t>
    <phoneticPr fontId="2"/>
  </si>
  <si>
    <t>Japan (JP) (芝公園3-4-30 芝公園ビル 105-0011)</t>
  </si>
  <si>
    <t>芝公園3-4-30 芝公園ビル</t>
  </si>
  <si>
    <t>03-6809-1214</t>
  </si>
  <si>
    <t>PC</t>
  </si>
  <si>
    <t>Case (ケース)</t>
  </si>
  <si>
    <t>Case</t>
  </si>
  <si>
    <t>ケース</t>
  </si>
  <si>
    <t>KG (キログラム)</t>
  </si>
  <si>
    <t>KG</t>
  </si>
  <si>
    <t>キログラム</t>
  </si>
  <si>
    <t>SET (セット)</t>
  </si>
  <si>
    <t>SET</t>
  </si>
  <si>
    <t>セット</t>
  </si>
  <si>
    <t>M（メートル）</t>
  </si>
  <si>
    <t>M</t>
  </si>
  <si>
    <t>メートル</t>
  </si>
  <si>
    <t>EA（本）</t>
    <rPh sb="3" eb="4">
      <t>ホン</t>
    </rPh>
    <phoneticPr fontId="2"/>
  </si>
  <si>
    <t>EA</t>
  </si>
  <si>
    <t>本</t>
    <rPh sb="0" eb="1">
      <t>ホン</t>
    </rPh>
    <phoneticPr fontId="2"/>
  </si>
  <si>
    <t>単位コード（※1）</t>
    <rPh sb="0" eb="2">
      <t>タンイ</t>
    </rPh>
    <phoneticPr fontId="2"/>
  </si>
  <si>
    <t>（※1 ）表示体系のルール決め</t>
    <rPh sb="5" eb="7">
      <t>ヒョウジ</t>
    </rPh>
    <phoneticPr fontId="2"/>
  </si>
  <si>
    <t>※ サービスの種類：この単位をサービス タイプのアイテムに使用する場合は、使用する特定の請求額をドロップダウンから選択します。</t>
    <rPh sb="7" eb="9">
      <t>シュルイ</t>
    </rPh>
    <phoneticPr fontId="2"/>
  </si>
  <si>
    <t>金額</t>
    <rPh sb="0" eb="2">
      <t>キンガク</t>
    </rPh>
    <phoneticPr fontId="2"/>
  </si>
  <si>
    <t>日歩</t>
    <rPh sb="0" eb="1">
      <t>ニチ</t>
    </rPh>
    <phoneticPr fontId="2"/>
  </si>
  <si>
    <t>月額レート</t>
    <rPh sb="0" eb="1">
      <t>ゲツ</t>
    </rPh>
    <rPh sb="1" eb="2">
      <t>ガク</t>
    </rPh>
    <phoneticPr fontId="2"/>
  </si>
  <si>
    <t>なし</t>
    <phoneticPr fontId="2"/>
  </si>
  <si>
    <t>2022-2027</t>
  </si>
  <si>
    <t>31</t>
  </si>
  <si>
    <t>月末締め 翌月末日支払</t>
    <rPh sb="0" eb="3">
      <t>ゲツマツジ</t>
    </rPh>
    <rPh sb="5" eb="7">
      <t>ヨクゲツ</t>
    </rPh>
    <rPh sb="7" eb="8">
      <t>マツ</t>
    </rPh>
    <rPh sb="8" eb="9">
      <t>ニチ</t>
    </rPh>
    <rPh sb="9" eb="11">
      <t>シハライ</t>
    </rPh>
    <phoneticPr fontId="2"/>
  </si>
  <si>
    <t>（※1）最大15桁, 番号体系のルール決め</t>
    <rPh sb="4" eb="6">
      <t>サイダイ</t>
    </rPh>
    <rPh sb="8" eb="9">
      <t>ケタ</t>
    </rPh>
    <phoneticPr fontId="2"/>
  </si>
  <si>
    <t>コード（※１）</t>
    <phoneticPr fontId="2"/>
  </si>
  <si>
    <t>組織部門ID(※１)</t>
    <rPh sb="0" eb="4">
      <t>ソシキブモン</t>
    </rPh>
    <phoneticPr fontId="2"/>
  </si>
  <si>
    <t>10(アライアンス)</t>
  </si>
  <si>
    <t>10</t>
  </si>
  <si>
    <t>アライアンス</t>
  </si>
  <si>
    <t>20(テクニカル )</t>
  </si>
  <si>
    <t>20</t>
  </si>
  <si>
    <t xml:space="preserve">テクニカル </t>
  </si>
  <si>
    <t>30(コーポレート)</t>
  </si>
  <si>
    <t>コーポレート</t>
  </si>
  <si>
    <t>40(品質保証)</t>
  </si>
  <si>
    <t>40</t>
  </si>
  <si>
    <t>品質保証</t>
  </si>
  <si>
    <t>サイト番号（※1）</t>
    <rPh sb="3" eb="5">
      <t>バンゴウ</t>
    </rPh>
    <phoneticPr fontId="2"/>
  </si>
  <si>
    <t>在庫ロケーションID（※１）</t>
  </si>
  <si>
    <t>在庫ロケーションタイプ（※２）</t>
  </si>
  <si>
    <t>Japan (JP)</t>
    <phoneticPr fontId="2"/>
  </si>
  <si>
    <t>SCJ01(研究所)</t>
  </si>
  <si>
    <t>（※1 ）最大20桁、番号体系のルール決め</t>
    <phoneticPr fontId="2"/>
  </si>
  <si>
    <t>在庫ロケーションNo.（※１）</t>
    <phoneticPr fontId="2"/>
  </si>
  <si>
    <t>引当可能</t>
  </si>
  <si>
    <t>0</t>
  </si>
  <si>
    <t>RM(M)LOT</t>
  </si>
  <si>
    <t>原材料/M/LOT</t>
  </si>
  <si>
    <t>メートル（M）</t>
  </si>
  <si>
    <t>個（PC）</t>
    <rPh sb="0" eb="1">
      <t>コ</t>
    </rPh>
    <phoneticPr fontId="2"/>
  </si>
  <si>
    <t>FG(M)LOT</t>
  </si>
  <si>
    <t>製品/M/LOT</t>
  </si>
  <si>
    <t>FG(PC)LOT</t>
  </si>
  <si>
    <t>外注品</t>
    <rPh sb="0" eb="2">
      <t>ガイチュウ</t>
    </rPh>
    <rPh sb="2" eb="3">
      <t>ヒン</t>
    </rPh>
    <phoneticPr fontId="2"/>
  </si>
  <si>
    <t>0</t>
    <phoneticPr fontId="2"/>
  </si>
  <si>
    <t>DEFAULT (SCJ01)</t>
  </si>
  <si>
    <t>PO発注書(SPACECOOL)</t>
    <phoneticPr fontId="2"/>
  </si>
  <si>
    <t xml:space="preserve"> 事業名</t>
    <phoneticPr fontId="2"/>
  </si>
  <si>
    <t>尾池工業</t>
    <rPh sb="0" eb="4">
      <t>オイケコウギョウ</t>
    </rPh>
    <phoneticPr fontId="2"/>
  </si>
  <si>
    <t>中井工業</t>
    <rPh sb="0" eb="2">
      <t>ナカイ</t>
    </rPh>
    <rPh sb="2" eb="4">
      <t>コウギョウ</t>
    </rPh>
    <phoneticPr fontId="2"/>
  </si>
  <si>
    <t>イノベックス</t>
  </si>
  <si>
    <t>岡本</t>
    <rPh sb="0" eb="2">
      <t>オカモト</t>
    </rPh>
    <phoneticPr fontId="2"/>
  </si>
  <si>
    <t>ニチモウ</t>
  </si>
  <si>
    <t>カンボウプラス</t>
  </si>
  <si>
    <t>小松マテーレ</t>
    <rPh sb="0" eb="2">
      <t>コマツ</t>
    </rPh>
    <phoneticPr fontId="2"/>
  </si>
  <si>
    <t>1001</t>
    <phoneticPr fontId="2"/>
  </si>
  <si>
    <t>↓仕入先名を入力下さい</t>
    <rPh sb="1" eb="4">
      <t>シイレサキ</t>
    </rPh>
    <rPh sb="4" eb="5">
      <t>メイ</t>
    </rPh>
    <rPh sb="6" eb="8">
      <t>ニュウリョク</t>
    </rPh>
    <rPh sb="8" eb="9">
      <t>クダ</t>
    </rPh>
    <phoneticPr fontId="2"/>
  </si>
  <si>
    <t>仕入先マスタ</t>
    <rPh sb="0" eb="3">
      <t>シイレサキ</t>
    </rPh>
    <phoneticPr fontId="2"/>
  </si>
  <si>
    <t>仕入先番号</t>
    <rPh sb="0" eb="3">
      <t>シイレサキ</t>
    </rPh>
    <rPh sb="3" eb="5">
      <t>バンゴウ</t>
    </rPh>
    <phoneticPr fontId="2"/>
  </si>
  <si>
    <t>番地住所</t>
    <phoneticPr fontId="2"/>
  </si>
  <si>
    <t>連絡先Eメール</t>
    <phoneticPr fontId="2"/>
  </si>
  <si>
    <t>本社</t>
    <rPh sb="0" eb="2">
      <t>ホンシャ</t>
    </rPh>
    <phoneticPr fontId="2"/>
  </si>
  <si>
    <t>600-8461</t>
    <phoneticPr fontId="2"/>
  </si>
  <si>
    <t>京都市下京区</t>
    <phoneticPr fontId="2"/>
  </si>
  <si>
    <t>仏光寺通西洞院西入ル木賊山町181番地</t>
    <phoneticPr fontId="2"/>
  </si>
  <si>
    <t>600-8177</t>
    <phoneticPr fontId="2"/>
  </si>
  <si>
    <t xml:space="preserve">烏丸通五条下ル大坂町394 京都近江屋ビル3階 </t>
    <phoneticPr fontId="2"/>
  </si>
  <si>
    <t>541-0056</t>
    <phoneticPr fontId="2"/>
  </si>
  <si>
    <t>大阪市中央区</t>
    <phoneticPr fontId="2"/>
  </si>
  <si>
    <t>久太郎町1丁目4番8号 NTPR堺筋本町ビル 11階</t>
    <phoneticPr fontId="2"/>
  </si>
  <si>
    <t>532-0003</t>
    <phoneticPr fontId="2"/>
  </si>
  <si>
    <t>大阪府大阪市淀川区</t>
    <phoneticPr fontId="2"/>
  </si>
  <si>
    <t>宮原3-4-30　ニッセイ新大阪ビル16階</t>
    <phoneticPr fontId="2"/>
  </si>
  <si>
    <t>916-0015</t>
    <phoneticPr fontId="2"/>
  </si>
  <si>
    <t>福井県鯖江市</t>
    <phoneticPr fontId="2"/>
  </si>
  <si>
    <t>御幸町1丁目1番48号</t>
    <phoneticPr fontId="2"/>
  </si>
  <si>
    <t>929-0124</t>
    <phoneticPr fontId="2"/>
  </si>
  <si>
    <t>石川県能美市</t>
    <phoneticPr fontId="2"/>
  </si>
  <si>
    <t>浜町ヌ167番地</t>
    <phoneticPr fontId="2"/>
  </si>
  <si>
    <t>↓担当者がいらっしゃる場合は氏名を入力下さい</t>
    <rPh sb="1" eb="4">
      <t>タントウシャ</t>
    </rPh>
    <rPh sb="11" eb="13">
      <t>バアイ</t>
    </rPh>
    <rPh sb="14" eb="16">
      <t>シメイ</t>
    </rPh>
    <rPh sb="17" eb="19">
      <t>ニュウリョク</t>
    </rPh>
    <rPh sb="19" eb="20">
      <t>クダ</t>
    </rPh>
    <phoneticPr fontId="2"/>
  </si>
  <si>
    <r>
      <t>仕入先番号</t>
    </r>
    <r>
      <rPr>
        <sz val="11"/>
        <color rgb="FF00B050"/>
        <rFont val="Meiryo UI"/>
        <family val="3"/>
        <charset val="128"/>
      </rPr>
      <t>(仕入先名)</t>
    </r>
    <rPh sb="0" eb="3">
      <t>シイレサキ</t>
    </rPh>
    <rPh sb="3" eb="5">
      <t>バンゴウ</t>
    </rPh>
    <rPh sb="6" eb="9">
      <t>シイレサキ</t>
    </rPh>
    <rPh sb="9" eb="10">
      <t>メイ</t>
    </rPh>
    <phoneticPr fontId="2"/>
  </si>
  <si>
    <t>連絡先</t>
    <rPh sb="0" eb="3">
      <t>レンラクサキ</t>
    </rPh>
    <phoneticPr fontId="2"/>
  </si>
  <si>
    <t>電話</t>
    <rPh sb="0" eb="2">
      <t>デンワ</t>
    </rPh>
    <phoneticPr fontId="2"/>
  </si>
  <si>
    <t xml:space="preserve">Eメールアドレス	</t>
    <phoneticPr fontId="2"/>
  </si>
  <si>
    <t>FAX</t>
    <phoneticPr fontId="2"/>
  </si>
  <si>
    <t>コメント</t>
    <phoneticPr fontId="2"/>
  </si>
  <si>
    <t>080-7613-8563</t>
    <phoneticPr fontId="2"/>
  </si>
  <si>
    <t>satoshi_nakai@nakai-group.co.jp</t>
    <phoneticPr fontId="2"/>
  </si>
  <si>
    <t>中井 理志</t>
    <phoneticPr fontId="2"/>
  </si>
  <si>
    <t>06-6266-1001</t>
    <phoneticPr fontId="2"/>
  </si>
  <si>
    <t>k-hatakeyama@innovex-w.co.jp</t>
    <phoneticPr fontId="2"/>
  </si>
  <si>
    <t xml:space="preserve">畠山 圭子 </t>
    <phoneticPr fontId="2"/>
  </si>
  <si>
    <t>090-4300-7576</t>
    <phoneticPr fontId="2"/>
  </si>
  <si>
    <t>satoshi_inoue@nichimo.co.jp</t>
    <phoneticPr fontId="2"/>
  </si>
  <si>
    <t>井上 聡</t>
    <phoneticPr fontId="2"/>
  </si>
  <si>
    <t>090-1892-9318</t>
    <phoneticPr fontId="2"/>
  </si>
  <si>
    <t>hiroshi-otsubo@kanbo.co.jp</t>
    <phoneticPr fontId="2"/>
  </si>
  <si>
    <t>大坪 博</t>
    <phoneticPr fontId="2"/>
  </si>
  <si>
    <t>0761-55-8000</t>
    <phoneticPr fontId="2"/>
  </si>
  <si>
    <t>da_uchiyama@komatsumatere.co.jp</t>
    <phoneticPr fontId="2"/>
  </si>
  <si>
    <t>内山 大輔</t>
    <phoneticPr fontId="2"/>
  </si>
  <si>
    <t>製造1課(研究所)</t>
    <phoneticPr fontId="2"/>
  </si>
  <si>
    <t>製造1課</t>
  </si>
  <si>
    <t>WC001 (製造1課)</t>
    <phoneticPr fontId="2"/>
  </si>
  <si>
    <t>SC-MLG</t>
    <phoneticPr fontId="2"/>
  </si>
  <si>
    <t>Standard Labor Grades</t>
    <phoneticPr fontId="2"/>
  </si>
  <si>
    <t>SC-MLG(Standard Labor Grades)</t>
    <phoneticPr fontId="2"/>
  </si>
  <si>
    <t>外注品</t>
    <rPh sb="0" eb="3">
      <t>ガイチュウヒン</t>
    </rPh>
    <phoneticPr fontId="2"/>
  </si>
  <si>
    <t>ターポリン シルバーマット W1202 メートル</t>
  </si>
  <si>
    <t>ターポリン シルバーマット 1202 ロール</t>
  </si>
  <si>
    <t>ターポリン材料 メートル</t>
    <rPh sb="5" eb="7">
      <t>ザイリョウ</t>
    </rPh>
    <phoneticPr fontId="2"/>
  </si>
  <si>
    <t>(※１)最大20桁,番号体系のルール決め</t>
    <phoneticPr fontId="2"/>
  </si>
  <si>
    <t>(※2 )移行時時に既存も洗い替えする</t>
    <rPh sb="5" eb="8">
      <t>イコウジ</t>
    </rPh>
    <rPh sb="8" eb="9">
      <t>ジ</t>
    </rPh>
    <rPh sb="10" eb="12">
      <t>キゾン</t>
    </rPh>
    <rPh sb="13" eb="14">
      <t>アラ</t>
    </rPh>
    <rPh sb="15" eb="16">
      <t>ガ</t>
    </rPh>
    <phoneticPr fontId="2"/>
  </si>
  <si>
    <t>FG(M)LOT(製品/M/LOT)</t>
    <rPh sb="9" eb="11">
      <t>セイヒン</t>
    </rPh>
    <phoneticPr fontId="2"/>
  </si>
  <si>
    <t>FG(PC)LOT(製品/PC/LOT)</t>
  </si>
  <si>
    <t>RM(M)LOT(原材料/M/LOT)</t>
  </si>
  <si>
    <t>T1SMW1202L00(ターポリン シルバーマット W1202 メートル)</t>
  </si>
  <si>
    <t>T1SM1202W50(ターポリン シルバーマット 1202 ロール)</t>
  </si>
  <si>
    <t>TP50B(ターポリン材料 メートル)</t>
  </si>
  <si>
    <t>M (メートル)</t>
  </si>
  <si>
    <t>SPACECOOL (SC)</t>
    <phoneticPr fontId="2"/>
  </si>
  <si>
    <t>T1SMW1202L00 (TP50B(ターポリン材料 メートル))</t>
  </si>
  <si>
    <t>T1SM1202W50 (TP50B(ターポリン材料 メートル))</t>
  </si>
  <si>
    <t>（※）在庫品目マスタは、エンジニアリング品目登録時に指定した在庫コモディティコードに従って自動登録される</t>
    <phoneticPr fontId="2"/>
  </si>
  <si>
    <t xml:space="preserve">	Japan (JP) (港区芝公園3-4-30 芝公園ビル 105-0012)</t>
    <phoneticPr fontId="2"/>
  </si>
  <si>
    <t>10 (アライアンス)</t>
    <phoneticPr fontId="2"/>
  </si>
  <si>
    <t>10％</t>
  </si>
  <si>
    <t>10％</t>
    <phoneticPr fontId="2"/>
  </si>
  <si>
    <t>（※1 ）最大４0桁、表示体系のルール決め</t>
    <rPh sb="11" eb="13">
      <t>ヒョウジ</t>
    </rPh>
    <phoneticPr fontId="2"/>
  </si>
  <si>
    <t>デコラティブシステム株式会社</t>
  </si>
  <si>
    <t>4733453</t>
  </si>
  <si>
    <t>↓取引先名を入力下さい</t>
    <rPh sb="1" eb="5">
      <t>トリヒキサキメイ</t>
    </rPh>
    <rPh sb="6" eb="8">
      <t>ニュウリョク</t>
    </rPh>
    <rPh sb="8" eb="9">
      <t>クダ</t>
    </rPh>
    <phoneticPr fontId="2"/>
  </si>
  <si>
    <t>↓Senses番号を入力下さい</t>
    <rPh sb="7" eb="9">
      <t>バンゴウ</t>
    </rPh>
    <rPh sb="10" eb="12">
      <t>ニュウリョク</t>
    </rPh>
    <rPh sb="12" eb="13">
      <t>クダ</t>
    </rPh>
    <phoneticPr fontId="2"/>
  </si>
  <si>
    <t>564-0011</t>
  </si>
  <si>
    <t>大阪府</t>
  </si>
  <si>
    <t>デコラティブシステム株式会社(4733453)</t>
  </si>
  <si>
    <t>優先する連絡方法</t>
    <phoneticPr fontId="2"/>
  </si>
  <si>
    <t>帳票テンプレート 請求書受領者</t>
    <phoneticPr fontId="2"/>
  </si>
  <si>
    <t>田中祥江様</t>
    <phoneticPr fontId="2"/>
  </si>
  <si>
    <t>06-6318-0600</t>
  </si>
  <si>
    <t>tanaka@decora.jp</t>
  </si>
  <si>
    <t>Email</t>
    <phoneticPr fontId="2"/>
  </si>
  <si>
    <t>G1000</t>
  </si>
  <si>
    <t>G2000</t>
  </si>
  <si>
    <t>G3000</t>
  </si>
  <si>
    <t>G5000</t>
  </si>
  <si>
    <t>在庫</t>
    <rPh sb="0" eb="2">
      <t>ザイコ</t>
    </rPh>
    <phoneticPr fontId="2"/>
  </si>
  <si>
    <t>セット（SET）</t>
  </si>
  <si>
    <t>ロール</t>
  </si>
  <si>
    <t>カットサンプル</t>
  </si>
  <si>
    <t>仕入先直送</t>
    <rPh sb="0" eb="3">
      <t>シイレサキ</t>
    </rPh>
    <rPh sb="3" eb="5">
      <t>チョクソウ</t>
    </rPh>
    <phoneticPr fontId="2"/>
  </si>
  <si>
    <t>配送手数料</t>
  </si>
  <si>
    <t>フィルム施工費</t>
  </si>
  <si>
    <t>膜材料加工費</t>
  </si>
  <si>
    <t>SVC-001</t>
  </si>
  <si>
    <t>SVC-002</t>
  </si>
  <si>
    <t>SVC-003</t>
  </si>
  <si>
    <t>G3000(サービス)</t>
  </si>
  <si>
    <t>（※）製品は、エンジニアリング品目登録時に指定した製品グループに従って自動登録される</t>
    <phoneticPr fontId="2"/>
  </si>
  <si>
    <t>購買品目</t>
    <rPh sb="0" eb="4">
      <t>コウバイヒンモク</t>
    </rPh>
    <phoneticPr fontId="2"/>
  </si>
  <si>
    <t>主要仕入先</t>
    <rPh sb="0" eb="2">
      <t>シュヨウ</t>
    </rPh>
    <rPh sb="2" eb="5">
      <t>シイレサキ</t>
    </rPh>
    <phoneticPr fontId="2"/>
  </si>
  <si>
    <t>PO価格</t>
    <phoneticPr fontId="2"/>
  </si>
  <si>
    <t>測定単位</t>
    <rPh sb="0" eb="2">
      <t>ソクテイ</t>
    </rPh>
    <rPh sb="2" eb="4">
      <t>タンイ</t>
    </rPh>
    <phoneticPr fontId="2"/>
  </si>
  <si>
    <t>入庫ロケーションID</t>
    <phoneticPr fontId="2"/>
  </si>
  <si>
    <t>1000 (材料)</t>
    <phoneticPr fontId="2"/>
  </si>
  <si>
    <t>材料工業 (1002)</t>
    <phoneticPr fontId="2"/>
  </si>
  <si>
    <t>TP50B (ターポリン材料 メートル)</t>
  </si>
  <si>
    <t>加工工業 (1003)</t>
    <phoneticPr fontId="2"/>
  </si>
  <si>
    <t>T1SMW1202L00 (ターポリン シルバーマット W1202 メートル)</t>
  </si>
  <si>
    <t>1200 (製品)</t>
  </si>
  <si>
    <t>デフォルト運送費</t>
    <phoneticPr fontId="2"/>
  </si>
  <si>
    <t>SCF-A25M-ONW-P(SPACECOOLフィルム_白　1,250mmx25m)</t>
  </si>
  <si>
    <t>G1000(ロール)</t>
  </si>
  <si>
    <t>SCF-A25M-ONW-P</t>
  </si>
  <si>
    <t>SPACECOOLフィルム_白　1,250mmx25m</t>
  </si>
  <si>
    <t>SCF-A25M-ONS-P(SPACECOOLフィルム_銀　1,250mmx25m)</t>
  </si>
  <si>
    <t>SCF-A25M-ONS-P</t>
  </si>
  <si>
    <t>SPACECOOLフィルム_銀　1,250mmx25m</t>
  </si>
  <si>
    <t>G2000(カットサンプル)</t>
  </si>
  <si>
    <t>SCM-MAG-M04-M(SPACECOOLマグネットシート_白)</t>
  </si>
  <si>
    <t>SCM-MAG-M04-M</t>
  </si>
  <si>
    <t>SPACECOOLマグネットシート_白</t>
  </si>
  <si>
    <t>SCF-3MJ-SC9-P(3M スコッチカルフィルム Jシリーズ SC900 透明 25mmx20m)</t>
  </si>
  <si>
    <t>SCF-3MJ-SC9-P</t>
  </si>
  <si>
    <t>3M スコッチカルフィルム Jシリーズ SC900 透明 25mmx20m</t>
  </si>
  <si>
    <t>SVC-001(配送手数料)</t>
  </si>
  <si>
    <t>SVC-002(フィルム施工費)</t>
  </si>
  <si>
    <t>SVC-003(膜材料加工費)</t>
  </si>
  <si>
    <t>SPACECOOL（SC）</t>
    <phoneticPr fontId="2"/>
  </si>
  <si>
    <t>01</t>
    <phoneticPr fontId="2"/>
  </si>
  <si>
    <t>03</t>
    <phoneticPr fontId="2"/>
  </si>
  <si>
    <t>SCJ01(研究所)</t>
    <phoneticPr fontId="2"/>
  </si>
  <si>
    <t>DEFAULT (SCJ01)</t>
    <phoneticPr fontId="2"/>
  </si>
  <si>
    <t>DEFAULT</t>
    <phoneticPr fontId="2"/>
  </si>
  <si>
    <t>RM(M)LOT (原材料/M/LOT)</t>
    <phoneticPr fontId="2"/>
  </si>
  <si>
    <t>倉庫</t>
    <rPh sb="0" eb="2">
      <t>ソウコ</t>
    </rPh>
    <phoneticPr fontId="2"/>
  </si>
  <si>
    <t>3001</t>
    <phoneticPr fontId="2"/>
  </si>
  <si>
    <t>土井 総司</t>
  </si>
  <si>
    <t>山中 桃花</t>
  </si>
  <si>
    <t>伊藤 真紀</t>
  </si>
  <si>
    <t xml:space="preserve">土井 </t>
    <phoneticPr fontId="2"/>
  </si>
  <si>
    <t>総司</t>
    <phoneticPr fontId="2"/>
  </si>
  <si>
    <t>伊藤</t>
    <phoneticPr fontId="2"/>
  </si>
  <si>
    <t>真紀</t>
    <phoneticPr fontId="2"/>
  </si>
  <si>
    <t>山中</t>
    <phoneticPr fontId="2"/>
  </si>
  <si>
    <t>桃花</t>
    <phoneticPr fontId="2"/>
  </si>
  <si>
    <t>RS Standard Platform User - Warehouse</t>
    <phoneticPr fontId="2"/>
  </si>
  <si>
    <t>whouse1 </t>
  </si>
  <si>
    <t>rs_warehouse-1@itp-link.com</t>
    <phoneticPr fontId="2"/>
  </si>
  <si>
    <t>warehouse-1@itp-link.com.rspilot</t>
    <phoneticPr fontId="2"/>
  </si>
  <si>
    <t>whouse1</t>
    <phoneticPr fontId="2"/>
  </si>
  <si>
    <t>倉庫</t>
    <phoneticPr fontId="2"/>
  </si>
  <si>
    <t>1.在庫ロケーションIDシートを更新：サイト01(量産倉庫)によって在庫ロケーションIDを更新する
2.在庫ロケーションNoシートを更新：在庫ロケーションIDによって更新する</t>
    <rPh sb="2" eb="4">
      <t>ザイコ</t>
    </rPh>
    <rPh sb="16" eb="18">
      <t>コウシン</t>
    </rPh>
    <rPh sb="34" eb="36">
      <t>ザイコ</t>
    </rPh>
    <rPh sb="45" eb="47">
      <t>コウシン</t>
    </rPh>
    <rPh sb="83" eb="85">
      <t>コウシン</t>
    </rPh>
    <phoneticPr fontId="2"/>
  </si>
  <si>
    <t>1.サイトマスタシートを更新:　01, 02, 03名を変更
ロケーションIDシートを更新：ロケーションIDの番号を変更
ロケーションNoシートを更新：ロケーションNoの番号を「０」で変更
在庫コモディティコードシート：ロケーションタブに更新
2.製品グループと製品を追加
3. エンジニアリング品目シートに品目を追加
4. 購買品目マスタシートに品目を追加</t>
    <rPh sb="12" eb="14">
      <t>コウシン</t>
    </rPh>
    <rPh sb="26" eb="27">
      <t>メイ</t>
    </rPh>
    <rPh sb="28" eb="30">
      <t>ヘンコウ</t>
    </rPh>
    <rPh sb="43" eb="45">
      <t>コウシン</t>
    </rPh>
    <rPh sb="55" eb="57">
      <t>バンゴウ</t>
    </rPh>
    <rPh sb="58" eb="60">
      <t>ヘンコウ</t>
    </rPh>
    <rPh sb="73" eb="75">
      <t>コウシン</t>
    </rPh>
    <rPh sb="85" eb="87">
      <t>バンゴウ</t>
    </rPh>
    <rPh sb="92" eb="94">
      <t>ヘンコウ</t>
    </rPh>
    <rPh sb="95" eb="97">
      <t>ザイコ</t>
    </rPh>
    <rPh sb="119" eb="121">
      <t>コウシン</t>
    </rPh>
    <rPh sb="124" eb="126">
      <t>セイヒン</t>
    </rPh>
    <rPh sb="131" eb="133">
      <t>セイヒン</t>
    </rPh>
    <rPh sb="134" eb="136">
      <t>ツイカ</t>
    </rPh>
    <rPh sb="148" eb="150">
      <t>ヒンモク</t>
    </rPh>
    <rPh sb="154" eb="156">
      <t>ヒンモク</t>
    </rPh>
    <rPh sb="157" eb="159">
      <t>ツイカ</t>
    </rPh>
    <rPh sb="174" eb="176">
      <t>ヒンモク</t>
    </rPh>
    <rPh sb="177" eb="179">
      <t>ツイカ</t>
    </rPh>
    <phoneticPr fontId="2"/>
  </si>
  <si>
    <t>RS Standard Platform User - SC User</t>
    <phoneticPr fontId="2"/>
  </si>
  <si>
    <t>A01 (月末締め 翌月末日支払)</t>
    <rPh sb="5" eb="8">
      <t>ゲツマツジ</t>
    </rPh>
    <rPh sb="10" eb="12">
      <t>ヨクゲツ</t>
    </rPh>
    <rPh sb="12" eb="13">
      <t>マツ</t>
    </rPh>
    <rPh sb="13" eb="14">
      <t>ニチ</t>
    </rPh>
    <rPh sb="14" eb="16">
      <t>シハライ</t>
    </rPh>
    <phoneticPr fontId="2"/>
  </si>
  <si>
    <t>A02 (月末締め 翌月25日支払)</t>
    <rPh sb="5" eb="8">
      <t>ゲツマツジ</t>
    </rPh>
    <rPh sb="10" eb="12">
      <t>ヨクゲツ</t>
    </rPh>
    <rPh sb="14" eb="15">
      <t>ニチ</t>
    </rPh>
    <rPh sb="15" eb="17">
      <t>シハライ</t>
    </rPh>
    <phoneticPr fontId="2"/>
  </si>
  <si>
    <t>A01</t>
    <phoneticPr fontId="2"/>
  </si>
  <si>
    <t>A02</t>
    <phoneticPr fontId="2"/>
  </si>
  <si>
    <t>社外倉庫</t>
    <rPh sb="0" eb="2">
      <t>シャガイ</t>
    </rPh>
    <phoneticPr fontId="2"/>
  </si>
  <si>
    <t>社内倉庫</t>
    <rPh sb="0" eb="2">
      <t>シャナイ</t>
    </rPh>
    <rPh sb="2" eb="4">
      <t>ソウコ</t>
    </rPh>
    <phoneticPr fontId="2"/>
  </si>
  <si>
    <t>1101(鴻池運輸)</t>
    <rPh sb="5" eb="9">
      <t>コウノイケウンユ</t>
    </rPh>
    <phoneticPr fontId="2"/>
  </si>
  <si>
    <t>1101(鴻池運輸)</t>
    <phoneticPr fontId="2"/>
  </si>
  <si>
    <t>A01 (月末締め 翌月末日支払)</t>
    <phoneticPr fontId="2"/>
  </si>
  <si>
    <r>
      <rPr>
        <sz val="11"/>
        <color rgb="FFFF0000"/>
        <rFont val="Meiryo UI"/>
        <family val="3"/>
        <charset val="128"/>
      </rPr>
      <t>A01</t>
    </r>
    <r>
      <rPr>
        <sz val="11"/>
        <color theme="1"/>
        <rFont val="Meiryo UI"/>
        <family val="3"/>
        <charset val="128"/>
      </rPr>
      <t xml:space="preserve"> (月末締め 翌月末日支払)</t>
    </r>
    <rPh sb="5" eb="8">
      <t>ゲツマツジ</t>
    </rPh>
    <rPh sb="10" eb="12">
      <t>ヨクゲツ</t>
    </rPh>
    <rPh sb="12" eb="13">
      <t>マツ</t>
    </rPh>
    <rPh sb="13" eb="14">
      <t>ニチ</t>
    </rPh>
    <rPh sb="14" eb="16">
      <t>シハライ</t>
    </rPh>
    <phoneticPr fontId="2"/>
  </si>
  <si>
    <t>1002</t>
    <phoneticPr fontId="2"/>
  </si>
  <si>
    <t>オカモト</t>
    <phoneticPr fontId="2"/>
  </si>
  <si>
    <t>ジェイネットコーティング</t>
    <phoneticPr fontId="2"/>
  </si>
  <si>
    <t>マグエックス</t>
    <phoneticPr fontId="2"/>
  </si>
  <si>
    <t>1003</t>
    <phoneticPr fontId="2"/>
  </si>
  <si>
    <t>1004</t>
  </si>
  <si>
    <t>1005</t>
  </si>
  <si>
    <t>1006</t>
  </si>
  <si>
    <t>SCF-A25M-XNW</t>
  </si>
  <si>
    <t>SCF-A25M-XNW-1</t>
  </si>
  <si>
    <t>SCF-A25M-XNW-5</t>
  </si>
  <si>
    <t>SCF-A25M-XNS</t>
  </si>
  <si>
    <t>SCF-A25M-XNS-1</t>
  </si>
  <si>
    <t>SCF-A25M-XNS-5</t>
  </si>
  <si>
    <t>SCM-100E-XFW</t>
  </si>
  <si>
    <t>SCM-100E-XFW-1</t>
  </si>
  <si>
    <t>SCM-100E-XFW-5</t>
  </si>
  <si>
    <t>SCM-100E-XFS</t>
  </si>
  <si>
    <t>SCM-100E-XFS-1</t>
  </si>
  <si>
    <t>SCM-100E-XFS-5</t>
  </si>
  <si>
    <t>SCM-050E-XFW</t>
  </si>
  <si>
    <t>SCM-050E-XFW-1</t>
  </si>
  <si>
    <t>SCM-050E-XFW-5</t>
  </si>
  <si>
    <t>SCM-200E-XFW</t>
  </si>
  <si>
    <t>SCM-200E-XFW-1</t>
  </si>
  <si>
    <t>SCM-200E-XFW-5</t>
  </si>
  <si>
    <t>SCM-200E-XFS</t>
  </si>
  <si>
    <t>SCM-200E-XFS-1</t>
  </si>
  <si>
    <t>SCM-200E-XFS-5</t>
  </si>
  <si>
    <t>SCM-300G-XNW</t>
  </si>
  <si>
    <t>SCM-300G-XNW-1</t>
  </si>
  <si>
    <t>SCM-300G-XNW-5</t>
  </si>
  <si>
    <t>SCM-300G-XNS</t>
  </si>
  <si>
    <t>SCM-300G-XNS-1</t>
  </si>
  <si>
    <t>SCM-300G-XNS-5</t>
  </si>
  <si>
    <t>SCG-040I-XXW</t>
  </si>
  <si>
    <t>SCG-040I-XXS</t>
  </si>
  <si>
    <t>SCH-XVPX-XXW</t>
  </si>
  <si>
    <t>SCH-XVPV-XXW</t>
  </si>
  <si>
    <t>SCH-XVPX-XXS</t>
  </si>
  <si>
    <t>SCH-XVPV-XXS</t>
  </si>
  <si>
    <t>IPVCW</t>
  </si>
  <si>
    <t>IPVCS</t>
  </si>
  <si>
    <t>OPVCW</t>
  </si>
  <si>
    <t>OPVCS</t>
  </si>
  <si>
    <t>OIP</t>
  </si>
  <si>
    <t>NAP</t>
  </si>
  <si>
    <t>SPACECOOLマグネットシート_銀</t>
    <rPh sb="18" eb="19">
      <t>ギン</t>
    </rPh>
    <phoneticPr fontId="1"/>
  </si>
  <si>
    <t>SPACECOOLシート_白</t>
    <rPh sb="13" eb="14">
      <t>シロ</t>
    </rPh>
    <phoneticPr fontId="1"/>
  </si>
  <si>
    <t>SPACECOOLシート(裏塩ビ有り)_白</t>
    <rPh sb="13" eb="14">
      <t>ウラ</t>
    </rPh>
    <rPh sb="14" eb="15">
      <t>エン</t>
    </rPh>
    <rPh sb="16" eb="17">
      <t>ア</t>
    </rPh>
    <rPh sb="20" eb="21">
      <t>シロ</t>
    </rPh>
    <phoneticPr fontId="1"/>
  </si>
  <si>
    <t>SPACECOOLシート_銀</t>
  </si>
  <si>
    <t>SPACECOOLシート(裏塩ビ有り)_銀</t>
    <rPh sb="13" eb="14">
      <t>ウラ</t>
    </rPh>
    <rPh sb="14" eb="15">
      <t>エン</t>
    </rPh>
    <rPh sb="16" eb="17">
      <t>ア</t>
    </rPh>
    <phoneticPr fontId="1"/>
  </si>
  <si>
    <t>塩ビ白イノベックス</t>
  </si>
  <si>
    <t>塩ビ透明イノベックス</t>
  </si>
  <si>
    <t>塩ビ白オカモト</t>
  </si>
  <si>
    <t>塩ビ透明オカモト</t>
  </si>
  <si>
    <t>銀PET尾池</t>
    <rPh sb="4" eb="6">
      <t>オイケ</t>
    </rPh>
    <phoneticPr fontId="1"/>
  </si>
  <si>
    <t>銀PET中井</t>
    <rPh sb="4" eb="6">
      <t>ナカイ</t>
    </rPh>
    <phoneticPr fontId="1"/>
  </si>
  <si>
    <t>NA</t>
    <phoneticPr fontId="2"/>
  </si>
  <si>
    <t>銀PET中井</t>
    <rPh sb="4" eb="6">
      <t>ナカイ</t>
    </rPh>
    <phoneticPr fontId="2"/>
  </si>
  <si>
    <t>NAP</t>
    <phoneticPr fontId="2"/>
  </si>
  <si>
    <t>材料</t>
    <rPh sb="0" eb="2">
      <t>ザイリョウ</t>
    </rPh>
    <phoneticPr fontId="2"/>
  </si>
  <si>
    <t>購買</t>
    <rPh sb="0" eb="2">
      <t>コウバイ</t>
    </rPh>
    <phoneticPr fontId="2"/>
  </si>
  <si>
    <t>銀PET尾池</t>
    <rPh sb="4" eb="6">
      <t>オイケ</t>
    </rPh>
    <phoneticPr fontId="2"/>
  </si>
  <si>
    <t>OIP</t>
    <phoneticPr fontId="2"/>
  </si>
  <si>
    <t>塩ビ透明オカモト</t>
    <phoneticPr fontId="2"/>
  </si>
  <si>
    <t>OPVCS</t>
    <phoneticPr fontId="2"/>
  </si>
  <si>
    <t>塩ビ白オカモト</t>
    <phoneticPr fontId="2"/>
  </si>
  <si>
    <t>OPVCW</t>
    <phoneticPr fontId="2"/>
  </si>
  <si>
    <t>塩ビ透明イノベックス</t>
    <phoneticPr fontId="2"/>
  </si>
  <si>
    <t>IPVCS</t>
    <phoneticPr fontId="2"/>
  </si>
  <si>
    <t>塩ビ白イノベックス</t>
    <phoneticPr fontId="2"/>
  </si>
  <si>
    <t>IPVCW</t>
    <phoneticPr fontId="2"/>
  </si>
  <si>
    <t>?</t>
    <phoneticPr fontId="2"/>
  </si>
  <si>
    <t>SPACECOOLシート(裏塩ビ有り)_銀</t>
    <rPh sb="13" eb="14">
      <t>ウラ</t>
    </rPh>
    <rPh sb="14" eb="15">
      <t>エン</t>
    </rPh>
    <rPh sb="16" eb="17">
      <t>ア</t>
    </rPh>
    <phoneticPr fontId="2"/>
  </si>
  <si>
    <t>IPVCS(塩ビ銀イノベックス)もしくはOPVCS(塩ビ銀オカモト)、NAP(銀PET中井)またはOIP(銀PET尾池)</t>
    <phoneticPr fontId="2"/>
  </si>
  <si>
    <t>SCH-XVPV-XXS</t>
    <phoneticPr fontId="2"/>
  </si>
  <si>
    <t>製品</t>
    <rPh sb="0" eb="2">
      <t>セイヒン</t>
    </rPh>
    <phoneticPr fontId="2"/>
  </si>
  <si>
    <t>SPACECOOLシート_銀</t>
    <phoneticPr fontId="2"/>
  </si>
  <si>
    <t>IPVCS(塩ビ銀イノベックス)もしくはOPVCS(塩ビ銀オカモト)、NAP(銀PET中井)またはOIP(銀PET尾池)</t>
    <rPh sb="8" eb="9">
      <t>ギン</t>
    </rPh>
    <rPh sb="28" eb="29">
      <t>ギン</t>
    </rPh>
    <phoneticPr fontId="2"/>
  </si>
  <si>
    <t>SCH-XVPX-XXS</t>
    <phoneticPr fontId="2"/>
  </si>
  <si>
    <t>SPACECOOLシート(裏塩ビ有り)_白</t>
    <rPh sb="13" eb="14">
      <t>ウラ</t>
    </rPh>
    <rPh sb="14" eb="15">
      <t>エン</t>
    </rPh>
    <rPh sb="16" eb="17">
      <t>ア</t>
    </rPh>
    <rPh sb="20" eb="21">
      <t>シロ</t>
    </rPh>
    <phoneticPr fontId="2"/>
  </si>
  <si>
    <t>IPVCW(塩ビ白イノベックス)もしくはOPVCW(塩ビ白オカモト)、NAP(銀PET中井)またはOIP(銀PET尾池)</t>
    <phoneticPr fontId="2"/>
  </si>
  <si>
    <t>SCH-XVPV-XXW</t>
    <phoneticPr fontId="2"/>
  </si>
  <si>
    <t>SPACECOOLシート_白</t>
    <rPh sb="13" eb="14">
      <t>シロ</t>
    </rPh>
    <phoneticPr fontId="2"/>
  </si>
  <si>
    <t>SCH-XVPX-XXW</t>
    <phoneticPr fontId="2"/>
  </si>
  <si>
    <t>SVC-002</t>
    <phoneticPr fontId="2"/>
  </si>
  <si>
    <t>デコラティブ倉庫で管理、要出荷指示</t>
    <rPh sb="6" eb="8">
      <t>ソウコ</t>
    </rPh>
    <rPh sb="9" eb="11">
      <t>カンリ</t>
    </rPh>
    <rPh sb="12" eb="13">
      <t>ヨウ</t>
    </rPh>
    <rPh sb="13" eb="17">
      <t>シュッカシジ</t>
    </rPh>
    <phoneticPr fontId="2"/>
  </si>
  <si>
    <t>メートル（M）</t>
    <phoneticPr fontId="2"/>
  </si>
  <si>
    <t>SPACECOOLマグネットシート_銀</t>
    <rPh sb="18" eb="19">
      <t>ギン</t>
    </rPh>
    <phoneticPr fontId="2"/>
  </si>
  <si>
    <t>SCH-XVPV-XXS(SPACECOOLシート(裏塩ビ有り)_銀)</t>
    <phoneticPr fontId="2"/>
  </si>
  <si>
    <t>SCG-040I-XXS</t>
    <phoneticPr fontId="2"/>
  </si>
  <si>
    <t>SCH-XVPV-XXW(SPACECOOLシート(裏塩ビ有り)_白)</t>
    <phoneticPr fontId="2"/>
  </si>
  <si>
    <t>SCG-040I-XXW</t>
    <phoneticPr fontId="2"/>
  </si>
  <si>
    <t>SCH-XVPX-XXS(SPACECOOLシート_銀)</t>
    <phoneticPr fontId="2"/>
  </si>
  <si>
    <t>SCH-XVPX-XXW(SPACECOOLシート_白)</t>
    <phoneticPr fontId="2"/>
  </si>
  <si>
    <t>SCH-XVPNX-XXW(SPACECOOLシート_白)</t>
    <phoneticPr fontId="2"/>
  </si>
  <si>
    <t>販売単価</t>
    <rPh sb="2" eb="4">
      <t>タンカ</t>
    </rPh>
    <phoneticPr fontId="2"/>
  </si>
  <si>
    <t>単位単価</t>
    <rPh sb="0" eb="2">
      <t>タンイ</t>
    </rPh>
    <rPh sb="2" eb="4">
      <t>タンカ</t>
    </rPh>
    <phoneticPr fontId="2"/>
  </si>
  <si>
    <t>説明(製品名/材料名)</t>
    <rPh sb="3" eb="5">
      <t>セイヒン</t>
    </rPh>
    <rPh sb="5" eb="6">
      <t>メイ</t>
    </rPh>
    <rPh sb="7" eb="9">
      <t>ザイリョウ</t>
    </rPh>
    <rPh sb="9" eb="10">
      <t>メイ</t>
    </rPh>
    <phoneticPr fontId="2"/>
  </si>
  <si>
    <t>材料
(RS BOMマスタ用情報)</t>
    <rPh sb="0" eb="2">
      <t>ザイリョウ</t>
    </rPh>
    <rPh sb="13" eb="14">
      <t>ヨウ</t>
    </rPh>
    <rPh sb="14" eb="16">
      <t>ジョウホウ</t>
    </rPh>
    <phoneticPr fontId="2"/>
  </si>
  <si>
    <t>品番
(製品コード/材料コード)</t>
    <rPh sb="0" eb="2">
      <t>ヒンバン</t>
    </rPh>
    <rPh sb="10" eb="12">
      <t>ザイリョウ</t>
    </rPh>
    <phoneticPr fontId="2"/>
  </si>
  <si>
    <t>分類</t>
    <rPh sb="0" eb="2">
      <t>ブンルイ</t>
    </rPh>
    <phoneticPr fontId="2"/>
  </si>
  <si>
    <t>製品タイプ
(RS用)</t>
    <rPh sb="9" eb="10">
      <t>ヨウ</t>
    </rPh>
    <phoneticPr fontId="2"/>
  </si>
  <si>
    <t>製品グループ
(RS用)</t>
    <rPh sb="10" eb="11">
      <t>ヨウ</t>
    </rPh>
    <phoneticPr fontId="2"/>
  </si>
  <si>
    <t>RS製品マスタ
(RS用：製品コード+説明)</t>
    <phoneticPr fontId="2"/>
  </si>
  <si>
    <t>半製品の厚み(9mm,14mm等)</t>
    <rPh sb="0" eb="1">
      <t>ハン</t>
    </rPh>
    <rPh sb="1" eb="3">
      <t>セイヒン</t>
    </rPh>
    <rPh sb="4" eb="5">
      <t>アツ</t>
    </rPh>
    <rPh sb="15" eb="16">
      <t>トウ</t>
    </rPh>
    <phoneticPr fontId="2"/>
  </si>
  <si>
    <t>W:白
S:銀</t>
    <rPh sb="2" eb="3">
      <t>シロ</t>
    </rPh>
    <rPh sb="6" eb="7">
      <t>ギン</t>
    </rPh>
    <phoneticPr fontId="2"/>
  </si>
  <si>
    <t>将来の利用を考えてブランク”Ｘ(エックス)”</t>
    <rPh sb="0" eb="2">
      <t>ショウライ</t>
    </rPh>
    <rPh sb="3" eb="5">
      <t>リヨウ</t>
    </rPh>
    <rPh sb="6" eb="7">
      <t>カンガ</t>
    </rPh>
    <phoneticPr fontId="2"/>
  </si>
  <si>
    <t>V:有り
X:無し</t>
    <rPh sb="2" eb="3">
      <t>アリ</t>
    </rPh>
    <rPh sb="7" eb="8">
      <t>ナシ</t>
    </rPh>
    <phoneticPr fontId="2"/>
  </si>
  <si>
    <r>
      <rPr>
        <strike/>
        <sz val="9"/>
        <color rgb="FFFF0000"/>
        <rFont val="Meiryo UI"/>
        <family val="3"/>
        <charset val="128"/>
      </rPr>
      <t xml:space="preserve">N:中井
O:尾池
</t>
    </r>
    <r>
      <rPr>
        <sz val="9"/>
        <color rgb="FFFF0000"/>
        <rFont val="Meiryo UI"/>
        <family val="3"/>
        <charset val="128"/>
      </rPr>
      <t>P:PET</t>
    </r>
    <rPh sb="2" eb="4">
      <t>ナカイ</t>
    </rPh>
    <rPh sb="7" eb="9">
      <t>オイケ</t>
    </rPh>
    <phoneticPr fontId="2"/>
  </si>
  <si>
    <t>共通の”V"
オカモトもしくはイノベックスの区別はロット番号で識別可能</t>
    <rPh sb="0" eb="2">
      <t>キョウツウ</t>
    </rPh>
    <rPh sb="22" eb="24">
      <t>クベツ</t>
    </rPh>
    <rPh sb="28" eb="30">
      <t>バンゴウ</t>
    </rPh>
    <rPh sb="31" eb="33">
      <t>シキベツ</t>
    </rPh>
    <rPh sb="33" eb="35">
      <t>カノウ</t>
    </rPh>
    <phoneticPr fontId="2"/>
  </si>
  <si>
    <t>H:半製品</t>
    <rPh sb="2" eb="5">
      <t>ハンセイヒン</t>
    </rPh>
    <phoneticPr fontId="2"/>
  </si>
  <si>
    <t>厚み</t>
    <rPh sb="0" eb="1">
      <t>アツ</t>
    </rPh>
    <phoneticPr fontId="2"/>
  </si>
  <si>
    <t>ハイフン</t>
  </si>
  <si>
    <t>色</t>
    <rPh sb="0" eb="1">
      <t>イロ</t>
    </rPh>
    <phoneticPr fontId="2"/>
  </si>
  <si>
    <t>ブランク</t>
    <phoneticPr fontId="2"/>
  </si>
  <si>
    <t>塩ビ(裏)</t>
    <rPh sb="0" eb="1">
      <t>エン</t>
    </rPh>
    <rPh sb="3" eb="4">
      <t>ウラ</t>
    </rPh>
    <phoneticPr fontId="2"/>
  </si>
  <si>
    <t>PET</t>
  </si>
  <si>
    <t>塩ビ</t>
    <rPh sb="0" eb="1">
      <t>エン</t>
    </rPh>
    <phoneticPr fontId="2"/>
  </si>
  <si>
    <t>種類</t>
    <rPh sb="0" eb="2">
      <t>シュルイ</t>
    </rPh>
    <phoneticPr fontId="2"/>
  </si>
  <si>
    <t>説明</t>
    <phoneticPr fontId="2"/>
  </si>
  <si>
    <t>0 - 9</t>
  </si>
  <si>
    <t>W
S</t>
    <phoneticPr fontId="2"/>
  </si>
  <si>
    <t>Ｘ</t>
    <phoneticPr fontId="2"/>
  </si>
  <si>
    <t>V
X</t>
    <phoneticPr fontId="2"/>
  </si>
  <si>
    <t>P</t>
    <phoneticPr fontId="2"/>
  </si>
  <si>
    <t>V</t>
    <phoneticPr fontId="2"/>
  </si>
  <si>
    <t>H</t>
    <phoneticPr fontId="2"/>
  </si>
  <si>
    <t>S</t>
    <phoneticPr fontId="2"/>
  </si>
  <si>
    <t>品番</t>
    <rPh sb="0" eb="2">
      <t>ヒンバン</t>
    </rPh>
    <phoneticPr fontId="2"/>
  </si>
  <si>
    <t>半製品</t>
    <rPh sb="0" eb="1">
      <t>ハン</t>
    </rPh>
    <rPh sb="1" eb="3">
      <t>セイヒン</t>
    </rPh>
    <phoneticPr fontId="2"/>
  </si>
  <si>
    <t>カットサンプル作成時の長さ</t>
    <rPh sb="7" eb="9">
      <t>サクセイ</t>
    </rPh>
    <rPh sb="9" eb="10">
      <t>ジ</t>
    </rPh>
    <rPh sb="11" eb="12">
      <t>ナガ</t>
    </rPh>
    <phoneticPr fontId="2"/>
  </si>
  <si>
    <t>N:不燃
F:防炎
X:ブランク
その他？</t>
    <rPh sb="2" eb="4">
      <t>フネン</t>
    </rPh>
    <rPh sb="7" eb="9">
      <t>ボウエン</t>
    </rPh>
    <rPh sb="19" eb="20">
      <t>タ</t>
    </rPh>
    <phoneticPr fontId="2"/>
  </si>
  <si>
    <t>・製品の長さ
・製品名称の一部</t>
    <rPh sb="1" eb="3">
      <t>セイヒン</t>
    </rPh>
    <rPh sb="4" eb="5">
      <t>ナガ</t>
    </rPh>
    <rPh sb="8" eb="10">
      <t>セイヒン</t>
    </rPh>
    <rPh sb="10" eb="12">
      <t>メイショウ</t>
    </rPh>
    <rPh sb="13" eb="15">
      <t>イチブ</t>
    </rPh>
    <phoneticPr fontId="2"/>
  </si>
  <si>
    <t>F:フィルム
M:キャンパス/ターポリン/膜材料
G:マグネットシート</t>
    <rPh sb="21" eb="24">
      <t>マクザイリョウ</t>
    </rPh>
    <phoneticPr fontId="2"/>
  </si>
  <si>
    <t>カットサンプル長</t>
    <rPh sb="7" eb="8">
      <t>チョウ</t>
    </rPh>
    <phoneticPr fontId="2"/>
  </si>
  <si>
    <t>材料特性</t>
    <rPh sb="0" eb="2">
      <t>ザイリョウ</t>
    </rPh>
    <rPh sb="2" eb="4">
      <t>トクセイ</t>
    </rPh>
    <phoneticPr fontId="2"/>
  </si>
  <si>
    <t>長さ・種類</t>
    <rPh sb="0" eb="1">
      <t>ナガ</t>
    </rPh>
    <rPh sb="3" eb="5">
      <t>シュルイ</t>
    </rPh>
    <phoneticPr fontId="2"/>
  </si>
  <si>
    <t>0 - 9, A - Z</t>
    <phoneticPr fontId="2"/>
  </si>
  <si>
    <t>F
M
G</t>
    <phoneticPr fontId="2"/>
  </si>
  <si>
    <t>15桁目*</t>
  </si>
  <si>
    <t>14桁目*</t>
    <phoneticPr fontId="2"/>
  </si>
  <si>
    <t>13桁目*</t>
    <phoneticPr fontId="2"/>
  </si>
  <si>
    <t>12桁目</t>
    <phoneticPr fontId="2"/>
  </si>
  <si>
    <t>11桁目</t>
  </si>
  <si>
    <t>10桁目</t>
  </si>
  <si>
    <t>9桁目</t>
  </si>
  <si>
    <t>8桁目</t>
  </si>
  <si>
    <t>7桁目</t>
  </si>
  <si>
    <t>6桁目</t>
  </si>
  <si>
    <t>5桁目</t>
  </si>
  <si>
    <t>4桁目</t>
  </si>
  <si>
    <t>3桁目</t>
  </si>
  <si>
    <t>2桁目</t>
  </si>
  <si>
    <t>1桁目</t>
  </si>
  <si>
    <t>オプション↓</t>
    <phoneticPr fontId="2"/>
  </si>
  <si>
    <t>例：SCH-XPPX-XXW-9（会社 , 半製品, 塩ビ, PET中井, 塩ビ(裏)無, 白色, 厚さ9mm の場合）</t>
    <rPh sb="0" eb="1">
      <t>レイ</t>
    </rPh>
    <rPh sb="22" eb="25">
      <t>ハンセイヒン</t>
    </rPh>
    <rPh sb="27" eb="28">
      <t>エン</t>
    </rPh>
    <rPh sb="34" eb="36">
      <t>ナカイ</t>
    </rPh>
    <rPh sb="38" eb="39">
      <t>エン</t>
    </rPh>
    <rPh sb="41" eb="42">
      <t>ウラ</t>
    </rPh>
    <rPh sb="43" eb="44">
      <t>ナシ</t>
    </rPh>
    <rPh sb="46" eb="48">
      <t>シロイロ</t>
    </rPh>
    <rPh sb="50" eb="51">
      <t>アツ</t>
    </rPh>
    <phoneticPr fontId="2"/>
  </si>
  <si>
    <t>例：SCF-A25M-XNW（会社 , フィルム, 製品の長さ, xxx, 白色 の場合）</t>
    <rPh sb="0" eb="1">
      <t>レイ</t>
    </rPh>
    <rPh sb="15" eb="17">
      <t>カイシャ</t>
    </rPh>
    <rPh sb="26" eb="28">
      <t>セイヒン</t>
    </rPh>
    <rPh sb="29" eb="30">
      <t>ナガ</t>
    </rPh>
    <rPh sb="38" eb="39">
      <t>シロ</t>
    </rPh>
    <rPh sb="39" eb="40">
      <t>イロ</t>
    </rPh>
    <phoneticPr fontId="2"/>
  </si>
  <si>
    <t>※反物(ロール)の管理番号</t>
    <phoneticPr fontId="2"/>
  </si>
  <si>
    <t>明細</t>
    <rPh sb="0" eb="2">
      <t>メイサイ</t>
    </rPh>
    <phoneticPr fontId="2"/>
  </si>
  <si>
    <t>J:ジェイネット     001-500
K:カンボウ        501-900
M:マグエックス    901-999</t>
    <phoneticPr fontId="2"/>
  </si>
  <si>
    <t>J:ジェイネット
K:カンボウ
M:マグエックス</t>
    <phoneticPr fontId="2"/>
  </si>
  <si>
    <t>ロット番号
(既存品)</t>
    <rPh sb="7" eb="9">
      <t>キゾン</t>
    </rPh>
    <rPh sb="9" eb="10">
      <t>ヒン</t>
    </rPh>
    <phoneticPr fontId="2"/>
  </si>
  <si>
    <t>※反物(ロール)の管理番号
※11桁目は基本ブランク</t>
    <rPh sb="17" eb="19">
      <t>ケタメ</t>
    </rPh>
    <rPh sb="20" eb="22">
      <t>キホン</t>
    </rPh>
    <phoneticPr fontId="2"/>
  </si>
  <si>
    <t>※RootStock</t>
  </si>
  <si>
    <t>J:ジェイネット
K:カンボウ
M:マグエックス
C:内製</t>
    <phoneticPr fontId="2"/>
  </si>
  <si>
    <t>反番</t>
  </si>
  <si>
    <t>PO明細番号</t>
  </si>
  <si>
    <r>
      <t>PO番号</t>
    </r>
    <r>
      <rPr>
        <sz val="9"/>
        <color rgb="FF000000"/>
        <rFont val="Meiryo UI"/>
        <family val="3"/>
        <charset val="128"/>
      </rPr>
      <t>(5桁)</t>
    </r>
  </si>
  <si>
    <t>生産場所</t>
  </si>
  <si>
    <t>J
K
C</t>
    <phoneticPr fontId="2"/>
  </si>
  <si>
    <t>ロット番号</t>
  </si>
  <si>
    <t>11桁目*</t>
    <phoneticPr fontId="2"/>
  </si>
  <si>
    <t>例：J000011-01（ジェイネット, 製造番号001, 明細番号, 反番1 の場合）</t>
    <rPh sb="21" eb="23">
      <t>セイゾウ</t>
    </rPh>
    <rPh sb="23" eb="25">
      <t>バンゴウ</t>
    </rPh>
    <rPh sb="30" eb="32">
      <t>メイサイ</t>
    </rPh>
    <rPh sb="32" eb="34">
      <t>バンゴウ</t>
    </rPh>
    <phoneticPr fontId="2"/>
  </si>
  <si>
    <r>
      <t>例：</t>
    </r>
    <r>
      <rPr>
        <b/>
        <sz val="9"/>
        <color theme="1"/>
        <rFont val="Meiryo UI"/>
        <family val="3"/>
        <charset val="128"/>
      </rPr>
      <t>J011221-01</t>
    </r>
    <r>
      <rPr>
        <sz val="9"/>
        <color theme="1"/>
        <rFont val="Meiryo UI"/>
        <family val="3"/>
        <charset val="128"/>
      </rPr>
      <t>（ジェイネット, PO番号1122, POライン1番, 反番1 の場合）</t>
    </r>
    <rPh sb="0" eb="1">
      <t>レイ</t>
    </rPh>
    <rPh sb="40" eb="41">
      <t>ハン</t>
    </rPh>
    <rPh sb="41" eb="42">
      <t>バン</t>
    </rPh>
    <phoneticPr fontId="2"/>
  </si>
  <si>
    <t>ロット番号</t>
    <rPh sb="3" eb="5">
      <t>バンゴウ</t>
    </rPh>
    <phoneticPr fontId="2"/>
  </si>
  <si>
    <t>Default Item</t>
  </si>
  <si>
    <t>SPACECOOLフィルム_白 1,250mmx25m</t>
  </si>
  <si>
    <t>SPACECOOLフィルム_白 カットサンプル x1m</t>
  </si>
  <si>
    <t>SPACECOOLフィルム_白 カットサンプル x5m</t>
  </si>
  <si>
    <t>SPACECOOLフィルム_銀 1,250mmx25m</t>
  </si>
  <si>
    <t>SPACECOOLフィルム_銀 カットサンプル x1m</t>
  </si>
  <si>
    <t>SPACECOOLフィルム_銀 カットサンプル x5m</t>
  </si>
  <si>
    <t>SPACECOOLキャンバス-100E_白 103cmx50m</t>
  </si>
  <si>
    <t>SPACECOOLキャンバス-100E_白 カットサンプル x1m</t>
  </si>
  <si>
    <t>SPACECOOLキャンバス-100E_白 カットサンプル x5m</t>
  </si>
  <si>
    <t>SPACECOOLキャンバス-100E_銀 103cmx50m</t>
  </si>
  <si>
    <t>SPACECOOLキャンバス-100E_銀 カットサンプル x1m</t>
  </si>
  <si>
    <t>SPACECOOLキャンバス-100E_銀 カットサンプル x5m</t>
  </si>
  <si>
    <t>SPACECOOLターポリン-TP50F(軽量・防炎)_白 120cmx50m</t>
  </si>
  <si>
    <t>SPACECOOLターポリン-TP50F(軽量・防炎)_白 カットサンプル x1m</t>
  </si>
  <si>
    <t>SPACECOOLターポリン-TP50F(軽量・防炎)_白 カットサンプル x5m</t>
  </si>
  <si>
    <t>SPACECOOLターポリン-200E(高強度・防炎)_白 104cmx50m</t>
  </si>
  <si>
    <t>SPACECOOLターポリン-200E(高強度・防炎)_白 カットサンプル x1m</t>
  </si>
  <si>
    <t>SPACECOOLターポリン-200E(高強度・防炎)_白 カットサンプル x5m</t>
  </si>
  <si>
    <t>SPACECOOLターポリン-200E(高強度・防炎)_銀 104cmx50m</t>
  </si>
  <si>
    <t>SPACECOOLターポリン-200E(高強度・防炎)_銀 カットサンプル x1m</t>
  </si>
  <si>
    <t>SPACECOOLターポリン-200E(高強度・防炎)_銀 カットサンプル x5m</t>
  </si>
  <si>
    <t>SPACECOOL膜材料-300G(不燃・B種)_白 103cmx50m</t>
  </si>
  <si>
    <t>SPACECOOL膜材料-300G(不燃・B種)_白 カットサンプル x1m</t>
  </si>
  <si>
    <t>SPACECOOL膜材料-300G(不燃・B種)_白 カットサンプル x5m</t>
  </si>
  <si>
    <t>SPACECOOL膜材料-300G(不燃・B種)_銀 103cmx50m</t>
  </si>
  <si>
    <t>SPACECOOL膜材料-300G(不燃・B種)_銀 カットサンプル x1m</t>
  </si>
  <si>
    <t>SPACECOOL膜材料-300G(不燃・B種)_銀 カットサンプル x5m</t>
  </si>
  <si>
    <t>20 (テクニカル)</t>
    <phoneticPr fontId="2"/>
  </si>
  <si>
    <t>5</t>
    <phoneticPr fontId="2"/>
  </si>
  <si>
    <t>SCF-A25M-XNW(SPACECOOLフィルム_白 1,250mmx25m)</t>
  </si>
  <si>
    <t>SCF-A25M-XNW-1(SPACECOOLフィルム_白 カットサンプル x1m)</t>
  </si>
  <si>
    <t>SCF-A25M-XNW-5(SPACECOOLフィルム_白 カットサンプル x5m)</t>
  </si>
  <si>
    <t>SCF-A25M-XNS(SPACECOOLフィルム_銀 1,250mmx25m)</t>
  </si>
  <si>
    <t>SCF-A25M-XNS-1(SPACECOOLフィルム_銀 カットサンプル x1m)</t>
  </si>
  <si>
    <t>SCF-A25M-XNS-5(SPACECOOLフィルム_銀 カットサンプル x5m)</t>
  </si>
  <si>
    <t>SCM-100E-XFW(SPACECOOLキャンバス-100E_白 103cmx50m)</t>
  </si>
  <si>
    <t>SCM-100E-XFW-1(SPACECOOLキャンバス-100E_白 カットサンプル x1m)</t>
  </si>
  <si>
    <t>SCM-100E-XFW-5(SPACECOOLキャンバス-100E_白 カットサンプル x5m)</t>
  </si>
  <si>
    <t>SCM-100E-XFS(SPACECOOLキャンバス-100E_銀 103cmx50m)</t>
  </si>
  <si>
    <t>SCM-100E-XFS-1(SPACECOOLキャンバス-100E_銀 カットサンプル x1m)</t>
  </si>
  <si>
    <t>SCM-100E-XFS-5(SPACECOOLキャンバス-100E_銀 カットサンプル x5m)</t>
  </si>
  <si>
    <t>SCM-050E-XFW(SPACECOOLターポリン-TP50F(軽量・防炎)_白 120cmx50m)</t>
  </si>
  <si>
    <t>SCM-050E-XFW-1(SPACECOOLターポリン-TP50F(軽量・防炎)_白 カットサンプル x1m)</t>
  </si>
  <si>
    <t>SCM-050E-XFW-5(SPACECOOLターポリン-TP50F(軽量・防炎)_白 カットサンプル x5m)</t>
  </si>
  <si>
    <t>SCM-200E-XFW(SPACECOOLターポリン-200E(高強度・防炎)_白 104cmx50m)</t>
  </si>
  <si>
    <t>SCM-200E-XFW-1(SPACECOOLターポリン-200E(高強度・防炎)_白 カットサンプル x1m)</t>
  </si>
  <si>
    <t>SCM-200E-XFW-5(SPACECOOLターポリン-200E(高強度・防炎)_白 カットサンプル x5m)</t>
  </si>
  <si>
    <t>SCM-200E-XFS(SPACECOOLターポリン-200E(高強度・防炎)_銀 104cmx50m)</t>
  </si>
  <si>
    <t>SCM-200E-XFS-1(SPACECOOLターポリン-200E(高強度・防炎)_銀 カットサンプル x1m)</t>
  </si>
  <si>
    <t>SCM-200E-XFS-5(SPACECOOLターポリン-200E(高強度・防炎)_銀 カットサンプル x5m)</t>
  </si>
  <si>
    <t>SCM-300G-XNW(SPACECOOL膜材料-300G(不燃・B種)_白 103cmx50m)</t>
  </si>
  <si>
    <t>SCM-300G-XNW-1(SPACECOOL膜材料-300G(不燃・B種)_白 カットサンプル x1m)</t>
  </si>
  <si>
    <t>SCM-300G-XNW-5(SPACECOOL膜材料-300G(不燃・B種)_白 カットサンプル x5m)</t>
  </si>
  <si>
    <t>SCM-300G-XNS(SPACECOOL膜材料-300G(不燃・B種)_銀 103cmx50m)</t>
  </si>
  <si>
    <t>SCM-300G-XNS-1(SPACECOOL膜材料-300G(不燃・B種)_銀 カットサンプル x1m)</t>
  </si>
  <si>
    <t>SCM-300G-XNS-5(SPACECOOL膜材料-300G(不燃・B種)_銀 カットサンプル x5m)</t>
  </si>
  <si>
    <t>SCG-040I-XXW(SPACECOOLマグネットシート_白)</t>
  </si>
  <si>
    <t>SCG-040I-XXS(SPACECOOLマグネットシート_銀)</t>
  </si>
  <si>
    <t>SCH-XVPX-XXW(SPACECOOLシート_白)</t>
  </si>
  <si>
    <t>SCH-XVPX-XXS(SPACECOOLシート_銀)</t>
  </si>
  <si>
    <t>SCH-XVPNX-XXW(SPACECOOLシート_白)</t>
  </si>
  <si>
    <t>SCH-XVPV-XXW(SPACECOOLシート(裏塩ビ有り)_白)</t>
  </si>
  <si>
    <t>SCH-XVPV-XXS(SPACECOOLシート(裏塩ビ有り)_銀)</t>
  </si>
  <si>
    <t>IPVCW(塩ビ白イノベックス)</t>
  </si>
  <si>
    <t>IPVCW(塩ビ白イノベックス)</t>
    <phoneticPr fontId="2"/>
  </si>
  <si>
    <t>OPVCW(塩ビ白オカモト)</t>
    <phoneticPr fontId="2"/>
  </si>
  <si>
    <t>NAP(銀PET中井)</t>
  </si>
  <si>
    <t>NAP(銀PET中井)</t>
    <phoneticPr fontId="2"/>
  </si>
  <si>
    <t>OIP(銀PET尾池)</t>
  </si>
  <si>
    <t>OIP(銀PET尾池)</t>
    <phoneticPr fontId="2"/>
  </si>
  <si>
    <r>
      <rPr>
        <sz val="11"/>
        <color rgb="FFFF0000"/>
        <rFont val="Meiryo UI"/>
        <family val="3"/>
        <charset val="128"/>
      </rPr>
      <t>A01</t>
    </r>
    <r>
      <rPr>
        <sz val="11"/>
        <color theme="1"/>
        <rFont val="Meiryo UI"/>
        <family val="3"/>
        <charset val="128"/>
      </rPr>
      <t xml:space="preserve"> (月末締め 翌月末日支払)</t>
    </r>
    <phoneticPr fontId="2"/>
  </si>
  <si>
    <r>
      <t>01(</t>
    </r>
    <r>
      <rPr>
        <sz val="11"/>
        <color rgb="FFFF0000"/>
        <rFont val="Meiryo UI"/>
        <family val="3"/>
        <charset val="128"/>
      </rPr>
      <t>社外</t>
    </r>
    <r>
      <rPr>
        <sz val="11"/>
        <color theme="1"/>
        <rFont val="Meiryo UI"/>
        <family val="3"/>
        <charset val="128"/>
      </rPr>
      <t>倉庫)</t>
    </r>
    <rPh sb="3" eb="5">
      <t>シャガイ</t>
    </rPh>
    <phoneticPr fontId="2"/>
  </si>
  <si>
    <t>?</t>
  </si>
  <si>
    <t>イノベックス(1003)</t>
  </si>
  <si>
    <t>オカモト(1004)</t>
  </si>
  <si>
    <t>尾池工業(1001)</t>
  </si>
  <si>
    <t>中井工業(1002)</t>
  </si>
  <si>
    <t>1102(山本運輸)</t>
    <rPh sb="5" eb="7">
      <t>ヤマモト</t>
    </rPh>
    <phoneticPr fontId="2"/>
  </si>
  <si>
    <t>1201(デコラティブ)</t>
    <phoneticPr fontId="2"/>
  </si>
  <si>
    <t>1103(入江)</t>
    <rPh sb="5" eb="7">
      <t>イリエ</t>
    </rPh>
    <phoneticPr fontId="2"/>
  </si>
  <si>
    <t>デコラティブ</t>
    <phoneticPr fontId="2"/>
  </si>
  <si>
    <t>ジェイトリム</t>
    <phoneticPr fontId="2"/>
  </si>
  <si>
    <t>セイリツ工業</t>
    <phoneticPr fontId="2"/>
  </si>
  <si>
    <t>エクシング</t>
    <phoneticPr fontId="2"/>
  </si>
  <si>
    <t>1101</t>
    <phoneticPr fontId="2"/>
  </si>
  <si>
    <t>1102</t>
    <phoneticPr fontId="2"/>
  </si>
  <si>
    <t>1103</t>
    <phoneticPr fontId="2"/>
  </si>
  <si>
    <t>1201</t>
    <phoneticPr fontId="2"/>
  </si>
  <si>
    <t>1202</t>
    <phoneticPr fontId="2"/>
  </si>
  <si>
    <t>1203</t>
    <phoneticPr fontId="2"/>
  </si>
  <si>
    <t>1204</t>
    <phoneticPr fontId="2"/>
  </si>
  <si>
    <t>3101</t>
    <phoneticPr fontId="2"/>
  </si>
  <si>
    <t>3102</t>
    <phoneticPr fontId="2"/>
  </si>
  <si>
    <t>01(社外倉庫)</t>
  </si>
  <si>
    <t>03(社内倉庫)</t>
  </si>
  <si>
    <t>鴻池運輸</t>
    <phoneticPr fontId="2"/>
  </si>
  <si>
    <t>山本運輸</t>
    <phoneticPr fontId="2"/>
  </si>
  <si>
    <t>入江運輸</t>
    <phoneticPr fontId="2"/>
  </si>
  <si>
    <t>使用済</t>
    <rPh sb="0" eb="3">
      <t>シヨウズ</t>
    </rPh>
    <phoneticPr fontId="2"/>
  </si>
  <si>
    <t>研究所</t>
    <rPh sb="0" eb="2">
      <t>ケンキュウ</t>
    </rPh>
    <rPh sb="2" eb="3">
      <t>ジョ</t>
    </rPh>
    <phoneticPr fontId="2"/>
  </si>
  <si>
    <t>1101(鴻池運輸)</t>
  </si>
  <si>
    <t>1102(山本運輸)</t>
  </si>
  <si>
    <t>1103(入江運輸)</t>
  </si>
  <si>
    <t>1201(デコラティブ)</t>
  </si>
  <si>
    <t>1202(セイリツ工業)</t>
  </si>
  <si>
    <t>1203(ジェイトリム)</t>
  </si>
  <si>
    <t>1204(エクシング)</t>
  </si>
  <si>
    <t>3101(研究所)</t>
  </si>
  <si>
    <t>3102(使用済)</t>
  </si>
  <si>
    <t>A01 (月末締め 翌月末日支払)</t>
  </si>
  <si>
    <t>JPY (日本円)</t>
  </si>
  <si>
    <t>東洋アルミエコープロダクツ株式会社</t>
  </si>
  <si>
    <t>東洋アルミニウム株式会社</t>
  </si>
  <si>
    <t>大阪ガス株式会社</t>
  </si>
  <si>
    <t>株式会社荏原製作所</t>
  </si>
  <si>
    <t>日東工業株式会社</t>
  </si>
  <si>
    <t>スズキ株式会社</t>
  </si>
  <si>
    <t>鹿島建設株式会社</t>
  </si>
  <si>
    <t>石油資源開発株式会社</t>
  </si>
  <si>
    <t>豊田通商株式会社</t>
  </si>
  <si>
    <t>日本マタイ株式会社</t>
  </si>
  <si>
    <t>アキレス株式会社</t>
  </si>
  <si>
    <t>デサントジャパン株式会社</t>
  </si>
  <si>
    <t>株式会社LIXIL</t>
  </si>
  <si>
    <t>カンボウプラス株式会社</t>
  </si>
  <si>
    <t>住商メタレックス株式会社</t>
  </si>
  <si>
    <t>株式会社ローラン</t>
  </si>
  <si>
    <t>赤澤機械株式会社</t>
  </si>
  <si>
    <t>株式会社ジップ</t>
  </si>
  <si>
    <t>アクアクララ株式会社</t>
  </si>
  <si>
    <t>ワイエイシイホールディングス株式会社</t>
  </si>
  <si>
    <t>森永乳業株式会社</t>
  </si>
  <si>
    <t>株式会社電巧社</t>
  </si>
  <si>
    <t>西尾レントオール株式会社</t>
  </si>
  <si>
    <t>Daigasガスアンドパワーソリューション株式会社</t>
  </si>
  <si>
    <t>大阪ガスネットワーク株式会社</t>
  </si>
  <si>
    <t>株式会社ブラザーエンタープライズ</t>
  </si>
  <si>
    <t>ニッパ株式会社</t>
  </si>
  <si>
    <t>日本石油輸送株式会社</t>
  </si>
  <si>
    <t>株式会社タシロイーエル</t>
  </si>
  <si>
    <t>ミズノ株式会社</t>
  </si>
  <si>
    <t>株式会社槌屋</t>
  </si>
  <si>
    <t>三洋貿易株式会社</t>
  </si>
  <si>
    <t>太平熔材株式会社</t>
  </si>
  <si>
    <t>豊田汽缶株式会社</t>
  </si>
  <si>
    <t>ハドラスホールディングス株式会社</t>
  </si>
  <si>
    <t>株式会社葉山風力発電所</t>
  </si>
  <si>
    <t>春日工機株式会社</t>
  </si>
  <si>
    <t>アベックス物流有限会社</t>
  </si>
  <si>
    <t>株式会社アマダ</t>
  </si>
  <si>
    <t>株式会社インフォマティクス</t>
  </si>
  <si>
    <t>株式会社ソーラーポスト</t>
  </si>
  <si>
    <t>株式会社INPEXパイプライン</t>
  </si>
  <si>
    <t>東和電気株式会社</t>
  </si>
  <si>
    <t>サラマック貿易株式会社</t>
  </si>
  <si>
    <t>セイリツ工業株式会社</t>
  </si>
  <si>
    <t>株式会社三勇テクノス</t>
  </si>
  <si>
    <t>株式会社ジェイアール総研電気システム</t>
  </si>
  <si>
    <t>丸紅株式会社</t>
  </si>
  <si>
    <t>東洋電機株式会社</t>
  </si>
  <si>
    <t>オムロン株式会社</t>
  </si>
  <si>
    <t>株式会社リズムデザイン</t>
  </si>
  <si>
    <t>朋和産業株式会社</t>
  </si>
  <si>
    <t>株式会社日本アクセス</t>
  </si>
  <si>
    <t>長瀬産業株式会社</t>
  </si>
  <si>
    <t>株式会社SKK</t>
  </si>
  <si>
    <t>富士電機産業株式会社</t>
  </si>
  <si>
    <t>豊通マテリアル株式会社</t>
  </si>
  <si>
    <t>株式会社日清製粉グループ本社</t>
  </si>
  <si>
    <t>明治電機工業株式会社</t>
  </si>
  <si>
    <t>極東貿易株式会社</t>
  </si>
  <si>
    <t>住電商事株式会社</t>
  </si>
  <si>
    <t>コマニー株式会社</t>
  </si>
  <si>
    <t>株式会社ふじさわ建設</t>
  </si>
  <si>
    <t>計測テクノ株式会社</t>
  </si>
  <si>
    <t>関西国際空港熱供給株式会社</t>
  </si>
  <si>
    <t>デンカ株式会社</t>
  </si>
  <si>
    <t>坂田電機株式会社</t>
  </si>
  <si>
    <t>極光冷電株式会社</t>
  </si>
  <si>
    <t>株式会社エフ・シー・シー</t>
  </si>
  <si>
    <t>信越化学工業株式会社</t>
  </si>
  <si>
    <t>合同会社ユー・エス・ジェイ</t>
  </si>
  <si>
    <t>東美商事株式会社</t>
  </si>
  <si>
    <t>大信工業株式会社</t>
  </si>
  <si>
    <t>株式会社島半</t>
  </si>
  <si>
    <t>オプテックス株式会社</t>
  </si>
  <si>
    <t>西松建設株式会社</t>
  </si>
  <si>
    <t>株式会社マストキタノ</t>
  </si>
  <si>
    <t>株式会社シャロンテック</t>
  </si>
  <si>
    <t>アキュメンテック株式会社</t>
  </si>
  <si>
    <t>出光興産株式会社</t>
  </si>
  <si>
    <t>アーク産業株式会社</t>
  </si>
  <si>
    <t>菱電商事株式会社</t>
  </si>
  <si>
    <t>成協機材株式会社</t>
  </si>
  <si>
    <t>株式会社アクト</t>
  </si>
  <si>
    <t>株式会社シマヤ</t>
  </si>
  <si>
    <t>豊島株式会社</t>
  </si>
  <si>
    <t>トヨタ車体株式会社</t>
  </si>
  <si>
    <t>株式会社リガク</t>
  </si>
  <si>
    <t>サンワテクノス株式会社</t>
  </si>
  <si>
    <t>トオカツフーズ株式会社</t>
  </si>
  <si>
    <t>ヤマトプロテック株式会社</t>
  </si>
  <si>
    <t>株式会社ニチベイ</t>
  </si>
  <si>
    <t>株式会社MSP</t>
  </si>
  <si>
    <t>日野興業株式会社</t>
  </si>
  <si>
    <t>九電みらいエナジー株式会社</t>
  </si>
  <si>
    <t>株式会社田子重</t>
  </si>
  <si>
    <t>株式会社渡辺電設</t>
  </si>
  <si>
    <t>株式会社竹中工務店</t>
  </si>
  <si>
    <t>株式会社アイテム</t>
  </si>
  <si>
    <t>株式会社中川ケミカル</t>
  </si>
  <si>
    <t>東洋アルミエコープロダクツ株式会社(4766955)</t>
  </si>
  <si>
    <t>東洋アルミニウム株式会社(4766870)</t>
  </si>
  <si>
    <t>大阪ガス株式会社(7632097)</t>
  </si>
  <si>
    <t>株式会社荏原製作所(4779671)</t>
  </si>
  <si>
    <t>日東工業株式会社(4757960)</t>
  </si>
  <si>
    <t>スズキ株式会社(4767610)</t>
  </si>
  <si>
    <t>鹿島建設株式会社(4737908)</t>
  </si>
  <si>
    <t>石油資源開発株式会社(5086861)</t>
  </si>
  <si>
    <t>豊田通商株式会社(4733563)</t>
  </si>
  <si>
    <t>日本マタイ株式会社(5577426)</t>
  </si>
  <si>
    <t>アキレス株式会社(5028875)</t>
  </si>
  <si>
    <t>デサントジャパン株式会社(5108956)</t>
  </si>
  <si>
    <t>株式会社LIXIL(4733349)</t>
  </si>
  <si>
    <t>カンボウプラス株式会社(4733387)</t>
  </si>
  <si>
    <t>住商メタレックス株式会社(4986784)</t>
  </si>
  <si>
    <t>株式会社ローラン(5666054)</t>
  </si>
  <si>
    <t>赤澤機械株式会社(5167659)</t>
  </si>
  <si>
    <t>株式会社ジップ(5435575)</t>
  </si>
  <si>
    <t>アクアクララ株式会社(5792692)</t>
  </si>
  <si>
    <t>ワイエイシイホールディングス株式会社(5785264)</t>
  </si>
  <si>
    <t>森永乳業株式会社(5613823)</t>
  </si>
  <si>
    <t>株式会社電巧社(5831793)</t>
  </si>
  <si>
    <t>西尾レントオール株式会社(5785702)</t>
  </si>
  <si>
    <t>Daigasガスアンドパワーソリューション株式会社(5784484)</t>
  </si>
  <si>
    <t>大阪ガスネットワーク株式会社(5923557)</t>
  </si>
  <si>
    <t>株式会社ブラザーエンタープライズ(5966458)</t>
  </si>
  <si>
    <t>ニッパ株式会社(5999289)</t>
  </si>
  <si>
    <t>日本石油輸送株式会社(5573959)</t>
  </si>
  <si>
    <t>株式会社タシロイーエル(6020296)</t>
  </si>
  <si>
    <t>ミズノ株式会社(4733463)</t>
  </si>
  <si>
    <t>株式会社槌屋(4733524)</t>
  </si>
  <si>
    <t>三洋貿易株式会社(5435541)</t>
  </si>
  <si>
    <t>太平熔材株式会社(5440277)</t>
  </si>
  <si>
    <t>豊田汽缶株式会社(5670387)</t>
  </si>
  <si>
    <t>ハドラスホールディングス株式会社(6034462)</t>
  </si>
  <si>
    <t>株式会社葉山風力発電所(6042005)</t>
  </si>
  <si>
    <t>春日工機株式会社(6001469)</t>
  </si>
  <si>
    <t>アベックス物流有限会社(5436547)</t>
  </si>
  <si>
    <t>株式会社アマダ(6052460)</t>
  </si>
  <si>
    <t>株式会社インフォマティクス(5993606)</t>
  </si>
  <si>
    <t>株式会社ソーラーポスト(5864743)</t>
  </si>
  <si>
    <t>株式会社INPEXパイプライン(6054100)</t>
  </si>
  <si>
    <t>東和電気株式会社(5793675)</t>
  </si>
  <si>
    <t>サラマック貿易株式会社(5784574)</t>
  </si>
  <si>
    <t>セイリツ工業株式会社(4757940)</t>
  </si>
  <si>
    <t>株式会社三勇テクノス(5785629)</t>
  </si>
  <si>
    <t>株式会社ジェイアール総研電気システム(6183381)</t>
  </si>
  <si>
    <t>丸紅株式会社(5152542)</t>
  </si>
  <si>
    <t>東洋電機株式会社(5437110)</t>
  </si>
  <si>
    <t>オムロン株式会社(6392039)</t>
  </si>
  <si>
    <t>株式会社リズムデザイン(6168123)</t>
  </si>
  <si>
    <t>朋和産業株式会社(6185911)</t>
  </si>
  <si>
    <t>株式会社日本アクセス(5793856)</t>
  </si>
  <si>
    <t>長瀬産業株式会社(6499193)</t>
  </si>
  <si>
    <t>株式会社SKK(5468096)</t>
  </si>
  <si>
    <t>富士電機産業株式会社(5785980)</t>
  </si>
  <si>
    <t>豊通マテリアル株式会社(6498776)</t>
  </si>
  <si>
    <t>株式会社日清製粉グループ本社(6055731)</t>
  </si>
  <si>
    <t>明治電機工業株式会社(5983843)</t>
  </si>
  <si>
    <t>極東貿易株式会社(5437319)</t>
  </si>
  <si>
    <t>住電商事株式会社(5468382)</t>
  </si>
  <si>
    <t>コマニー株式会社(5313968)</t>
  </si>
  <si>
    <t>株式会社ふじさわ建設(6498802)</t>
  </si>
  <si>
    <t>計測テクノ株式会社(6501855)</t>
  </si>
  <si>
    <t>関西国際空港熱供給株式会社(6499810)</t>
  </si>
  <si>
    <t>デンカ株式会社(6052999)</t>
  </si>
  <si>
    <t>坂田電機株式会社(6404864)</t>
  </si>
  <si>
    <t>極光冷電株式会社(6533137)</t>
  </si>
  <si>
    <t>株式会社エフ・シー・シー(6492102)</t>
  </si>
  <si>
    <t>信越化学工業株式会社(5882657)</t>
  </si>
  <si>
    <t>合同会社ユー・エス・ジェイ(5204073)</t>
  </si>
  <si>
    <t>東美商事株式会社(6596042)</t>
  </si>
  <si>
    <t>大信工業株式会社(6404822)</t>
  </si>
  <si>
    <t>株式会社島半(6677934)</t>
  </si>
  <si>
    <t>オプテックス株式会社(6680431)</t>
  </si>
  <si>
    <t>西松建設株式会社(5312789)</t>
  </si>
  <si>
    <t>株式会社マストキタノ(6859419)</t>
  </si>
  <si>
    <t>株式会社シャロンテック(6872153)</t>
  </si>
  <si>
    <t>アキュメンテック株式会社(6681396)</t>
  </si>
  <si>
    <t>出光興産株式会社(5784549)</t>
  </si>
  <si>
    <t>アーク産業株式会社(6950196)</t>
  </si>
  <si>
    <t>菱電商事株式会社(5785687)</t>
  </si>
  <si>
    <t>成協機材株式会社(6896479)</t>
  </si>
  <si>
    <t>株式会社アクト(6881141)</t>
  </si>
  <si>
    <t>株式会社シマヤ(7122408)</t>
  </si>
  <si>
    <t>豊島株式会社(6972012)</t>
  </si>
  <si>
    <t>トヨタ車体株式会社(5437054)</t>
  </si>
  <si>
    <t>株式会社リガク(7393051)</t>
  </si>
  <si>
    <t>サンワテクノス株式会社(5784328)</t>
  </si>
  <si>
    <t>トオカツフーズ株式会社(7570789)</t>
  </si>
  <si>
    <t>ヤマトプロテック株式会社(7566377)</t>
  </si>
  <si>
    <t>株式会社ニチベイ(5050146)</t>
  </si>
  <si>
    <t>株式会社MSP(7633650)</t>
  </si>
  <si>
    <t>日野興業株式会社(4758512)</t>
  </si>
  <si>
    <t>九電みらいエナジー株式会社(7565904)</t>
  </si>
  <si>
    <t>株式会社田子重(7562695)</t>
  </si>
  <si>
    <t>株式会社渡辺電設(7564355)</t>
  </si>
  <si>
    <t>株式会社竹中工務店(4733573)</t>
  </si>
  <si>
    <t>株式会社アイテム(7526120)</t>
  </si>
  <si>
    <t>株式会社中川ケミカル(7468733)</t>
  </si>
  <si>
    <t>550-0005</t>
  </si>
  <si>
    <t>581-0082</t>
  </si>
  <si>
    <t>554-0051</t>
  </si>
  <si>
    <t>144-0042</t>
  </si>
  <si>
    <t>160-0023</t>
  </si>
  <si>
    <t>432-8065</t>
  </si>
  <si>
    <t>107-8348</t>
  </si>
  <si>
    <t>979-2611</t>
  </si>
  <si>
    <t>450-8575</t>
  </si>
  <si>
    <t>111-0041</t>
  </si>
  <si>
    <t>326-8511</t>
  </si>
  <si>
    <t>567-0086</t>
  </si>
  <si>
    <t>136-8535</t>
  </si>
  <si>
    <t>541-0054</t>
  </si>
  <si>
    <t>101-0054</t>
  </si>
  <si>
    <t>321-3226</t>
  </si>
  <si>
    <t>570-0041</t>
  </si>
  <si>
    <t>700-0962</t>
  </si>
  <si>
    <t>108-0075</t>
  </si>
  <si>
    <t>196-0021</t>
  </si>
  <si>
    <t>108-0014</t>
  </si>
  <si>
    <t>108-0022</t>
  </si>
  <si>
    <t>101-0021</t>
  </si>
  <si>
    <t>672-8024</t>
  </si>
  <si>
    <t>541-0046</t>
  </si>
  <si>
    <t>467-0841</t>
  </si>
  <si>
    <t>564-0063</t>
  </si>
  <si>
    <t>141-0032</t>
  </si>
  <si>
    <t>144-0045</t>
  </si>
  <si>
    <t>559-8510</t>
  </si>
  <si>
    <t>460-8330</t>
  </si>
  <si>
    <t>011-0951</t>
  </si>
  <si>
    <t>470-1202</t>
  </si>
  <si>
    <t>135-0064</t>
  </si>
  <si>
    <t>541-0045</t>
  </si>
  <si>
    <t>113-0033</t>
  </si>
  <si>
    <t>571-0015</t>
  </si>
  <si>
    <t>259-1116</t>
  </si>
  <si>
    <t>212-0014</t>
  </si>
  <si>
    <t>960-8204</t>
  </si>
  <si>
    <t>945-0851</t>
  </si>
  <si>
    <t>105-0004</t>
  </si>
  <si>
    <t>550-0002</t>
  </si>
  <si>
    <t>547-0006</t>
  </si>
  <si>
    <t>501-6102</t>
  </si>
  <si>
    <t>185-0034</t>
  </si>
  <si>
    <t>100-0004</t>
  </si>
  <si>
    <t>486-0968</t>
  </si>
  <si>
    <t>600-8530</t>
  </si>
  <si>
    <t>810-0042</t>
  </si>
  <si>
    <t>610-0261</t>
  </si>
  <si>
    <t>141-0033</t>
  </si>
  <si>
    <t>103-8355</t>
  </si>
  <si>
    <t>781-0242</t>
  </si>
  <si>
    <t>450-0002</t>
  </si>
  <si>
    <t>356-8511</t>
  </si>
  <si>
    <t>453-8580</t>
  </si>
  <si>
    <t>141-0021</t>
  </si>
  <si>
    <t>713-8126</t>
  </si>
  <si>
    <t>550-0015</t>
  </si>
  <si>
    <t>549-0011</t>
  </si>
  <si>
    <t>103-8338</t>
  </si>
  <si>
    <t>202-0022</t>
  </si>
  <si>
    <t>700-0051</t>
  </si>
  <si>
    <t>431-1304</t>
  </si>
  <si>
    <t>942-8601</t>
  </si>
  <si>
    <t>193-0942</t>
  </si>
  <si>
    <t>257-0055</t>
  </si>
  <si>
    <t>520-0101</t>
  </si>
  <si>
    <t>105-0001</t>
  </si>
  <si>
    <t>546-0022</t>
  </si>
  <si>
    <t>152-0012</t>
  </si>
  <si>
    <t>273-0134</t>
  </si>
  <si>
    <t>232-0014</t>
  </si>
  <si>
    <t>170-8448</t>
  </si>
  <si>
    <t>541-0056</t>
  </si>
  <si>
    <t>213-0032</t>
  </si>
  <si>
    <t>672-8075</t>
  </si>
  <si>
    <t>460-8671</t>
  </si>
  <si>
    <t>448-8666</t>
  </si>
  <si>
    <t>569-1146</t>
  </si>
  <si>
    <t>222-0033</t>
  </si>
  <si>
    <t>223-0061</t>
  </si>
  <si>
    <t>587-0042</t>
  </si>
  <si>
    <t>103-0027</t>
  </si>
  <si>
    <t>299-0265</t>
  </si>
  <si>
    <t>272-0004</t>
  </si>
  <si>
    <t>810-0022</t>
  </si>
  <si>
    <t>425-0035</t>
  </si>
  <si>
    <t>326-0845</t>
  </si>
  <si>
    <t>136-0075</t>
  </si>
  <si>
    <t>308-0857</t>
  </si>
  <si>
    <t>103-0004</t>
  </si>
  <si>
    <t>静岡県</t>
  </si>
  <si>
    <t>福島県</t>
  </si>
  <si>
    <t>愛知県</t>
  </si>
  <si>
    <t>栃木県</t>
  </si>
  <si>
    <t>岡山県</t>
  </si>
  <si>
    <t>兵庫県</t>
  </si>
  <si>
    <t>秋田県</t>
  </si>
  <si>
    <t>神奈川県</t>
  </si>
  <si>
    <t>新潟県</t>
  </si>
  <si>
    <t>岐阜県</t>
  </si>
  <si>
    <t>京都府</t>
  </si>
  <si>
    <t>福岡県</t>
  </si>
  <si>
    <t>高知県</t>
  </si>
  <si>
    <t>埼玉県</t>
  </si>
  <si>
    <t>石川県</t>
  </si>
  <si>
    <t>滋賀県</t>
  </si>
  <si>
    <t>千葉県</t>
  </si>
  <si>
    <t>茨城県</t>
  </si>
  <si>
    <t>090-5894-6991</t>
  </si>
  <si>
    <t>0729-93-1513</t>
  </si>
  <si>
    <t>090-9051-6974</t>
  </si>
  <si>
    <t>050-3416-3362</t>
  </si>
  <si>
    <t>03-6890-1758</t>
  </si>
  <si>
    <t>090 7302 1215</t>
  </si>
  <si>
    <t>070-6486-9725</t>
  </si>
  <si>
    <t>06-6262-1277</t>
  </si>
  <si>
    <t>03-6364-2177</t>
  </si>
  <si>
    <t>090-3053-0653</t>
  </si>
  <si>
    <t>086-236-7217</t>
  </si>
  <si>
    <t xml:space="preserve"> 03-5715-7221</t>
  </si>
  <si>
    <t>042-546-1161</t>
  </si>
  <si>
    <t>042-565-1232</t>
  </si>
  <si>
    <t>03-3453-2225</t>
  </si>
  <si>
    <t>03-6262-9821</t>
  </si>
  <si>
    <t>079-246-3313</t>
  </si>
  <si>
    <t>052-824-3239</t>
  </si>
  <si>
    <t>06-6614-8443</t>
  </si>
  <si>
    <t>03-3518-1111</t>
  </si>
  <si>
    <t>018-845-9731　</t>
  </si>
  <si>
    <t>0565-28-4186</t>
  </si>
  <si>
    <t>03-6450-4176</t>
  </si>
  <si>
    <t>06-6205-4557</t>
  </si>
  <si>
    <t>03-3815-0791</t>
  </si>
  <si>
    <t>072-887-6678</t>
  </si>
  <si>
    <t>0463-96-1111</t>
  </si>
  <si>
    <t>0257-24-2143</t>
  </si>
  <si>
    <t>042-580-6098</t>
  </si>
  <si>
    <t>0568-31-4191</t>
  </si>
  <si>
    <t xml:space="preserve">047-769-4500 </t>
  </si>
  <si>
    <t>泉南郡田尻町泉州空港中１番地</t>
  </si>
  <si>
    <t>オリックス本町ビル13F</t>
  </si>
  <si>
    <t>エネルギー技術研究所</t>
  </si>
  <si>
    <t>西新宿三井ビルディング21F</t>
  </si>
  <si>
    <t>鹿島赤坂別館</t>
  </si>
  <si>
    <t>センチュリー豊田ビル</t>
  </si>
  <si>
    <t>足利第１工場</t>
  </si>
  <si>
    <t>KANDA SQUARE 14階</t>
  </si>
  <si>
    <t>とちぎ産業創造プラザ内 301号室</t>
  </si>
  <si>
    <t>品川東急ビル4階</t>
  </si>
  <si>
    <t>秋葉原ダイビル9階</t>
  </si>
  <si>
    <t>大同生命江坂ビル 13F</t>
  </si>
  <si>
    <t>ゲートシティ大崎　ウエストタワー16階</t>
  </si>
  <si>
    <t>東京都立産業技術研究センター　製品開発支援ラボ304号</t>
  </si>
  <si>
    <t>大阪ガス御堂筋東ビル10F</t>
  </si>
  <si>
    <t>ミューザ川崎セントラルタワー27F</t>
  </si>
  <si>
    <t>新橋東和ビル</t>
  </si>
  <si>
    <t>三洋ビル5階</t>
  </si>
  <si>
    <t>資材課</t>
  </si>
  <si>
    <t>鉄道総研内D棟2F</t>
  </si>
  <si>
    <t>荒木ビル3F</t>
  </si>
  <si>
    <t>住友不動産大崎ガ－デンタワー</t>
  </si>
  <si>
    <t>シンフオニー豊田ピル１４階</t>
  </si>
  <si>
    <t>新大手町ビル7階</t>
  </si>
  <si>
    <t>目黒センタービル</t>
  </si>
  <si>
    <t>第４工場 ２F</t>
  </si>
  <si>
    <t>サムティ南堀江ビル７Ｆ</t>
  </si>
  <si>
    <t xml:space="preserve"> 日本橋三井タワー</t>
  </si>
  <si>
    <t>西新宿三井ビル9F</t>
  </si>
  <si>
    <t xml:space="preserve"> 虎ノ門ヒルズビジネスタワー7F</t>
  </si>
  <si>
    <t>サウスライン横浜2F</t>
  </si>
  <si>
    <t>久太郎町恒和ビル6F</t>
  </si>
  <si>
    <t>いちご新横浜ビル6F</t>
  </si>
  <si>
    <t>KMGビル8階</t>
  </si>
  <si>
    <t>岩田屋ビル4F</t>
  </si>
  <si>
    <t>岸部南３丁目６番１５号</t>
    <phoneticPr fontId="2"/>
  </si>
  <si>
    <t>吹田市</t>
    <phoneticPr fontId="2"/>
  </si>
  <si>
    <t>西区西本町１丁目４番１号</t>
    <phoneticPr fontId="2"/>
  </si>
  <si>
    <t>大阪市</t>
  </si>
  <si>
    <t>大阪市</t>
    <phoneticPr fontId="2"/>
  </si>
  <si>
    <t>相生町四丁目８番１号</t>
    <phoneticPr fontId="2"/>
  </si>
  <si>
    <t>八尾市</t>
    <phoneticPr fontId="2"/>
  </si>
  <si>
    <t>此花区酉島6-19-9</t>
    <phoneticPr fontId="2"/>
  </si>
  <si>
    <t>南区高塚町３００番地</t>
    <phoneticPr fontId="2"/>
  </si>
  <si>
    <t>浜松市</t>
    <phoneticPr fontId="2"/>
  </si>
  <si>
    <t>中村区名駅四丁目9番8号</t>
    <phoneticPr fontId="2"/>
  </si>
  <si>
    <t>名古屋市</t>
  </si>
  <si>
    <t>名古屋市</t>
    <phoneticPr fontId="2"/>
  </si>
  <si>
    <t>東洋アルミエコープロダクツ株式会社(4766955)</t>
    <phoneticPr fontId="2"/>
  </si>
  <si>
    <t>朋和産業株式会社(6185911)</t>
    <phoneticPr fontId="2"/>
  </si>
  <si>
    <t>借宿町 668</t>
    <phoneticPr fontId="2"/>
  </si>
  <si>
    <t>足利市</t>
    <phoneticPr fontId="2"/>
  </si>
  <si>
    <t>彩都やまぶき</t>
    <phoneticPr fontId="2"/>
  </si>
  <si>
    <t>茨木市</t>
  </si>
  <si>
    <t>中央区南本町１丁目８番１４号</t>
    <phoneticPr fontId="2"/>
  </si>
  <si>
    <t>ゆいの杜1-5-40</t>
    <phoneticPr fontId="2"/>
  </si>
  <si>
    <t>宇都宮市</t>
    <phoneticPr fontId="2"/>
  </si>
  <si>
    <t>東郷通り２ー１０ー６</t>
    <phoneticPr fontId="2"/>
  </si>
  <si>
    <t>守口市</t>
    <phoneticPr fontId="2"/>
  </si>
  <si>
    <t>北区北長瀬表町２丁目５-２２</t>
    <phoneticPr fontId="2"/>
  </si>
  <si>
    <t>岡山市</t>
    <phoneticPr fontId="2"/>
  </si>
  <si>
    <t>武蔵野３丁目１１番１０号</t>
    <phoneticPr fontId="2"/>
  </si>
  <si>
    <t>昭島市</t>
    <phoneticPr fontId="2"/>
  </si>
  <si>
    <t>白浜町灘浜１番地</t>
    <phoneticPr fontId="2"/>
  </si>
  <si>
    <t>姫路市</t>
    <phoneticPr fontId="2"/>
  </si>
  <si>
    <t>中央区平野町4丁目1-2</t>
    <phoneticPr fontId="2"/>
  </si>
  <si>
    <t>瑞穂区苗代町26番17号</t>
    <phoneticPr fontId="2"/>
  </si>
  <si>
    <t>江坂町1丁目23-101</t>
    <phoneticPr fontId="2"/>
  </si>
  <si>
    <t>住之江区南港北1-12-35</t>
    <phoneticPr fontId="2"/>
  </si>
  <si>
    <t>中区上前津２丁目９番２９号</t>
    <phoneticPr fontId="2"/>
  </si>
  <si>
    <t>土崎港相染町字浜ナシ山６番地の２５</t>
    <phoneticPr fontId="2"/>
  </si>
  <si>
    <t>秋田市</t>
    <phoneticPr fontId="2"/>
  </si>
  <si>
    <t>渡刈町3丁目53番地</t>
    <phoneticPr fontId="2"/>
  </si>
  <si>
    <t>豊田市</t>
    <phoneticPr fontId="2"/>
  </si>
  <si>
    <t>中央区道修町三丁目5番11号</t>
    <phoneticPr fontId="2"/>
  </si>
  <si>
    <t>三ツ島5-12-10</t>
    <phoneticPr fontId="2"/>
  </si>
  <si>
    <t>門真市</t>
    <phoneticPr fontId="2"/>
  </si>
  <si>
    <t>石田２００番地</t>
    <phoneticPr fontId="2"/>
  </si>
  <si>
    <t>伊勢原市</t>
    <phoneticPr fontId="2"/>
  </si>
  <si>
    <t>幸区大宮町1310</t>
    <phoneticPr fontId="2"/>
  </si>
  <si>
    <t>川崎市</t>
    <phoneticPr fontId="2"/>
  </si>
  <si>
    <t>岡部字大蔵52-3</t>
    <phoneticPr fontId="2"/>
  </si>
  <si>
    <t>福島市</t>
    <phoneticPr fontId="2"/>
  </si>
  <si>
    <t>大久保1丁目6番2号</t>
    <phoneticPr fontId="2"/>
  </si>
  <si>
    <t>柏崎市</t>
    <phoneticPr fontId="2"/>
  </si>
  <si>
    <t>西区江戸堀1丁目22-38</t>
    <phoneticPr fontId="2"/>
  </si>
  <si>
    <t>平野区加美正覚寺4丁目7番45号</t>
    <phoneticPr fontId="2"/>
  </si>
  <si>
    <t>柳津町東塚３丁目６３番地</t>
    <phoneticPr fontId="2"/>
  </si>
  <si>
    <t>岐阜市</t>
    <phoneticPr fontId="2"/>
  </si>
  <si>
    <t>光町2-8-38</t>
    <phoneticPr fontId="2"/>
  </si>
  <si>
    <t>国分寺市</t>
    <phoneticPr fontId="2"/>
  </si>
  <si>
    <t>味美町２丁目１５６番地</t>
    <phoneticPr fontId="2"/>
  </si>
  <si>
    <t>春日井市</t>
    <phoneticPr fontId="2"/>
  </si>
  <si>
    <t>下京区塩小路通堀川東入南不動堂町801</t>
    <phoneticPr fontId="2"/>
  </si>
  <si>
    <t>京都市</t>
    <phoneticPr fontId="2"/>
  </si>
  <si>
    <t>中央区赤坂２丁目１番１８号</t>
    <phoneticPr fontId="2"/>
  </si>
  <si>
    <t>福岡市</t>
  </si>
  <si>
    <t>横浜西町1-3</t>
    <phoneticPr fontId="2"/>
  </si>
  <si>
    <t>高知市</t>
    <phoneticPr fontId="2"/>
  </si>
  <si>
    <t>西区江戸堀１丁目８番２号</t>
    <phoneticPr fontId="2"/>
  </si>
  <si>
    <t>中村区名駅４丁目１１番２７号</t>
    <phoneticPr fontId="2"/>
  </si>
  <si>
    <t>鶴ヶ岡5-3-1</t>
    <phoneticPr fontId="2"/>
  </si>
  <si>
    <t>ふじみ野市</t>
  </si>
  <si>
    <t>中村区亀島2-13-8</t>
    <phoneticPr fontId="2"/>
  </si>
  <si>
    <t>工業団地１丁目９３番地</t>
    <phoneticPr fontId="2"/>
  </si>
  <si>
    <t>小松市</t>
  </si>
  <si>
    <t>玉島黒崎７１９６番地</t>
    <phoneticPr fontId="2"/>
  </si>
  <si>
    <t>倉敷市</t>
    <phoneticPr fontId="2"/>
  </si>
  <si>
    <t>西区南堀江１丁目２番６号</t>
    <phoneticPr fontId="2"/>
  </si>
  <si>
    <t>柳沢2-17-20</t>
    <phoneticPr fontId="2"/>
  </si>
  <si>
    <t>西東京市</t>
    <phoneticPr fontId="2"/>
  </si>
  <si>
    <t>北区下伊福上町４番１号</t>
    <phoneticPr fontId="2"/>
  </si>
  <si>
    <t>北区細江町中川7000番地の46</t>
    <phoneticPr fontId="2"/>
  </si>
  <si>
    <t>頸城区西福島28-1</t>
    <phoneticPr fontId="2"/>
  </si>
  <si>
    <t>上越市</t>
    <phoneticPr fontId="2"/>
  </si>
  <si>
    <t>此花区桜島2丁目1番33号</t>
    <phoneticPr fontId="2"/>
  </si>
  <si>
    <t>椚田町1218番地3</t>
    <phoneticPr fontId="2"/>
  </si>
  <si>
    <t>八王子市</t>
    <phoneticPr fontId="2"/>
  </si>
  <si>
    <t>鈴張町5番30号</t>
    <phoneticPr fontId="2"/>
  </si>
  <si>
    <t>秦野市</t>
    <phoneticPr fontId="2"/>
  </si>
  <si>
    <t xml:space="preserve">雄琴5-8-12 </t>
    <phoneticPr fontId="2"/>
  </si>
  <si>
    <t>大津市</t>
    <phoneticPr fontId="2"/>
  </si>
  <si>
    <t>東住吉区住道矢田8丁目1番20号</t>
    <phoneticPr fontId="2"/>
  </si>
  <si>
    <t xml:space="preserve">南区吉野町2-5 </t>
    <phoneticPr fontId="2"/>
  </si>
  <si>
    <t>横浜市</t>
  </si>
  <si>
    <t>横浜市</t>
    <phoneticPr fontId="2"/>
  </si>
  <si>
    <t>中央区 久太郎町2-5-28</t>
    <phoneticPr fontId="2"/>
  </si>
  <si>
    <t>高津区久地3-15-3</t>
    <phoneticPr fontId="2"/>
  </si>
  <si>
    <t>飾磨区思案橋60番地</t>
    <phoneticPr fontId="2"/>
  </si>
  <si>
    <t>中区錦二丁目15番15号</t>
    <phoneticPr fontId="2"/>
  </si>
  <si>
    <t>一里山町金山100番地</t>
    <phoneticPr fontId="2"/>
  </si>
  <si>
    <t>刈谷市</t>
    <phoneticPr fontId="2"/>
  </si>
  <si>
    <t>赤大路町14‐8</t>
    <phoneticPr fontId="2"/>
  </si>
  <si>
    <t>高槻市</t>
  </si>
  <si>
    <t>港北区新横浜3-17-5</t>
    <phoneticPr fontId="2"/>
  </si>
  <si>
    <t>港北区日吉7-15-14</t>
    <phoneticPr fontId="2"/>
  </si>
  <si>
    <t>美原区木材通2-2-38</t>
    <phoneticPr fontId="2"/>
  </si>
  <si>
    <t>堺市</t>
  </si>
  <si>
    <t>長浦1-99</t>
    <phoneticPr fontId="2"/>
  </si>
  <si>
    <t>袖ケ浦市</t>
  </si>
  <si>
    <t>原木 3024番地</t>
    <phoneticPr fontId="2"/>
  </si>
  <si>
    <t>市川市</t>
    <phoneticPr fontId="2"/>
  </si>
  <si>
    <t>中央区薬院3-2-23</t>
    <phoneticPr fontId="2"/>
  </si>
  <si>
    <t>福岡市</t>
    <phoneticPr fontId="2"/>
  </si>
  <si>
    <t>東小川2丁目16-14</t>
    <phoneticPr fontId="2"/>
  </si>
  <si>
    <t>焼津市</t>
    <phoneticPr fontId="2"/>
  </si>
  <si>
    <t>大前町763</t>
    <phoneticPr fontId="2"/>
  </si>
  <si>
    <t>小川1770-1</t>
    <phoneticPr fontId="2"/>
  </si>
  <si>
    <t>筑西市</t>
    <phoneticPr fontId="2"/>
  </si>
  <si>
    <t>10%</t>
  </si>
  <si>
    <t>10%</t>
    <phoneticPr fontId="2"/>
  </si>
  <si>
    <t>部署</t>
    <rPh sb="0" eb="2">
      <t>ブショ</t>
    </rPh>
    <phoneticPr fontId="2"/>
  </si>
  <si>
    <t>フリート企画部</t>
    <phoneticPr fontId="2"/>
  </si>
  <si>
    <t>みらい事業推進ユニット</t>
    <phoneticPr fontId="2"/>
  </si>
  <si>
    <t>檜垣　高志様</t>
    <phoneticPr fontId="2"/>
  </si>
  <si>
    <t>t_higaki@toyalekco.co.jp</t>
  </si>
  <si>
    <t>90-4843‐2250</t>
    <phoneticPr fontId="2"/>
  </si>
  <si>
    <t>yuya2-hayashi@toyal.co.jp</t>
  </si>
  <si>
    <t>nishino@ogc.co.jp</t>
  </si>
  <si>
    <t>matsui.yasuhisa@ebara.com</t>
  </si>
  <si>
    <t>shi.hayakawa@nito.co.jp</t>
  </si>
  <si>
    <t>takashi_nakamura@toyota-tsusho.com</t>
  </si>
  <si>
    <t>t.ishiguro@achilles-jpn.co.jp</t>
  </si>
  <si>
    <t>t-tominaga@descente.co.jp</t>
  </si>
  <si>
    <t>takashi.kitabayashi@metalex.co.jp</t>
  </si>
  <si>
    <t>nishi@rolan-u.co.jp</t>
  </si>
  <si>
    <t>k.fujii@akazawa-k.jp</t>
  </si>
  <si>
    <t>h_kayano@zip-inc.co.jp</t>
  </si>
  <si>
    <t>maeda.akinobu@aquaclara.co.jp</t>
  </si>
  <si>
    <t>k-yasuda@garter.co.jp</t>
  </si>
  <si>
    <t>t-honma@morinagamilk.co.jp</t>
  </si>
  <si>
    <t>c-maeno@osakagas.co.jp</t>
  </si>
  <si>
    <t>yo-murakami@osakagas.co.jp</t>
  </si>
  <si>
    <t>Email</t>
  </si>
  <si>
    <t>先端技術本部ＣＴＣユニット
オーガニックラボチーム</t>
    <phoneticPr fontId="2"/>
  </si>
  <si>
    <t>林　悠也様</t>
    <phoneticPr fontId="2"/>
  </si>
  <si>
    <t>杉本様</t>
    <phoneticPr fontId="2"/>
  </si>
  <si>
    <t>次世代事業開発推進部
養殖事業推進プロジェクト担当</t>
    <phoneticPr fontId="2"/>
  </si>
  <si>
    <t>松井　靖久様</t>
    <phoneticPr fontId="2"/>
  </si>
  <si>
    <t>開発本部
商品企画部</t>
    <phoneticPr fontId="2"/>
  </si>
  <si>
    <t>早川　司郎様</t>
    <phoneticPr fontId="2"/>
  </si>
  <si>
    <t>中村　崇志様</t>
  </si>
  <si>
    <t>基礎チーム</t>
    <phoneticPr fontId="2"/>
  </si>
  <si>
    <t>富永様</t>
    <phoneticPr fontId="2"/>
  </si>
  <si>
    <t>北林　尚　様</t>
    <phoneticPr fontId="2"/>
  </si>
  <si>
    <t>HONDAセールスオフィス</t>
    <phoneticPr fontId="2"/>
  </si>
  <si>
    <t>営業部</t>
    <phoneticPr fontId="2"/>
  </si>
  <si>
    <t>前原様　瀬川様</t>
    <phoneticPr fontId="2"/>
  </si>
  <si>
    <t>茅野浩道様</t>
    <phoneticPr fontId="2"/>
  </si>
  <si>
    <t>総合支援部　</t>
    <phoneticPr fontId="2"/>
  </si>
  <si>
    <t>前田 祥暢様</t>
    <phoneticPr fontId="2"/>
  </si>
  <si>
    <t xml:space="preserve">システム・機材開発本部　機材部  </t>
    <phoneticPr fontId="2"/>
  </si>
  <si>
    <t>安田 享司　様</t>
    <phoneticPr fontId="2"/>
  </si>
  <si>
    <t>新規事業開発部　</t>
  </si>
  <si>
    <t>生産技術センター　環境技術課</t>
    <phoneticPr fontId="2"/>
  </si>
  <si>
    <t>前野 千恵子　様</t>
    <phoneticPr fontId="2"/>
  </si>
  <si>
    <t>姫路製造所　設備チーム　</t>
    <phoneticPr fontId="2"/>
  </si>
  <si>
    <t>村上洋介　様</t>
    <phoneticPr fontId="2"/>
  </si>
  <si>
    <t>供給指令部　通信技術チーム　</t>
    <phoneticPr fontId="2"/>
  </si>
  <si>
    <t>本間寿弘様</t>
    <phoneticPr fontId="2"/>
  </si>
  <si>
    <t>西 亨大 様</t>
    <phoneticPr fontId="2"/>
  </si>
  <si>
    <t>石黒様</t>
    <phoneticPr fontId="2"/>
  </si>
  <si>
    <t>名前</t>
    <phoneticPr fontId="2"/>
  </si>
  <si>
    <t>顧客番号</t>
    <phoneticPr fontId="2"/>
  </si>
  <si>
    <t>ＪＲＥ堺筋本町ビル8階</t>
    <phoneticPr fontId="2"/>
  </si>
  <si>
    <t>4766955</t>
    <phoneticPr fontId="2"/>
  </si>
  <si>
    <t>羽田旭町１１番１号</t>
    <phoneticPr fontId="2"/>
  </si>
  <si>
    <t>大田区</t>
    <phoneticPr fontId="2"/>
  </si>
  <si>
    <t>西新宿6-24-1</t>
    <phoneticPr fontId="2"/>
  </si>
  <si>
    <t>新宿区</t>
    <phoneticPr fontId="2"/>
  </si>
  <si>
    <t>赤坂６丁目５番１１号</t>
    <phoneticPr fontId="2"/>
  </si>
  <si>
    <t>港区</t>
    <phoneticPr fontId="2"/>
  </si>
  <si>
    <t>新地町駒ケ嶺字今神159-2</t>
    <phoneticPr fontId="2"/>
  </si>
  <si>
    <t>相馬郡</t>
    <phoneticPr fontId="2"/>
  </si>
  <si>
    <t>元浅草２丁目６番７号</t>
    <phoneticPr fontId="2"/>
  </si>
  <si>
    <t>台東区</t>
    <phoneticPr fontId="2"/>
  </si>
  <si>
    <t>大島2丁目1-1</t>
    <phoneticPr fontId="2"/>
  </si>
  <si>
    <t>江東区</t>
    <phoneticPr fontId="2"/>
  </si>
  <si>
    <t>神田錦町２丁目２番地１</t>
    <phoneticPr fontId="2"/>
  </si>
  <si>
    <t>千代田区</t>
    <phoneticPr fontId="2"/>
  </si>
  <si>
    <t>港南１丁目６番３１号</t>
    <phoneticPr fontId="2"/>
  </si>
  <si>
    <t>芝５丁目３３番１号</t>
    <phoneticPr fontId="2"/>
  </si>
  <si>
    <t>海岸３－９－２０</t>
    <phoneticPr fontId="2"/>
  </si>
  <si>
    <t>外神田1-18-13</t>
    <phoneticPr fontId="2"/>
  </si>
  <si>
    <t>大崎１丁目１１番１号</t>
    <phoneticPr fontId="2"/>
  </si>
  <si>
    <t>品川区</t>
    <phoneticPr fontId="2"/>
  </si>
  <si>
    <t>南六郷１-６-３</t>
    <phoneticPr fontId="2"/>
  </si>
  <si>
    <t>神田錦町２丁目１１番地</t>
    <phoneticPr fontId="2"/>
  </si>
  <si>
    <t>青海2-4-10</t>
    <phoneticPr fontId="2"/>
  </si>
  <si>
    <t>本郷２丁目２６番６号</t>
    <phoneticPr fontId="2"/>
  </si>
  <si>
    <t>文京区</t>
    <phoneticPr fontId="2"/>
  </si>
  <si>
    <t>新橋２丁目１３番８号</t>
    <phoneticPr fontId="2"/>
  </si>
  <si>
    <t>大手町１丁目４番２号</t>
    <phoneticPr fontId="2"/>
  </si>
  <si>
    <t>宇治田原町岩山釜井谷1番地25</t>
    <phoneticPr fontId="2"/>
  </si>
  <si>
    <t>綴喜郡</t>
    <phoneticPr fontId="2"/>
  </si>
  <si>
    <t xml:space="preserve">西品川一丁目1番1号 </t>
    <phoneticPr fontId="2"/>
  </si>
  <si>
    <t>日本橋小舟町5-1</t>
    <phoneticPr fontId="2"/>
  </si>
  <si>
    <t>中央区</t>
    <phoneticPr fontId="2"/>
  </si>
  <si>
    <t>大手町２丁目２番１号</t>
    <phoneticPr fontId="2"/>
  </si>
  <si>
    <t>上大崎３丁目２番地１号</t>
    <phoneticPr fontId="2"/>
  </si>
  <si>
    <t>大阪市市</t>
    <rPh sb="3" eb="4">
      <t>シ</t>
    </rPh>
    <phoneticPr fontId="2"/>
  </si>
  <si>
    <t>日本橋室町二丁目1番1号</t>
    <phoneticPr fontId="2"/>
  </si>
  <si>
    <t>西新宿6丁目24番1号　</t>
    <phoneticPr fontId="2"/>
  </si>
  <si>
    <t>虎ノ門一丁目17番1</t>
    <phoneticPr fontId="2"/>
  </si>
  <si>
    <t>洗足2-16-19</t>
    <phoneticPr fontId="2"/>
  </si>
  <si>
    <t>目黒区</t>
    <phoneticPr fontId="2"/>
  </si>
  <si>
    <t>西佐津間1-12-2</t>
    <phoneticPr fontId="2"/>
  </si>
  <si>
    <t>鎌ヶ谷市</t>
    <phoneticPr fontId="2"/>
  </si>
  <si>
    <t>大手町1丁目2番1号</t>
    <phoneticPr fontId="2"/>
  </si>
  <si>
    <t>東池袋3-15-15</t>
    <phoneticPr fontId="2"/>
  </si>
  <si>
    <t>豊島区</t>
    <phoneticPr fontId="2"/>
  </si>
  <si>
    <t>日本橋 3-15-4</t>
    <phoneticPr fontId="2"/>
  </si>
  <si>
    <t>新砂1-1-1</t>
    <phoneticPr fontId="2"/>
  </si>
  <si>
    <t xml:space="preserve">東日本橋 2-1-6 </t>
    <phoneticPr fontId="2"/>
  </si>
  <si>
    <t>4766955</t>
  </si>
  <si>
    <t>554-0031</t>
    <phoneticPr fontId="2"/>
  </si>
  <si>
    <t>923-0994</t>
    <phoneticPr fontId="2"/>
  </si>
  <si>
    <t>SCF-A25M-XNW(SPACECOOLフィルム_白 1,250mmx25m)</t>
    <phoneticPr fontId="2"/>
  </si>
  <si>
    <t>イノベックス</t>
    <phoneticPr fontId="2"/>
  </si>
  <si>
    <t>IPVCS(塩ビ透明イノベックス)</t>
    <phoneticPr fontId="2"/>
  </si>
  <si>
    <t>OPVCS(塩ビ透明オカモト)</t>
    <phoneticPr fontId="2"/>
  </si>
  <si>
    <t>SCF-A25M-XNW-1(SPACECOOLフィルム_白 カットサンプル x1m)</t>
    <phoneticPr fontId="2"/>
  </si>
  <si>
    <t>SCF-A25M-XNW-5(SPACECOOLフィルム_白 カットサンプル x5m)</t>
    <phoneticPr fontId="2"/>
  </si>
  <si>
    <t>SCF-A25M-XNS(SPACECOOLフィルム_銀 1,250mmx25m)</t>
    <phoneticPr fontId="2"/>
  </si>
  <si>
    <t>SCF-A25M-XNS-1(SPACECOOLフィルム_銀 カットサンプル x1m)</t>
    <phoneticPr fontId="2"/>
  </si>
  <si>
    <t>SCF-A25M-XNS-5(SPACECOOLフィルム_銀 カットサンプル x5m)</t>
    <phoneticPr fontId="2"/>
  </si>
  <si>
    <t>SCM-100E-XFW(SPACECOOLキャンバス-100E_白 103cmx50m)</t>
    <phoneticPr fontId="2"/>
  </si>
  <si>
    <t>SCF-3MJ-SC9-P(3M スコッチカルフィルム Jシリーズ SC900 透明 25mmx20m)</t>
    <phoneticPr fontId="2"/>
  </si>
  <si>
    <t>SCM-100E-XFW-1(SPACECOOLキャンバス-100E_白 カットサンプル x1m)</t>
    <phoneticPr fontId="2"/>
  </si>
  <si>
    <t>SCM-100E-XFW-5(SPACECOOLキャンバス-100E_白 カットサンプル x5m)</t>
    <phoneticPr fontId="2"/>
  </si>
  <si>
    <t>SCM-100E-XFS(SPACECOOLキャンバス-100E_銀 103cmx50m)</t>
    <phoneticPr fontId="2"/>
  </si>
  <si>
    <t>SCM-100E-XFS-1(SPACECOOLキャンバス-100E_銀 カットサンプル x1m)</t>
    <phoneticPr fontId="2"/>
  </si>
  <si>
    <t>SCM-100E-XFS-5(SPACECOOLキャンバス-100E_銀 カットサンプル x5m)</t>
    <phoneticPr fontId="2"/>
  </si>
  <si>
    <t>SCM-050E-XFW(SPACECOOLターポリン-TP50F(軽量・防炎)_白 120cmx50m)</t>
    <phoneticPr fontId="2"/>
  </si>
  <si>
    <t>SCM-050E-XFW-1(SPACECOOLターポリン-TP50F(軽量・防炎)_白 カットサンプル x1m)</t>
    <phoneticPr fontId="2"/>
  </si>
  <si>
    <t>SCM-050E-XFW-5(SPACECOOLターポリン-TP50F(軽量・防炎)_白 カットサンプル x5m)</t>
    <phoneticPr fontId="2"/>
  </si>
  <si>
    <t>SCM-200E-XFW(SPACECOOLターポリン-200E(高強度・防炎)_白 104cmx50m)</t>
    <phoneticPr fontId="2"/>
  </si>
  <si>
    <t>SCM-200E-XFW-1(SPACECOOLターポリン-200E(高強度・防炎)_白 カットサンプル x1m)</t>
    <phoneticPr fontId="2"/>
  </si>
  <si>
    <t>SCM-200E-XFW-5(SPACECOOLターポリン-200E(高強度・防炎)_白 カットサンプル x5m)</t>
    <phoneticPr fontId="2"/>
  </si>
  <si>
    <t>SCM-200E-XFS(SPACECOOLターポリン-200E(高強度・防炎)_銀 104cmx50m)</t>
    <phoneticPr fontId="2"/>
  </si>
  <si>
    <t>SCM-300G-XNW(SPACECOOL膜材料-300G(不燃・B種)_白 103cmx50m)</t>
    <phoneticPr fontId="2"/>
  </si>
  <si>
    <t>SCM-300G-XNS(SPACECOOL膜材料-300G(不燃・B種)_銀 103cmx50m)</t>
    <phoneticPr fontId="2"/>
  </si>
  <si>
    <t>SCG-040I-XXW(SPACECOOLマグネットシート_白)</t>
    <phoneticPr fontId="2"/>
  </si>
  <si>
    <t>SCG-040I-XXS(SPACECOOLマグネットシート_銀)</t>
    <phoneticPr fontId="2"/>
  </si>
  <si>
    <r>
      <rPr>
        <strike/>
        <sz val="11"/>
        <color rgb="FFFF0000"/>
        <rFont val="Meiryo UI"/>
        <family val="3"/>
        <charset val="128"/>
      </rPr>
      <t>A01</t>
    </r>
    <r>
      <rPr>
        <strike/>
        <sz val="11"/>
        <color theme="1"/>
        <rFont val="Meiryo UI"/>
        <family val="3"/>
        <charset val="128"/>
      </rPr>
      <t xml:space="preserve"> (月末締め 翌月末日支払)</t>
    </r>
    <rPh sb="5" eb="8">
      <t>ゲツマツジ</t>
    </rPh>
    <rPh sb="10" eb="12">
      <t>ヨクゲツ</t>
    </rPh>
    <rPh sb="12" eb="13">
      <t>マツ</t>
    </rPh>
    <rPh sb="13" eb="14">
      <t>ニチ</t>
    </rPh>
    <rPh sb="14" eb="16">
      <t>シハライ</t>
    </rPh>
    <phoneticPr fontId="2"/>
  </si>
  <si>
    <t>1006</t>
    <phoneticPr fontId="2"/>
  </si>
  <si>
    <t>1007</t>
    <phoneticPr fontId="2"/>
  </si>
  <si>
    <t>ニチモウ(1005)</t>
    <phoneticPr fontId="2"/>
  </si>
  <si>
    <t>カンボウプラス(1006)</t>
    <phoneticPr fontId="2"/>
  </si>
  <si>
    <t>個（PC）</t>
  </si>
  <si>
    <t>親品目単位</t>
    <rPh sb="0" eb="3">
      <t>オヤヒンモク</t>
    </rPh>
    <rPh sb="3" eb="5">
      <t>タンイ</t>
    </rPh>
    <phoneticPr fontId="2"/>
  </si>
  <si>
    <t>子品目単位</t>
    <rPh sb="0" eb="1">
      <t>コ</t>
    </rPh>
    <rPh sb="1" eb="3">
      <t>ヒンモク</t>
    </rPh>
    <rPh sb="3" eb="5">
      <t>タンイ</t>
    </rPh>
    <phoneticPr fontId="2"/>
  </si>
  <si>
    <t>M</t>
    <phoneticPr fontId="2"/>
  </si>
  <si>
    <t>※参考情報</t>
    <rPh sb="1" eb="3">
      <t>サンコウ</t>
    </rPh>
    <rPh sb="3" eb="5">
      <t>ジョウホウ</t>
    </rPh>
    <phoneticPr fontId="2"/>
  </si>
  <si>
    <t>親品目1mに子品目1m必要</t>
    <rPh sb="0" eb="3">
      <t>オヤヒンモク</t>
    </rPh>
    <rPh sb="6" eb="9">
      <t>コヒンモク</t>
    </rPh>
    <rPh sb="11" eb="13">
      <t>ヒツヨウ</t>
    </rPh>
    <phoneticPr fontId="2"/>
  </si>
  <si>
    <t>親品目1個に子品目1m必要</t>
    <rPh sb="0" eb="3">
      <t>オヤヒンモク</t>
    </rPh>
    <rPh sb="4" eb="5">
      <t>コ</t>
    </rPh>
    <rPh sb="6" eb="9">
      <t>コヒンモク</t>
    </rPh>
    <rPh sb="11" eb="13">
      <t>ヒツヨウ</t>
    </rPh>
    <phoneticPr fontId="2"/>
  </si>
  <si>
    <t>親品目1個に子品目5m必要</t>
    <rPh sb="0" eb="3">
      <t>オヤヒンモク</t>
    </rPh>
    <rPh sb="4" eb="5">
      <t>コ</t>
    </rPh>
    <rPh sb="6" eb="9">
      <t>コヒンモク</t>
    </rPh>
    <rPh sb="11" eb="13">
      <t>ヒツヨウ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</si>
</sst>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quot;¥&quot;\-#,##0"/>
    <numFmt numFmtId="176" formatCode="0_);[Red]\(0\)"/>
    <numFmt numFmtId="177" formatCode="#,##0_);[Red]\(#,##0\)"/>
  </numFmts>
  <fonts count="32">
    <font>
      <sz val="11"/>
      <color theme="1"/>
      <name val="游ゴシック"/>
      <family val="2"/>
      <charset val="128"/>
      <scheme val="minor"/>
    </font>
    <font>
      <u/>
      <sz val="11"/>
      <color theme="10"/>
      <name val="游ゴシック"/>
      <family val="2"/>
      <charset val="128"/>
      <scheme val="minor"/>
    </font>
    <font>
      <sz val="6"/>
      <name val="游ゴシック"/>
      <family val="2"/>
      <charset val="128"/>
      <scheme val="minor"/>
    </font>
    <font>
      <sz val="11"/>
      <color theme="1"/>
      <name val="Meiryo UI"/>
      <family val="3"/>
      <charset val="128"/>
    </font>
    <font>
      <u/>
      <sz val="11"/>
      <color theme="10"/>
      <name val="Meiryo UI"/>
      <family val="3"/>
      <charset val="128"/>
    </font>
    <font>
      <sz val="11"/>
      <color rgb="FFFF0000"/>
      <name val="Meiryo UI"/>
      <family val="3"/>
      <charset val="128"/>
    </font>
    <font>
      <sz val="11"/>
      <name val="Meiryo UI"/>
      <family val="3"/>
      <charset val="128"/>
    </font>
    <font>
      <sz val="10"/>
      <color indexed="81"/>
      <name val="Meiryo UI"/>
      <family val="3"/>
      <charset val="128"/>
    </font>
    <font>
      <b/>
      <sz val="11"/>
      <color theme="1"/>
      <name val="游ゴシック"/>
      <family val="3"/>
      <charset val="128"/>
      <scheme val="minor"/>
    </font>
    <font>
      <u/>
      <sz val="11"/>
      <color rgb="FFFF0000"/>
      <name val="Meiryo UI"/>
      <family val="3"/>
      <charset val="128"/>
    </font>
    <font>
      <sz val="11"/>
      <color rgb="FF00B050"/>
      <name val="Meiryo UI"/>
      <family val="3"/>
      <charset val="128"/>
    </font>
    <font>
      <sz val="11"/>
      <color theme="1" tint="4.9989318521683403E-2"/>
      <name val="Meiryo UI"/>
      <family val="3"/>
      <charset val="128"/>
    </font>
    <font>
      <sz val="11"/>
      <color theme="1"/>
      <name val="Calibri"/>
      <family val="3"/>
      <charset val="163"/>
    </font>
    <font>
      <strike/>
      <sz val="11"/>
      <color theme="1"/>
      <name val="游ゴシック"/>
      <family val="2"/>
      <charset val="128"/>
      <scheme val="minor"/>
    </font>
    <font>
      <strike/>
      <sz val="11"/>
      <color theme="1"/>
      <name val="Meiryo UI"/>
      <family val="3"/>
      <charset val="128"/>
    </font>
    <font>
      <strike/>
      <u/>
      <sz val="11"/>
      <color theme="10"/>
      <name val="游ゴシック"/>
      <family val="2"/>
      <charset val="128"/>
      <scheme val="minor"/>
    </font>
    <font>
      <sz val="9"/>
      <color theme="1"/>
      <name val="游ゴシック"/>
      <family val="2"/>
      <charset val="128"/>
      <scheme val="minor"/>
    </font>
    <font>
      <sz val="9"/>
      <name val="游ゴシック"/>
      <family val="2"/>
      <charset val="128"/>
      <scheme val="minor"/>
    </font>
    <font>
      <sz val="10"/>
      <color rgb="FF000000"/>
      <name val="Meiryo UI"/>
      <family val="3"/>
      <charset val="128"/>
    </font>
    <font>
      <sz val="9"/>
      <color rgb="FF000000"/>
      <name val="Meiryo UI"/>
      <family val="3"/>
      <charset val="128"/>
    </font>
    <font>
      <sz val="9"/>
      <name val="Meiryo UI"/>
      <family val="3"/>
      <charset val="128"/>
    </font>
    <font>
      <sz val="9"/>
      <color rgb="FFFF0000"/>
      <name val="Meiryo UI"/>
      <family val="3"/>
      <charset val="128"/>
    </font>
    <font>
      <b/>
      <sz val="9"/>
      <color rgb="FFFF0000"/>
      <name val="Meiryo UI"/>
      <family val="3"/>
      <charset val="128"/>
    </font>
    <font>
      <b/>
      <sz val="9"/>
      <name val="Meiryo UI"/>
      <family val="3"/>
      <charset val="128"/>
    </font>
    <font>
      <b/>
      <sz val="9"/>
      <color rgb="FF000000"/>
      <name val="Meiryo UI"/>
      <family val="3"/>
      <charset val="128"/>
    </font>
    <font>
      <sz val="9"/>
      <color theme="1"/>
      <name val="Meiryo UI"/>
      <family val="3"/>
      <charset val="128"/>
    </font>
    <font>
      <strike/>
      <sz val="9"/>
      <color rgb="FFFF0000"/>
      <name val="Meiryo UI"/>
      <family val="3"/>
      <charset val="128"/>
    </font>
    <font>
      <b/>
      <sz val="9"/>
      <color theme="1"/>
      <name val="Meiryo UI"/>
      <family val="3"/>
      <charset val="128"/>
    </font>
    <font>
      <sz val="11"/>
      <color theme="4" tint="-0.249977111117893"/>
      <name val="Meiryo UI"/>
      <family val="3"/>
      <charset val="128"/>
    </font>
    <font>
      <strike/>
      <sz val="11"/>
      <color rgb="FFFF0000"/>
      <name val="Meiryo UI"/>
      <family val="3"/>
      <charset val="128"/>
    </font>
    <font>
      <strike/>
      <sz val="11"/>
      <name val="Meiryo UI"/>
      <family val="3"/>
      <charset val="128"/>
    </font>
    <font>
      <b/>
      <sz val="11"/>
      <color theme="1"/>
      <name val="Meiryo UI"/>
      <family val="3"/>
      <charset val="128"/>
    </font>
  </fonts>
  <fills count="19">
    <fill>
      <patternFill patternType="none"/>
    </fill>
    <fill>
      <patternFill patternType="gray125"/>
    </fill>
    <fill>
      <patternFill patternType="solid">
        <fgColor theme="0"/>
        <bgColor indexed="64"/>
      </patternFill>
    </fill>
    <fill>
      <patternFill patternType="solid">
        <fgColor indexed="65"/>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D9D9D9"/>
        <bgColor indexed="64"/>
      </patternFill>
    </fill>
    <fill>
      <patternFill patternType="solid">
        <fgColor rgb="FFDEEBF7"/>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medium">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top style="thick">
        <color auto="1"/>
      </top>
      <bottom style="thin">
        <color auto="1"/>
      </bottom>
      <diagonal/>
    </border>
    <border>
      <left/>
      <right/>
      <top/>
      <bottom style="thin">
        <color indexed="64"/>
      </bottom>
      <diagonal/>
    </border>
    <border>
      <left/>
      <right/>
      <top/>
      <bottom style="thick">
        <color auto="1"/>
      </bottom>
      <diagonal/>
    </border>
    <border>
      <left style="medium">
        <color rgb="FFA6A6A6"/>
      </left>
      <right style="medium">
        <color rgb="FFA6A6A6"/>
      </right>
      <top style="medium">
        <color rgb="FFA6A6A6"/>
      </top>
      <bottom style="medium">
        <color rgb="FFA6A6A6"/>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222">
    <xf numFmtId="0" fontId="0" fillId="0" borderId="0" xfId="0">
      <alignment vertical="center"/>
    </xf>
    <xf numFmtId="0" fontId="3" fillId="2" borderId="0" xfId="0" applyFont="1" applyFill="1">
      <alignment vertical="center"/>
    </xf>
    <xf numFmtId="49" fontId="3" fillId="2" borderId="0" xfId="0" applyNumberFormat="1" applyFont="1" applyFill="1">
      <alignment vertical="center"/>
    </xf>
    <xf numFmtId="0" fontId="3" fillId="2" borderId="0" xfId="0" applyFont="1" applyFill="1" applyAlignment="1">
      <alignment vertical="center" wrapText="1"/>
    </xf>
    <xf numFmtId="0" fontId="3" fillId="2" borderId="0" xfId="0" applyFont="1" applyFill="1" applyAlignment="1">
      <alignment horizontal="center" vertical="center"/>
    </xf>
    <xf numFmtId="0" fontId="3" fillId="2" borderId="1" xfId="0" applyFont="1" applyFill="1" applyBorder="1" applyAlignment="1">
      <alignment horizontal="center" vertical="center"/>
    </xf>
    <xf numFmtId="0" fontId="4" fillId="2" borderId="1" xfId="1" applyFont="1" applyFill="1" applyBorder="1" applyAlignment="1">
      <alignment horizontal="center" vertical="center"/>
    </xf>
    <xf numFmtId="0" fontId="3" fillId="2" borderId="1" xfId="0" applyFont="1" applyFill="1" applyBorder="1" applyAlignment="1">
      <alignment vertical="center" wrapText="1"/>
    </xf>
    <xf numFmtId="0" fontId="3" fillId="2" borderId="1" xfId="0" applyFont="1" applyFill="1" applyBorder="1">
      <alignment vertical="center"/>
    </xf>
    <xf numFmtId="0" fontId="4" fillId="0" borderId="1" xfId="1" applyFont="1" applyFill="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0" borderId="0" xfId="0" applyFont="1">
      <alignment vertical="center"/>
    </xf>
    <xf numFmtId="0" fontId="3" fillId="0" borderId="2" xfId="0" applyFont="1" applyBorder="1">
      <alignment vertical="center"/>
    </xf>
    <xf numFmtId="0" fontId="3" fillId="0" borderId="3" xfId="0" applyFont="1" applyBorder="1" applyAlignment="1">
      <alignment vertical="center" wrapText="1"/>
    </xf>
    <xf numFmtId="0" fontId="3" fillId="0" borderId="1" xfId="0" applyFont="1" applyBorder="1">
      <alignment vertical="center"/>
    </xf>
    <xf numFmtId="0" fontId="3" fillId="2" borderId="2" xfId="0" applyFont="1" applyFill="1" applyBorder="1" applyAlignment="1">
      <alignment vertical="center" wrapText="1"/>
    </xf>
    <xf numFmtId="0" fontId="3" fillId="2" borderId="3" xfId="0" applyFont="1" applyFill="1" applyBorder="1" applyAlignment="1">
      <alignment vertical="center" wrapText="1"/>
    </xf>
    <xf numFmtId="0" fontId="3" fillId="2" borderId="2" xfId="0" applyFont="1" applyFill="1" applyBorder="1">
      <alignment vertical="center"/>
    </xf>
    <xf numFmtId="0" fontId="3" fillId="0" borderId="1" xfId="0" applyFont="1" applyBorder="1" applyAlignment="1">
      <alignment horizontal="left" vertical="center" wrapText="1"/>
    </xf>
    <xf numFmtId="0" fontId="4" fillId="2" borderId="0" xfId="1" applyFont="1" applyFill="1" applyBorder="1" applyAlignment="1">
      <alignment horizontal="center" vertical="center"/>
    </xf>
    <xf numFmtId="49" fontId="3" fillId="2" borderId="4" xfId="0" applyNumberFormat="1" applyFont="1" applyFill="1" applyBorder="1">
      <alignment vertical="center"/>
    </xf>
    <xf numFmtId="0" fontId="3" fillId="3" borderId="4" xfId="0" applyFont="1" applyFill="1" applyBorder="1">
      <alignment vertical="center"/>
    </xf>
    <xf numFmtId="49" fontId="3" fillId="3" borderId="4" xfId="0" applyNumberFormat="1" applyFont="1" applyFill="1" applyBorder="1">
      <alignment vertical="center"/>
    </xf>
    <xf numFmtId="49" fontId="3" fillId="3" borderId="0" xfId="0" applyNumberFormat="1" applyFont="1" applyFill="1">
      <alignment vertical="center"/>
    </xf>
    <xf numFmtId="0" fontId="3" fillId="2" borderId="4" xfId="0" applyFont="1" applyFill="1" applyBorder="1">
      <alignment vertical="center"/>
    </xf>
    <xf numFmtId="49" fontId="3" fillId="0" borderId="4" xfId="0" applyNumberFormat="1" applyFont="1" applyBorder="1">
      <alignment vertical="center"/>
    </xf>
    <xf numFmtId="49" fontId="3" fillId="3" borderId="8" xfId="0" applyNumberFormat="1" applyFont="1" applyFill="1" applyBorder="1">
      <alignment vertical="center"/>
    </xf>
    <xf numFmtId="0" fontId="3" fillId="0" borderId="4" xfId="0" applyFont="1" applyBorder="1">
      <alignment vertical="center"/>
    </xf>
    <xf numFmtId="49" fontId="3" fillId="2" borderId="5" xfId="0" applyNumberFormat="1" applyFont="1" applyFill="1" applyBorder="1">
      <alignment vertical="center"/>
    </xf>
    <xf numFmtId="49" fontId="3" fillId="3" borderId="5" xfId="0" applyNumberFormat="1" applyFont="1" applyFill="1" applyBorder="1">
      <alignment vertical="center"/>
    </xf>
    <xf numFmtId="49" fontId="3" fillId="2" borderId="7" xfId="0" applyNumberFormat="1" applyFont="1" applyFill="1" applyBorder="1">
      <alignment vertical="center"/>
    </xf>
    <xf numFmtId="49" fontId="4" fillId="3" borderId="0" xfId="1" applyNumberFormat="1" applyFont="1" applyFill="1">
      <alignment vertical="center"/>
    </xf>
    <xf numFmtId="49" fontId="5" fillId="2" borderId="0" xfId="0" applyNumberFormat="1" applyFont="1" applyFill="1">
      <alignment vertical="center"/>
    </xf>
    <xf numFmtId="0" fontId="3" fillId="3" borderId="0" xfId="0" applyFont="1" applyFill="1">
      <alignment vertical="center"/>
    </xf>
    <xf numFmtId="0" fontId="3" fillId="3" borderId="5" xfId="0" applyFont="1" applyFill="1" applyBorder="1">
      <alignment vertical="center"/>
    </xf>
    <xf numFmtId="4" fontId="3" fillId="3" borderId="5" xfId="0" applyNumberFormat="1" applyFont="1" applyFill="1" applyBorder="1">
      <alignment vertical="center"/>
    </xf>
    <xf numFmtId="49" fontId="5" fillId="3" borderId="0" xfId="0" applyNumberFormat="1" applyFont="1" applyFill="1">
      <alignment vertical="center"/>
    </xf>
    <xf numFmtId="49" fontId="3" fillId="3" borderId="0" xfId="1" applyNumberFormat="1" applyFont="1" applyFill="1">
      <alignment vertical="center"/>
    </xf>
    <xf numFmtId="49" fontId="3" fillId="3" borderId="5" xfId="0" applyNumberFormat="1" applyFont="1" applyFill="1" applyBorder="1" applyAlignment="1">
      <alignment vertical="center" wrapText="1"/>
    </xf>
    <xf numFmtId="0" fontId="5" fillId="2" borderId="0" xfId="0" applyFont="1" applyFill="1">
      <alignment vertical="center"/>
    </xf>
    <xf numFmtId="0" fontId="3" fillId="2" borderId="5" xfId="0" applyFont="1" applyFill="1" applyBorder="1">
      <alignment vertical="center"/>
    </xf>
    <xf numFmtId="49" fontId="3" fillId="0" borderId="0" xfId="0" applyNumberFormat="1" applyFont="1">
      <alignment vertical="center"/>
    </xf>
    <xf numFmtId="49" fontId="5" fillId="0" borderId="0" xfId="0" applyNumberFormat="1" applyFont="1">
      <alignment vertical="center"/>
    </xf>
    <xf numFmtId="49" fontId="3" fillId="0" borderId="5" xfId="0" applyNumberFormat="1" applyFont="1" applyBorder="1">
      <alignment vertical="center"/>
    </xf>
    <xf numFmtId="49" fontId="3" fillId="3" borderId="6" xfId="0" applyNumberFormat="1" applyFont="1" applyFill="1" applyBorder="1">
      <alignment vertical="center"/>
    </xf>
    <xf numFmtId="0" fontId="5" fillId="0" borderId="0" xfId="0" applyFont="1">
      <alignment vertical="center"/>
    </xf>
    <xf numFmtId="0" fontId="3" fillId="0" borderId="5" xfId="0" applyFont="1" applyBorder="1">
      <alignment vertical="center"/>
    </xf>
    <xf numFmtId="49" fontId="5" fillId="3" borderId="6" xfId="0" applyNumberFormat="1" applyFont="1" applyFill="1" applyBorder="1">
      <alignment vertical="center"/>
    </xf>
    <xf numFmtId="49" fontId="3" fillId="2" borderId="8" xfId="0" applyNumberFormat="1" applyFont="1" applyFill="1" applyBorder="1">
      <alignment vertical="center"/>
    </xf>
    <xf numFmtId="176" fontId="3" fillId="3" borderId="4" xfId="0" applyNumberFormat="1" applyFont="1" applyFill="1" applyBorder="1">
      <alignment vertical="center"/>
    </xf>
    <xf numFmtId="176" fontId="3" fillId="3" borderId="5" xfId="0" applyNumberFormat="1" applyFont="1" applyFill="1" applyBorder="1">
      <alignment vertical="center"/>
    </xf>
    <xf numFmtId="176" fontId="3" fillId="3" borderId="0" xfId="0" applyNumberFormat="1" applyFont="1" applyFill="1">
      <alignment vertical="center"/>
    </xf>
    <xf numFmtId="49" fontId="1" fillId="2" borderId="0" xfId="1" applyNumberFormat="1" applyFill="1">
      <alignment vertical="center"/>
    </xf>
    <xf numFmtId="49" fontId="1" fillId="0" borderId="0" xfId="1" applyNumberFormat="1">
      <alignment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4" borderId="1" xfId="0" applyFont="1" applyFill="1" applyBorder="1">
      <alignment vertical="center"/>
    </xf>
    <xf numFmtId="49" fontId="6" fillId="2" borderId="0" xfId="0" applyNumberFormat="1" applyFont="1" applyFill="1">
      <alignment vertical="center"/>
    </xf>
    <xf numFmtId="49" fontId="6" fillId="0" borderId="0" xfId="0" applyNumberFormat="1" applyFont="1">
      <alignment vertical="center"/>
    </xf>
    <xf numFmtId="49" fontId="1" fillId="3" borderId="0" xfId="1" applyNumberFormat="1" applyFill="1">
      <alignment vertical="center"/>
    </xf>
    <xf numFmtId="0" fontId="3" fillId="2" borderId="1" xfId="0" applyFont="1" applyFill="1" applyBorder="1" applyAlignment="1">
      <alignment horizontal="left" vertical="center" wrapText="1"/>
    </xf>
    <xf numFmtId="0" fontId="1" fillId="0" borderId="1" xfId="1" applyFill="1" applyBorder="1" applyAlignment="1">
      <alignment horizontal="center" vertical="center"/>
    </xf>
    <xf numFmtId="49" fontId="6" fillId="3" borderId="0" xfId="0" applyNumberFormat="1" applyFont="1" applyFill="1">
      <alignment vertical="center"/>
    </xf>
    <xf numFmtId="49" fontId="3" fillId="3" borderId="0" xfId="0" applyNumberFormat="1" applyFont="1" applyFill="1" applyAlignment="1">
      <alignment horizontal="center" vertical="center"/>
    </xf>
    <xf numFmtId="49" fontId="3" fillId="6" borderId="0" xfId="0" applyNumberFormat="1" applyFont="1" applyFill="1" applyAlignment="1">
      <alignment horizontal="center" vertical="center"/>
    </xf>
    <xf numFmtId="49" fontId="5" fillId="3" borderId="0" xfId="0" applyNumberFormat="1" applyFont="1" applyFill="1" applyAlignment="1">
      <alignment horizontal="center" vertical="center"/>
    </xf>
    <xf numFmtId="0" fontId="1" fillId="0" borderId="0" xfId="1">
      <alignment vertical="center"/>
    </xf>
    <xf numFmtId="0" fontId="1" fillId="2" borderId="0" xfId="1" applyFill="1">
      <alignment vertical="center"/>
    </xf>
    <xf numFmtId="0" fontId="1" fillId="3" borderId="0" xfId="1" applyFill="1">
      <alignment vertical="center"/>
    </xf>
    <xf numFmtId="49" fontId="5" fillId="3" borderId="8" xfId="0" applyNumberFormat="1" applyFont="1" applyFill="1" applyBorder="1">
      <alignment vertical="center"/>
    </xf>
    <xf numFmtId="49" fontId="6" fillId="3" borderId="8" xfId="0" applyNumberFormat="1" applyFont="1" applyFill="1" applyBorder="1">
      <alignment vertical="center"/>
    </xf>
    <xf numFmtId="0" fontId="5" fillId="3" borderId="0" xfId="0" applyFont="1" applyFill="1">
      <alignment vertical="center"/>
    </xf>
    <xf numFmtId="177" fontId="3" fillId="3" borderId="4" xfId="0" applyNumberFormat="1" applyFont="1" applyFill="1" applyBorder="1">
      <alignment vertical="center"/>
    </xf>
    <xf numFmtId="49" fontId="3" fillId="3" borderId="0" xfId="0" applyNumberFormat="1" applyFont="1" applyFill="1" applyAlignment="1">
      <alignment vertical="center" wrapText="1"/>
    </xf>
    <xf numFmtId="49" fontId="5" fillId="3" borderId="0" xfId="0" applyNumberFormat="1" applyFont="1" applyFill="1" applyAlignment="1">
      <alignment horizontal="center" vertical="center" wrapText="1"/>
    </xf>
    <xf numFmtId="0" fontId="3" fillId="2" borderId="0" xfId="0" applyFont="1" applyFill="1" applyAlignment="1">
      <alignment horizontal="left" vertical="center" indent="1"/>
    </xf>
    <xf numFmtId="0" fontId="3" fillId="0" borderId="2" xfId="0" applyFont="1" applyBorder="1" applyAlignment="1">
      <alignment vertical="center" wrapText="1"/>
    </xf>
    <xf numFmtId="0" fontId="1" fillId="2" borderId="1" xfId="1" applyFill="1" applyBorder="1" applyAlignment="1">
      <alignment horizontal="center" vertical="center"/>
    </xf>
    <xf numFmtId="0" fontId="8" fillId="7"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1" xfId="0" applyBorder="1" applyAlignment="1">
      <alignment vertical="center" wrapText="1"/>
    </xf>
    <xf numFmtId="0" fontId="9" fillId="2" borderId="1" xfId="1" applyFont="1" applyFill="1" applyBorder="1" applyAlignment="1">
      <alignment horizontal="center" vertical="center"/>
    </xf>
    <xf numFmtId="0" fontId="9" fillId="0" borderId="1" xfId="1" applyFont="1" applyFill="1" applyBorder="1" applyAlignment="1">
      <alignment horizontal="center" vertical="center"/>
    </xf>
    <xf numFmtId="49" fontId="3" fillId="2" borderId="1" xfId="0" applyNumberFormat="1" applyFont="1" applyFill="1" applyBorder="1" applyAlignment="1">
      <alignment horizontal="center" vertical="center"/>
    </xf>
    <xf numFmtId="49" fontId="1" fillId="2" borderId="5" xfId="1" applyNumberFormat="1" applyFill="1" applyBorder="1">
      <alignment vertical="center"/>
    </xf>
    <xf numFmtId="49" fontId="1" fillId="2" borderId="4" xfId="1" applyNumberFormat="1" applyFill="1" applyBorder="1">
      <alignment vertical="center"/>
    </xf>
    <xf numFmtId="49" fontId="3" fillId="8" borderId="4" xfId="0" applyNumberFormat="1" applyFont="1" applyFill="1" applyBorder="1">
      <alignment vertical="center"/>
    </xf>
    <xf numFmtId="49" fontId="3" fillId="8" borderId="5" xfId="0" applyNumberFormat="1" applyFont="1" applyFill="1" applyBorder="1">
      <alignment vertical="center"/>
    </xf>
    <xf numFmtId="49" fontId="3" fillId="2" borderId="9" xfId="0" applyNumberFormat="1" applyFont="1" applyFill="1" applyBorder="1">
      <alignment vertical="center"/>
    </xf>
    <xf numFmtId="49" fontId="5" fillId="9" borderId="8" xfId="0" applyNumberFormat="1" applyFont="1" applyFill="1" applyBorder="1">
      <alignment vertical="center"/>
    </xf>
    <xf numFmtId="49" fontId="3" fillId="9" borderId="5" xfId="0" applyNumberFormat="1" applyFont="1" applyFill="1" applyBorder="1">
      <alignment vertical="center"/>
    </xf>
    <xf numFmtId="49" fontId="10" fillId="3" borderId="0" xfId="0" applyNumberFormat="1" applyFont="1" applyFill="1">
      <alignment vertical="center"/>
    </xf>
    <xf numFmtId="49" fontId="11" fillId="3" borderId="0" xfId="0" applyNumberFormat="1" applyFont="1" applyFill="1">
      <alignment vertical="center"/>
    </xf>
    <xf numFmtId="49" fontId="1" fillId="3" borderId="5" xfId="1" applyNumberFormat="1" applyFill="1" applyBorder="1">
      <alignment vertical="center"/>
    </xf>
    <xf numFmtId="0" fontId="3" fillId="8" borderId="5" xfId="0" applyFont="1" applyFill="1" applyBorder="1">
      <alignment vertical="center"/>
    </xf>
    <xf numFmtId="0" fontId="3" fillId="2" borderId="5" xfId="0" applyFont="1" applyFill="1" applyBorder="1" applyAlignment="1">
      <alignment horizontal="left" vertical="center"/>
    </xf>
    <xf numFmtId="49" fontId="12" fillId="3" borderId="4" xfId="0" applyNumberFormat="1" applyFont="1" applyFill="1" applyBorder="1">
      <alignment vertical="center"/>
    </xf>
    <xf numFmtId="0" fontId="3" fillId="10" borderId="0" xfId="0" applyFont="1" applyFill="1">
      <alignment vertical="center"/>
    </xf>
    <xf numFmtId="0" fontId="3" fillId="10" borderId="5" xfId="0" applyFont="1" applyFill="1" applyBorder="1">
      <alignment vertical="center"/>
    </xf>
    <xf numFmtId="49" fontId="5" fillId="3" borderId="0" xfId="1" applyNumberFormat="1" applyFont="1" applyFill="1">
      <alignment vertical="center"/>
    </xf>
    <xf numFmtId="5" fontId="3" fillId="3" borderId="5" xfId="0" applyNumberFormat="1" applyFont="1" applyFill="1" applyBorder="1">
      <alignment vertical="center"/>
    </xf>
    <xf numFmtId="5" fontId="3" fillId="3" borderId="8" xfId="0" applyNumberFormat="1" applyFont="1" applyFill="1" applyBorder="1">
      <alignment vertical="center"/>
    </xf>
    <xf numFmtId="49" fontId="5" fillId="0" borderId="8" xfId="0" applyNumberFormat="1" applyFont="1" applyBorder="1">
      <alignment vertical="center"/>
    </xf>
    <xf numFmtId="0" fontId="3" fillId="0" borderId="8" xfId="0" applyFont="1" applyBorder="1">
      <alignment vertical="center"/>
    </xf>
    <xf numFmtId="49" fontId="5" fillId="0" borderId="4" xfId="0" applyNumberFormat="1" applyFont="1" applyBorder="1">
      <alignment vertical="center"/>
    </xf>
    <xf numFmtId="49" fontId="5" fillId="0" borderId="5" xfId="0" applyNumberFormat="1" applyFont="1" applyBorder="1">
      <alignment vertical="center"/>
    </xf>
    <xf numFmtId="0" fontId="13" fillId="0" borderId="0" xfId="0" applyFont="1">
      <alignment vertical="center"/>
    </xf>
    <xf numFmtId="49" fontId="14" fillId="2" borderId="5" xfId="0" applyNumberFormat="1" applyFont="1" applyFill="1" applyBorder="1">
      <alignment vertical="center"/>
    </xf>
    <xf numFmtId="49" fontId="15" fillId="2" borderId="5" xfId="1" applyNumberFormat="1" applyFont="1" applyFill="1" applyBorder="1">
      <alignment vertical="center"/>
    </xf>
    <xf numFmtId="49" fontId="14" fillId="2" borderId="0" xfId="0" applyNumberFormat="1" applyFont="1" applyFill="1">
      <alignment vertical="center"/>
    </xf>
    <xf numFmtId="49" fontId="5" fillId="3" borderId="5" xfId="0" applyNumberFormat="1" applyFont="1" applyFill="1" applyBorder="1">
      <alignment vertical="center"/>
    </xf>
    <xf numFmtId="49" fontId="5" fillId="3" borderId="4" xfId="0" applyNumberFormat="1" applyFont="1" applyFill="1" applyBorder="1">
      <alignment vertical="center"/>
    </xf>
    <xf numFmtId="0" fontId="16" fillId="0" borderId="0" xfId="0" applyFont="1">
      <alignment vertical="center"/>
    </xf>
    <xf numFmtId="0" fontId="17" fillId="0" borderId="0" xfId="0" applyFont="1">
      <alignment vertical="center"/>
    </xf>
    <xf numFmtId="0" fontId="18" fillId="0" borderId="0" xfId="0" applyFont="1" applyAlignment="1">
      <alignment horizontal="left" vertical="center"/>
    </xf>
    <xf numFmtId="0" fontId="19" fillId="4" borderId="10" xfId="0" applyFont="1" applyFill="1" applyBorder="1" applyAlignment="1">
      <alignment horizontal="left" vertical="center" wrapText="1" readingOrder="1"/>
    </xf>
    <xf numFmtId="0" fontId="20" fillId="4" borderId="10" xfId="0" applyFont="1" applyFill="1" applyBorder="1" applyAlignment="1">
      <alignment horizontal="left" vertical="center" wrapText="1" readingOrder="1"/>
    </xf>
    <xf numFmtId="0" fontId="19" fillId="0" borderId="10" xfId="0" applyFont="1" applyBorder="1" applyAlignment="1">
      <alignment horizontal="left" vertical="center" wrapText="1" readingOrder="1"/>
    </xf>
    <xf numFmtId="3" fontId="21" fillId="11" borderId="10" xfId="0" applyNumberFormat="1" applyFont="1" applyFill="1" applyBorder="1" applyAlignment="1">
      <alignment horizontal="right" vertical="center" wrapText="1" readingOrder="1"/>
    </xf>
    <xf numFmtId="0" fontId="19" fillId="11" borderId="10" xfId="0" applyFont="1" applyFill="1" applyBorder="1" applyAlignment="1">
      <alignment horizontal="left" vertical="center" wrapText="1" readingOrder="1"/>
    </xf>
    <xf numFmtId="0" fontId="21" fillId="11" borderId="10" xfId="0" applyFont="1" applyFill="1" applyBorder="1" applyAlignment="1">
      <alignment horizontal="left" vertical="center" wrapText="1" readingOrder="1"/>
    </xf>
    <xf numFmtId="0" fontId="20" fillId="11" borderId="10" xfId="0" applyFont="1" applyFill="1" applyBorder="1" applyAlignment="1">
      <alignment horizontal="left" vertical="center" wrapText="1" readingOrder="1"/>
    </xf>
    <xf numFmtId="3" fontId="20" fillId="0" borderId="10" xfId="0" applyNumberFormat="1" applyFont="1" applyBorder="1" applyAlignment="1">
      <alignment horizontal="right" vertical="center" wrapText="1" readingOrder="1"/>
    </xf>
    <xf numFmtId="3" fontId="19" fillId="0" borderId="10" xfId="0" applyNumberFormat="1" applyFont="1" applyBorder="1" applyAlignment="1">
      <alignment horizontal="right" vertical="center" wrapText="1" readingOrder="1"/>
    </xf>
    <xf numFmtId="0" fontId="20" fillId="0" borderId="10" xfId="0" applyFont="1" applyBorder="1" applyAlignment="1">
      <alignment horizontal="left" vertical="center" wrapText="1" readingOrder="1"/>
    </xf>
    <xf numFmtId="0" fontId="22" fillId="0" borderId="10" xfId="0" applyFont="1" applyBorder="1" applyAlignment="1">
      <alignment horizontal="left" vertical="center" wrapText="1" readingOrder="1"/>
    </xf>
    <xf numFmtId="3" fontId="19" fillId="12" borderId="10" xfId="0" applyNumberFormat="1" applyFont="1" applyFill="1" applyBorder="1" applyAlignment="1">
      <alignment horizontal="right" vertical="center" wrapText="1" readingOrder="1"/>
    </xf>
    <xf numFmtId="0" fontId="19" fillId="12" borderId="10" xfId="0" applyFont="1" applyFill="1" applyBorder="1" applyAlignment="1">
      <alignment horizontal="left" vertical="center" wrapText="1" readingOrder="1"/>
    </xf>
    <xf numFmtId="0" fontId="20" fillId="12" borderId="10" xfId="0" applyFont="1" applyFill="1" applyBorder="1" applyAlignment="1">
      <alignment horizontal="left" vertical="center" wrapText="1" readingOrder="1"/>
    </xf>
    <xf numFmtId="3" fontId="20" fillId="12" borderId="10" xfId="0" applyNumberFormat="1" applyFont="1" applyFill="1" applyBorder="1" applyAlignment="1">
      <alignment horizontal="right" vertical="center" wrapText="1" readingOrder="1"/>
    </xf>
    <xf numFmtId="0" fontId="21" fillId="12" borderId="10" xfId="0" applyFont="1" applyFill="1" applyBorder="1" applyAlignment="1">
      <alignment horizontal="left" vertical="center" wrapText="1" readingOrder="1"/>
    </xf>
    <xf numFmtId="3" fontId="19" fillId="13" borderId="10" xfId="0" applyNumberFormat="1" applyFont="1" applyFill="1" applyBorder="1" applyAlignment="1">
      <alignment horizontal="right" vertical="center" wrapText="1" readingOrder="1"/>
    </xf>
    <xf numFmtId="0" fontId="19" fillId="13" borderId="10" xfId="0" applyFont="1" applyFill="1" applyBorder="1" applyAlignment="1">
      <alignment horizontal="left" vertical="center" wrapText="1" readingOrder="1"/>
    </xf>
    <xf numFmtId="0" fontId="20" fillId="13" borderId="10" xfId="0" applyFont="1" applyFill="1" applyBorder="1" applyAlignment="1">
      <alignment horizontal="left" vertical="center" wrapText="1" readingOrder="1"/>
    </xf>
    <xf numFmtId="3" fontId="20" fillId="13" borderId="10" xfId="0" applyNumberFormat="1" applyFont="1" applyFill="1" applyBorder="1" applyAlignment="1">
      <alignment horizontal="right" vertical="center" wrapText="1" readingOrder="1"/>
    </xf>
    <xf numFmtId="0" fontId="21" fillId="13" borderId="10" xfId="0" applyFont="1" applyFill="1" applyBorder="1" applyAlignment="1">
      <alignment horizontal="left" vertical="center" wrapText="1" readingOrder="1"/>
    </xf>
    <xf numFmtId="3" fontId="19" fillId="14" borderId="10" xfId="0" applyNumberFormat="1" applyFont="1" applyFill="1" applyBorder="1" applyAlignment="1">
      <alignment horizontal="right" vertical="center" wrapText="1" readingOrder="1"/>
    </xf>
    <xf numFmtId="0" fontId="19" fillId="14" borderId="10" xfId="0" applyFont="1" applyFill="1" applyBorder="1" applyAlignment="1">
      <alignment horizontal="left" vertical="center" wrapText="1" readingOrder="1"/>
    </xf>
    <xf numFmtId="0" fontId="20" fillId="14" borderId="10" xfId="0" applyFont="1" applyFill="1" applyBorder="1" applyAlignment="1">
      <alignment horizontal="left" vertical="center" wrapText="1" readingOrder="1"/>
    </xf>
    <xf numFmtId="3" fontId="20" fillId="14" borderId="10" xfId="0" applyNumberFormat="1" applyFont="1" applyFill="1" applyBorder="1" applyAlignment="1">
      <alignment horizontal="right" vertical="center" wrapText="1" readingOrder="1"/>
    </xf>
    <xf numFmtId="0" fontId="22" fillId="14" borderId="10" xfId="0" applyFont="1" applyFill="1" applyBorder="1" applyAlignment="1">
      <alignment horizontal="left" vertical="center" wrapText="1" readingOrder="1"/>
    </xf>
    <xf numFmtId="3" fontId="19" fillId="15" borderId="10" xfId="0" applyNumberFormat="1" applyFont="1" applyFill="1" applyBorder="1" applyAlignment="1">
      <alignment horizontal="right" vertical="center" wrapText="1" readingOrder="1"/>
    </xf>
    <xf numFmtId="0" fontId="19" fillId="15" borderId="10" xfId="0" applyFont="1" applyFill="1" applyBorder="1" applyAlignment="1">
      <alignment horizontal="left" vertical="center" wrapText="1" readingOrder="1"/>
    </xf>
    <xf numFmtId="0" fontId="20" fillId="15" borderId="10" xfId="0" applyFont="1" applyFill="1" applyBorder="1" applyAlignment="1">
      <alignment horizontal="left" vertical="center" wrapText="1" readingOrder="1"/>
    </xf>
    <xf numFmtId="3" fontId="20" fillId="15" borderId="10" xfId="0" applyNumberFormat="1" applyFont="1" applyFill="1" applyBorder="1" applyAlignment="1">
      <alignment horizontal="right" vertical="center" wrapText="1" readingOrder="1"/>
    </xf>
    <xf numFmtId="0" fontId="21" fillId="15" borderId="10" xfId="0" applyFont="1" applyFill="1" applyBorder="1" applyAlignment="1">
      <alignment horizontal="left" vertical="center" wrapText="1" readingOrder="1"/>
    </xf>
    <xf numFmtId="3" fontId="19" fillId="16" borderId="10" xfId="0" applyNumberFormat="1" applyFont="1" applyFill="1" applyBorder="1" applyAlignment="1">
      <alignment horizontal="right" vertical="center" wrapText="1" readingOrder="1"/>
    </xf>
    <xf numFmtId="0" fontId="19" fillId="16" borderId="10" xfId="0" applyFont="1" applyFill="1" applyBorder="1" applyAlignment="1">
      <alignment horizontal="left" vertical="center" wrapText="1" readingOrder="1"/>
    </xf>
    <xf numFmtId="0" fontId="20" fillId="16" borderId="10" xfId="0" applyFont="1" applyFill="1" applyBorder="1" applyAlignment="1">
      <alignment horizontal="left" vertical="center" wrapText="1" readingOrder="1"/>
    </xf>
    <xf numFmtId="3" fontId="20" fillId="16" borderId="10" xfId="0" applyNumberFormat="1" applyFont="1" applyFill="1" applyBorder="1" applyAlignment="1">
      <alignment horizontal="right" vertical="center" wrapText="1" readingOrder="1"/>
    </xf>
    <xf numFmtId="0" fontId="21" fillId="16" borderId="10" xfId="0" applyFont="1" applyFill="1" applyBorder="1" applyAlignment="1">
      <alignment horizontal="left" vertical="center" wrapText="1" readingOrder="1"/>
    </xf>
    <xf numFmtId="0" fontId="23" fillId="17" borderId="10" xfId="0" applyFont="1" applyFill="1" applyBorder="1" applyAlignment="1">
      <alignment horizontal="center" vertical="center" wrapText="1" readingOrder="1"/>
    </xf>
    <xf numFmtId="0" fontId="24" fillId="17" borderId="10" xfId="0" applyFont="1" applyFill="1" applyBorder="1" applyAlignment="1">
      <alignment horizontal="center" vertical="center" wrapText="1" readingOrder="1"/>
    </xf>
    <xf numFmtId="0" fontId="25" fillId="0" borderId="0" xfId="0" applyFont="1">
      <alignment vertical="center"/>
    </xf>
    <xf numFmtId="0" fontId="19" fillId="0" borderId="1" xfId="0" applyFont="1" applyBorder="1" applyAlignment="1">
      <alignment horizontal="center" vertical="center" wrapText="1" readingOrder="1"/>
    </xf>
    <xf numFmtId="0" fontId="24" fillId="0" borderId="1" xfId="0" applyFont="1" applyBorder="1" applyAlignment="1">
      <alignment horizontal="center" vertical="center" wrapText="1" readingOrder="1"/>
    </xf>
    <xf numFmtId="0" fontId="19" fillId="0" borderId="1" xfId="0" applyFont="1" applyBorder="1" applyAlignment="1">
      <alignment horizontal="left" vertical="center" wrapText="1" readingOrder="1"/>
    </xf>
    <xf numFmtId="0" fontId="21" fillId="0" borderId="1" xfId="0" applyFont="1" applyBorder="1" applyAlignment="1">
      <alignment horizontal="left" vertical="center" wrapText="1" readingOrder="1"/>
    </xf>
    <xf numFmtId="0" fontId="24" fillId="17" borderId="1" xfId="0" applyFont="1" applyFill="1" applyBorder="1" applyAlignment="1">
      <alignment horizontal="center" vertical="center" wrapText="1" readingOrder="1"/>
    </xf>
    <xf numFmtId="0" fontId="19" fillId="18" borderId="1" xfId="0" applyFont="1" applyFill="1" applyBorder="1" applyAlignment="1">
      <alignment horizontal="center" vertical="center" wrapText="1" readingOrder="1"/>
    </xf>
    <xf numFmtId="0" fontId="20" fillId="18" borderId="1" xfId="0" applyFont="1" applyFill="1" applyBorder="1" applyAlignment="1">
      <alignment horizontal="center" vertical="center" wrapText="1" readingOrder="1"/>
    </xf>
    <xf numFmtId="0" fontId="20" fillId="17" borderId="1" xfId="0" applyFont="1" applyFill="1" applyBorder="1" applyAlignment="1">
      <alignment horizontal="center" vertical="center" wrapText="1"/>
    </xf>
    <xf numFmtId="0" fontId="27" fillId="15" borderId="0" xfId="0" applyFont="1" applyFill="1">
      <alignment vertical="center"/>
    </xf>
    <xf numFmtId="0" fontId="14" fillId="2" borderId="4" xfId="0" applyFont="1" applyFill="1" applyBorder="1">
      <alignment vertical="center"/>
    </xf>
    <xf numFmtId="0" fontId="14" fillId="2" borderId="4" xfId="0" applyFont="1" applyFill="1" applyBorder="1" applyAlignment="1">
      <alignment horizontal="left" vertical="center"/>
    </xf>
    <xf numFmtId="0" fontId="14" fillId="8" borderId="4" xfId="0" applyFont="1" applyFill="1" applyBorder="1">
      <alignment vertical="center"/>
    </xf>
    <xf numFmtId="0" fontId="14" fillId="2" borderId="5" xfId="0" applyFont="1" applyFill="1" applyBorder="1">
      <alignment vertical="center"/>
    </xf>
    <xf numFmtId="0" fontId="14" fillId="2" borderId="5" xfId="0" applyFont="1" applyFill="1" applyBorder="1" applyAlignment="1">
      <alignment horizontal="left" vertical="center"/>
    </xf>
    <xf numFmtId="0" fontId="14" fillId="8" borderId="5" xfId="0" applyFont="1" applyFill="1" applyBorder="1">
      <alignment vertical="center"/>
    </xf>
    <xf numFmtId="4" fontId="5" fillId="3" borderId="5" xfId="0" applyNumberFormat="1" applyFont="1" applyFill="1" applyBorder="1">
      <alignment vertical="center"/>
    </xf>
    <xf numFmtId="0" fontId="14" fillId="3" borderId="0" xfId="0" applyFont="1" applyFill="1">
      <alignment vertical="center"/>
    </xf>
    <xf numFmtId="0" fontId="14" fillId="3" borderId="4" xfId="0" applyFont="1" applyFill="1" applyBorder="1">
      <alignment vertical="center"/>
    </xf>
    <xf numFmtId="0" fontId="14" fillId="10" borderId="4" xfId="0" applyFont="1" applyFill="1" applyBorder="1">
      <alignment vertical="center"/>
    </xf>
    <xf numFmtId="4" fontId="14" fillId="3" borderId="4" xfId="0" applyNumberFormat="1" applyFont="1" applyFill="1" applyBorder="1">
      <alignment vertical="center"/>
    </xf>
    <xf numFmtId="0" fontId="14" fillId="3" borderId="5" xfId="0" applyFont="1" applyFill="1" applyBorder="1">
      <alignment vertical="center"/>
    </xf>
    <xf numFmtId="0" fontId="14" fillId="10" borderId="5" xfId="0" applyFont="1" applyFill="1" applyBorder="1">
      <alignment vertical="center"/>
    </xf>
    <xf numFmtId="4" fontId="14" fillId="3" borderId="5" xfId="0" applyNumberFormat="1" applyFont="1" applyFill="1" applyBorder="1">
      <alignment vertical="center"/>
    </xf>
    <xf numFmtId="49" fontId="14" fillId="3" borderId="0" xfId="0" applyNumberFormat="1" applyFont="1" applyFill="1">
      <alignment vertical="center"/>
    </xf>
    <xf numFmtId="49" fontId="14" fillId="3" borderId="5" xfId="0" applyNumberFormat="1" applyFont="1" applyFill="1" applyBorder="1">
      <alignment vertical="center"/>
    </xf>
    <xf numFmtId="5" fontId="14" fillId="3" borderId="5" xfId="0" applyNumberFormat="1" applyFont="1" applyFill="1" applyBorder="1">
      <alignment vertical="center"/>
    </xf>
    <xf numFmtId="49" fontId="3" fillId="8" borderId="7" xfId="0" applyNumberFormat="1" applyFont="1" applyFill="1" applyBorder="1">
      <alignment vertical="center"/>
    </xf>
    <xf numFmtId="49" fontId="3" fillId="8" borderId="5" xfId="0" applyNumberFormat="1" applyFont="1" applyFill="1" applyBorder="1" applyAlignment="1">
      <alignment vertical="center" wrapText="1"/>
    </xf>
    <xf numFmtId="49" fontId="6" fillId="3" borderId="4" xfId="0" applyNumberFormat="1" applyFont="1" applyFill="1" applyBorder="1">
      <alignment vertical="center"/>
    </xf>
    <xf numFmtId="49" fontId="6" fillId="3" borderId="5" xfId="0" applyNumberFormat="1" applyFont="1" applyFill="1" applyBorder="1">
      <alignment vertical="center"/>
    </xf>
    <xf numFmtId="49" fontId="28" fillId="3" borderId="0" xfId="0" applyNumberFormat="1" applyFont="1" applyFill="1">
      <alignment vertical="center"/>
    </xf>
    <xf numFmtId="49" fontId="28" fillId="3" borderId="4" xfId="0" applyNumberFormat="1" applyFont="1" applyFill="1" applyBorder="1">
      <alignment vertical="center"/>
    </xf>
    <xf numFmtId="49" fontId="28" fillId="3" borderId="4" xfId="0" applyNumberFormat="1" applyFont="1" applyFill="1" applyBorder="1" applyAlignment="1">
      <alignment vertical="center" wrapText="1"/>
    </xf>
    <xf numFmtId="49" fontId="28" fillId="3" borderId="5" xfId="0" applyNumberFormat="1" applyFont="1" applyFill="1" applyBorder="1">
      <alignment vertical="center"/>
    </xf>
    <xf numFmtId="49" fontId="28" fillId="3" borderId="5" xfId="0" applyNumberFormat="1" applyFont="1" applyFill="1" applyBorder="1" applyAlignment="1">
      <alignment vertical="center" wrapText="1"/>
    </xf>
    <xf numFmtId="49" fontId="28" fillId="0" borderId="5" xfId="0" applyNumberFormat="1" applyFont="1" applyBorder="1" applyAlignment="1">
      <alignment vertical="center" wrapText="1"/>
    </xf>
    <xf numFmtId="49" fontId="6" fillId="0" borderId="5" xfId="0" applyNumberFormat="1" applyFont="1" applyBorder="1">
      <alignment vertical="center"/>
    </xf>
    <xf numFmtId="49" fontId="6" fillId="8" borderId="5" xfId="0" applyNumberFormat="1" applyFont="1" applyFill="1" applyBorder="1">
      <alignment vertical="center"/>
    </xf>
    <xf numFmtId="49" fontId="6" fillId="3" borderId="5" xfId="0" applyNumberFormat="1" applyFont="1" applyFill="1" applyBorder="1" applyAlignment="1">
      <alignment vertical="center" wrapText="1"/>
    </xf>
    <xf numFmtId="0" fontId="6" fillId="0" borderId="5" xfId="0" applyFont="1" applyBorder="1">
      <alignment vertical="center"/>
    </xf>
    <xf numFmtId="4" fontId="3" fillId="0" borderId="5" xfId="0" applyNumberFormat="1" applyFont="1" applyBorder="1">
      <alignment vertical="center"/>
    </xf>
    <xf numFmtId="0" fontId="5" fillId="2" borderId="5" xfId="0" applyFont="1" applyFill="1" applyBorder="1">
      <alignment vertical="center"/>
    </xf>
    <xf numFmtId="0" fontId="5" fillId="0" borderId="5" xfId="0" applyFont="1" applyBorder="1">
      <alignment vertical="center"/>
    </xf>
    <xf numFmtId="5" fontId="6" fillId="3" borderId="5" xfId="0" applyNumberFormat="1" applyFont="1" applyFill="1" applyBorder="1">
      <alignment vertical="center"/>
    </xf>
    <xf numFmtId="49" fontId="30" fillId="0" borderId="5" xfId="0" applyNumberFormat="1" applyFont="1" applyBorder="1">
      <alignment vertical="center"/>
    </xf>
    <xf numFmtId="49" fontId="30" fillId="3" borderId="5" xfId="0" applyNumberFormat="1" applyFont="1" applyFill="1" applyBorder="1">
      <alignment vertical="center"/>
    </xf>
    <xf numFmtId="0" fontId="3" fillId="2" borderId="0" xfId="0" applyFont="1" applyFill="1" applyAlignment="1">
      <alignment horizontal="center" vertical="center" wrapText="1"/>
    </xf>
    <xf numFmtId="0" fontId="31" fillId="2" borderId="0" xfId="0" applyFont="1" applyFill="1" applyAlignment="1">
      <alignment horizontal="left" vertical="center"/>
    </xf>
    <xf numFmtId="0" fontId="24" fillId="0" borderId="2" xfId="0" applyFont="1" applyBorder="1" applyAlignment="1">
      <alignment horizontal="center" vertical="center" wrapText="1" readingOrder="1"/>
    </xf>
    <xf numFmtId="0" fontId="24" fillId="0" borderId="5" xfId="0" applyFont="1" applyBorder="1" applyAlignment="1">
      <alignment horizontal="center" vertical="center" wrapText="1" readingOrder="1"/>
    </xf>
    <xf numFmtId="0" fontId="24" fillId="0" borderId="11" xfId="0" applyFont="1" applyBorder="1" applyAlignment="1">
      <alignment horizontal="center" vertical="center" wrapText="1" readingOrder="1"/>
    </xf>
    <xf numFmtId="0" fontId="19" fillId="0" borderId="2" xfId="0" applyFont="1" applyBorder="1" applyAlignment="1">
      <alignment horizontal="left" vertical="center" wrapText="1" readingOrder="1"/>
    </xf>
    <xf numFmtId="0" fontId="19" fillId="0" borderId="5" xfId="0" applyFont="1" applyBorder="1" applyAlignment="1">
      <alignment horizontal="left" vertical="center" wrapText="1" readingOrder="1"/>
    </xf>
    <xf numFmtId="0" fontId="19" fillId="0" borderId="11" xfId="0" applyFont="1" applyBorder="1" applyAlignment="1">
      <alignment horizontal="left" vertical="center" wrapText="1" readingOrder="1"/>
    </xf>
    <xf numFmtId="0" fontId="24" fillId="0" borderId="1" xfId="0" applyFont="1" applyBorder="1" applyAlignment="1">
      <alignment horizontal="center" vertical="center" wrapText="1" readingOrder="1"/>
    </xf>
    <xf numFmtId="0" fontId="19" fillId="0" borderId="1" xfId="0" applyFont="1" applyBorder="1" applyAlignment="1">
      <alignment horizontal="center" vertical="center" wrapText="1" readingOrder="1"/>
    </xf>
    <xf numFmtId="0" fontId="24" fillId="17" borderId="1" xfId="0" applyFont="1" applyFill="1" applyBorder="1" applyAlignment="1">
      <alignment horizontal="center" vertical="center" wrapText="1" readingOrder="1"/>
    </xf>
    <xf numFmtId="0" fontId="23" fillId="17" borderId="14" xfId="0" applyFont="1" applyFill="1" applyBorder="1" applyAlignment="1">
      <alignment horizontal="center" vertical="center" wrapText="1"/>
    </xf>
    <xf numFmtId="0" fontId="23" fillId="17" borderId="13" xfId="0" applyFont="1" applyFill="1" applyBorder="1" applyAlignment="1">
      <alignment horizontal="center" vertical="center" wrapText="1"/>
    </xf>
    <xf numFmtId="0" fontId="23" fillId="17" borderId="12" xfId="0" applyFont="1" applyFill="1" applyBorder="1" applyAlignment="1">
      <alignment horizontal="center" vertical="center" wrapText="1"/>
    </xf>
    <xf numFmtId="0" fontId="16" fillId="0" borderId="11" xfId="0" applyFont="1" applyBorder="1" applyAlignment="1">
      <alignment horizontal="center" vertical="center" wrapText="1" readingOrder="1"/>
    </xf>
    <xf numFmtId="0" fontId="19" fillId="0" borderId="2" xfId="0" applyFont="1" applyBorder="1" applyAlignment="1">
      <alignment horizontal="center" vertical="center" wrapText="1" readingOrder="1"/>
    </xf>
    <xf numFmtId="49" fontId="3" fillId="5" borderId="0" xfId="0" applyNumberFormat="1" applyFont="1" applyFill="1" applyAlignment="1">
      <alignment horizontal="center" vertical="center"/>
    </xf>
    <xf numFmtId="49" fontId="3" fillId="6" borderId="0" xfId="0" applyNumberFormat="1" applyFont="1" applyFill="1" applyAlignment="1">
      <alignment horizontal="center" vertical="center"/>
    </xf>
    <xf numFmtId="49" fontId="6" fillId="5" borderId="0" xfId="0" applyNumberFormat="1" applyFont="1" applyFill="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6.png"/></Relationships>
</file>

<file path=xl/drawings/_rels/drawing11.xml.rels><?xml version="1.0" encoding="UTF-8" standalone="yes"?>
<Relationships xmlns="http://schemas.openxmlformats.org/package/2006/relationships"><Relationship Id="rId1" Type="http://schemas.openxmlformats.org/officeDocument/2006/relationships/image" Target="../media/image7.png"/></Relationships>
</file>

<file path=xl/drawings/_rels/drawing12.xml.rels><?xml version="1.0" encoding="UTF-8" standalone="yes"?>
<Relationships xmlns="http://schemas.openxmlformats.org/package/2006/relationships"><Relationship Id="rId1" Type="http://schemas.openxmlformats.org/officeDocument/2006/relationships/image" Target="../media/image8.png"/></Relationships>
</file>

<file path=xl/drawings/_rels/drawing13.xml.rels><?xml version="1.0" encoding="UTF-8" standalone="yes"?>
<Relationships xmlns="http://schemas.openxmlformats.org/package/2006/relationships"><Relationship Id="rId1" Type="http://schemas.openxmlformats.org/officeDocument/2006/relationships/image" Target="../media/image9.png"/></Relationships>
</file>

<file path=xl/drawings/_rels/drawing14.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4.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5.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6.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117478</xdr:colOff>
      <xdr:row>0</xdr:row>
      <xdr:rowOff>112696</xdr:rowOff>
    </xdr:from>
    <xdr:to>
      <xdr:col>16</xdr:col>
      <xdr:colOff>12691</xdr:colOff>
      <xdr:row>26</xdr:row>
      <xdr:rowOff>54379</xdr:rowOff>
    </xdr:to>
    <xdr:pic>
      <xdr:nvPicPr>
        <xdr:cNvPr id="6" name="図 5">
          <a:extLst>
            <a:ext uri="{FF2B5EF4-FFF2-40B4-BE49-F238E27FC236}">
              <a16:creationId xmlns:a16="http://schemas.microsoft.com/office/drawing/2014/main" id="{411909C5-656A-22E3-4F39-0E6973820ED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7478" y="112696"/>
          <a:ext cx="10914905" cy="62281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267758</xdr:colOff>
      <xdr:row>14</xdr:row>
      <xdr:rowOff>63501</xdr:rowOff>
    </xdr:from>
    <xdr:to>
      <xdr:col>2</xdr:col>
      <xdr:colOff>603250</xdr:colOff>
      <xdr:row>17</xdr:row>
      <xdr:rowOff>158751</xdr:rowOff>
    </xdr:to>
    <xdr:sp macro="" textlink="">
      <xdr:nvSpPr>
        <xdr:cNvPr id="2" name="吹き出し: 角を丸めた四角形 1">
          <a:extLst>
            <a:ext uri="{FF2B5EF4-FFF2-40B4-BE49-F238E27FC236}">
              <a16:creationId xmlns:a16="http://schemas.microsoft.com/office/drawing/2014/main" id="{2F0C45BA-749D-4AEA-8EAC-1A9A022C8B21}"/>
            </a:ext>
          </a:extLst>
        </xdr:cNvPr>
        <xdr:cNvSpPr/>
      </xdr:nvSpPr>
      <xdr:spPr>
        <a:xfrm>
          <a:off x="892175" y="2931584"/>
          <a:ext cx="2335742" cy="698500"/>
        </a:xfrm>
        <a:prstGeom prst="wedgeRoundRectCallout">
          <a:avLst>
            <a:gd name="adj1" fmla="val -13971"/>
            <a:gd name="adj2" fmla="val -7747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RS</a:t>
          </a:r>
          <a:r>
            <a:rPr kumimoji="1" lang="ja-JP" altLang="en-US" sz="1000">
              <a:solidFill>
                <a:schemeClr val="bg1"/>
              </a:solidFill>
              <a:latin typeface="Meiryo UI" panose="020B0604030504040204" pitchFamily="50" charset="-128"/>
              <a:ea typeface="Meiryo UI" panose="020B0604030504040204" pitchFamily="50" charset="-128"/>
            </a:rPr>
            <a:t>組織構成シート を確認し最新化要</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1</xdr:col>
      <xdr:colOff>289891</xdr:colOff>
      <xdr:row>22</xdr:row>
      <xdr:rowOff>143701</xdr:rowOff>
    </xdr:from>
    <xdr:to>
      <xdr:col>8</xdr:col>
      <xdr:colOff>99244</xdr:colOff>
      <xdr:row>37</xdr:row>
      <xdr:rowOff>68962</xdr:rowOff>
    </xdr:to>
    <xdr:pic>
      <xdr:nvPicPr>
        <xdr:cNvPr id="3" name="図 2">
          <a:extLst>
            <a:ext uri="{FF2B5EF4-FFF2-40B4-BE49-F238E27FC236}">
              <a16:creationId xmlns:a16="http://schemas.microsoft.com/office/drawing/2014/main" id="{C8DB68FB-E2E8-1452-36DA-0FC4D3FD556A}"/>
            </a:ext>
          </a:extLst>
        </xdr:cNvPr>
        <xdr:cNvPicPr>
          <a:picLocks noChangeAspect="1"/>
        </xdr:cNvPicPr>
      </xdr:nvPicPr>
      <xdr:blipFill>
        <a:blip xmlns:r="http://schemas.openxmlformats.org/officeDocument/2006/relationships" r:embed="rId1"/>
        <a:stretch>
          <a:fillRect/>
        </a:stretch>
      </xdr:blipFill>
      <xdr:spPr>
        <a:xfrm>
          <a:off x="911087" y="4566614"/>
          <a:ext cx="10758961" cy="2907000"/>
        </a:xfrm>
        <a:prstGeom prst="rect">
          <a:avLst/>
        </a:prstGeom>
      </xdr:spPr>
    </xdr:pic>
    <xdr:clientData/>
  </xdr:twoCellAnchor>
  <xdr:twoCellAnchor>
    <xdr:from>
      <xdr:col>1</xdr:col>
      <xdr:colOff>182216</xdr:colOff>
      <xdr:row>17</xdr:row>
      <xdr:rowOff>198782</xdr:rowOff>
    </xdr:from>
    <xdr:to>
      <xdr:col>3</xdr:col>
      <xdr:colOff>1002195</xdr:colOff>
      <xdr:row>22</xdr:row>
      <xdr:rowOff>24848</xdr:rowOff>
    </xdr:to>
    <xdr:sp macro="" textlink="">
      <xdr:nvSpPr>
        <xdr:cNvPr id="4" name="吹き出し: 角を丸めた四角形 3">
          <a:extLst>
            <a:ext uri="{FF2B5EF4-FFF2-40B4-BE49-F238E27FC236}">
              <a16:creationId xmlns:a16="http://schemas.microsoft.com/office/drawing/2014/main" id="{08A54C50-0007-433C-98BE-76D5983748C7}"/>
            </a:ext>
          </a:extLst>
        </xdr:cNvPr>
        <xdr:cNvSpPr/>
      </xdr:nvSpPr>
      <xdr:spPr>
        <a:xfrm>
          <a:off x="803412" y="3627782"/>
          <a:ext cx="3710609" cy="819979"/>
        </a:xfrm>
        <a:prstGeom prst="wedgeRoundRectCallout">
          <a:avLst>
            <a:gd name="adj1" fmla="val -27626"/>
            <a:gd name="adj2" fmla="val -394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b="1" u="sng">
              <a:solidFill>
                <a:schemeClr val="bg1"/>
              </a:solidFill>
              <a:latin typeface="Meiryo UI" panose="020B0604030504040204" pitchFamily="50" charset="-128"/>
              <a:ea typeface="Meiryo UI" panose="020B0604030504040204" pitchFamily="50" charset="-128"/>
            </a:rPr>
            <a:t>RS</a:t>
          </a:r>
          <a:r>
            <a:rPr kumimoji="1" lang="ja-JP" altLang="en-US" sz="1000" b="1" u="sng">
              <a:solidFill>
                <a:schemeClr val="bg1"/>
              </a:solidFill>
              <a:latin typeface="Meiryo UI" panose="020B0604030504040204" pitchFamily="50" charset="-128"/>
              <a:ea typeface="Meiryo UI" panose="020B0604030504040204" pitchFamily="50" charset="-128"/>
            </a:rPr>
            <a:t>組織構成シートのデータを更新しました（以上のテーブル）</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b="1" u="sng">
              <a:solidFill>
                <a:schemeClr val="bg1"/>
              </a:solidFill>
              <a:latin typeface="Meiryo UI" panose="020B0604030504040204" pitchFamily="50" charset="-128"/>
              <a:ea typeface="Meiryo UI" panose="020B0604030504040204" pitchFamily="50" charset="-128"/>
            </a:rPr>
            <a:t>Sandbox</a:t>
          </a:r>
          <a:r>
            <a:rPr kumimoji="1" lang="ja-JP" altLang="en-US" sz="1000" b="1" u="sng">
              <a:solidFill>
                <a:schemeClr val="bg1"/>
              </a:solidFill>
              <a:latin typeface="Meiryo UI" panose="020B0604030504040204" pitchFamily="50" charset="-128"/>
              <a:ea typeface="Meiryo UI" panose="020B0604030504040204" pitchFamily="50" charset="-128"/>
            </a:rPr>
            <a:t>環境に更新しました</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412750</xdr:colOff>
      <xdr:row>13</xdr:row>
      <xdr:rowOff>166158</xdr:rowOff>
    </xdr:from>
    <xdr:to>
      <xdr:col>4</xdr:col>
      <xdr:colOff>134409</xdr:colOff>
      <xdr:row>17</xdr:row>
      <xdr:rowOff>74083</xdr:rowOff>
    </xdr:to>
    <xdr:sp macro="" textlink="">
      <xdr:nvSpPr>
        <xdr:cNvPr id="2" name="吹き出し: 角を丸めた四角形 1">
          <a:extLst>
            <a:ext uri="{FF2B5EF4-FFF2-40B4-BE49-F238E27FC236}">
              <a16:creationId xmlns:a16="http://schemas.microsoft.com/office/drawing/2014/main" id="{8955BF9E-1772-4651-89B2-809E5D82621F}"/>
            </a:ext>
          </a:extLst>
        </xdr:cNvPr>
        <xdr:cNvSpPr/>
      </xdr:nvSpPr>
      <xdr:spPr>
        <a:xfrm>
          <a:off x="2444750" y="2833158"/>
          <a:ext cx="2335742" cy="712258"/>
        </a:xfrm>
        <a:prstGeom prst="wedgeRoundRectCallout">
          <a:avLst>
            <a:gd name="adj1" fmla="val -13971"/>
            <a:gd name="adj2" fmla="val -7747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RS</a:t>
          </a:r>
          <a:r>
            <a:rPr kumimoji="1" lang="ja-JP" altLang="en-US" sz="1000">
              <a:solidFill>
                <a:schemeClr val="bg1"/>
              </a:solidFill>
              <a:latin typeface="Meiryo UI" panose="020B0604030504040204" pitchFamily="50" charset="-128"/>
              <a:ea typeface="Meiryo UI" panose="020B0604030504040204" pitchFamily="50" charset="-128"/>
            </a:rPr>
            <a:t>組織構成シート を確認し最新化要</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2</xdr:col>
      <xdr:colOff>359834</xdr:colOff>
      <xdr:row>17</xdr:row>
      <xdr:rowOff>169333</xdr:rowOff>
    </xdr:from>
    <xdr:to>
      <xdr:col>4</xdr:col>
      <xdr:colOff>201085</xdr:colOff>
      <xdr:row>21</xdr:row>
      <xdr:rowOff>184978</xdr:rowOff>
    </xdr:to>
    <xdr:sp macro="" textlink="">
      <xdr:nvSpPr>
        <xdr:cNvPr id="3" name="吹き出し: 角を丸めた四角形 2">
          <a:extLst>
            <a:ext uri="{FF2B5EF4-FFF2-40B4-BE49-F238E27FC236}">
              <a16:creationId xmlns:a16="http://schemas.microsoft.com/office/drawing/2014/main" id="{8D86037F-0FDB-4803-AD81-79561355FB44}"/>
            </a:ext>
          </a:extLst>
        </xdr:cNvPr>
        <xdr:cNvSpPr/>
      </xdr:nvSpPr>
      <xdr:spPr>
        <a:xfrm>
          <a:off x="2391834" y="3640666"/>
          <a:ext cx="2455334" cy="819979"/>
        </a:xfrm>
        <a:prstGeom prst="wedgeRoundRectCallout">
          <a:avLst>
            <a:gd name="adj1" fmla="val -27626"/>
            <a:gd name="adj2" fmla="val -394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1" u="sng">
              <a:solidFill>
                <a:schemeClr val="bg1"/>
              </a:solidFill>
              <a:latin typeface="Meiryo UI" panose="020B0604030504040204" pitchFamily="50" charset="-128"/>
              <a:ea typeface="Meiryo UI" panose="020B0604030504040204" pitchFamily="50" charset="-128"/>
            </a:rPr>
            <a:t>更新しました</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2</xdr:col>
      <xdr:colOff>306916</xdr:colOff>
      <xdr:row>22</xdr:row>
      <xdr:rowOff>37710</xdr:rowOff>
    </xdr:from>
    <xdr:to>
      <xdr:col>12</xdr:col>
      <xdr:colOff>417057</xdr:colOff>
      <xdr:row>34</xdr:row>
      <xdr:rowOff>188985</xdr:rowOff>
    </xdr:to>
    <xdr:pic>
      <xdr:nvPicPr>
        <xdr:cNvPr id="4" name="図 3">
          <a:extLst>
            <a:ext uri="{FF2B5EF4-FFF2-40B4-BE49-F238E27FC236}">
              <a16:creationId xmlns:a16="http://schemas.microsoft.com/office/drawing/2014/main" id="{1CDE7E29-A2EB-9618-DA82-12B5E0785E47}"/>
            </a:ext>
          </a:extLst>
        </xdr:cNvPr>
        <xdr:cNvPicPr>
          <a:picLocks noChangeAspect="1"/>
        </xdr:cNvPicPr>
      </xdr:nvPicPr>
      <xdr:blipFill>
        <a:blip xmlns:r="http://schemas.openxmlformats.org/officeDocument/2006/relationships" r:embed="rId1"/>
        <a:stretch>
          <a:fillRect/>
        </a:stretch>
      </xdr:blipFill>
      <xdr:spPr>
        <a:xfrm>
          <a:off x="2338916" y="4514460"/>
          <a:ext cx="9349391" cy="256427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41</xdr:col>
      <xdr:colOff>592666</xdr:colOff>
      <xdr:row>8</xdr:row>
      <xdr:rowOff>31750</xdr:rowOff>
    </xdr:from>
    <xdr:to>
      <xdr:col>43</xdr:col>
      <xdr:colOff>281517</xdr:colOff>
      <xdr:row>11</xdr:row>
      <xdr:rowOff>133350</xdr:rowOff>
    </xdr:to>
    <xdr:sp macro="" textlink="">
      <xdr:nvSpPr>
        <xdr:cNvPr id="4" name="吹き出し: 角を丸めた四角形 3">
          <a:extLst>
            <a:ext uri="{FF2B5EF4-FFF2-40B4-BE49-F238E27FC236}">
              <a16:creationId xmlns:a16="http://schemas.microsoft.com/office/drawing/2014/main" id="{B428EEA0-8767-48D1-A845-D2003EE1BB54}"/>
            </a:ext>
          </a:extLst>
        </xdr:cNvPr>
        <xdr:cNvSpPr/>
      </xdr:nvSpPr>
      <xdr:spPr>
        <a:xfrm>
          <a:off x="57224083" y="1799167"/>
          <a:ext cx="2345267" cy="673100"/>
        </a:xfrm>
        <a:prstGeom prst="wedgeRoundRectCallout">
          <a:avLst>
            <a:gd name="adj1" fmla="val -13971"/>
            <a:gd name="adj2" fmla="val -7747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RS</a:t>
          </a:r>
          <a:r>
            <a:rPr kumimoji="1" lang="ja-JP" altLang="en-US" sz="1000">
              <a:solidFill>
                <a:schemeClr val="bg1"/>
              </a:solidFill>
              <a:latin typeface="Meiryo UI" panose="020B0604030504040204" pitchFamily="50" charset="-128"/>
              <a:ea typeface="Meiryo UI" panose="020B0604030504040204" pitchFamily="50" charset="-128"/>
            </a:rPr>
            <a:t>組織構成シート を確認し最新化済</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36</xdr:col>
      <xdr:colOff>1259417</xdr:colOff>
      <xdr:row>15</xdr:row>
      <xdr:rowOff>162530</xdr:rowOff>
    </xdr:from>
    <xdr:to>
      <xdr:col>44</xdr:col>
      <xdr:colOff>704157</xdr:colOff>
      <xdr:row>22</xdr:row>
      <xdr:rowOff>136845</xdr:rowOff>
    </xdr:to>
    <xdr:pic>
      <xdr:nvPicPr>
        <xdr:cNvPr id="2" name="図 1">
          <a:extLst>
            <a:ext uri="{FF2B5EF4-FFF2-40B4-BE49-F238E27FC236}">
              <a16:creationId xmlns:a16="http://schemas.microsoft.com/office/drawing/2014/main" id="{A5E49860-DB85-8EF5-9596-BCEBCC36119C}"/>
            </a:ext>
          </a:extLst>
        </xdr:cNvPr>
        <xdr:cNvPicPr>
          <a:picLocks noChangeAspect="1"/>
        </xdr:cNvPicPr>
      </xdr:nvPicPr>
      <xdr:blipFill>
        <a:blip xmlns:r="http://schemas.openxmlformats.org/officeDocument/2006/relationships" r:embed="rId1"/>
        <a:stretch>
          <a:fillRect/>
        </a:stretch>
      </xdr:blipFill>
      <xdr:spPr>
        <a:xfrm>
          <a:off x="51054000" y="3432780"/>
          <a:ext cx="10705407" cy="1381898"/>
        </a:xfrm>
        <a:prstGeom prst="rect">
          <a:avLst/>
        </a:prstGeom>
      </xdr:spPr>
    </xdr:pic>
    <xdr:clientData/>
  </xdr:twoCellAnchor>
  <xdr:twoCellAnchor>
    <xdr:from>
      <xdr:col>41</xdr:col>
      <xdr:colOff>560917</xdr:colOff>
      <xdr:row>11</xdr:row>
      <xdr:rowOff>169333</xdr:rowOff>
    </xdr:from>
    <xdr:to>
      <xdr:col>43</xdr:col>
      <xdr:colOff>317500</xdr:colOff>
      <xdr:row>15</xdr:row>
      <xdr:rowOff>184979</xdr:rowOff>
    </xdr:to>
    <xdr:sp macro="" textlink="">
      <xdr:nvSpPr>
        <xdr:cNvPr id="3" name="吹き出し: 角を丸めた四角形 2">
          <a:extLst>
            <a:ext uri="{FF2B5EF4-FFF2-40B4-BE49-F238E27FC236}">
              <a16:creationId xmlns:a16="http://schemas.microsoft.com/office/drawing/2014/main" id="{091D1AA4-E938-4DEB-8D29-C22688A046AB}"/>
            </a:ext>
          </a:extLst>
        </xdr:cNvPr>
        <xdr:cNvSpPr/>
      </xdr:nvSpPr>
      <xdr:spPr>
        <a:xfrm>
          <a:off x="57192334" y="2635250"/>
          <a:ext cx="2412999" cy="819979"/>
        </a:xfrm>
        <a:prstGeom prst="wedgeRoundRectCallout">
          <a:avLst>
            <a:gd name="adj1" fmla="val -27626"/>
            <a:gd name="adj2" fmla="val -394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1" u="sng">
              <a:solidFill>
                <a:schemeClr val="bg1"/>
              </a:solidFill>
              <a:latin typeface="Meiryo UI" panose="020B0604030504040204" pitchFamily="50" charset="-128"/>
              <a:ea typeface="Meiryo UI" panose="020B0604030504040204" pitchFamily="50" charset="-128"/>
            </a:rPr>
            <a:t>更新しました</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17</xdr:col>
      <xdr:colOff>1552573</xdr:colOff>
      <xdr:row>7</xdr:row>
      <xdr:rowOff>95250</xdr:rowOff>
    </xdr:from>
    <xdr:to>
      <xdr:col>19</xdr:col>
      <xdr:colOff>564091</xdr:colOff>
      <xdr:row>10</xdr:row>
      <xdr:rowOff>28575</xdr:rowOff>
    </xdr:to>
    <xdr:sp macro="" textlink="">
      <xdr:nvSpPr>
        <xdr:cNvPr id="4" name="吹き出し: 四角形 3">
          <a:extLst>
            <a:ext uri="{FF2B5EF4-FFF2-40B4-BE49-F238E27FC236}">
              <a16:creationId xmlns:a16="http://schemas.microsoft.com/office/drawing/2014/main" id="{F7545E27-8AA9-49ED-96FF-F096DEAE8661}"/>
            </a:ext>
          </a:extLst>
        </xdr:cNvPr>
        <xdr:cNvSpPr/>
      </xdr:nvSpPr>
      <xdr:spPr>
        <a:xfrm>
          <a:off x="24687740" y="1471083"/>
          <a:ext cx="3371851" cy="504825"/>
        </a:xfrm>
        <a:prstGeom prst="wedgeRectCallout">
          <a:avLst>
            <a:gd name="adj1" fmla="val -41281"/>
            <a:gd name="adj2" fmla="val -13887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Vien</a:t>
          </a:r>
          <a:r>
            <a:rPr kumimoji="1" lang="ja-JP" altLang="en-US" sz="1100"/>
            <a:t>：会計会社がありません</a:t>
          </a:r>
          <a:endParaRPr kumimoji="1" lang="en-US" altLang="ja-JP" sz="1100"/>
        </a:p>
        <a:p>
          <a:pPr algn="l"/>
          <a:r>
            <a:rPr kumimoji="1" lang="ja-JP" altLang="en-US" sz="1100"/>
            <a:t>→</a:t>
          </a:r>
          <a:r>
            <a:rPr kumimoji="1" lang="en-US" altLang="ja-JP" sz="1100"/>
            <a:t>Uyama</a:t>
          </a:r>
          <a:r>
            <a:rPr kumimoji="1" lang="ja-JP" altLang="en-US" sz="1100"/>
            <a:t>：何をすればよいのですかこれは？</a:t>
          </a:r>
        </a:p>
      </xdr:txBody>
    </xdr:sp>
    <xdr:clientData/>
  </xdr:twoCellAnchor>
  <xdr:twoCellAnchor>
    <xdr:from>
      <xdr:col>6</xdr:col>
      <xdr:colOff>999067</xdr:colOff>
      <xdr:row>6</xdr:row>
      <xdr:rowOff>49741</xdr:rowOff>
    </xdr:from>
    <xdr:to>
      <xdr:col>8</xdr:col>
      <xdr:colOff>430742</xdr:colOff>
      <xdr:row>9</xdr:row>
      <xdr:rowOff>102658</xdr:rowOff>
    </xdr:to>
    <xdr:sp macro="" textlink="">
      <xdr:nvSpPr>
        <xdr:cNvPr id="3" name="吹き出し: 角を丸めた四角形 2">
          <a:extLst>
            <a:ext uri="{FF2B5EF4-FFF2-40B4-BE49-F238E27FC236}">
              <a16:creationId xmlns:a16="http://schemas.microsoft.com/office/drawing/2014/main" id="{26A5C6B9-CE90-4008-BF53-88C7B9BAE61C}"/>
            </a:ext>
          </a:extLst>
        </xdr:cNvPr>
        <xdr:cNvSpPr/>
      </xdr:nvSpPr>
      <xdr:spPr>
        <a:xfrm>
          <a:off x="7211484" y="1235074"/>
          <a:ext cx="2776008" cy="624417"/>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A01</a:t>
          </a:r>
          <a:r>
            <a:rPr kumimoji="1" lang="ja-JP" altLang="en-US" sz="1000">
              <a:solidFill>
                <a:schemeClr val="bg1"/>
              </a:solidFill>
              <a:latin typeface="Meiryo UI" panose="020B0604030504040204" pitchFamily="50" charset="-128"/>
              <a:ea typeface="Meiryo UI" panose="020B0604030504040204" pitchFamily="50" charset="-128"/>
            </a:rPr>
            <a:t>が </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月末締め 翌月末日支払</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に変更要</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13</xdr:col>
      <xdr:colOff>1235075</xdr:colOff>
      <xdr:row>6</xdr:row>
      <xdr:rowOff>85724</xdr:rowOff>
    </xdr:from>
    <xdr:to>
      <xdr:col>14</xdr:col>
      <xdr:colOff>1989667</xdr:colOff>
      <xdr:row>9</xdr:row>
      <xdr:rowOff>144991</xdr:rowOff>
    </xdr:to>
    <xdr:sp macro="" textlink="">
      <xdr:nvSpPr>
        <xdr:cNvPr id="5" name="吹き出し: 角を丸めた四角形 4">
          <a:extLst>
            <a:ext uri="{FF2B5EF4-FFF2-40B4-BE49-F238E27FC236}">
              <a16:creationId xmlns:a16="http://schemas.microsoft.com/office/drawing/2014/main" id="{C21D23F2-B34C-43C1-9FEE-AC964D60F103}"/>
            </a:ext>
          </a:extLst>
        </xdr:cNvPr>
        <xdr:cNvSpPr/>
      </xdr:nvSpPr>
      <xdr:spPr>
        <a:xfrm>
          <a:off x="16400992" y="1271057"/>
          <a:ext cx="2289175" cy="630767"/>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帳票名が同じになっている事を要確認</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6</xdr:col>
      <xdr:colOff>963083</xdr:colOff>
      <xdr:row>9</xdr:row>
      <xdr:rowOff>190501</xdr:rowOff>
    </xdr:from>
    <xdr:to>
      <xdr:col>8</xdr:col>
      <xdr:colOff>497417</xdr:colOff>
      <xdr:row>13</xdr:row>
      <xdr:rowOff>52917</xdr:rowOff>
    </xdr:to>
    <xdr:sp macro="" textlink="">
      <xdr:nvSpPr>
        <xdr:cNvPr id="2" name="吹き出し: 角を丸めた四角形 1">
          <a:extLst>
            <a:ext uri="{FF2B5EF4-FFF2-40B4-BE49-F238E27FC236}">
              <a16:creationId xmlns:a16="http://schemas.microsoft.com/office/drawing/2014/main" id="{56F9F734-1B8F-465F-8D79-5C2D242423C0}"/>
            </a:ext>
          </a:extLst>
        </xdr:cNvPr>
        <xdr:cNvSpPr/>
      </xdr:nvSpPr>
      <xdr:spPr>
        <a:xfrm>
          <a:off x="7175500" y="2042584"/>
          <a:ext cx="2878667" cy="666750"/>
        </a:xfrm>
        <a:prstGeom prst="wedgeRoundRectCallout">
          <a:avLst>
            <a:gd name="adj1" fmla="val -27626"/>
            <a:gd name="adj2" fmla="val -394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b="1" u="sng">
              <a:solidFill>
                <a:schemeClr val="bg1"/>
              </a:solidFill>
              <a:latin typeface="Meiryo UI" panose="020B0604030504040204" pitchFamily="50" charset="-128"/>
              <a:ea typeface="Meiryo UI" panose="020B0604030504040204" pitchFamily="50" charset="-128"/>
            </a:rPr>
            <a:t>Sandbox</a:t>
          </a:r>
          <a:r>
            <a:rPr kumimoji="1" lang="ja-JP" altLang="en-US" sz="1000" b="1" u="sng">
              <a:solidFill>
                <a:schemeClr val="bg1"/>
              </a:solidFill>
              <a:latin typeface="Meiryo UI" panose="020B0604030504040204" pitchFamily="50" charset="-128"/>
              <a:ea typeface="Meiryo UI" panose="020B0604030504040204" pitchFamily="50" charset="-128"/>
            </a:rPr>
            <a:t>環境に更新しました</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6</xdr:col>
      <xdr:colOff>232526</xdr:colOff>
      <xdr:row>14</xdr:row>
      <xdr:rowOff>52917</xdr:rowOff>
    </xdr:from>
    <xdr:to>
      <xdr:col>15</xdr:col>
      <xdr:colOff>570815</xdr:colOff>
      <xdr:row>34</xdr:row>
      <xdr:rowOff>165876</xdr:rowOff>
    </xdr:to>
    <xdr:pic>
      <xdr:nvPicPr>
        <xdr:cNvPr id="6" name="図 5">
          <a:extLst>
            <a:ext uri="{FF2B5EF4-FFF2-40B4-BE49-F238E27FC236}">
              <a16:creationId xmlns:a16="http://schemas.microsoft.com/office/drawing/2014/main" id="{59154DDA-295E-1135-936C-F5BC7045BEE3}"/>
            </a:ext>
          </a:extLst>
        </xdr:cNvPr>
        <xdr:cNvPicPr>
          <a:picLocks noChangeAspect="1"/>
        </xdr:cNvPicPr>
      </xdr:nvPicPr>
      <xdr:blipFill>
        <a:blip xmlns:r="http://schemas.openxmlformats.org/officeDocument/2006/relationships" r:embed="rId1"/>
        <a:stretch>
          <a:fillRect/>
        </a:stretch>
      </xdr:blipFill>
      <xdr:spPr>
        <a:xfrm>
          <a:off x="6444943" y="2910417"/>
          <a:ext cx="13260539" cy="413462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14</xdr:col>
      <xdr:colOff>867834</xdr:colOff>
      <xdr:row>17</xdr:row>
      <xdr:rowOff>1</xdr:rowOff>
    </xdr:from>
    <xdr:to>
      <xdr:col>15</xdr:col>
      <xdr:colOff>1286934</xdr:colOff>
      <xdr:row>21</xdr:row>
      <xdr:rowOff>119592</xdr:rowOff>
    </xdr:to>
    <xdr:sp macro="" textlink="">
      <xdr:nvSpPr>
        <xdr:cNvPr id="2" name="吹き出し: 四角形 1">
          <a:extLst>
            <a:ext uri="{FF2B5EF4-FFF2-40B4-BE49-F238E27FC236}">
              <a16:creationId xmlns:a16="http://schemas.microsoft.com/office/drawing/2014/main" id="{5EBC7B0E-CB73-4760-B914-2024BACFBF1A}"/>
            </a:ext>
          </a:extLst>
        </xdr:cNvPr>
        <xdr:cNvSpPr/>
      </xdr:nvSpPr>
      <xdr:spPr>
        <a:xfrm>
          <a:off x="19907251" y="2868084"/>
          <a:ext cx="1847850" cy="923925"/>
        </a:xfrm>
        <a:prstGeom prst="wedgeRectCallout">
          <a:avLst>
            <a:gd name="adj1" fmla="val 9517"/>
            <a:gd name="adj2" fmla="val -21250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a:solidFill>
                <a:schemeClr val="lt1"/>
              </a:solidFill>
              <a:effectLst/>
              <a:latin typeface="+mn-lt"/>
              <a:ea typeface="+mn-ea"/>
              <a:cs typeface="+mn-cs"/>
            </a:rPr>
            <a:t>デフォルト値は０ですが</a:t>
          </a:r>
          <a:endParaRPr lang="en-US" altLang="ja-JP" sz="1100" b="0" i="0">
            <a:solidFill>
              <a:schemeClr val="lt1"/>
            </a:solidFill>
            <a:effectLst/>
            <a:latin typeface="+mn-lt"/>
            <a:ea typeface="+mn-ea"/>
            <a:cs typeface="+mn-cs"/>
          </a:endParaRPr>
        </a:p>
        <a:p>
          <a:pPr algn="l"/>
          <a:r>
            <a:rPr kumimoji="1" lang="en-US" altLang="ja-JP" sz="1100" b="0" i="0">
              <a:solidFill>
                <a:schemeClr val="lt1"/>
              </a:solidFill>
              <a:effectLst/>
              <a:latin typeface="+mn-lt"/>
              <a:ea typeface="+mn-ea"/>
              <a:cs typeface="+mn-cs"/>
            </a:rPr>
            <a:t>MRP</a:t>
          </a:r>
          <a:r>
            <a:rPr kumimoji="1" lang="ja-JP" altLang="en-US" sz="1100" b="0" i="0">
              <a:solidFill>
                <a:schemeClr val="lt1"/>
              </a:solidFill>
              <a:effectLst/>
              <a:latin typeface="+mn-lt"/>
              <a:ea typeface="+mn-ea"/>
              <a:cs typeface="+mn-cs"/>
            </a:rPr>
            <a:t>用ため入力する</a:t>
          </a:r>
          <a:endParaRPr kumimoji="1" lang="ja-JP" altLang="en-US" sz="1100"/>
        </a:p>
      </xdr:txBody>
    </xdr:sp>
    <xdr:clientData/>
  </xdr:twoCellAnchor>
  <xdr:twoCellAnchor>
    <xdr:from>
      <xdr:col>2</xdr:col>
      <xdr:colOff>67735</xdr:colOff>
      <xdr:row>12</xdr:row>
      <xdr:rowOff>45507</xdr:rowOff>
    </xdr:from>
    <xdr:to>
      <xdr:col>3</xdr:col>
      <xdr:colOff>733425</xdr:colOff>
      <xdr:row>16</xdr:row>
      <xdr:rowOff>166157</xdr:rowOff>
    </xdr:to>
    <xdr:sp macro="" textlink="">
      <xdr:nvSpPr>
        <xdr:cNvPr id="4" name="吹き出し: 角を丸めた四角形 3">
          <a:extLst>
            <a:ext uri="{FF2B5EF4-FFF2-40B4-BE49-F238E27FC236}">
              <a16:creationId xmlns:a16="http://schemas.microsoft.com/office/drawing/2014/main" id="{8EDE78F9-966E-4DE2-A66E-3612D9F0B04E}"/>
            </a:ext>
          </a:extLst>
        </xdr:cNvPr>
        <xdr:cNvSpPr/>
      </xdr:nvSpPr>
      <xdr:spPr>
        <a:xfrm>
          <a:off x="3052235" y="2384424"/>
          <a:ext cx="1903940" cy="882650"/>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ジェイネットコーティングを削除。</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仕入先</a:t>
          </a:r>
          <a:r>
            <a:rPr kumimoji="1" lang="en-US" altLang="ja-JP" sz="1000">
              <a:solidFill>
                <a:schemeClr val="bg1"/>
              </a:solidFill>
              <a:latin typeface="Meiryo UI" panose="020B0604030504040204" pitchFamily="50" charset="-128"/>
              <a:ea typeface="Meiryo UI" panose="020B0604030504040204" pitchFamily="50" charset="-128"/>
            </a:rPr>
            <a:t>No</a:t>
          </a:r>
          <a:r>
            <a:rPr kumimoji="1" lang="ja-JP" altLang="en-US" sz="1000">
              <a:solidFill>
                <a:schemeClr val="bg1"/>
              </a:solidFill>
              <a:latin typeface="Meiryo UI" panose="020B0604030504040204" pitchFamily="50" charset="-128"/>
              <a:ea typeface="Meiryo UI" panose="020B0604030504040204" pitchFamily="50" charset="-128"/>
            </a:rPr>
            <a:t>を更新</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9</xdr:col>
      <xdr:colOff>536577</xdr:colOff>
      <xdr:row>13</xdr:row>
      <xdr:rowOff>6349</xdr:rowOff>
    </xdr:from>
    <xdr:to>
      <xdr:col>11</xdr:col>
      <xdr:colOff>183093</xdr:colOff>
      <xdr:row>16</xdr:row>
      <xdr:rowOff>57149</xdr:rowOff>
    </xdr:to>
    <xdr:sp macro="" textlink="">
      <xdr:nvSpPr>
        <xdr:cNvPr id="5" name="吹き出し: 角を丸めた四角形 4">
          <a:extLst>
            <a:ext uri="{FF2B5EF4-FFF2-40B4-BE49-F238E27FC236}">
              <a16:creationId xmlns:a16="http://schemas.microsoft.com/office/drawing/2014/main" id="{A6059A36-2B78-4B8C-9550-8C374A81B108}"/>
            </a:ext>
          </a:extLst>
        </xdr:cNvPr>
        <xdr:cNvSpPr/>
      </xdr:nvSpPr>
      <xdr:spPr>
        <a:xfrm>
          <a:off x="11564410" y="2673349"/>
          <a:ext cx="2779183" cy="654050"/>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A01</a:t>
          </a:r>
          <a:r>
            <a:rPr kumimoji="1" lang="ja-JP" altLang="en-US" sz="1000">
              <a:solidFill>
                <a:schemeClr val="bg1"/>
              </a:solidFill>
              <a:latin typeface="Meiryo UI" panose="020B0604030504040204" pitchFamily="50" charset="-128"/>
              <a:ea typeface="Meiryo UI" panose="020B0604030504040204" pitchFamily="50" charset="-128"/>
            </a:rPr>
            <a:t>が </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月末締め 翌月末日支払</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に変更要</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2</xdr:col>
      <xdr:colOff>486832</xdr:colOff>
      <xdr:row>18</xdr:row>
      <xdr:rowOff>95250</xdr:rowOff>
    </xdr:from>
    <xdr:to>
      <xdr:col>6</xdr:col>
      <xdr:colOff>1153583</xdr:colOff>
      <xdr:row>24</xdr:row>
      <xdr:rowOff>190500</xdr:rowOff>
    </xdr:to>
    <xdr:sp macro="" textlink="">
      <xdr:nvSpPr>
        <xdr:cNvPr id="7" name="吹き出し: 角を丸めた四角形 6">
          <a:extLst>
            <a:ext uri="{FF2B5EF4-FFF2-40B4-BE49-F238E27FC236}">
              <a16:creationId xmlns:a16="http://schemas.microsoft.com/office/drawing/2014/main" id="{9B6DC52A-DC7D-4102-B595-81316CD004DB}"/>
            </a:ext>
          </a:extLst>
        </xdr:cNvPr>
        <xdr:cNvSpPr/>
      </xdr:nvSpPr>
      <xdr:spPr>
        <a:xfrm>
          <a:off x="3471332" y="3767667"/>
          <a:ext cx="5545668" cy="1301750"/>
        </a:xfrm>
        <a:prstGeom prst="wedgeRoundRectCallout">
          <a:avLst>
            <a:gd name="adj1" fmla="val -19485"/>
            <a:gd name="adj2" fmla="val -34485"/>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。一時的以上の仕入先名を更新しました。</a:t>
          </a:r>
          <a:br>
            <a:rPr kumimoji="1" lang="en-US" altLang="ja-JP" sz="1000">
              <a:solidFill>
                <a:schemeClr val="bg1"/>
              </a:solidFill>
              <a:latin typeface="Meiryo UI" panose="020B0604030504040204" pitchFamily="50" charset="-128"/>
              <a:ea typeface="Meiryo UI" panose="020B0604030504040204" pitchFamily="50" charset="-128"/>
            </a:rPr>
          </a:br>
          <a:r>
            <a:rPr kumimoji="1" lang="ja-JP" altLang="en-US" sz="1000">
              <a:solidFill>
                <a:schemeClr val="bg1"/>
              </a:solidFill>
              <a:latin typeface="Meiryo UI" panose="020B0604030504040204" pitchFamily="50" charset="-128"/>
              <a:ea typeface="Meiryo UI" panose="020B0604030504040204" pitchFamily="50" charset="-128"/>
            </a:rPr>
            <a:t>今度新規作成する時に</a:t>
          </a:r>
          <a:r>
            <a:rPr kumimoji="1" lang="en-US" altLang="ja-JP" sz="1000">
              <a:solidFill>
                <a:schemeClr val="bg1"/>
              </a:solidFill>
              <a:latin typeface="Meiryo UI" panose="020B0604030504040204" pitchFamily="50" charset="-128"/>
              <a:ea typeface="Meiryo UI" panose="020B0604030504040204" pitchFamily="50" charset="-128"/>
            </a:rPr>
            <a:t>Salesforce Account </a:t>
          </a:r>
          <a:r>
            <a:rPr kumimoji="1" lang="ja-JP" altLang="en-US" sz="1000">
              <a:solidFill>
                <a:schemeClr val="bg1"/>
              </a:solidFill>
              <a:latin typeface="Meiryo UI" panose="020B0604030504040204" pitchFamily="50" charset="-128"/>
              <a:ea typeface="Meiryo UI" panose="020B0604030504040204" pitchFamily="50" charset="-128"/>
            </a:rPr>
            <a:t>を入力しないでください。</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現在仕入先</a:t>
          </a:r>
          <a:r>
            <a:rPr kumimoji="1" lang="en-US" altLang="ja-JP" sz="1000">
              <a:solidFill>
                <a:schemeClr val="bg1"/>
              </a:solidFill>
              <a:latin typeface="Meiryo UI" panose="020B0604030504040204" pitchFamily="50" charset="-128"/>
              <a:ea typeface="Meiryo UI" panose="020B0604030504040204" pitchFamily="50" charset="-128"/>
            </a:rPr>
            <a:t>No1002</a:t>
          </a:r>
          <a:r>
            <a:rPr kumimoji="1" lang="ja-JP" altLang="en-US" sz="1000">
              <a:solidFill>
                <a:schemeClr val="bg1"/>
              </a:solidFill>
              <a:latin typeface="Meiryo UI" panose="020B0604030504040204" pitchFamily="50" charset="-128"/>
              <a:ea typeface="Meiryo UI" panose="020B0604030504040204" pitchFamily="50" charset="-128"/>
            </a:rPr>
            <a:t>に</a:t>
          </a:r>
          <a:r>
            <a:rPr kumimoji="1" lang="en-US" altLang="ja-JP" sz="1000">
              <a:solidFill>
                <a:schemeClr val="bg1"/>
              </a:solidFill>
              <a:latin typeface="Meiryo UI" panose="020B0604030504040204" pitchFamily="50" charset="-128"/>
              <a:ea typeface="Meiryo UI" panose="020B0604030504040204" pitchFamily="50" charset="-128"/>
            </a:rPr>
            <a:t>Salesforce</a:t>
          </a:r>
          <a:r>
            <a:rPr kumimoji="1" lang="ja-JP" altLang="en-US" sz="1000">
              <a:solidFill>
                <a:schemeClr val="bg1"/>
              </a:solidFill>
              <a:latin typeface="Meiryo UI" panose="020B0604030504040204" pitchFamily="50" charset="-128"/>
              <a:ea typeface="Meiryo UI" panose="020B0604030504040204" pitchFamily="50" charset="-128"/>
            </a:rPr>
            <a:t>　</a:t>
          </a:r>
          <a:r>
            <a:rPr kumimoji="1" lang="en-US" altLang="ja-JP" sz="1000">
              <a:solidFill>
                <a:schemeClr val="bg1"/>
              </a:solidFill>
              <a:latin typeface="Meiryo UI" panose="020B0604030504040204" pitchFamily="50" charset="-128"/>
              <a:ea typeface="Meiryo UI" panose="020B0604030504040204" pitchFamily="50" charset="-128"/>
            </a:rPr>
            <a:t>Account</a:t>
          </a:r>
          <a:r>
            <a:rPr kumimoji="1" lang="ja-JP" altLang="en-US" sz="1000">
              <a:solidFill>
                <a:schemeClr val="bg1"/>
              </a:solidFill>
              <a:latin typeface="Meiryo UI" panose="020B0604030504040204" pitchFamily="50" charset="-128"/>
              <a:ea typeface="Meiryo UI" panose="020B0604030504040204" pitchFamily="50" charset="-128"/>
            </a:rPr>
            <a:t>を入力してしまいましたが、更新できません。</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2</xdr:col>
      <xdr:colOff>518584</xdr:colOff>
      <xdr:row>23</xdr:row>
      <xdr:rowOff>116417</xdr:rowOff>
    </xdr:from>
    <xdr:to>
      <xdr:col>7</xdr:col>
      <xdr:colOff>858142</xdr:colOff>
      <xdr:row>44</xdr:row>
      <xdr:rowOff>164638</xdr:rowOff>
    </xdr:to>
    <xdr:pic>
      <xdr:nvPicPr>
        <xdr:cNvPr id="8" name="図 7">
          <a:extLst>
            <a:ext uri="{FF2B5EF4-FFF2-40B4-BE49-F238E27FC236}">
              <a16:creationId xmlns:a16="http://schemas.microsoft.com/office/drawing/2014/main" id="{20F594FF-3443-25C7-F6DE-83B42ACC88AF}"/>
            </a:ext>
          </a:extLst>
        </xdr:cNvPr>
        <xdr:cNvPicPr>
          <a:picLocks noChangeAspect="1"/>
        </xdr:cNvPicPr>
      </xdr:nvPicPr>
      <xdr:blipFill>
        <a:blip xmlns:r="http://schemas.openxmlformats.org/officeDocument/2006/relationships" r:embed="rId1"/>
        <a:stretch>
          <a:fillRect/>
        </a:stretch>
      </xdr:blipFill>
      <xdr:spPr>
        <a:xfrm>
          <a:off x="3503084" y="4794250"/>
          <a:ext cx="6382641" cy="4267796"/>
        </a:xfrm>
        <a:prstGeom prst="rect">
          <a:avLst/>
        </a:prstGeom>
      </xdr:spPr>
    </xdr:pic>
    <xdr:clientData/>
  </xdr:twoCellAnchor>
  <xdr:twoCellAnchor editAs="oneCell">
    <xdr:from>
      <xdr:col>7</xdr:col>
      <xdr:colOff>931333</xdr:colOff>
      <xdr:row>23</xdr:row>
      <xdr:rowOff>127238</xdr:rowOff>
    </xdr:from>
    <xdr:to>
      <xdr:col>12</xdr:col>
      <xdr:colOff>734667</xdr:colOff>
      <xdr:row>33</xdr:row>
      <xdr:rowOff>168675</xdr:rowOff>
    </xdr:to>
    <xdr:pic>
      <xdr:nvPicPr>
        <xdr:cNvPr id="9" name="図 8">
          <a:extLst>
            <a:ext uri="{FF2B5EF4-FFF2-40B4-BE49-F238E27FC236}">
              <a16:creationId xmlns:a16="http://schemas.microsoft.com/office/drawing/2014/main" id="{D255458D-3F9B-34FB-211E-9FECF7F7402F}"/>
            </a:ext>
          </a:extLst>
        </xdr:cNvPr>
        <xdr:cNvPicPr>
          <a:picLocks noChangeAspect="1"/>
        </xdr:cNvPicPr>
      </xdr:nvPicPr>
      <xdr:blipFill>
        <a:blip xmlns:r="http://schemas.openxmlformats.org/officeDocument/2006/relationships" r:embed="rId2"/>
        <a:stretch>
          <a:fillRect/>
        </a:stretch>
      </xdr:blipFill>
      <xdr:spPr>
        <a:xfrm>
          <a:off x="9958916" y="4805071"/>
          <a:ext cx="6368176" cy="2052271"/>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1</xdr:col>
      <xdr:colOff>168088</xdr:colOff>
      <xdr:row>15</xdr:row>
      <xdr:rowOff>145676</xdr:rowOff>
    </xdr:from>
    <xdr:to>
      <xdr:col>1</xdr:col>
      <xdr:colOff>2934571</xdr:colOff>
      <xdr:row>18</xdr:row>
      <xdr:rowOff>176368</xdr:rowOff>
    </xdr:to>
    <xdr:sp macro="" textlink="">
      <xdr:nvSpPr>
        <xdr:cNvPr id="2" name="吹き出し: 角を丸めた四角形 1">
          <a:extLst>
            <a:ext uri="{FF2B5EF4-FFF2-40B4-BE49-F238E27FC236}">
              <a16:creationId xmlns:a16="http://schemas.microsoft.com/office/drawing/2014/main" id="{1FE63AC6-DB88-48FE-B00E-22986C3E65DA}"/>
            </a:ext>
          </a:extLst>
        </xdr:cNvPr>
        <xdr:cNvSpPr/>
      </xdr:nvSpPr>
      <xdr:spPr>
        <a:xfrm>
          <a:off x="784412" y="3048000"/>
          <a:ext cx="2766483" cy="60219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土井さん確認中</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9525</xdr:colOff>
      <xdr:row>11</xdr:row>
      <xdr:rowOff>19050</xdr:rowOff>
    </xdr:from>
    <xdr:to>
      <xdr:col>2</xdr:col>
      <xdr:colOff>664633</xdr:colOff>
      <xdr:row>13</xdr:row>
      <xdr:rowOff>170392</xdr:rowOff>
    </xdr:to>
    <xdr:sp macro="" textlink="">
      <xdr:nvSpPr>
        <xdr:cNvPr id="2" name="吹き出し: 角を丸めた四角形 1">
          <a:extLst>
            <a:ext uri="{FF2B5EF4-FFF2-40B4-BE49-F238E27FC236}">
              <a16:creationId xmlns:a16="http://schemas.microsoft.com/office/drawing/2014/main" id="{C5631ADF-4E4C-44EA-B7B3-43053007CE13}"/>
            </a:ext>
          </a:extLst>
        </xdr:cNvPr>
        <xdr:cNvSpPr/>
      </xdr:nvSpPr>
      <xdr:spPr>
        <a:xfrm>
          <a:off x="666750" y="2352675"/>
          <a:ext cx="2769658" cy="60854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土井さん確認中</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1166812</xdr:colOff>
      <xdr:row>48</xdr:row>
      <xdr:rowOff>111654</xdr:rowOff>
    </xdr:from>
    <xdr:to>
      <xdr:col>1</xdr:col>
      <xdr:colOff>3939381</xdr:colOff>
      <xdr:row>51</xdr:row>
      <xdr:rowOff>148696</xdr:rowOff>
    </xdr:to>
    <xdr:sp macro="" textlink="">
      <xdr:nvSpPr>
        <xdr:cNvPr id="2" name="吹き出し: 角を丸めた四角形 1">
          <a:extLst>
            <a:ext uri="{FF2B5EF4-FFF2-40B4-BE49-F238E27FC236}">
              <a16:creationId xmlns:a16="http://schemas.microsoft.com/office/drawing/2014/main" id="{B30A0FD6-7E85-4651-825D-05B667FFE507}"/>
            </a:ext>
          </a:extLst>
        </xdr:cNvPr>
        <xdr:cNvSpPr/>
      </xdr:nvSpPr>
      <xdr:spPr>
        <a:xfrm>
          <a:off x="1785937" y="9303279"/>
          <a:ext cx="2772569" cy="60854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”品番マスタ”シートを参照し最新化</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1562893</xdr:colOff>
      <xdr:row>33</xdr:row>
      <xdr:rowOff>148166</xdr:rowOff>
    </xdr:from>
    <xdr:to>
      <xdr:col>1</xdr:col>
      <xdr:colOff>3961606</xdr:colOff>
      <xdr:row>36</xdr:row>
      <xdr:rowOff>184414</xdr:rowOff>
    </xdr:to>
    <xdr:sp macro="" textlink="">
      <xdr:nvSpPr>
        <xdr:cNvPr id="3" name="吹き出し: 角を丸めた四角形 2">
          <a:extLst>
            <a:ext uri="{FF2B5EF4-FFF2-40B4-BE49-F238E27FC236}">
              <a16:creationId xmlns:a16="http://schemas.microsoft.com/office/drawing/2014/main" id="{A625720A-8F3B-4493-A2C8-7459C4D0AD28}"/>
            </a:ext>
          </a:extLst>
        </xdr:cNvPr>
        <xdr:cNvSpPr/>
      </xdr:nvSpPr>
      <xdr:spPr>
        <a:xfrm>
          <a:off x="2182018" y="6875197"/>
          <a:ext cx="2398713" cy="643467"/>
        </a:xfrm>
        <a:prstGeom prst="wedgeRoundRectCallout">
          <a:avLst>
            <a:gd name="adj1" fmla="val -68807"/>
            <a:gd name="adj2" fmla="val 6310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サービスはここに入れる必要があるのか不明</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1476375</xdr:colOff>
      <xdr:row>37</xdr:row>
      <xdr:rowOff>11906</xdr:rowOff>
    </xdr:from>
    <xdr:to>
      <xdr:col>2</xdr:col>
      <xdr:colOff>63671</xdr:colOff>
      <xdr:row>41</xdr:row>
      <xdr:rowOff>94318</xdr:rowOff>
    </xdr:to>
    <xdr:sp macro="" textlink="">
      <xdr:nvSpPr>
        <xdr:cNvPr id="4" name="吹き出し: 角を丸めた四角形 3">
          <a:extLst>
            <a:ext uri="{FF2B5EF4-FFF2-40B4-BE49-F238E27FC236}">
              <a16:creationId xmlns:a16="http://schemas.microsoft.com/office/drawing/2014/main" id="{4CE451DC-43CC-45A4-8277-45FC24A89785}"/>
            </a:ext>
          </a:extLst>
        </xdr:cNvPr>
        <xdr:cNvSpPr/>
      </xdr:nvSpPr>
      <xdr:spPr>
        <a:xfrm>
          <a:off x="2095500" y="7548562"/>
          <a:ext cx="2718765" cy="892037"/>
        </a:xfrm>
        <a:prstGeom prst="wedgeRoundRectCallout">
          <a:avLst>
            <a:gd name="adj1" fmla="val -17704"/>
            <a:gd name="adj2" fmla="val 46366"/>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20230816</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0" u="none">
              <a:solidFill>
                <a:schemeClr val="bg1"/>
              </a:solidFill>
              <a:latin typeface="Meiryo UI" panose="020B0604030504040204" pitchFamily="50" charset="-128"/>
              <a:ea typeface="Meiryo UI" panose="020B0604030504040204" pitchFamily="50" charset="-128"/>
            </a:rPr>
            <a:t>サービスは在庫ではないですのでここに入れる不要です。</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xdr:col>
      <xdr:colOff>2339976</xdr:colOff>
      <xdr:row>9</xdr:row>
      <xdr:rowOff>44450</xdr:rowOff>
    </xdr:from>
    <xdr:to>
      <xdr:col>2</xdr:col>
      <xdr:colOff>635001</xdr:colOff>
      <xdr:row>12</xdr:row>
      <xdr:rowOff>75142</xdr:rowOff>
    </xdr:to>
    <xdr:sp macro="" textlink="">
      <xdr:nvSpPr>
        <xdr:cNvPr id="3" name="吹き出し: 角を丸めた四角形 2">
          <a:extLst>
            <a:ext uri="{FF2B5EF4-FFF2-40B4-BE49-F238E27FC236}">
              <a16:creationId xmlns:a16="http://schemas.microsoft.com/office/drawing/2014/main" id="{5D11A5D4-5677-4C5B-A1F7-EFA217B8CA22}"/>
            </a:ext>
          </a:extLst>
        </xdr:cNvPr>
        <xdr:cNvSpPr/>
      </xdr:nvSpPr>
      <xdr:spPr>
        <a:xfrm>
          <a:off x="2943226" y="1806575"/>
          <a:ext cx="2279650" cy="60219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”品番マスタ”シートを参照し最新化</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1492250</xdr:colOff>
      <xdr:row>38</xdr:row>
      <xdr:rowOff>79375</xdr:rowOff>
    </xdr:from>
    <xdr:to>
      <xdr:col>1</xdr:col>
      <xdr:colOff>3900488</xdr:colOff>
      <xdr:row>41</xdr:row>
      <xdr:rowOff>110067</xdr:rowOff>
    </xdr:to>
    <xdr:sp macro="" textlink="">
      <xdr:nvSpPr>
        <xdr:cNvPr id="4" name="吹き出し: 角を丸めた四角形 3">
          <a:extLst>
            <a:ext uri="{FF2B5EF4-FFF2-40B4-BE49-F238E27FC236}">
              <a16:creationId xmlns:a16="http://schemas.microsoft.com/office/drawing/2014/main" id="{6B02AE99-4C14-458D-A946-C1BF8CC9C2D6}"/>
            </a:ext>
          </a:extLst>
        </xdr:cNvPr>
        <xdr:cNvSpPr/>
      </xdr:nvSpPr>
      <xdr:spPr>
        <a:xfrm>
          <a:off x="2095500" y="7366000"/>
          <a:ext cx="2408238" cy="602192"/>
        </a:xfrm>
        <a:prstGeom prst="wedgeRoundRectCallout">
          <a:avLst>
            <a:gd name="adj1" fmla="val -57887"/>
            <a:gd name="adj2" fmla="val -1645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サービスはここに入れる必要があるのか不明</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4</xdr:col>
      <xdr:colOff>663575</xdr:colOff>
      <xdr:row>4</xdr:row>
      <xdr:rowOff>44450</xdr:rowOff>
    </xdr:from>
    <xdr:to>
      <xdr:col>4</xdr:col>
      <xdr:colOff>3746499</xdr:colOff>
      <xdr:row>7</xdr:row>
      <xdr:rowOff>75142</xdr:rowOff>
    </xdr:to>
    <xdr:sp macro="" textlink="">
      <xdr:nvSpPr>
        <xdr:cNvPr id="5" name="吹き出し: 角を丸めた四角形 4">
          <a:extLst>
            <a:ext uri="{FF2B5EF4-FFF2-40B4-BE49-F238E27FC236}">
              <a16:creationId xmlns:a16="http://schemas.microsoft.com/office/drawing/2014/main" id="{6D01B37B-1491-48F6-A131-5BB5500129B3}"/>
            </a:ext>
          </a:extLst>
        </xdr:cNvPr>
        <xdr:cNvSpPr/>
      </xdr:nvSpPr>
      <xdr:spPr>
        <a:xfrm>
          <a:off x="7219950" y="854075"/>
          <a:ext cx="3082924" cy="602192"/>
        </a:xfrm>
        <a:prstGeom prst="wedgeRoundRectCallout">
          <a:avLst>
            <a:gd name="adj1" fmla="val -50224"/>
            <a:gd name="adj2" fmla="val -7635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品目番号の構成が不明</a:t>
          </a:r>
          <a:r>
            <a:rPr kumimoji="1" lang="en-US" altLang="ja-JP" sz="1000" baseline="0">
              <a:solidFill>
                <a:schemeClr val="bg1"/>
              </a:solidFill>
              <a:latin typeface="Meiryo UI" panose="020B0604030504040204" pitchFamily="50" charset="-128"/>
              <a:ea typeface="Meiryo UI" panose="020B0604030504040204" pitchFamily="50" charset="-128"/>
            </a:rPr>
            <a:t>Vien</a:t>
          </a:r>
          <a:r>
            <a:rPr kumimoji="1" lang="ja-JP" altLang="en-US" sz="1000" baseline="0">
              <a:solidFill>
                <a:schemeClr val="bg1"/>
              </a:solidFill>
              <a:latin typeface="Meiryo UI" panose="020B0604030504040204" pitchFamily="50" charset="-128"/>
              <a:ea typeface="Meiryo UI" panose="020B0604030504040204" pitchFamily="50" charset="-128"/>
            </a:rPr>
            <a:t>がカスタマイズ？？？？</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4</xdr:col>
      <xdr:colOff>695325</xdr:colOff>
      <xdr:row>8</xdr:row>
      <xdr:rowOff>15875</xdr:rowOff>
    </xdr:from>
    <xdr:to>
      <xdr:col>5</xdr:col>
      <xdr:colOff>180975</xdr:colOff>
      <xdr:row>13</xdr:row>
      <xdr:rowOff>142875</xdr:rowOff>
    </xdr:to>
    <xdr:sp macro="" textlink="">
      <xdr:nvSpPr>
        <xdr:cNvPr id="2" name="吹き出し: 角を丸めた四角形 1">
          <a:extLst>
            <a:ext uri="{FF2B5EF4-FFF2-40B4-BE49-F238E27FC236}">
              <a16:creationId xmlns:a16="http://schemas.microsoft.com/office/drawing/2014/main" id="{7B7B7061-4E70-4405-8C42-DDBCD783C53B}"/>
            </a:ext>
          </a:extLst>
        </xdr:cNvPr>
        <xdr:cNvSpPr/>
      </xdr:nvSpPr>
      <xdr:spPr>
        <a:xfrm>
          <a:off x="7239000" y="1663700"/>
          <a:ext cx="3390900" cy="1127125"/>
        </a:xfrm>
        <a:prstGeom prst="wedgeRoundRectCallout">
          <a:avLst>
            <a:gd name="adj1" fmla="val -11604"/>
            <a:gd name="adj2" fmla="val -31048"/>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在庫タイプ：エンジニアリング品目マスタから自動作成します。</a:t>
          </a:r>
          <a:endParaRPr kumimoji="1" lang="en-US" altLang="ja-JP" sz="1000" baseline="0">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サービスタイプ：手入力します。</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1438275</xdr:colOff>
      <xdr:row>41</xdr:row>
      <xdr:rowOff>171450</xdr:rowOff>
    </xdr:from>
    <xdr:to>
      <xdr:col>2</xdr:col>
      <xdr:colOff>504825</xdr:colOff>
      <xdr:row>45</xdr:row>
      <xdr:rowOff>161925</xdr:rowOff>
    </xdr:to>
    <xdr:sp macro="" textlink="">
      <xdr:nvSpPr>
        <xdr:cNvPr id="6" name="吹き出し: 角を丸めた四角形 5">
          <a:extLst>
            <a:ext uri="{FF2B5EF4-FFF2-40B4-BE49-F238E27FC236}">
              <a16:creationId xmlns:a16="http://schemas.microsoft.com/office/drawing/2014/main" id="{05B4B3F6-E9BB-41E5-ADB8-78BD47D8149B}"/>
            </a:ext>
          </a:extLst>
        </xdr:cNvPr>
        <xdr:cNvSpPr/>
      </xdr:nvSpPr>
      <xdr:spPr>
        <a:xfrm>
          <a:off x="2038350" y="8420100"/>
          <a:ext cx="3048000" cy="790575"/>
        </a:xfrm>
        <a:prstGeom prst="wedgeRoundRectCallout">
          <a:avLst>
            <a:gd name="adj1" fmla="val -11604"/>
            <a:gd name="adj2" fmla="val -31048"/>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baseline="0">
              <a:solidFill>
                <a:schemeClr val="bg1"/>
              </a:solidFill>
              <a:latin typeface="Meiryo UI" panose="020B0604030504040204" pitchFamily="50" charset="-128"/>
              <a:ea typeface="Meiryo UI" panose="020B0604030504040204" pitchFamily="50" charset="-128"/>
            </a:rPr>
            <a:t>PO</a:t>
          </a:r>
          <a:r>
            <a:rPr kumimoji="1" lang="ja-JP" altLang="en-US" sz="1000" baseline="0">
              <a:solidFill>
                <a:schemeClr val="bg1"/>
              </a:solidFill>
              <a:latin typeface="Meiryo UI" panose="020B0604030504040204" pitchFamily="50" charset="-128"/>
              <a:ea typeface="Meiryo UI" panose="020B0604030504040204" pitchFamily="50" charset="-128"/>
            </a:rPr>
            <a:t>発注するときに、サービスを発注しますか。</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444500</xdr:colOff>
      <xdr:row>5</xdr:row>
      <xdr:rowOff>179916</xdr:rowOff>
    </xdr:from>
    <xdr:to>
      <xdr:col>6</xdr:col>
      <xdr:colOff>96308</xdr:colOff>
      <xdr:row>9</xdr:row>
      <xdr:rowOff>16933</xdr:rowOff>
    </xdr:to>
    <xdr:sp macro="" textlink="">
      <xdr:nvSpPr>
        <xdr:cNvPr id="3" name="吹き出し: 角を丸めた四角形 2">
          <a:extLst>
            <a:ext uri="{FF2B5EF4-FFF2-40B4-BE49-F238E27FC236}">
              <a16:creationId xmlns:a16="http://schemas.microsoft.com/office/drawing/2014/main" id="{A6126C6E-1AD4-495F-B6EE-7707EF1240B2}"/>
            </a:ext>
          </a:extLst>
        </xdr:cNvPr>
        <xdr:cNvSpPr/>
      </xdr:nvSpPr>
      <xdr:spPr>
        <a:xfrm>
          <a:off x="6064250" y="1185333"/>
          <a:ext cx="2276475" cy="599017"/>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”テクニカル”に変更</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5</xdr:col>
      <xdr:colOff>402167</xdr:colOff>
      <xdr:row>9</xdr:row>
      <xdr:rowOff>126999</xdr:rowOff>
    </xdr:from>
    <xdr:to>
      <xdr:col>6</xdr:col>
      <xdr:colOff>232834</xdr:colOff>
      <xdr:row>13</xdr:row>
      <xdr:rowOff>142645</xdr:rowOff>
    </xdr:to>
    <xdr:sp macro="" textlink="">
      <xdr:nvSpPr>
        <xdr:cNvPr id="2" name="吹き出し: 角を丸めた四角形 1">
          <a:extLst>
            <a:ext uri="{FF2B5EF4-FFF2-40B4-BE49-F238E27FC236}">
              <a16:creationId xmlns:a16="http://schemas.microsoft.com/office/drawing/2014/main" id="{6D5A1C79-4B3F-4E0B-A393-D9BC350DF4EA}"/>
            </a:ext>
          </a:extLst>
        </xdr:cNvPr>
        <xdr:cNvSpPr/>
      </xdr:nvSpPr>
      <xdr:spPr>
        <a:xfrm>
          <a:off x="6021917" y="1989666"/>
          <a:ext cx="2455334" cy="819979"/>
        </a:xfrm>
        <a:prstGeom prst="wedgeRoundRectCallout">
          <a:avLst>
            <a:gd name="adj1" fmla="val -27626"/>
            <a:gd name="adj2" fmla="val -394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1" u="sng">
              <a:solidFill>
                <a:schemeClr val="bg1"/>
              </a:solidFill>
              <a:latin typeface="Meiryo UI" panose="020B0604030504040204" pitchFamily="50" charset="-128"/>
              <a:ea typeface="Meiryo UI" panose="020B0604030504040204" pitchFamily="50" charset="-128"/>
            </a:rPr>
            <a:t>更新しました</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5</xdr:col>
      <xdr:colOff>2237509</xdr:colOff>
      <xdr:row>25</xdr:row>
      <xdr:rowOff>84667</xdr:rowOff>
    </xdr:from>
    <xdr:to>
      <xdr:col>11</xdr:col>
      <xdr:colOff>972583</xdr:colOff>
      <xdr:row>44</xdr:row>
      <xdr:rowOff>145714</xdr:rowOff>
    </xdr:to>
    <xdr:pic>
      <xdr:nvPicPr>
        <xdr:cNvPr id="4" name="図 3">
          <a:extLst>
            <a:ext uri="{FF2B5EF4-FFF2-40B4-BE49-F238E27FC236}">
              <a16:creationId xmlns:a16="http://schemas.microsoft.com/office/drawing/2014/main" id="{6BF39A0B-3C73-5A28-B77E-00FE0F8C15FA}"/>
            </a:ext>
          </a:extLst>
        </xdr:cNvPr>
        <xdr:cNvPicPr>
          <a:picLocks noChangeAspect="1"/>
        </xdr:cNvPicPr>
      </xdr:nvPicPr>
      <xdr:blipFill>
        <a:blip xmlns:r="http://schemas.openxmlformats.org/officeDocument/2006/relationships" r:embed="rId1"/>
        <a:stretch>
          <a:fillRect/>
        </a:stretch>
      </xdr:blipFill>
      <xdr:spPr>
        <a:xfrm>
          <a:off x="7857259" y="5164667"/>
          <a:ext cx="11244574" cy="3881630"/>
        </a:xfrm>
        <a:prstGeom prst="rect">
          <a:avLst/>
        </a:prstGeom>
      </xdr:spPr>
    </xdr:pic>
    <xdr:clientData/>
  </xdr:twoCellAnchor>
  <xdr:twoCellAnchor editAs="oneCell">
    <xdr:from>
      <xdr:col>5</xdr:col>
      <xdr:colOff>385426</xdr:colOff>
      <xdr:row>14</xdr:row>
      <xdr:rowOff>31751</xdr:rowOff>
    </xdr:from>
    <xdr:to>
      <xdr:col>10</xdr:col>
      <xdr:colOff>824417</xdr:colOff>
      <xdr:row>33</xdr:row>
      <xdr:rowOff>92797</xdr:rowOff>
    </xdr:to>
    <xdr:pic>
      <xdr:nvPicPr>
        <xdr:cNvPr id="5" name="図 4">
          <a:extLst>
            <a:ext uri="{FF2B5EF4-FFF2-40B4-BE49-F238E27FC236}">
              <a16:creationId xmlns:a16="http://schemas.microsoft.com/office/drawing/2014/main" id="{86B20124-AC97-7AB9-2EDF-05329656C36A}"/>
            </a:ext>
          </a:extLst>
        </xdr:cNvPr>
        <xdr:cNvPicPr>
          <a:picLocks noChangeAspect="1"/>
        </xdr:cNvPicPr>
      </xdr:nvPicPr>
      <xdr:blipFill>
        <a:blip xmlns:r="http://schemas.openxmlformats.org/officeDocument/2006/relationships" r:embed="rId1"/>
        <a:stretch>
          <a:fillRect/>
        </a:stretch>
      </xdr:blipFill>
      <xdr:spPr>
        <a:xfrm>
          <a:off x="6005176" y="2899834"/>
          <a:ext cx="11244574" cy="38816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79553</xdr:colOff>
      <xdr:row>34</xdr:row>
      <xdr:rowOff>168704</xdr:rowOff>
    </xdr:from>
    <xdr:to>
      <xdr:col>16</xdr:col>
      <xdr:colOff>226307</xdr:colOff>
      <xdr:row>37</xdr:row>
      <xdr:rowOff>34648</xdr:rowOff>
    </xdr:to>
    <xdr:sp macro="" textlink="">
      <xdr:nvSpPr>
        <xdr:cNvPr id="2" name="正方形/長方形 1">
          <a:extLst>
            <a:ext uri="{FF2B5EF4-FFF2-40B4-BE49-F238E27FC236}">
              <a16:creationId xmlns:a16="http://schemas.microsoft.com/office/drawing/2014/main" id="{01447817-54CD-4760-8B7F-6DFF3B136758}"/>
            </a:ext>
          </a:extLst>
        </xdr:cNvPr>
        <xdr:cNvSpPr/>
      </xdr:nvSpPr>
      <xdr:spPr>
        <a:xfrm>
          <a:off x="6683553" y="7941104"/>
          <a:ext cx="4109154" cy="5517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latin typeface="Meiryo UI" panose="020B0604030504040204" pitchFamily="50" charset="-128"/>
              <a:ea typeface="Meiryo UI" panose="020B0604030504040204" pitchFamily="50" charset="-128"/>
            </a:rPr>
            <a:t>確認中：土井さん</a:t>
          </a:r>
          <a:r>
            <a:rPr kumimoji="1" lang="en-US" altLang="ja-JP" sz="1600">
              <a:latin typeface="Meiryo UI" panose="020B0604030504040204" pitchFamily="50" charset="-128"/>
              <a:ea typeface="Meiryo UI" panose="020B0604030504040204" pitchFamily="50" charset="-128"/>
            </a:rPr>
            <a:t>(</a:t>
          </a:r>
          <a:r>
            <a:rPr kumimoji="1" lang="ja-JP" altLang="en-US" sz="1600">
              <a:latin typeface="Meiryo UI" panose="020B0604030504040204" pitchFamily="50" charset="-128"/>
              <a:ea typeface="Meiryo UI" panose="020B0604030504040204" pitchFamily="50" charset="-128"/>
            </a:rPr>
            <a:t>単位単価情報</a:t>
          </a:r>
          <a:r>
            <a:rPr kumimoji="1" lang="en-US" altLang="ja-JP" sz="1600">
              <a:latin typeface="Meiryo UI" panose="020B0604030504040204" pitchFamily="50" charset="-128"/>
              <a:ea typeface="Meiryo UI" panose="020B0604030504040204" pitchFamily="50" charset="-128"/>
            </a:rPr>
            <a:t>)</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1</xdr:col>
      <xdr:colOff>416719</xdr:colOff>
      <xdr:row>8</xdr:row>
      <xdr:rowOff>83344</xdr:rowOff>
    </xdr:from>
    <xdr:to>
      <xdr:col>1</xdr:col>
      <xdr:colOff>3195902</xdr:colOff>
      <xdr:row>11</xdr:row>
      <xdr:rowOff>145786</xdr:rowOff>
    </xdr:to>
    <xdr:sp macro="" textlink="">
      <xdr:nvSpPr>
        <xdr:cNvPr id="3" name="吹き出し: 角を丸めた四角形 2">
          <a:extLst>
            <a:ext uri="{FF2B5EF4-FFF2-40B4-BE49-F238E27FC236}">
              <a16:creationId xmlns:a16="http://schemas.microsoft.com/office/drawing/2014/main" id="{93377994-EA72-4219-9508-0BB3D5BCC640}"/>
            </a:ext>
          </a:extLst>
        </xdr:cNvPr>
        <xdr:cNvSpPr/>
      </xdr:nvSpPr>
      <xdr:spPr>
        <a:xfrm>
          <a:off x="1035844" y="1654969"/>
          <a:ext cx="2779183" cy="63394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”品番マスタ”シートを参照し最新化</a:t>
          </a:r>
        </a:p>
      </xdr:txBody>
    </xdr:sp>
    <xdr:clientData/>
  </xdr:twoCellAnchor>
  <xdr:twoCellAnchor>
    <xdr:from>
      <xdr:col>4</xdr:col>
      <xdr:colOff>3257550</xdr:colOff>
      <xdr:row>4</xdr:row>
      <xdr:rowOff>114300</xdr:rowOff>
    </xdr:from>
    <xdr:to>
      <xdr:col>6</xdr:col>
      <xdr:colOff>502708</xdr:colOff>
      <xdr:row>7</xdr:row>
      <xdr:rowOff>176742</xdr:rowOff>
    </xdr:to>
    <xdr:sp macro="" textlink="">
      <xdr:nvSpPr>
        <xdr:cNvPr id="2" name="吹き出し: 角を丸めた四角形 1">
          <a:extLst>
            <a:ext uri="{FF2B5EF4-FFF2-40B4-BE49-F238E27FC236}">
              <a16:creationId xmlns:a16="http://schemas.microsoft.com/office/drawing/2014/main" id="{623DB4A9-208C-4AFB-A00A-2D132C543A2F}"/>
            </a:ext>
          </a:extLst>
        </xdr:cNvPr>
        <xdr:cNvSpPr/>
      </xdr:nvSpPr>
      <xdr:spPr>
        <a:xfrm>
          <a:off x="13754100" y="962025"/>
          <a:ext cx="2779183" cy="662517"/>
        </a:xfrm>
        <a:prstGeom prst="wedgeRoundRectCallout">
          <a:avLst>
            <a:gd name="adj1" fmla="val 45964"/>
            <a:gd name="adj2" fmla="val 68137"/>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単位数量をご確認ください。</a:t>
          </a:r>
        </a:p>
      </xdr:txBody>
    </xdr:sp>
    <xdr:clientData/>
  </xdr:twoCellAnchor>
  <xdr:twoCellAnchor>
    <xdr:from>
      <xdr:col>10</xdr:col>
      <xdr:colOff>174438</xdr:colOff>
      <xdr:row>1</xdr:row>
      <xdr:rowOff>190502</xdr:rowOff>
    </xdr:from>
    <xdr:to>
      <xdr:col>14</xdr:col>
      <xdr:colOff>488327</xdr:colOff>
      <xdr:row>3</xdr:row>
      <xdr:rowOff>560294</xdr:rowOff>
    </xdr:to>
    <xdr:sp macro="" textlink="">
      <xdr:nvSpPr>
        <xdr:cNvPr id="4" name="吹き出し: 角を丸めた四角形 3">
          <a:extLst>
            <a:ext uri="{FF2B5EF4-FFF2-40B4-BE49-F238E27FC236}">
              <a16:creationId xmlns:a16="http://schemas.microsoft.com/office/drawing/2014/main" id="{E08C07E2-CDFF-442E-B1A6-E39E2C1CE185}"/>
            </a:ext>
          </a:extLst>
        </xdr:cNvPr>
        <xdr:cNvSpPr/>
      </xdr:nvSpPr>
      <xdr:spPr>
        <a:xfrm>
          <a:off x="18115056" y="381002"/>
          <a:ext cx="2779183" cy="784410"/>
        </a:xfrm>
        <a:prstGeom prst="wedgeRoundRectCallout">
          <a:avLst>
            <a:gd name="adj1" fmla="val -59361"/>
            <a:gd name="adj2" fmla="val -27783"/>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20230824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■参考情報追加</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■単位数量を変更</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0</xdr:row>
      <xdr:rowOff>158750</xdr:rowOff>
    </xdr:from>
    <xdr:to>
      <xdr:col>6</xdr:col>
      <xdr:colOff>42334</xdr:colOff>
      <xdr:row>10</xdr:row>
      <xdr:rowOff>42333</xdr:rowOff>
    </xdr:to>
    <xdr:sp macro="" textlink="">
      <xdr:nvSpPr>
        <xdr:cNvPr id="2" name="正方形/長方形 1">
          <a:extLst>
            <a:ext uri="{FF2B5EF4-FFF2-40B4-BE49-F238E27FC236}">
              <a16:creationId xmlns:a16="http://schemas.microsoft.com/office/drawing/2014/main" id="{E742C9DF-BAD9-4845-8B84-E4CD33F7DB63}"/>
            </a:ext>
          </a:extLst>
        </xdr:cNvPr>
        <xdr:cNvSpPr/>
      </xdr:nvSpPr>
      <xdr:spPr>
        <a:xfrm>
          <a:off x="0" y="158750"/>
          <a:ext cx="9069917" cy="1947333"/>
        </a:xfrm>
        <a:prstGeom prst="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0" lang="ja-JP" altLang="en-US" sz="2800" b="0" i="0" u="none" strike="noStrike" kern="0" cap="none" spc="0" normalizeH="0" baseline="0" noProof="0">
              <a:ln>
                <a:noFill/>
              </a:ln>
              <a:solidFill>
                <a:prstClr val="white"/>
              </a:solidFill>
              <a:effectLst/>
              <a:uLnTx/>
              <a:uFillTx/>
              <a:latin typeface="+mn-lt"/>
              <a:ea typeface="+mn-ea"/>
              <a:cs typeface="+mn-cs"/>
            </a:rPr>
            <a:t>不要</a:t>
          </a:r>
          <a:endParaRPr lang="ja-JP" altLang="ja-JP" sz="2800">
            <a:effectLst/>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910167</xdr:colOff>
      <xdr:row>7</xdr:row>
      <xdr:rowOff>148167</xdr:rowOff>
    </xdr:from>
    <xdr:to>
      <xdr:col>8</xdr:col>
      <xdr:colOff>1164166</xdr:colOff>
      <xdr:row>10</xdr:row>
      <xdr:rowOff>31750</xdr:rowOff>
    </xdr:to>
    <xdr:sp macro="" textlink="">
      <xdr:nvSpPr>
        <xdr:cNvPr id="2" name="吹き出し: 四角形 1">
          <a:extLst>
            <a:ext uri="{FF2B5EF4-FFF2-40B4-BE49-F238E27FC236}">
              <a16:creationId xmlns:a16="http://schemas.microsoft.com/office/drawing/2014/main" id="{E70AABB8-2F3B-4448-A3A3-1E95428838A0}"/>
            </a:ext>
          </a:extLst>
        </xdr:cNvPr>
        <xdr:cNvSpPr/>
      </xdr:nvSpPr>
      <xdr:spPr>
        <a:xfrm>
          <a:off x="8307917" y="1608667"/>
          <a:ext cx="1608666" cy="486833"/>
        </a:xfrm>
        <a:prstGeom prst="wedgeRectCallout">
          <a:avLst>
            <a:gd name="adj1" fmla="val -27681"/>
            <a:gd name="adj2" fmla="val -18887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更新していません</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1185333</xdr:colOff>
      <xdr:row>6</xdr:row>
      <xdr:rowOff>169333</xdr:rowOff>
    </xdr:from>
    <xdr:to>
      <xdr:col>9</xdr:col>
      <xdr:colOff>663575</xdr:colOff>
      <xdr:row>10</xdr:row>
      <xdr:rowOff>38100</xdr:rowOff>
    </xdr:to>
    <xdr:sp macro="" textlink="">
      <xdr:nvSpPr>
        <xdr:cNvPr id="2" name="吹き出し: 角を丸めた四角形 1">
          <a:extLst>
            <a:ext uri="{FF2B5EF4-FFF2-40B4-BE49-F238E27FC236}">
              <a16:creationId xmlns:a16="http://schemas.microsoft.com/office/drawing/2014/main" id="{A923063E-AFFB-46EA-8720-DD864E49A940}"/>
            </a:ext>
          </a:extLst>
        </xdr:cNvPr>
        <xdr:cNvSpPr/>
      </xdr:nvSpPr>
      <xdr:spPr>
        <a:xfrm>
          <a:off x="7969250" y="1365250"/>
          <a:ext cx="2769658" cy="630767"/>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A01</a:t>
          </a:r>
          <a:r>
            <a:rPr kumimoji="1" lang="ja-JP" altLang="en-US" sz="1000">
              <a:solidFill>
                <a:schemeClr val="bg1"/>
              </a:solidFill>
              <a:latin typeface="Meiryo UI" panose="020B0604030504040204" pitchFamily="50" charset="-128"/>
              <a:ea typeface="Meiryo UI" panose="020B0604030504040204" pitchFamily="50" charset="-128"/>
            </a:rPr>
            <a:t>が </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月末締め 翌月末日支払</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に変更要</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1121833</xdr:colOff>
      <xdr:row>10</xdr:row>
      <xdr:rowOff>116417</xdr:rowOff>
    </xdr:from>
    <xdr:to>
      <xdr:col>9</xdr:col>
      <xdr:colOff>600075</xdr:colOff>
      <xdr:row>13</xdr:row>
      <xdr:rowOff>186267</xdr:rowOff>
    </xdr:to>
    <xdr:sp macro="" textlink="">
      <xdr:nvSpPr>
        <xdr:cNvPr id="3" name="吹き出し: 角を丸めた四角形 2">
          <a:extLst>
            <a:ext uri="{FF2B5EF4-FFF2-40B4-BE49-F238E27FC236}">
              <a16:creationId xmlns:a16="http://schemas.microsoft.com/office/drawing/2014/main" id="{7943F202-828C-4E20-B753-10D8C1E88D26}"/>
            </a:ext>
          </a:extLst>
        </xdr:cNvPr>
        <xdr:cNvSpPr/>
      </xdr:nvSpPr>
      <xdr:spPr>
        <a:xfrm>
          <a:off x="7905750" y="2180167"/>
          <a:ext cx="2769658" cy="673100"/>
        </a:xfrm>
        <a:prstGeom prst="wedgeRoundRectCallout">
          <a:avLst>
            <a:gd name="adj1" fmla="val -18929"/>
            <a:gd name="adj2" fmla="val -51240"/>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更新しました</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7</xdr:col>
      <xdr:colOff>1148534</xdr:colOff>
      <xdr:row>14</xdr:row>
      <xdr:rowOff>52916</xdr:rowOff>
    </xdr:from>
    <xdr:to>
      <xdr:col>10</xdr:col>
      <xdr:colOff>1250900</xdr:colOff>
      <xdr:row>46</xdr:row>
      <xdr:rowOff>160936</xdr:rowOff>
    </xdr:to>
    <xdr:pic>
      <xdr:nvPicPr>
        <xdr:cNvPr id="4" name="図 3">
          <a:extLst>
            <a:ext uri="{FF2B5EF4-FFF2-40B4-BE49-F238E27FC236}">
              <a16:creationId xmlns:a16="http://schemas.microsoft.com/office/drawing/2014/main" id="{89228DC8-E165-BEBA-1A28-20E87327BFF1}"/>
            </a:ext>
          </a:extLst>
        </xdr:cNvPr>
        <xdr:cNvPicPr>
          <a:picLocks noChangeAspect="1"/>
        </xdr:cNvPicPr>
      </xdr:nvPicPr>
      <xdr:blipFill>
        <a:blip xmlns:r="http://schemas.openxmlformats.org/officeDocument/2006/relationships" r:embed="rId1"/>
        <a:stretch>
          <a:fillRect/>
        </a:stretch>
      </xdr:blipFill>
      <xdr:spPr>
        <a:xfrm>
          <a:off x="7932451" y="2920999"/>
          <a:ext cx="5849116" cy="6542687"/>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6</xdr:col>
      <xdr:colOff>409574</xdr:colOff>
      <xdr:row>1</xdr:row>
      <xdr:rowOff>201082</xdr:rowOff>
    </xdr:from>
    <xdr:to>
      <xdr:col>8</xdr:col>
      <xdr:colOff>285750</xdr:colOff>
      <xdr:row>5</xdr:row>
      <xdr:rowOff>84667</xdr:rowOff>
    </xdr:to>
    <xdr:sp macro="" textlink="">
      <xdr:nvSpPr>
        <xdr:cNvPr id="2" name="吹き出し: 角を丸めた四角形 1">
          <a:extLst>
            <a:ext uri="{FF2B5EF4-FFF2-40B4-BE49-F238E27FC236}">
              <a16:creationId xmlns:a16="http://schemas.microsoft.com/office/drawing/2014/main" id="{DB11E569-822D-4B2B-B89C-DF55FAE40520}"/>
            </a:ext>
          </a:extLst>
        </xdr:cNvPr>
        <xdr:cNvSpPr/>
      </xdr:nvSpPr>
      <xdr:spPr>
        <a:xfrm>
          <a:off x="10971741" y="402165"/>
          <a:ext cx="2966509" cy="740835"/>
        </a:xfrm>
        <a:prstGeom prst="wedgeRoundRectCallout">
          <a:avLst>
            <a:gd name="adj1" fmla="val -54529"/>
            <a:gd name="adj2" fmla="val 2716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A01</a:t>
          </a:r>
          <a:r>
            <a:rPr kumimoji="1" lang="ja-JP" altLang="en-US" sz="1000">
              <a:solidFill>
                <a:schemeClr val="bg1"/>
              </a:solidFill>
              <a:latin typeface="Meiryo UI" panose="020B0604030504040204" pitchFamily="50" charset="-128"/>
              <a:ea typeface="Meiryo UI" panose="020B0604030504040204" pitchFamily="50" charset="-128"/>
            </a:rPr>
            <a:t>が </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月末締め 翌月末日支払</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に変更要</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719665</xdr:colOff>
      <xdr:row>1</xdr:row>
      <xdr:rowOff>31752</xdr:rowOff>
    </xdr:from>
    <xdr:to>
      <xdr:col>2</xdr:col>
      <xdr:colOff>1915584</xdr:colOff>
      <xdr:row>5</xdr:row>
      <xdr:rowOff>21168</xdr:rowOff>
    </xdr:to>
    <xdr:sp macro="" textlink="">
      <xdr:nvSpPr>
        <xdr:cNvPr id="3" name="吹き出し: 角を丸めた四角形 2">
          <a:extLst>
            <a:ext uri="{FF2B5EF4-FFF2-40B4-BE49-F238E27FC236}">
              <a16:creationId xmlns:a16="http://schemas.microsoft.com/office/drawing/2014/main" id="{AA2DB246-48A0-4552-8FCE-2C99D3131F80}"/>
            </a:ext>
          </a:extLst>
        </xdr:cNvPr>
        <xdr:cNvSpPr/>
      </xdr:nvSpPr>
      <xdr:spPr>
        <a:xfrm>
          <a:off x="1344082" y="232835"/>
          <a:ext cx="3820585" cy="846666"/>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顧客マスタは</a:t>
          </a:r>
          <a:r>
            <a:rPr kumimoji="1" lang="en-US" altLang="ja-JP" sz="1000">
              <a:solidFill>
                <a:schemeClr val="bg1"/>
              </a:solidFill>
              <a:latin typeface="Meiryo UI" panose="020B0604030504040204" pitchFamily="50" charset="-128"/>
              <a:ea typeface="Meiryo UI" panose="020B0604030504040204" pitchFamily="50" charset="-128"/>
            </a:rPr>
            <a:t>SPACECOOL</a:t>
          </a:r>
          <a:r>
            <a:rPr kumimoji="1" lang="ja-JP" altLang="en-US" sz="1000">
              <a:solidFill>
                <a:schemeClr val="bg1"/>
              </a:solidFill>
              <a:latin typeface="Meiryo UI" panose="020B0604030504040204" pitchFamily="50" charset="-128"/>
              <a:ea typeface="Meiryo UI" panose="020B0604030504040204" pitchFamily="50" charset="-128"/>
            </a:rPr>
            <a:t>社より</a:t>
          </a:r>
          <a:r>
            <a:rPr kumimoji="1" lang="en-US" altLang="ja-JP" sz="1000">
              <a:solidFill>
                <a:schemeClr val="bg1"/>
              </a:solidFill>
              <a:latin typeface="Meiryo UI" panose="020B0604030504040204" pitchFamily="50" charset="-128"/>
              <a:ea typeface="Meiryo UI" panose="020B0604030504040204" pitchFamily="50" charset="-128"/>
            </a:rPr>
            <a:t>5</a:t>
          </a:r>
          <a:r>
            <a:rPr kumimoji="1" lang="ja-JP" altLang="en-US" sz="1000">
              <a:solidFill>
                <a:schemeClr val="bg1"/>
              </a:solidFill>
              <a:latin typeface="Meiryo UI" panose="020B0604030504040204" pitchFamily="50" charset="-128"/>
              <a:ea typeface="Meiryo UI" panose="020B0604030504040204" pitchFamily="50" charset="-128"/>
            </a:rPr>
            <a:t>月に受領している。</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なぜ反映していない？</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687916</xdr:colOff>
      <xdr:row>5</xdr:row>
      <xdr:rowOff>127000</xdr:rowOff>
    </xdr:from>
    <xdr:to>
      <xdr:col>2</xdr:col>
      <xdr:colOff>782015</xdr:colOff>
      <xdr:row>10</xdr:row>
      <xdr:rowOff>13620</xdr:rowOff>
    </xdr:to>
    <xdr:sp macro="" textlink="">
      <xdr:nvSpPr>
        <xdr:cNvPr id="4" name="吹き出し: 角を丸めた四角形 3">
          <a:extLst>
            <a:ext uri="{FF2B5EF4-FFF2-40B4-BE49-F238E27FC236}">
              <a16:creationId xmlns:a16="http://schemas.microsoft.com/office/drawing/2014/main" id="{FFD01C3D-C99A-40F4-B6CD-EBFECFD321C9}"/>
            </a:ext>
          </a:extLst>
        </xdr:cNvPr>
        <xdr:cNvSpPr/>
      </xdr:nvSpPr>
      <xdr:spPr>
        <a:xfrm>
          <a:off x="1312333" y="1185333"/>
          <a:ext cx="2718765" cy="892037"/>
        </a:xfrm>
        <a:prstGeom prst="wedgeRoundRectCallout">
          <a:avLst>
            <a:gd name="adj1" fmla="val -17704"/>
            <a:gd name="adj2" fmla="val 46366"/>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20230815</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0" u="none">
              <a:solidFill>
                <a:schemeClr val="bg1"/>
              </a:solidFill>
              <a:latin typeface="Meiryo UI" panose="020B0604030504040204" pitchFamily="50" charset="-128"/>
              <a:ea typeface="Meiryo UI" panose="020B0604030504040204" pitchFamily="50" charset="-128"/>
            </a:rPr>
            <a:t>データを環境に登録しました。</a:t>
          </a:r>
        </a:p>
        <a:p>
          <a:pPr algn="l"/>
          <a:br>
            <a:rPr kumimoji="1" lang="ja-JP" altLang="en-US" sz="1000" b="1" u="sng">
              <a:solidFill>
                <a:schemeClr val="bg1"/>
              </a:solidFill>
              <a:latin typeface="Meiryo UI" panose="020B0604030504040204" pitchFamily="50" charset="-128"/>
              <a:ea typeface="Meiryo UI" panose="020B0604030504040204" pitchFamily="50" charset="-128"/>
            </a:rPr>
          </a:b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1</xdr:col>
      <xdr:colOff>2569139</xdr:colOff>
      <xdr:row>10</xdr:row>
      <xdr:rowOff>127001</xdr:rowOff>
    </xdr:from>
    <xdr:to>
      <xdr:col>8</xdr:col>
      <xdr:colOff>61261</xdr:colOff>
      <xdr:row>35</xdr:row>
      <xdr:rowOff>180953</xdr:rowOff>
    </xdr:to>
    <xdr:pic>
      <xdr:nvPicPr>
        <xdr:cNvPr id="5" name="図 4">
          <a:extLst>
            <a:ext uri="{FF2B5EF4-FFF2-40B4-BE49-F238E27FC236}">
              <a16:creationId xmlns:a16="http://schemas.microsoft.com/office/drawing/2014/main" id="{B66F445A-BA49-ADAC-E5F3-7E1D71E2CF41}"/>
            </a:ext>
          </a:extLst>
        </xdr:cNvPr>
        <xdr:cNvPicPr>
          <a:picLocks noChangeAspect="1"/>
        </xdr:cNvPicPr>
      </xdr:nvPicPr>
      <xdr:blipFill>
        <a:blip xmlns:r="http://schemas.openxmlformats.org/officeDocument/2006/relationships" r:embed="rId1"/>
        <a:stretch>
          <a:fillRect/>
        </a:stretch>
      </xdr:blipFill>
      <xdr:spPr>
        <a:xfrm>
          <a:off x="3193556" y="2190751"/>
          <a:ext cx="10520205" cy="5081035"/>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1</xdr:col>
      <xdr:colOff>1033256</xdr:colOff>
      <xdr:row>0</xdr:row>
      <xdr:rowOff>117612</xdr:rowOff>
    </xdr:from>
    <xdr:to>
      <xdr:col>1</xdr:col>
      <xdr:colOff>3752021</xdr:colOff>
      <xdr:row>4</xdr:row>
      <xdr:rowOff>123824</xdr:rowOff>
    </xdr:to>
    <xdr:sp macro="" textlink="">
      <xdr:nvSpPr>
        <xdr:cNvPr id="2" name="吹き出し: 角を丸めた四角形 1">
          <a:extLst>
            <a:ext uri="{FF2B5EF4-FFF2-40B4-BE49-F238E27FC236}">
              <a16:creationId xmlns:a16="http://schemas.microsoft.com/office/drawing/2014/main" id="{09C2E457-6B16-429E-9A62-81BEEF98C6DE}"/>
            </a:ext>
          </a:extLst>
        </xdr:cNvPr>
        <xdr:cNvSpPr/>
      </xdr:nvSpPr>
      <xdr:spPr>
        <a:xfrm>
          <a:off x="1719056" y="117612"/>
          <a:ext cx="2718765" cy="892037"/>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顧客マスタは</a:t>
          </a:r>
          <a:r>
            <a:rPr kumimoji="1" lang="en-US" altLang="ja-JP" sz="1000">
              <a:solidFill>
                <a:schemeClr val="bg1"/>
              </a:solidFill>
              <a:latin typeface="Meiryo UI" panose="020B0604030504040204" pitchFamily="50" charset="-128"/>
              <a:ea typeface="Meiryo UI" panose="020B0604030504040204" pitchFamily="50" charset="-128"/>
            </a:rPr>
            <a:t>SPACECOOL</a:t>
          </a:r>
          <a:r>
            <a:rPr kumimoji="1" lang="ja-JP" altLang="en-US" sz="1000">
              <a:solidFill>
                <a:schemeClr val="bg1"/>
              </a:solidFill>
              <a:latin typeface="Meiryo UI" panose="020B0604030504040204" pitchFamily="50" charset="-128"/>
              <a:ea typeface="Meiryo UI" panose="020B0604030504040204" pitchFamily="50" charset="-128"/>
            </a:rPr>
            <a:t>社より</a:t>
          </a:r>
          <a:r>
            <a:rPr kumimoji="1" lang="en-US" altLang="ja-JP" sz="1000">
              <a:solidFill>
                <a:schemeClr val="bg1"/>
              </a:solidFill>
              <a:latin typeface="Meiryo UI" panose="020B0604030504040204" pitchFamily="50" charset="-128"/>
              <a:ea typeface="Meiryo UI" panose="020B0604030504040204" pitchFamily="50" charset="-128"/>
            </a:rPr>
            <a:t>5</a:t>
          </a:r>
          <a:r>
            <a:rPr kumimoji="1" lang="ja-JP" altLang="en-US" sz="1000">
              <a:solidFill>
                <a:schemeClr val="bg1"/>
              </a:solidFill>
              <a:latin typeface="Meiryo UI" panose="020B0604030504040204" pitchFamily="50" charset="-128"/>
              <a:ea typeface="Meiryo UI" panose="020B0604030504040204" pitchFamily="50" charset="-128"/>
            </a:rPr>
            <a:t>月に受領している。</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なぜ反映していない？</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3</xdr:col>
      <xdr:colOff>219074</xdr:colOff>
      <xdr:row>1</xdr:row>
      <xdr:rowOff>85725</xdr:rowOff>
    </xdr:from>
    <xdr:to>
      <xdr:col>5</xdr:col>
      <xdr:colOff>657224</xdr:colOff>
      <xdr:row>6</xdr:row>
      <xdr:rowOff>19050</xdr:rowOff>
    </xdr:to>
    <xdr:sp macro="" textlink="">
      <xdr:nvSpPr>
        <xdr:cNvPr id="5" name="吹き出し: 角を丸めた四角形 4">
          <a:extLst>
            <a:ext uri="{FF2B5EF4-FFF2-40B4-BE49-F238E27FC236}">
              <a16:creationId xmlns:a16="http://schemas.microsoft.com/office/drawing/2014/main" id="{F872AAF1-B813-44E3-8197-783CACFA7A1C}"/>
            </a:ext>
          </a:extLst>
        </xdr:cNvPr>
        <xdr:cNvSpPr/>
      </xdr:nvSpPr>
      <xdr:spPr>
        <a:xfrm>
          <a:off x="6972299" y="323850"/>
          <a:ext cx="3495675" cy="1181100"/>
        </a:xfrm>
        <a:prstGeom prst="wedgeRoundRectCallout">
          <a:avLst>
            <a:gd name="adj1" fmla="val -49601"/>
            <a:gd name="adj2" fmla="val 1067"/>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20230815</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0" u="none">
              <a:solidFill>
                <a:schemeClr val="bg1"/>
              </a:solidFill>
              <a:latin typeface="Meiryo UI" panose="020B0604030504040204" pitchFamily="50" charset="-128"/>
              <a:ea typeface="Meiryo UI" panose="020B0604030504040204" pitchFamily="50" charset="-128"/>
            </a:rPr>
            <a:t>青色な行を環境に登録しました。</a:t>
          </a:r>
          <a:endParaRPr kumimoji="1" lang="en-US" altLang="ja-JP" sz="1000" b="0" u="none">
            <a:solidFill>
              <a:schemeClr val="bg1"/>
            </a:solidFill>
            <a:latin typeface="Meiryo UI" panose="020B0604030504040204" pitchFamily="50" charset="-128"/>
            <a:ea typeface="Meiryo UI" panose="020B0604030504040204" pitchFamily="50" charset="-128"/>
          </a:endParaRPr>
        </a:p>
        <a:p>
          <a:pPr algn="l"/>
          <a:r>
            <a:rPr kumimoji="1" lang="ja-JP" altLang="en-US" sz="1000" b="0" u="none">
              <a:solidFill>
                <a:schemeClr val="bg1"/>
              </a:solidFill>
              <a:latin typeface="Meiryo UI" panose="020B0604030504040204" pitchFamily="50" charset="-128"/>
              <a:ea typeface="Meiryo UI" panose="020B0604030504040204" pitchFamily="50" charset="-128"/>
            </a:rPr>
            <a:t>残る行は顧客連絡先の情報がないのでまだ登録していません。</a:t>
          </a:r>
        </a:p>
        <a:p>
          <a:pPr algn="l"/>
          <a:br>
            <a:rPr kumimoji="1" lang="ja-JP" altLang="en-US" sz="1000" b="1" u="sng">
              <a:solidFill>
                <a:schemeClr val="bg1"/>
              </a:solidFill>
              <a:latin typeface="Meiryo UI" panose="020B0604030504040204" pitchFamily="50" charset="-128"/>
              <a:ea typeface="Meiryo UI" panose="020B0604030504040204" pitchFamily="50" charset="-128"/>
            </a:rPr>
          </a:b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10</xdr:col>
      <xdr:colOff>1217082</xdr:colOff>
      <xdr:row>10</xdr:row>
      <xdr:rowOff>21166</xdr:rowOff>
    </xdr:from>
    <xdr:to>
      <xdr:col>11</xdr:col>
      <xdr:colOff>952499</xdr:colOff>
      <xdr:row>12</xdr:row>
      <xdr:rowOff>190499</xdr:rowOff>
    </xdr:to>
    <xdr:sp macro="" textlink="">
      <xdr:nvSpPr>
        <xdr:cNvPr id="2" name="吹き出し: 四角形 1">
          <a:extLst>
            <a:ext uri="{FF2B5EF4-FFF2-40B4-BE49-F238E27FC236}">
              <a16:creationId xmlns:a16="http://schemas.microsoft.com/office/drawing/2014/main" id="{C48BF969-5FD8-47C0-8BE2-CC38883538AD}"/>
            </a:ext>
          </a:extLst>
        </xdr:cNvPr>
        <xdr:cNvSpPr/>
      </xdr:nvSpPr>
      <xdr:spPr>
        <a:xfrm>
          <a:off x="14901332" y="2116666"/>
          <a:ext cx="1449917" cy="571500"/>
        </a:xfrm>
        <a:prstGeom prst="wedgeRectCallout">
          <a:avLst>
            <a:gd name="adj1" fmla="val -64312"/>
            <a:gd name="adj2" fmla="val -15458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更新していません</a:t>
          </a:r>
        </a:p>
      </xdr:txBody>
    </xdr:sp>
    <xdr:clientData/>
  </xdr:twoCellAnchor>
  <xdr:twoCellAnchor>
    <xdr:from>
      <xdr:col>6</xdr:col>
      <xdr:colOff>885826</xdr:colOff>
      <xdr:row>9</xdr:row>
      <xdr:rowOff>95250</xdr:rowOff>
    </xdr:from>
    <xdr:to>
      <xdr:col>8</xdr:col>
      <xdr:colOff>952500</xdr:colOff>
      <xdr:row>12</xdr:row>
      <xdr:rowOff>151342</xdr:rowOff>
    </xdr:to>
    <xdr:sp macro="" textlink="">
      <xdr:nvSpPr>
        <xdr:cNvPr id="3" name="吹き出し: 角を丸めた四角形 2">
          <a:extLst>
            <a:ext uri="{FF2B5EF4-FFF2-40B4-BE49-F238E27FC236}">
              <a16:creationId xmlns:a16="http://schemas.microsoft.com/office/drawing/2014/main" id="{37BD2AA1-8977-4EA5-9A9E-0B2D5FAF61A9}"/>
            </a:ext>
          </a:extLst>
        </xdr:cNvPr>
        <xdr:cNvSpPr/>
      </xdr:nvSpPr>
      <xdr:spPr>
        <a:xfrm>
          <a:off x="8167159" y="1905000"/>
          <a:ext cx="3093508" cy="62759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ロールがメートル</a:t>
          </a:r>
          <a:r>
            <a:rPr kumimoji="1" lang="en-US" altLang="ja-JP" sz="1000">
              <a:solidFill>
                <a:schemeClr val="bg1"/>
              </a:solidFill>
              <a:latin typeface="Meiryo UI" panose="020B0604030504040204" pitchFamily="50" charset="-128"/>
              <a:ea typeface="Meiryo UI" panose="020B0604030504040204" pitchFamily="50" charset="-128"/>
            </a:rPr>
            <a:t>(M)</a:t>
          </a:r>
          <a:r>
            <a:rPr kumimoji="1" lang="ja-JP" altLang="en-US" sz="1000">
              <a:solidFill>
                <a:schemeClr val="bg1"/>
              </a:solidFill>
              <a:latin typeface="Meiryo UI" panose="020B0604030504040204" pitchFamily="50" charset="-128"/>
              <a:ea typeface="Meiryo UI" panose="020B0604030504040204" pitchFamily="50" charset="-128"/>
            </a:rPr>
            <a:t>、カットサンプルが個</a:t>
          </a:r>
          <a:r>
            <a:rPr kumimoji="1" lang="en-US" altLang="ja-JP" sz="1000">
              <a:solidFill>
                <a:schemeClr val="bg1"/>
              </a:solidFill>
              <a:latin typeface="Meiryo UI" panose="020B0604030504040204" pitchFamily="50" charset="-128"/>
              <a:ea typeface="Meiryo UI" panose="020B0604030504040204" pitchFamily="50" charset="-128"/>
            </a:rPr>
            <a:t>(PC)</a:t>
          </a:r>
          <a:r>
            <a:rPr kumimoji="1" lang="ja-JP" altLang="en-US" sz="1000">
              <a:solidFill>
                <a:schemeClr val="bg1"/>
              </a:solidFill>
              <a:latin typeface="Meiryo UI" panose="020B0604030504040204" pitchFamily="50" charset="-128"/>
              <a:ea typeface="Meiryo UI" panose="020B0604030504040204" pitchFamily="50" charset="-128"/>
            </a:rPr>
            <a:t>に変更</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13</xdr:col>
      <xdr:colOff>1322916</xdr:colOff>
      <xdr:row>9</xdr:row>
      <xdr:rowOff>67734</xdr:rowOff>
    </xdr:from>
    <xdr:to>
      <xdr:col>14</xdr:col>
      <xdr:colOff>1256242</xdr:colOff>
      <xdr:row>12</xdr:row>
      <xdr:rowOff>130176</xdr:rowOff>
    </xdr:to>
    <xdr:sp macro="" textlink="">
      <xdr:nvSpPr>
        <xdr:cNvPr id="4" name="吹き出し: 角を丸めた四角形 3">
          <a:extLst>
            <a:ext uri="{FF2B5EF4-FFF2-40B4-BE49-F238E27FC236}">
              <a16:creationId xmlns:a16="http://schemas.microsoft.com/office/drawing/2014/main" id="{03C194D2-F6C5-493C-ABB0-ACD3612063BB}"/>
            </a:ext>
          </a:extLst>
        </xdr:cNvPr>
        <xdr:cNvSpPr/>
      </xdr:nvSpPr>
      <xdr:spPr>
        <a:xfrm>
          <a:off x="19060583" y="1877484"/>
          <a:ext cx="1414992" cy="63394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名称変更</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14</xdr:col>
      <xdr:colOff>63499</xdr:colOff>
      <xdr:row>16</xdr:row>
      <xdr:rowOff>4280</xdr:rowOff>
    </xdr:from>
    <xdr:to>
      <xdr:col>18</xdr:col>
      <xdr:colOff>820845</xdr:colOff>
      <xdr:row>28</xdr:row>
      <xdr:rowOff>18488</xdr:rowOff>
    </xdr:to>
    <xdr:pic>
      <xdr:nvPicPr>
        <xdr:cNvPr id="5" name="図 4">
          <a:extLst>
            <a:ext uri="{FF2B5EF4-FFF2-40B4-BE49-F238E27FC236}">
              <a16:creationId xmlns:a16="http://schemas.microsoft.com/office/drawing/2014/main" id="{85D7906E-2EEA-8E42-BC16-DDA81F6415E9}"/>
            </a:ext>
          </a:extLst>
        </xdr:cNvPr>
        <xdr:cNvPicPr>
          <a:picLocks noChangeAspect="1"/>
        </xdr:cNvPicPr>
      </xdr:nvPicPr>
      <xdr:blipFill>
        <a:blip xmlns:r="http://schemas.openxmlformats.org/officeDocument/2006/relationships" r:embed="rId1"/>
        <a:stretch>
          <a:fillRect/>
        </a:stretch>
      </xdr:blipFill>
      <xdr:spPr>
        <a:xfrm>
          <a:off x="19282832" y="3306280"/>
          <a:ext cx="8303263" cy="2427208"/>
        </a:xfrm>
        <a:prstGeom prst="rect">
          <a:avLst/>
        </a:prstGeom>
      </xdr:spPr>
    </xdr:pic>
    <xdr:clientData/>
  </xdr:twoCellAnchor>
  <xdr:twoCellAnchor>
    <xdr:from>
      <xdr:col>13</xdr:col>
      <xdr:colOff>1344083</xdr:colOff>
      <xdr:row>12</xdr:row>
      <xdr:rowOff>141817</xdr:rowOff>
    </xdr:from>
    <xdr:to>
      <xdr:col>14</xdr:col>
      <xdr:colOff>1277409</xdr:colOff>
      <xdr:row>16</xdr:row>
      <xdr:rowOff>3176</xdr:rowOff>
    </xdr:to>
    <xdr:sp macro="" textlink="">
      <xdr:nvSpPr>
        <xdr:cNvPr id="6" name="吹き出し: 角を丸めた四角形 5">
          <a:extLst>
            <a:ext uri="{FF2B5EF4-FFF2-40B4-BE49-F238E27FC236}">
              <a16:creationId xmlns:a16="http://schemas.microsoft.com/office/drawing/2014/main" id="{E8F8DE40-B6A1-4269-B745-864CAF92F52B}"/>
            </a:ext>
          </a:extLst>
        </xdr:cNvPr>
        <xdr:cNvSpPr/>
      </xdr:nvSpPr>
      <xdr:spPr>
        <a:xfrm>
          <a:off x="19081750" y="2639484"/>
          <a:ext cx="1414992" cy="665692"/>
        </a:xfrm>
        <a:prstGeom prst="wedgeRoundRectCallout">
          <a:avLst>
            <a:gd name="adj1" fmla="val -16287"/>
            <a:gd name="adj2" fmla="val -41334"/>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更新しました</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1</xdr:col>
      <xdr:colOff>2762250</xdr:colOff>
      <xdr:row>8</xdr:row>
      <xdr:rowOff>84817</xdr:rowOff>
    </xdr:from>
    <xdr:to>
      <xdr:col>1</xdr:col>
      <xdr:colOff>4224617</xdr:colOff>
      <xdr:row>11</xdr:row>
      <xdr:rowOff>173717</xdr:rowOff>
    </xdr:to>
    <xdr:sp macro="" textlink="">
      <xdr:nvSpPr>
        <xdr:cNvPr id="2" name="吹き出し: 角を丸めた四角形 1">
          <a:extLst>
            <a:ext uri="{FF2B5EF4-FFF2-40B4-BE49-F238E27FC236}">
              <a16:creationId xmlns:a16="http://schemas.microsoft.com/office/drawing/2014/main" id="{F3070071-303A-4423-B3DC-3209A15328C1}"/>
            </a:ext>
          </a:extLst>
        </xdr:cNvPr>
        <xdr:cNvSpPr/>
      </xdr:nvSpPr>
      <xdr:spPr>
        <a:xfrm>
          <a:off x="3378574" y="1743288"/>
          <a:ext cx="1462367" cy="694017"/>
        </a:xfrm>
        <a:prstGeom prst="wedgeRoundRectCallout">
          <a:avLst>
            <a:gd name="adj1" fmla="val -21164"/>
            <a:gd name="adj2" fmla="val 7457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最新情報に更新</a:t>
          </a:r>
        </a:p>
      </xdr:txBody>
    </xdr:sp>
    <xdr:clientData/>
  </xdr:twoCellAnchor>
  <xdr:twoCellAnchor>
    <xdr:from>
      <xdr:col>8</xdr:col>
      <xdr:colOff>864508</xdr:colOff>
      <xdr:row>50</xdr:row>
      <xdr:rowOff>54429</xdr:rowOff>
    </xdr:from>
    <xdr:to>
      <xdr:col>10</xdr:col>
      <xdr:colOff>517072</xdr:colOff>
      <xdr:row>53</xdr:row>
      <xdr:rowOff>85121</xdr:rowOff>
    </xdr:to>
    <xdr:sp macro="" textlink="">
      <xdr:nvSpPr>
        <xdr:cNvPr id="3" name="吹き出し: 角を丸めた四角形 2">
          <a:extLst>
            <a:ext uri="{FF2B5EF4-FFF2-40B4-BE49-F238E27FC236}">
              <a16:creationId xmlns:a16="http://schemas.microsoft.com/office/drawing/2014/main" id="{77178B1D-69D4-424F-A0BD-373D59A2F021}"/>
            </a:ext>
          </a:extLst>
        </xdr:cNvPr>
        <xdr:cNvSpPr/>
      </xdr:nvSpPr>
      <xdr:spPr>
        <a:xfrm>
          <a:off x="17574079" y="9633858"/>
          <a:ext cx="1557564" cy="60219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土井さん確認中</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1059656</xdr:colOff>
      <xdr:row>2</xdr:row>
      <xdr:rowOff>119063</xdr:rowOff>
    </xdr:from>
    <xdr:to>
      <xdr:col>2</xdr:col>
      <xdr:colOff>2573071</xdr:colOff>
      <xdr:row>6</xdr:row>
      <xdr:rowOff>11113</xdr:rowOff>
    </xdr:to>
    <xdr:sp macro="" textlink="">
      <xdr:nvSpPr>
        <xdr:cNvPr id="2" name="吹き出し: 角を丸めた四角形 1">
          <a:extLst>
            <a:ext uri="{FF2B5EF4-FFF2-40B4-BE49-F238E27FC236}">
              <a16:creationId xmlns:a16="http://schemas.microsoft.com/office/drawing/2014/main" id="{21638DFA-076F-4756-BA96-3FEA8F405625}"/>
            </a:ext>
          </a:extLst>
        </xdr:cNvPr>
        <xdr:cNvSpPr/>
      </xdr:nvSpPr>
      <xdr:spPr>
        <a:xfrm>
          <a:off x="3488531" y="535782"/>
          <a:ext cx="1513415" cy="654050"/>
        </a:xfrm>
        <a:prstGeom prst="wedgeRoundRectCallout">
          <a:avLst>
            <a:gd name="adj1" fmla="val -21164"/>
            <a:gd name="adj2" fmla="val 7457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最新情報に更新</a:t>
          </a:r>
        </a:p>
      </xdr:txBody>
    </xdr:sp>
    <xdr:clientData/>
  </xdr:twoCellAnchor>
  <xdr:twoCellAnchor>
    <xdr:from>
      <xdr:col>2</xdr:col>
      <xdr:colOff>120650</xdr:colOff>
      <xdr:row>8</xdr:row>
      <xdr:rowOff>149225</xdr:rowOff>
    </xdr:from>
    <xdr:to>
      <xdr:col>2</xdr:col>
      <xdr:colOff>1676400</xdr:colOff>
      <xdr:row>12</xdr:row>
      <xdr:rowOff>34925</xdr:rowOff>
    </xdr:to>
    <xdr:sp macro="" textlink="">
      <xdr:nvSpPr>
        <xdr:cNvPr id="3" name="吹き出し: 角を丸めた四角形 2">
          <a:extLst>
            <a:ext uri="{FF2B5EF4-FFF2-40B4-BE49-F238E27FC236}">
              <a16:creationId xmlns:a16="http://schemas.microsoft.com/office/drawing/2014/main" id="{3B1F1924-3CE9-4B34-8E46-A143345B06E6}"/>
            </a:ext>
          </a:extLst>
        </xdr:cNvPr>
        <xdr:cNvSpPr/>
      </xdr:nvSpPr>
      <xdr:spPr>
        <a:xfrm>
          <a:off x="2549525" y="1711325"/>
          <a:ext cx="1555750" cy="647700"/>
        </a:xfrm>
        <a:prstGeom prst="wedgeRoundRectCallout">
          <a:avLst>
            <a:gd name="adj1" fmla="val -85451"/>
            <a:gd name="adj2" fmla="val 96441"/>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ニチモウに更新</a:t>
          </a:r>
        </a:p>
      </xdr:txBody>
    </xdr:sp>
    <xdr:clientData/>
  </xdr:twoCellAnchor>
  <xdr:twoCellAnchor>
    <xdr:from>
      <xdr:col>8</xdr:col>
      <xdr:colOff>160338</xdr:colOff>
      <xdr:row>38</xdr:row>
      <xdr:rowOff>95250</xdr:rowOff>
    </xdr:from>
    <xdr:to>
      <xdr:col>9</xdr:col>
      <xdr:colOff>456934</xdr:colOff>
      <xdr:row>43</xdr:row>
      <xdr:rowOff>35718</xdr:rowOff>
    </xdr:to>
    <xdr:sp macro="" textlink="">
      <xdr:nvSpPr>
        <xdr:cNvPr id="4" name="吹き出し: 角を丸めた四角形 3">
          <a:extLst>
            <a:ext uri="{FF2B5EF4-FFF2-40B4-BE49-F238E27FC236}">
              <a16:creationId xmlns:a16="http://schemas.microsoft.com/office/drawing/2014/main" id="{4524C139-8D61-4161-8B48-3DFD671D97E0}"/>
            </a:ext>
          </a:extLst>
        </xdr:cNvPr>
        <xdr:cNvSpPr/>
      </xdr:nvSpPr>
      <xdr:spPr>
        <a:xfrm>
          <a:off x="13304838" y="7369969"/>
          <a:ext cx="1522940" cy="892968"/>
        </a:xfrm>
        <a:prstGeom prst="wedgeRoundRectCallout">
          <a:avLst>
            <a:gd name="adj1" fmla="val -68167"/>
            <a:gd name="adj2" fmla="val -2264"/>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これだけデコラティブなので要注意</a:t>
          </a:r>
        </a:p>
      </xdr:txBody>
    </xdr:sp>
    <xdr:clientData/>
  </xdr:twoCellAnchor>
  <xdr:twoCellAnchor>
    <xdr:from>
      <xdr:col>5</xdr:col>
      <xdr:colOff>34925</xdr:colOff>
      <xdr:row>5</xdr:row>
      <xdr:rowOff>0</xdr:rowOff>
    </xdr:from>
    <xdr:to>
      <xdr:col>8</xdr:col>
      <xdr:colOff>952500</xdr:colOff>
      <xdr:row>11</xdr:row>
      <xdr:rowOff>142876</xdr:rowOff>
    </xdr:to>
    <xdr:sp macro="" textlink="">
      <xdr:nvSpPr>
        <xdr:cNvPr id="5" name="吹き出し: 角を丸めた四角形 4">
          <a:extLst>
            <a:ext uri="{FF2B5EF4-FFF2-40B4-BE49-F238E27FC236}">
              <a16:creationId xmlns:a16="http://schemas.microsoft.com/office/drawing/2014/main" id="{B40E1013-F217-48C4-8EBB-4DE849AD6FD0}"/>
            </a:ext>
          </a:extLst>
        </xdr:cNvPr>
        <xdr:cNvSpPr/>
      </xdr:nvSpPr>
      <xdr:spPr>
        <a:xfrm>
          <a:off x="9664700" y="990600"/>
          <a:ext cx="4432300" cy="1285876"/>
        </a:xfrm>
        <a:prstGeom prst="wedgeRoundRectCallout">
          <a:avLst>
            <a:gd name="adj1" fmla="val -43259"/>
            <a:gd name="adj2" fmla="val -6699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vi-VN" altLang="ja-JP" sz="1000">
              <a:solidFill>
                <a:schemeClr val="bg1"/>
              </a:solidFill>
              <a:latin typeface="Meiryo UI" panose="020B0604030504040204" pitchFamily="50" charset="-128"/>
              <a:ea typeface="Meiryo UI" panose="020B0604030504040204" pitchFamily="50" charset="-128"/>
            </a:rPr>
            <a:t> </a:t>
          </a:r>
          <a:r>
            <a:rPr kumimoji="1" lang="ja-JP" altLang="en-US" sz="1000">
              <a:solidFill>
                <a:schemeClr val="bg1"/>
              </a:solidFill>
              <a:latin typeface="Meiryo UI" panose="020B0604030504040204" pitchFamily="50" charset="-128"/>
              <a:ea typeface="Meiryo UI" panose="020B0604030504040204" pitchFamily="50" charset="-128"/>
            </a:rPr>
            <a:t>単価のデータをご確認ください。</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PO</a:t>
          </a:r>
          <a:r>
            <a:rPr kumimoji="1" lang="ja-JP" altLang="en-US" sz="1000">
              <a:solidFill>
                <a:schemeClr val="bg1"/>
              </a:solidFill>
              <a:latin typeface="Meiryo UI" panose="020B0604030504040204" pitchFamily="50" charset="-128"/>
              <a:ea typeface="Meiryo UI" panose="020B0604030504040204" pitchFamily="50" charset="-128"/>
            </a:rPr>
            <a:t>価格オプションが新単価登録を選択したら</a:t>
          </a:r>
          <a:r>
            <a:rPr kumimoji="1" lang="en-US" altLang="ja-JP" sz="1000">
              <a:solidFill>
                <a:schemeClr val="bg1"/>
              </a:solidFill>
              <a:latin typeface="Meiryo UI" panose="020B0604030504040204" pitchFamily="50" charset="-128"/>
              <a:ea typeface="Meiryo UI" panose="020B0604030504040204" pitchFamily="50" charset="-128"/>
            </a:rPr>
            <a:t>PO</a:t>
          </a:r>
          <a:r>
            <a:rPr kumimoji="1" lang="ja-JP" altLang="en-US" sz="1000">
              <a:solidFill>
                <a:schemeClr val="bg1"/>
              </a:solidFill>
              <a:latin typeface="Meiryo UI" panose="020B0604030504040204" pitchFamily="50" charset="-128"/>
              <a:ea typeface="Meiryo UI" panose="020B0604030504040204" pitchFamily="50" charset="-128"/>
            </a:rPr>
            <a:t>単価が必須です。</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PO</a:t>
          </a:r>
          <a:r>
            <a:rPr kumimoji="1" lang="ja-JP" altLang="en-US" sz="1000">
              <a:solidFill>
                <a:schemeClr val="bg1"/>
              </a:solidFill>
              <a:latin typeface="Meiryo UI" panose="020B0604030504040204" pitchFamily="50" charset="-128"/>
              <a:ea typeface="Meiryo UI" panose="020B0604030504040204" pitchFamily="50" charset="-128"/>
            </a:rPr>
            <a:t>価格オプションが最後の単価使用を選択したら</a:t>
          </a:r>
          <a:r>
            <a:rPr kumimoji="1" lang="en-US" altLang="ja-JP" sz="1000">
              <a:solidFill>
                <a:schemeClr val="bg1"/>
              </a:solidFill>
              <a:latin typeface="Meiryo UI" panose="020B0604030504040204" pitchFamily="50" charset="-128"/>
              <a:ea typeface="Meiryo UI" panose="020B0604030504040204" pitchFamily="50" charset="-128"/>
            </a:rPr>
            <a:t>PO</a:t>
          </a:r>
          <a:r>
            <a:rPr kumimoji="1" lang="ja-JP" altLang="en-US" sz="1000">
              <a:solidFill>
                <a:schemeClr val="bg1"/>
              </a:solidFill>
              <a:latin typeface="Meiryo UI" panose="020B0604030504040204" pitchFamily="50" charset="-128"/>
              <a:ea typeface="Meiryo UI" panose="020B0604030504040204" pitchFamily="50" charset="-128"/>
            </a:rPr>
            <a:t>単価が不要ですが</a:t>
          </a:r>
          <a:r>
            <a:rPr kumimoji="1" lang="en-US" altLang="ja-JP" sz="1000">
              <a:solidFill>
                <a:schemeClr val="bg1"/>
              </a:solidFill>
              <a:latin typeface="Meiryo UI" panose="020B0604030504040204" pitchFamily="50" charset="-128"/>
              <a:ea typeface="Meiryo UI" panose="020B0604030504040204" pitchFamily="50" charset="-128"/>
            </a:rPr>
            <a:t>PO</a:t>
          </a:r>
          <a:r>
            <a:rPr kumimoji="1" lang="ja-JP" altLang="en-US" sz="1000">
              <a:solidFill>
                <a:schemeClr val="bg1"/>
              </a:solidFill>
              <a:latin typeface="Meiryo UI" panose="020B0604030504040204" pitchFamily="50" charset="-128"/>
              <a:ea typeface="Meiryo UI" panose="020B0604030504040204" pitchFamily="50" charset="-128"/>
            </a:rPr>
            <a:t>発注する時にちゃんと単価を入力しないといけないです。</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一時的「なし」で選択しています。</a:t>
          </a:r>
          <a:endParaRPr kumimoji="1" lang="en-US" altLang="ja-JP" sz="1000">
            <a:solidFill>
              <a:schemeClr val="bg1"/>
            </a:solidFill>
            <a:latin typeface="Meiryo UI" panose="020B0604030504040204" pitchFamily="50" charset="-128"/>
            <a:ea typeface="Meiryo UI" panose="020B0604030504040204" pitchFamily="50" charset="-128"/>
          </a:endParaRPr>
        </a:p>
        <a:p>
          <a:pPr algn="l"/>
          <a:endParaRPr kumimoji="1" lang="ja-JP" altLang="en-US"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4</xdr:col>
      <xdr:colOff>801688</xdr:colOff>
      <xdr:row>45</xdr:row>
      <xdr:rowOff>105569</xdr:rowOff>
    </xdr:from>
    <xdr:to>
      <xdr:col>5</xdr:col>
      <xdr:colOff>879209</xdr:colOff>
      <xdr:row>50</xdr:row>
      <xdr:rowOff>39687</xdr:rowOff>
    </xdr:to>
    <xdr:sp macro="" textlink="">
      <xdr:nvSpPr>
        <xdr:cNvPr id="6" name="吹き出し: 角を丸めた四角形 5">
          <a:extLst>
            <a:ext uri="{FF2B5EF4-FFF2-40B4-BE49-F238E27FC236}">
              <a16:creationId xmlns:a16="http://schemas.microsoft.com/office/drawing/2014/main" id="{08CFB48A-4EA8-49AB-918E-157B822261C4}"/>
            </a:ext>
          </a:extLst>
        </xdr:cNvPr>
        <xdr:cNvSpPr/>
      </xdr:nvSpPr>
      <xdr:spPr>
        <a:xfrm>
          <a:off x="8993188" y="8716169"/>
          <a:ext cx="1515796" cy="886618"/>
        </a:xfrm>
        <a:prstGeom prst="wedgeRoundRectCallout">
          <a:avLst>
            <a:gd name="adj1" fmla="val 70706"/>
            <a:gd name="adj2" fmla="val -54905"/>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20230824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カットサンプルの測定単位を 個</a:t>
          </a:r>
          <a:r>
            <a:rPr kumimoji="1" lang="en-US" altLang="ja-JP" sz="1000">
              <a:solidFill>
                <a:schemeClr val="bg1"/>
              </a:solidFill>
              <a:latin typeface="Meiryo UI" panose="020B0604030504040204" pitchFamily="50" charset="-128"/>
              <a:ea typeface="Meiryo UI" panose="020B0604030504040204" pitchFamily="50" charset="-128"/>
            </a:rPr>
            <a:t>(PC)</a:t>
          </a:r>
          <a:r>
            <a:rPr kumimoji="1" lang="ja-JP" altLang="en-US" sz="1000">
              <a:solidFill>
                <a:schemeClr val="bg1"/>
              </a:solidFill>
              <a:latin typeface="Meiryo UI" panose="020B0604030504040204" pitchFamily="50" charset="-128"/>
              <a:ea typeface="Meiryo UI" panose="020B0604030504040204" pitchFamily="50" charset="-128"/>
            </a:rPr>
            <a:t> に変更</a:t>
          </a:r>
        </a:p>
      </xdr:txBody>
    </xdr:sp>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121920</xdr:colOff>
      <xdr:row>0</xdr:row>
      <xdr:rowOff>133350</xdr:rowOff>
    </xdr:from>
    <xdr:to>
      <xdr:col>14</xdr:col>
      <xdr:colOff>200462</xdr:colOff>
      <xdr:row>23</xdr:row>
      <xdr:rowOff>115420</xdr:rowOff>
    </xdr:to>
    <xdr:pic>
      <xdr:nvPicPr>
        <xdr:cNvPr id="2" name="図 1">
          <a:extLst>
            <a:ext uri="{FF2B5EF4-FFF2-40B4-BE49-F238E27FC236}">
              <a16:creationId xmlns:a16="http://schemas.microsoft.com/office/drawing/2014/main" id="{D398C16D-D524-4A1D-8B1A-DC8438A8573D}"/>
            </a:ext>
          </a:extLst>
        </xdr:cNvPr>
        <xdr:cNvPicPr>
          <a:picLocks noChangeAspect="1"/>
        </xdr:cNvPicPr>
      </xdr:nvPicPr>
      <xdr:blipFill>
        <a:blip xmlns:r="http://schemas.openxmlformats.org/officeDocument/2006/relationships" r:embed="rId1"/>
        <a:stretch>
          <a:fillRect/>
        </a:stretch>
      </xdr:blipFill>
      <xdr:spPr>
        <a:xfrm>
          <a:off x="121920" y="133350"/>
          <a:ext cx="9946442" cy="5239870"/>
        </a:xfrm>
        <a:prstGeom prst="rect">
          <a:avLst/>
        </a:prstGeom>
        <a:ln>
          <a:solidFill>
            <a:schemeClr val="accent1"/>
          </a:solid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1044576</xdr:colOff>
      <xdr:row>9</xdr:row>
      <xdr:rowOff>190500</xdr:rowOff>
    </xdr:from>
    <xdr:to>
      <xdr:col>8</xdr:col>
      <xdr:colOff>2821781</xdr:colOff>
      <xdr:row>15</xdr:row>
      <xdr:rowOff>8731</xdr:rowOff>
    </xdr:to>
    <xdr:sp macro="" textlink="">
      <xdr:nvSpPr>
        <xdr:cNvPr id="2" name="吹き出し: 角を丸めた四角形 1">
          <a:extLst>
            <a:ext uri="{FF2B5EF4-FFF2-40B4-BE49-F238E27FC236}">
              <a16:creationId xmlns:a16="http://schemas.microsoft.com/office/drawing/2014/main" id="{28C75A1B-1743-682D-8878-03DE5B494917}"/>
            </a:ext>
          </a:extLst>
        </xdr:cNvPr>
        <xdr:cNvSpPr/>
      </xdr:nvSpPr>
      <xdr:spPr>
        <a:xfrm>
          <a:off x="11676857" y="2238375"/>
          <a:ext cx="3348830" cy="1175544"/>
        </a:xfrm>
        <a:prstGeom prst="wedgeRoundRectCallout">
          <a:avLst>
            <a:gd name="adj1" fmla="val -20122"/>
            <a:gd name="adj2" fmla="val -8638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倉庫へのユーザ付与廃止の為、同一プロファイルに変更</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※RS Standard Platform User - Aliance</a:t>
          </a:r>
          <a:r>
            <a:rPr kumimoji="1" lang="ja-JP" altLang="en-US" sz="1000">
              <a:solidFill>
                <a:schemeClr val="bg1"/>
              </a:solidFill>
              <a:latin typeface="Meiryo UI" panose="020B0604030504040204" pitchFamily="50" charset="-128"/>
              <a:ea typeface="Meiryo UI" panose="020B0604030504040204" pitchFamily="50" charset="-128"/>
            </a:rPr>
            <a:t> が現在はセットされているが、プロファイル新規作成</a:t>
          </a:r>
          <a:r>
            <a:rPr kumimoji="1" lang="en-US" altLang="ja-JP" sz="1000">
              <a:solidFill>
                <a:schemeClr val="bg1"/>
              </a:solidFill>
              <a:latin typeface="Meiryo UI" panose="020B0604030504040204" pitchFamily="50" charset="-128"/>
              <a:ea typeface="Meiryo UI" panose="020B0604030504040204" pitchFamily="50" charset="-128"/>
            </a:rPr>
            <a:t>&amp;</a:t>
          </a:r>
          <a:r>
            <a:rPr kumimoji="1" lang="ja-JP" altLang="en-US" sz="1000">
              <a:solidFill>
                <a:schemeClr val="bg1"/>
              </a:solidFill>
              <a:latin typeface="Meiryo UI" panose="020B0604030504040204" pitchFamily="50" charset="-128"/>
              <a:ea typeface="Meiryo UI" panose="020B0604030504040204" pitchFamily="50" charset="-128"/>
            </a:rPr>
            <a:t>セット用</a:t>
          </a:r>
        </a:p>
      </xdr:txBody>
    </xdr:sp>
    <xdr:clientData/>
  </xdr:twoCellAnchor>
  <xdr:twoCellAnchor editAs="oneCell">
    <xdr:from>
      <xdr:col>7</xdr:col>
      <xdr:colOff>1131094</xdr:colOff>
      <xdr:row>20</xdr:row>
      <xdr:rowOff>150333</xdr:rowOff>
    </xdr:from>
    <xdr:to>
      <xdr:col>16</xdr:col>
      <xdr:colOff>133083</xdr:colOff>
      <xdr:row>32</xdr:row>
      <xdr:rowOff>5431</xdr:rowOff>
    </xdr:to>
    <xdr:pic>
      <xdr:nvPicPr>
        <xdr:cNvPr id="3" name="図 2">
          <a:extLst>
            <a:ext uri="{FF2B5EF4-FFF2-40B4-BE49-F238E27FC236}">
              <a16:creationId xmlns:a16="http://schemas.microsoft.com/office/drawing/2014/main" id="{68A39261-D59C-B7BB-675F-DED38DC4DFA4}"/>
            </a:ext>
          </a:extLst>
        </xdr:cNvPr>
        <xdr:cNvPicPr>
          <a:picLocks noChangeAspect="1"/>
        </xdr:cNvPicPr>
      </xdr:nvPicPr>
      <xdr:blipFill>
        <a:blip xmlns:r="http://schemas.openxmlformats.org/officeDocument/2006/relationships" r:embed="rId1"/>
        <a:stretch>
          <a:fillRect/>
        </a:stretch>
      </xdr:blipFill>
      <xdr:spPr>
        <a:xfrm>
          <a:off x="11799094" y="4924739"/>
          <a:ext cx="8574614" cy="2712598"/>
        </a:xfrm>
        <a:prstGeom prst="rect">
          <a:avLst/>
        </a:prstGeom>
      </xdr:spPr>
    </xdr:pic>
    <xdr:clientData/>
  </xdr:twoCellAnchor>
  <xdr:twoCellAnchor>
    <xdr:from>
      <xdr:col>7</xdr:col>
      <xdr:colOff>1012031</xdr:colOff>
      <xdr:row>15</xdr:row>
      <xdr:rowOff>83343</xdr:rowOff>
    </xdr:from>
    <xdr:to>
      <xdr:col>8</xdr:col>
      <xdr:colOff>2789236</xdr:colOff>
      <xdr:row>20</xdr:row>
      <xdr:rowOff>139699</xdr:rowOff>
    </xdr:to>
    <xdr:sp macro="" textlink="">
      <xdr:nvSpPr>
        <xdr:cNvPr id="4" name="吹き出し: 角を丸めた四角形 3">
          <a:extLst>
            <a:ext uri="{FF2B5EF4-FFF2-40B4-BE49-F238E27FC236}">
              <a16:creationId xmlns:a16="http://schemas.microsoft.com/office/drawing/2014/main" id="{CAAA45DA-0D09-4DC4-8CC0-9785901F9321}"/>
            </a:ext>
          </a:extLst>
        </xdr:cNvPr>
        <xdr:cNvSpPr/>
      </xdr:nvSpPr>
      <xdr:spPr>
        <a:xfrm>
          <a:off x="11680031" y="3667124"/>
          <a:ext cx="3348830" cy="1246981"/>
        </a:xfrm>
        <a:prstGeom prst="wedgeRoundRectCallout">
          <a:avLst>
            <a:gd name="adj1" fmla="val -20122"/>
            <a:gd name="adj2" fmla="val -520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プロファイル新規作成</a:t>
          </a:r>
          <a:r>
            <a:rPr kumimoji="1" lang="en-US" altLang="ja-JP" sz="1000">
              <a:solidFill>
                <a:schemeClr val="bg1"/>
              </a:solidFill>
              <a:latin typeface="Meiryo UI" panose="020B0604030504040204" pitchFamily="50" charset="-128"/>
              <a:ea typeface="Meiryo UI" panose="020B0604030504040204" pitchFamily="50" charset="-128"/>
            </a:rPr>
            <a:t>&amp;</a:t>
          </a:r>
          <a:r>
            <a:rPr kumimoji="1" lang="ja-JP" altLang="en-US" sz="1000">
              <a:solidFill>
                <a:schemeClr val="bg1"/>
              </a:solidFill>
              <a:latin typeface="Meiryo UI" panose="020B0604030504040204" pitchFamily="50" charset="-128"/>
              <a:ea typeface="Meiryo UI" panose="020B0604030504040204" pitchFamily="50" charset="-128"/>
            </a:rPr>
            <a:t>セットしました</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156847</xdr:colOff>
      <xdr:row>11</xdr:row>
      <xdr:rowOff>113665</xdr:rowOff>
    </xdr:from>
    <xdr:to>
      <xdr:col>7</xdr:col>
      <xdr:colOff>575312</xdr:colOff>
      <xdr:row>38</xdr:row>
      <xdr:rowOff>158962</xdr:rowOff>
    </xdr:to>
    <xdr:pic>
      <xdr:nvPicPr>
        <xdr:cNvPr id="2" name="図 1">
          <a:extLst>
            <a:ext uri="{FF2B5EF4-FFF2-40B4-BE49-F238E27FC236}">
              <a16:creationId xmlns:a16="http://schemas.microsoft.com/office/drawing/2014/main" id="{CC5F7D2A-7DB0-B8A1-D824-7A981D66001D}"/>
            </a:ext>
          </a:extLst>
        </xdr:cNvPr>
        <xdr:cNvPicPr>
          <a:picLocks noChangeAspect="1"/>
        </xdr:cNvPicPr>
      </xdr:nvPicPr>
      <xdr:blipFill rotWithShape="1">
        <a:blip xmlns:r="http://schemas.openxmlformats.org/officeDocument/2006/relationships" r:embed="rId1"/>
        <a:srcRect l="6091" t="8032" r="4012" b="5618"/>
        <a:stretch/>
      </xdr:blipFill>
      <xdr:spPr>
        <a:xfrm>
          <a:off x="156847" y="2255732"/>
          <a:ext cx="9236498" cy="5188797"/>
        </a:xfrm>
        <a:prstGeom prst="rect">
          <a:avLst/>
        </a:prstGeom>
        <a:ln>
          <a:solidFill>
            <a:schemeClr val="accent1"/>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9</xdr:col>
      <xdr:colOff>116418</xdr:colOff>
      <xdr:row>6</xdr:row>
      <xdr:rowOff>179916</xdr:rowOff>
    </xdr:from>
    <xdr:to>
      <xdr:col>12</xdr:col>
      <xdr:colOff>793750</xdr:colOff>
      <xdr:row>10</xdr:row>
      <xdr:rowOff>116417</xdr:rowOff>
    </xdr:to>
    <xdr:sp macro="" textlink="">
      <xdr:nvSpPr>
        <xdr:cNvPr id="2" name="吹き出し: 四角形 1">
          <a:extLst>
            <a:ext uri="{FF2B5EF4-FFF2-40B4-BE49-F238E27FC236}">
              <a16:creationId xmlns:a16="http://schemas.microsoft.com/office/drawing/2014/main" id="{0D5A8406-58A2-4B31-9FBA-71697799185C}"/>
            </a:ext>
          </a:extLst>
        </xdr:cNvPr>
        <xdr:cNvSpPr/>
      </xdr:nvSpPr>
      <xdr:spPr>
        <a:xfrm>
          <a:off x="14255751" y="1449916"/>
          <a:ext cx="4053416" cy="740834"/>
        </a:xfrm>
        <a:prstGeom prst="wedgeRectCallout">
          <a:avLst>
            <a:gd name="adj1" fmla="val 51227"/>
            <a:gd name="adj2" fmla="val -12238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0" lang="ja-JP" altLang="en-US" sz="1100" b="0" i="0">
              <a:solidFill>
                <a:schemeClr val="lt1"/>
              </a:solidFill>
              <a:effectLst/>
              <a:latin typeface="+mn-lt"/>
              <a:ea typeface="+mn-ea"/>
              <a:cs typeface="+mn-cs"/>
            </a:rPr>
            <a:t>現在、</a:t>
          </a:r>
          <a:r>
            <a:rPr kumimoji="0" lang="en-US" altLang="ja-JP" sz="1100" b="0" i="0">
              <a:solidFill>
                <a:schemeClr val="lt1"/>
              </a:solidFill>
              <a:effectLst/>
              <a:latin typeface="+mn-lt"/>
              <a:ea typeface="+mn-ea"/>
              <a:cs typeface="+mn-cs"/>
            </a:rPr>
            <a:t>Sandbox</a:t>
          </a:r>
          <a:r>
            <a:rPr kumimoji="0" lang="ja-JP" altLang="en-US" sz="1100" b="0" i="0">
              <a:solidFill>
                <a:schemeClr val="lt1"/>
              </a:solidFill>
              <a:effectLst/>
              <a:latin typeface="+mn-lt"/>
              <a:ea typeface="+mn-ea"/>
              <a:cs typeface="+mn-cs"/>
            </a:rPr>
            <a:t>環境に</a:t>
          </a:r>
          <a:r>
            <a:rPr kumimoji="0" lang="en-US" altLang="ja-JP" sz="1100" b="0" i="0">
              <a:solidFill>
                <a:schemeClr val="lt1"/>
              </a:solidFill>
              <a:effectLst/>
              <a:latin typeface="+mn-lt"/>
              <a:ea typeface="+mn-ea"/>
              <a:cs typeface="+mn-cs"/>
            </a:rPr>
            <a:t>Dummy</a:t>
          </a:r>
          <a:r>
            <a:rPr kumimoji="0" lang="ja-JP" altLang="en-US" sz="1100" b="0" i="0">
              <a:solidFill>
                <a:schemeClr val="lt1"/>
              </a:solidFill>
              <a:effectLst/>
              <a:latin typeface="+mn-lt"/>
              <a:ea typeface="+mn-ea"/>
              <a:cs typeface="+mn-cs"/>
            </a:rPr>
            <a:t>サイト設定してしまいました。更新できませんので本番で設定するときにご注意ください。</a:t>
          </a:r>
          <a:endParaRPr kumimoji="0" lang="en-US" altLang="ja-JP" sz="1100" b="0" i="0">
            <a:solidFill>
              <a:schemeClr val="lt1"/>
            </a:solidFill>
            <a:effectLst/>
            <a:latin typeface="+mn-lt"/>
            <a:ea typeface="+mn-ea"/>
            <a:cs typeface="+mn-cs"/>
          </a:endParaRPr>
        </a:p>
        <a:p>
          <a:pPr algn="l"/>
          <a:endParaRPr kumimoji="0" lang="en-US" altLang="ja-JP" sz="1100" b="0" i="0">
            <a:solidFill>
              <a:schemeClr val="lt1"/>
            </a:solidFill>
            <a:effectLst/>
            <a:latin typeface="+mn-lt"/>
            <a:ea typeface="+mn-ea"/>
            <a:cs typeface="+mn-cs"/>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105836</xdr:colOff>
      <xdr:row>6</xdr:row>
      <xdr:rowOff>144991</xdr:rowOff>
    </xdr:from>
    <xdr:to>
      <xdr:col>10</xdr:col>
      <xdr:colOff>296335</xdr:colOff>
      <xdr:row>11</xdr:row>
      <xdr:rowOff>42334</xdr:rowOff>
    </xdr:to>
    <xdr:sp macro="" textlink="">
      <xdr:nvSpPr>
        <xdr:cNvPr id="2" name="吹き出し: 角を丸めた四角形 1">
          <a:extLst>
            <a:ext uri="{FF2B5EF4-FFF2-40B4-BE49-F238E27FC236}">
              <a16:creationId xmlns:a16="http://schemas.microsoft.com/office/drawing/2014/main" id="{09C0A793-F0E7-4C4F-8867-E4E4A94DB7CF}"/>
            </a:ext>
          </a:extLst>
        </xdr:cNvPr>
        <xdr:cNvSpPr/>
      </xdr:nvSpPr>
      <xdr:spPr>
        <a:xfrm>
          <a:off x="5746753" y="1330324"/>
          <a:ext cx="3312582" cy="849843"/>
        </a:xfrm>
        <a:prstGeom prst="wedgeRoundRectCallout">
          <a:avLst>
            <a:gd name="adj1" fmla="val -56535"/>
            <a:gd name="adj2" fmla="val -3298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サービスを</a:t>
          </a:r>
          <a:r>
            <a:rPr kumimoji="1" lang="en-US" altLang="ja-JP" sz="1000">
              <a:solidFill>
                <a:schemeClr val="bg1"/>
              </a:solidFill>
              <a:latin typeface="Meiryo UI" panose="020B0604030504040204" pitchFamily="50" charset="-128"/>
              <a:ea typeface="Meiryo UI" panose="020B0604030504040204" pitchFamily="50" charset="-128"/>
            </a:rPr>
            <a:t>SET(</a:t>
          </a:r>
          <a:r>
            <a:rPr kumimoji="1" lang="ja-JP" altLang="en-US" sz="1000">
              <a:solidFill>
                <a:schemeClr val="bg1"/>
              </a:solidFill>
              <a:latin typeface="Meiryo UI" panose="020B0604030504040204" pitchFamily="50" charset="-128"/>
              <a:ea typeface="Meiryo UI" panose="020B0604030504040204" pitchFamily="50" charset="-128"/>
            </a:rPr>
            <a:t>セット</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にするのか、現状</a:t>
          </a:r>
          <a:r>
            <a:rPr kumimoji="1" lang="en-US" altLang="ja-JP" sz="1000">
              <a:solidFill>
                <a:schemeClr val="bg1"/>
              </a:solidFill>
              <a:latin typeface="Meiryo UI" panose="020B0604030504040204" pitchFamily="50" charset="-128"/>
              <a:ea typeface="Meiryo UI" panose="020B0604030504040204" pitchFamily="50" charset="-128"/>
            </a:rPr>
            <a:t>SC</a:t>
          </a:r>
          <a:r>
            <a:rPr kumimoji="1" lang="ja-JP" altLang="en-US" sz="1000">
              <a:solidFill>
                <a:schemeClr val="bg1"/>
              </a:solidFill>
              <a:latin typeface="Meiryo UI" panose="020B0604030504040204" pitchFamily="50" charset="-128"/>
              <a:ea typeface="Meiryo UI" panose="020B0604030504040204" pitchFamily="50" charset="-128"/>
            </a:rPr>
            <a:t>社が使用している</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”式”にするか・・・・要最終確認</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899583</xdr:colOff>
      <xdr:row>7</xdr:row>
      <xdr:rowOff>151342</xdr:rowOff>
    </xdr:from>
    <xdr:to>
      <xdr:col>5</xdr:col>
      <xdr:colOff>67733</xdr:colOff>
      <xdr:row>10</xdr:row>
      <xdr:rowOff>155575</xdr:rowOff>
    </xdr:to>
    <xdr:sp macro="" textlink="">
      <xdr:nvSpPr>
        <xdr:cNvPr id="2" name="吹き出し: 角を丸めた四角形 1">
          <a:extLst>
            <a:ext uri="{FF2B5EF4-FFF2-40B4-BE49-F238E27FC236}">
              <a16:creationId xmlns:a16="http://schemas.microsoft.com/office/drawing/2014/main" id="{54D941BB-3259-42A0-970D-6AC1CD897137}"/>
            </a:ext>
          </a:extLst>
        </xdr:cNvPr>
        <xdr:cNvSpPr/>
      </xdr:nvSpPr>
      <xdr:spPr>
        <a:xfrm>
          <a:off x="3577166" y="1537759"/>
          <a:ext cx="2745317" cy="575733"/>
        </a:xfrm>
        <a:prstGeom prst="wedgeRoundRectCallout">
          <a:avLst>
            <a:gd name="adj1" fmla="val -20122"/>
            <a:gd name="adj2" fmla="val -8638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基本系</a:t>
          </a:r>
          <a:r>
            <a:rPr kumimoji="1" lang="en-US" altLang="ja-JP" sz="1000">
              <a:solidFill>
                <a:schemeClr val="bg1"/>
              </a:solidFill>
              <a:latin typeface="Meiryo UI" panose="020B0604030504040204" pitchFamily="50" charset="-128"/>
              <a:ea typeface="Meiryo UI" panose="020B0604030504040204" pitchFamily="50" charset="-128"/>
            </a:rPr>
            <a:t>(A01)</a:t>
          </a:r>
          <a:r>
            <a:rPr kumimoji="1" lang="ja-JP" altLang="en-US" sz="1000">
              <a:solidFill>
                <a:schemeClr val="bg1"/>
              </a:solidFill>
              <a:latin typeface="Meiryo UI" panose="020B0604030504040204" pitchFamily="50" charset="-128"/>
              <a:ea typeface="Meiryo UI" panose="020B0604030504040204" pitchFamily="50" charset="-128"/>
            </a:rPr>
            <a:t>を月末締 翌月末日支払に変更</a:t>
          </a:r>
        </a:p>
      </xdr:txBody>
    </xdr:sp>
    <xdr:clientData/>
  </xdr:twoCellAnchor>
  <xdr:twoCellAnchor>
    <xdr:from>
      <xdr:col>2</xdr:col>
      <xdr:colOff>881591</xdr:colOff>
      <xdr:row>11</xdr:row>
      <xdr:rowOff>13759</xdr:rowOff>
    </xdr:from>
    <xdr:to>
      <xdr:col>5</xdr:col>
      <xdr:colOff>49741</xdr:colOff>
      <xdr:row>14</xdr:row>
      <xdr:rowOff>17992</xdr:rowOff>
    </xdr:to>
    <xdr:sp macro="" textlink="">
      <xdr:nvSpPr>
        <xdr:cNvPr id="3" name="吹き出し: 角を丸めた四角形 2">
          <a:extLst>
            <a:ext uri="{FF2B5EF4-FFF2-40B4-BE49-F238E27FC236}">
              <a16:creationId xmlns:a16="http://schemas.microsoft.com/office/drawing/2014/main" id="{6F301DD3-2E8E-41E1-AB1B-8923D8EB809F}"/>
            </a:ext>
          </a:extLst>
        </xdr:cNvPr>
        <xdr:cNvSpPr/>
      </xdr:nvSpPr>
      <xdr:spPr>
        <a:xfrm>
          <a:off x="3548591" y="2261659"/>
          <a:ext cx="2749550" cy="604308"/>
        </a:xfrm>
        <a:prstGeom prst="wedgeRoundRectCallout">
          <a:avLst>
            <a:gd name="adj1" fmla="val -21161"/>
            <a:gd name="adj2" fmla="val -50134"/>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b="1" u="sng">
              <a:solidFill>
                <a:schemeClr val="bg1"/>
              </a:solidFill>
              <a:latin typeface="Meiryo UI" panose="020B0604030504040204" pitchFamily="50" charset="-128"/>
              <a:ea typeface="Meiryo UI" panose="020B0604030504040204" pitchFamily="50" charset="-128"/>
            </a:rPr>
            <a:t>Sandbox</a:t>
          </a:r>
          <a:r>
            <a:rPr kumimoji="1" lang="ja-JP" altLang="en-US" sz="1000" b="1" u="sng">
              <a:solidFill>
                <a:schemeClr val="bg1"/>
              </a:solidFill>
              <a:latin typeface="Meiryo UI" panose="020B0604030504040204" pitchFamily="50" charset="-128"/>
              <a:ea typeface="Meiryo UI" panose="020B0604030504040204" pitchFamily="50" charset="-128"/>
            </a:rPr>
            <a:t>環境に更新しました。</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5</xdr:col>
      <xdr:colOff>95249</xdr:colOff>
      <xdr:row>11</xdr:row>
      <xdr:rowOff>9997</xdr:rowOff>
    </xdr:from>
    <xdr:to>
      <xdr:col>14</xdr:col>
      <xdr:colOff>77998</xdr:colOff>
      <xdr:row>20</xdr:row>
      <xdr:rowOff>105191</xdr:rowOff>
    </xdr:to>
    <xdr:pic>
      <xdr:nvPicPr>
        <xdr:cNvPr id="4" name="図 3">
          <a:extLst>
            <a:ext uri="{FF2B5EF4-FFF2-40B4-BE49-F238E27FC236}">
              <a16:creationId xmlns:a16="http://schemas.microsoft.com/office/drawing/2014/main" id="{8EB4894D-8AC6-A083-EC3E-BF6F514F4CDF}"/>
            </a:ext>
          </a:extLst>
        </xdr:cNvPr>
        <xdr:cNvPicPr>
          <a:picLocks noChangeAspect="1"/>
        </xdr:cNvPicPr>
      </xdr:nvPicPr>
      <xdr:blipFill>
        <a:blip xmlns:r="http://schemas.openxmlformats.org/officeDocument/2006/relationships" r:embed="rId1"/>
        <a:stretch>
          <a:fillRect/>
        </a:stretch>
      </xdr:blipFill>
      <xdr:spPr>
        <a:xfrm>
          <a:off x="6343649" y="2257897"/>
          <a:ext cx="8193299" cy="189541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5</xdr:col>
      <xdr:colOff>148166</xdr:colOff>
      <xdr:row>10</xdr:row>
      <xdr:rowOff>179917</xdr:rowOff>
    </xdr:from>
    <xdr:to>
      <xdr:col>6</xdr:col>
      <xdr:colOff>349249</xdr:colOff>
      <xdr:row>13</xdr:row>
      <xdr:rowOff>116417</xdr:rowOff>
    </xdr:to>
    <xdr:sp macro="" textlink="">
      <xdr:nvSpPr>
        <xdr:cNvPr id="2" name="吹き出し: 四角形 1">
          <a:extLst>
            <a:ext uri="{FF2B5EF4-FFF2-40B4-BE49-F238E27FC236}">
              <a16:creationId xmlns:a16="http://schemas.microsoft.com/office/drawing/2014/main" id="{D7E6E242-8934-417F-A624-C20E183F85D0}"/>
            </a:ext>
          </a:extLst>
        </xdr:cNvPr>
        <xdr:cNvSpPr/>
      </xdr:nvSpPr>
      <xdr:spPr>
        <a:xfrm>
          <a:off x="5990166" y="2243667"/>
          <a:ext cx="1703916" cy="539750"/>
        </a:xfrm>
        <a:prstGeom prst="wedgeRectCallout">
          <a:avLst>
            <a:gd name="adj1" fmla="val -21507"/>
            <a:gd name="adj2" fmla="val -18709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a:solidFill>
                <a:schemeClr val="lt1"/>
              </a:solidFill>
              <a:effectLst/>
              <a:latin typeface="+mn-lt"/>
              <a:ea typeface="+mn-ea"/>
              <a:cs typeface="+mn-cs"/>
            </a:rPr>
            <a:t>更新していません</a:t>
          </a:r>
          <a:endParaRPr kumimoji="1" lang="ja-JP" alt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483660</xdr:colOff>
      <xdr:row>7</xdr:row>
      <xdr:rowOff>9524</xdr:rowOff>
    </xdr:from>
    <xdr:to>
      <xdr:col>4</xdr:col>
      <xdr:colOff>1111250</xdr:colOff>
      <xdr:row>10</xdr:row>
      <xdr:rowOff>107949</xdr:rowOff>
    </xdr:to>
    <xdr:sp macro="" textlink="">
      <xdr:nvSpPr>
        <xdr:cNvPr id="2" name="吹き出し: 角を丸めた四角形 1">
          <a:extLst>
            <a:ext uri="{FF2B5EF4-FFF2-40B4-BE49-F238E27FC236}">
              <a16:creationId xmlns:a16="http://schemas.microsoft.com/office/drawing/2014/main" id="{A183A903-3F57-4143-AEC5-0A9709FA980C}"/>
            </a:ext>
          </a:extLst>
        </xdr:cNvPr>
        <xdr:cNvSpPr/>
      </xdr:nvSpPr>
      <xdr:spPr>
        <a:xfrm>
          <a:off x="4092577" y="1406524"/>
          <a:ext cx="1516590" cy="669925"/>
        </a:xfrm>
        <a:prstGeom prst="wedgeRoundRectCallout">
          <a:avLst>
            <a:gd name="adj1" fmla="val -13971"/>
            <a:gd name="adj2" fmla="val -7747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最新情報に更新</a:t>
          </a:r>
        </a:p>
      </xdr:txBody>
    </xdr:sp>
    <xdr:clientData/>
  </xdr:twoCellAnchor>
  <xdr:twoCellAnchor>
    <xdr:from>
      <xdr:col>5</xdr:col>
      <xdr:colOff>10584</xdr:colOff>
      <xdr:row>7</xdr:row>
      <xdr:rowOff>8465</xdr:rowOff>
    </xdr:from>
    <xdr:to>
      <xdr:col>6</xdr:col>
      <xdr:colOff>888999</xdr:colOff>
      <xdr:row>10</xdr:row>
      <xdr:rowOff>94190</xdr:rowOff>
    </xdr:to>
    <xdr:sp macro="" textlink="">
      <xdr:nvSpPr>
        <xdr:cNvPr id="4" name="吹き出し: 角を丸めた四角形 3">
          <a:extLst>
            <a:ext uri="{FF2B5EF4-FFF2-40B4-BE49-F238E27FC236}">
              <a16:creationId xmlns:a16="http://schemas.microsoft.com/office/drawing/2014/main" id="{04A0D165-7FFF-4CFA-8377-ADB5EA5A3AA0}"/>
            </a:ext>
          </a:extLst>
        </xdr:cNvPr>
        <xdr:cNvSpPr/>
      </xdr:nvSpPr>
      <xdr:spPr>
        <a:xfrm>
          <a:off x="6286501" y="1405465"/>
          <a:ext cx="2423581" cy="657225"/>
        </a:xfrm>
        <a:prstGeom prst="wedgeRoundRectCallout">
          <a:avLst>
            <a:gd name="adj1" fmla="val -32077"/>
            <a:gd name="adj2" fmla="val -8070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true</a:t>
          </a:r>
          <a:r>
            <a:rPr kumimoji="1" lang="ja-JP" altLang="en-US" sz="1000">
              <a:solidFill>
                <a:schemeClr val="bg1"/>
              </a:solidFill>
              <a:latin typeface="Meiryo UI" panose="020B0604030504040204" pitchFamily="50" charset="-128"/>
              <a:ea typeface="Meiryo UI" panose="020B0604030504040204" pitchFamily="50" charset="-128"/>
            </a:rPr>
            <a:t>と</a:t>
          </a:r>
          <a:r>
            <a:rPr kumimoji="1" lang="en-US" altLang="ja-JP" sz="1000">
              <a:solidFill>
                <a:schemeClr val="bg1"/>
              </a:solidFill>
              <a:latin typeface="Meiryo UI" panose="020B0604030504040204" pitchFamily="50" charset="-128"/>
              <a:ea typeface="Meiryo UI" panose="020B0604030504040204" pitchFamily="50" charset="-128"/>
            </a:rPr>
            <a:t>false</a:t>
          </a:r>
          <a:r>
            <a:rPr kumimoji="1" lang="ja-JP" altLang="en-US" sz="1000">
              <a:solidFill>
                <a:schemeClr val="bg1"/>
              </a:solidFill>
              <a:latin typeface="Meiryo UI" panose="020B0604030504040204" pitchFamily="50" charset="-128"/>
              <a:ea typeface="Meiryo UI" panose="020B0604030504040204" pitchFamily="50" charset="-128"/>
            </a:rPr>
            <a:t>分ける理由が不明。理由は？</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5</xdr:col>
      <xdr:colOff>0</xdr:colOff>
      <xdr:row>10</xdr:row>
      <xdr:rowOff>121661</xdr:rowOff>
    </xdr:from>
    <xdr:to>
      <xdr:col>7</xdr:col>
      <xdr:colOff>66261</xdr:colOff>
      <xdr:row>20</xdr:row>
      <xdr:rowOff>165653</xdr:rowOff>
    </xdr:to>
    <xdr:sp macro="" textlink="">
      <xdr:nvSpPr>
        <xdr:cNvPr id="3" name="吹き出し: 角を丸めた四角形 2">
          <a:extLst>
            <a:ext uri="{FF2B5EF4-FFF2-40B4-BE49-F238E27FC236}">
              <a16:creationId xmlns:a16="http://schemas.microsoft.com/office/drawing/2014/main" id="{7ED6327B-4738-4B73-87A0-149A547F7334}"/>
            </a:ext>
          </a:extLst>
        </xdr:cNvPr>
        <xdr:cNvSpPr/>
      </xdr:nvSpPr>
      <xdr:spPr>
        <a:xfrm>
          <a:off x="6286500" y="2167465"/>
          <a:ext cx="2824370" cy="2031818"/>
        </a:xfrm>
        <a:prstGeom prst="wedgeRoundRectCallout">
          <a:avLst>
            <a:gd name="adj1" fmla="val -27626"/>
            <a:gd name="adj2" fmla="val -394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・チェックされている場合、在庫のサイト（</a:t>
          </a:r>
          <a:r>
            <a:rPr kumimoji="1" lang="en-US" altLang="ja-JP" sz="1000">
              <a:solidFill>
                <a:schemeClr val="bg1"/>
              </a:solidFill>
              <a:latin typeface="Meiryo UI" panose="020B0604030504040204" pitchFamily="50" charset="-128"/>
              <a:ea typeface="Meiryo UI" panose="020B0604030504040204" pitchFamily="50" charset="-128"/>
            </a:rPr>
            <a:t>Stocking locations</a:t>
          </a:r>
          <a:r>
            <a:rPr kumimoji="1" lang="ja-JP" altLang="en-US" sz="1000">
              <a:solidFill>
                <a:schemeClr val="bg1"/>
              </a:solidFill>
              <a:latin typeface="Meiryo UI" panose="020B0604030504040204" pitchFamily="50" charset="-128"/>
              <a:ea typeface="Meiryo UI" panose="020B0604030504040204" pitchFamily="50" charset="-128"/>
            </a:rPr>
            <a:t>）にはロケーション</a:t>
          </a:r>
          <a:r>
            <a:rPr kumimoji="1" lang="en-US" altLang="ja-JP" sz="1000">
              <a:solidFill>
                <a:schemeClr val="bg1"/>
              </a:solidFill>
              <a:latin typeface="Meiryo UI" panose="020B0604030504040204" pitchFamily="50" charset="-128"/>
              <a:ea typeface="Meiryo UI" panose="020B0604030504040204" pitchFamily="50" charset="-128"/>
            </a:rPr>
            <a:t>ID</a:t>
          </a:r>
          <a:r>
            <a:rPr kumimoji="1" lang="ja-JP" altLang="en-US" sz="1000">
              <a:solidFill>
                <a:schemeClr val="bg1"/>
              </a:solidFill>
              <a:latin typeface="Meiryo UI" panose="020B0604030504040204" pitchFamily="50" charset="-128"/>
              <a:ea typeface="Meiryo UI" panose="020B0604030504040204" pitchFamily="50" charset="-128"/>
            </a:rPr>
            <a:t>とロケーション</a:t>
          </a:r>
          <a:r>
            <a:rPr kumimoji="1" lang="en-US" altLang="ja-JP" sz="1000">
              <a:solidFill>
                <a:schemeClr val="bg1"/>
              </a:solidFill>
              <a:latin typeface="Meiryo UI" panose="020B0604030504040204" pitchFamily="50" charset="-128"/>
              <a:ea typeface="Meiryo UI" panose="020B0604030504040204" pitchFamily="50" charset="-128"/>
            </a:rPr>
            <a:t>No</a:t>
          </a:r>
          <a:r>
            <a:rPr kumimoji="1" lang="ja-JP" altLang="en-US" sz="1000">
              <a:solidFill>
                <a:schemeClr val="bg1"/>
              </a:solidFill>
              <a:latin typeface="Meiryo UI" panose="020B0604030504040204" pitchFamily="50" charset="-128"/>
              <a:ea typeface="Meiryo UI" panose="020B0604030504040204" pitchFamily="50" charset="-128"/>
            </a:rPr>
            <a:t>の両方が必要です。チェックが外れている場合、このサイトではロケーション</a:t>
          </a:r>
          <a:r>
            <a:rPr kumimoji="1" lang="en-US" altLang="ja-JP" sz="1000">
              <a:solidFill>
                <a:schemeClr val="bg1"/>
              </a:solidFill>
              <a:latin typeface="Meiryo UI" panose="020B0604030504040204" pitchFamily="50" charset="-128"/>
              <a:ea typeface="Meiryo UI" panose="020B0604030504040204" pitchFamily="50" charset="-128"/>
            </a:rPr>
            <a:t>ID</a:t>
          </a:r>
          <a:r>
            <a:rPr kumimoji="1" lang="ja-JP" altLang="en-US" sz="1000">
              <a:solidFill>
                <a:schemeClr val="bg1"/>
              </a:solidFill>
              <a:latin typeface="Meiryo UI" panose="020B0604030504040204" pitchFamily="50" charset="-128"/>
              <a:ea typeface="Meiryo UI" panose="020B0604030504040204" pitchFamily="50" charset="-128"/>
            </a:rPr>
            <a:t>だけが必要です。</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・サイト</a:t>
          </a:r>
          <a:r>
            <a:rPr kumimoji="1" lang="en-US" altLang="ja-JP" sz="1000">
              <a:solidFill>
                <a:schemeClr val="bg1"/>
              </a:solidFill>
              <a:latin typeface="Meiryo UI" panose="020B0604030504040204" pitchFamily="50" charset="-128"/>
              <a:ea typeface="Meiryo UI" panose="020B0604030504040204" pitchFamily="50" charset="-128"/>
            </a:rPr>
            <a:t>01</a:t>
          </a:r>
          <a:r>
            <a:rPr kumimoji="1" lang="ja-JP" altLang="en-US" sz="1000">
              <a:solidFill>
                <a:schemeClr val="bg1"/>
              </a:solidFill>
              <a:latin typeface="Meiryo UI" panose="020B0604030504040204" pitchFamily="50" charset="-128"/>
              <a:ea typeface="Meiryo UI" panose="020B0604030504040204" pitchFamily="50" charset="-128"/>
            </a:rPr>
            <a:t>にロケーション</a:t>
          </a:r>
          <a:r>
            <a:rPr kumimoji="1" lang="en-US" altLang="ja-JP" sz="1000">
              <a:solidFill>
                <a:schemeClr val="bg1"/>
              </a:solidFill>
              <a:latin typeface="Meiryo UI" panose="020B0604030504040204" pitchFamily="50" charset="-128"/>
              <a:ea typeface="Meiryo UI" panose="020B0604030504040204" pitchFamily="50" charset="-128"/>
            </a:rPr>
            <a:t>No.</a:t>
          </a:r>
          <a:r>
            <a:rPr kumimoji="1" lang="ja-JP" altLang="en-US" sz="1000">
              <a:solidFill>
                <a:schemeClr val="bg1"/>
              </a:solidFill>
              <a:latin typeface="Meiryo UI" panose="020B0604030504040204" pitchFamily="50" charset="-128"/>
              <a:ea typeface="Meiryo UI" panose="020B0604030504040204" pitchFamily="50" charset="-128"/>
            </a:rPr>
            <a:t>必須区分が</a:t>
          </a:r>
          <a:r>
            <a:rPr kumimoji="1" lang="en-US" altLang="ja-JP" sz="1000">
              <a:solidFill>
                <a:schemeClr val="bg1"/>
              </a:solidFill>
              <a:latin typeface="Meiryo UI" panose="020B0604030504040204" pitchFamily="50" charset="-128"/>
              <a:ea typeface="Meiryo UI" panose="020B0604030504040204" pitchFamily="50" charset="-128"/>
            </a:rPr>
            <a:t>FALSE</a:t>
          </a:r>
          <a:r>
            <a:rPr kumimoji="1" lang="ja-JP" altLang="en-US" sz="1000">
              <a:solidFill>
                <a:schemeClr val="bg1"/>
              </a:solidFill>
              <a:latin typeface="Meiryo UI" panose="020B0604030504040204" pitchFamily="50" charset="-128"/>
              <a:ea typeface="Meiryo UI" panose="020B0604030504040204" pitchFamily="50" charset="-128"/>
            </a:rPr>
            <a:t>に更新しました。</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3</xdr:col>
      <xdr:colOff>356153</xdr:colOff>
      <xdr:row>10</xdr:row>
      <xdr:rowOff>99392</xdr:rowOff>
    </xdr:from>
    <xdr:to>
      <xdr:col>4</xdr:col>
      <xdr:colOff>1134718</xdr:colOff>
      <xdr:row>17</xdr:row>
      <xdr:rowOff>173935</xdr:rowOff>
    </xdr:to>
    <xdr:sp macro="" textlink="">
      <xdr:nvSpPr>
        <xdr:cNvPr id="5" name="吹き出し: 角を丸めた四角形 4">
          <a:extLst>
            <a:ext uri="{FF2B5EF4-FFF2-40B4-BE49-F238E27FC236}">
              <a16:creationId xmlns:a16="http://schemas.microsoft.com/office/drawing/2014/main" id="{68A9D10E-8319-48DE-96CE-6D2CA18F6532}"/>
            </a:ext>
          </a:extLst>
        </xdr:cNvPr>
        <xdr:cNvSpPr/>
      </xdr:nvSpPr>
      <xdr:spPr>
        <a:xfrm>
          <a:off x="3975653" y="2145196"/>
          <a:ext cx="1664804" cy="1466022"/>
        </a:xfrm>
        <a:prstGeom prst="wedgeRoundRectCallout">
          <a:avLst>
            <a:gd name="adj1" fmla="val -27626"/>
            <a:gd name="adj2" fmla="val -394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b="1" u="sng">
              <a:solidFill>
                <a:schemeClr val="bg1"/>
              </a:solidFill>
              <a:latin typeface="Meiryo UI" panose="020B0604030504040204" pitchFamily="50" charset="-128"/>
              <a:ea typeface="Meiryo UI" panose="020B0604030504040204" pitchFamily="50" charset="-128"/>
            </a:rPr>
            <a:t>Sandbox</a:t>
          </a:r>
          <a:r>
            <a:rPr kumimoji="1" lang="ja-JP" altLang="en-US" sz="1000" b="1" u="sng">
              <a:solidFill>
                <a:schemeClr val="bg1"/>
              </a:solidFill>
              <a:latin typeface="Meiryo UI" panose="020B0604030504040204" pitchFamily="50" charset="-128"/>
              <a:ea typeface="Meiryo UI" panose="020B0604030504040204" pitchFamily="50" charset="-128"/>
            </a:rPr>
            <a:t>環境に更新しました</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0</xdr:col>
      <xdr:colOff>364435</xdr:colOff>
      <xdr:row>21</xdr:row>
      <xdr:rowOff>28605</xdr:rowOff>
    </xdr:from>
    <xdr:to>
      <xdr:col>7</xdr:col>
      <xdr:colOff>202814</xdr:colOff>
      <xdr:row>30</xdr:row>
      <xdr:rowOff>82405</xdr:rowOff>
    </xdr:to>
    <xdr:pic>
      <xdr:nvPicPr>
        <xdr:cNvPr id="6" name="図 5">
          <a:extLst>
            <a:ext uri="{FF2B5EF4-FFF2-40B4-BE49-F238E27FC236}">
              <a16:creationId xmlns:a16="http://schemas.microsoft.com/office/drawing/2014/main" id="{08A7121D-631A-6381-455A-9A8B5EF53CA1}"/>
            </a:ext>
          </a:extLst>
        </xdr:cNvPr>
        <xdr:cNvPicPr>
          <a:picLocks noChangeAspect="1"/>
        </xdr:cNvPicPr>
      </xdr:nvPicPr>
      <xdr:blipFill>
        <a:blip xmlns:r="http://schemas.openxmlformats.org/officeDocument/2006/relationships" r:embed="rId1"/>
        <a:stretch>
          <a:fillRect/>
        </a:stretch>
      </xdr:blipFill>
      <xdr:spPr>
        <a:xfrm>
          <a:off x="364435" y="4261018"/>
          <a:ext cx="8882988" cy="184284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s://rootstock.force.com/Trailblazer/s/article/Division-Master?language=en_US"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rootstock.force.com/Trailblazer/s/article/Division-Address?language=en_US"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https://rootstock.force.com/Trailblazer/s/article/Unit-of-Measure-Master?language=en_US"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rootstock.force.com/Trailblazer/s/article/Shop-Calendar?language=en_US"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rootstock.force.com/Trailblazer/s/article/GL-Accounts-Chart-of-Accounts?language=en_US"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rootstock.force.com/Trailblazer/s/article/Sub-Ledger-Accounts?language=en_US"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8.bin"/><Relationship Id="rId1" Type="http://schemas.openxmlformats.org/officeDocument/2006/relationships/hyperlink" Target="https://rootstock.force.com/Trailblazer/s/article/Credit-Terms?language=en_US"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9.bin"/><Relationship Id="rId1" Type="http://schemas.openxmlformats.org/officeDocument/2006/relationships/hyperlink" Target="https://rootstock.force.com/Trailblazer/s/article/Organizational-Depts?language=en_US"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0.bin"/><Relationship Id="rId1" Type="http://schemas.openxmlformats.org/officeDocument/2006/relationships/hyperlink" Target="https://rootstock.force.com/Trailblazer/s/article/Site-Master?language=en_US"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1.bin"/><Relationship Id="rId1" Type="http://schemas.openxmlformats.org/officeDocument/2006/relationships/hyperlink" Target="https://rootstock.force.com/Trailblazer/s/article/Inventory-Location-IDs?language=en_U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2.bin"/><Relationship Id="rId1" Type="http://schemas.openxmlformats.org/officeDocument/2006/relationships/hyperlink" Target="https://rootstock.force.com/Trailblazer/s/article/Inventory-Location-Numbers?language=en_US"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3.bin"/><Relationship Id="rId1" Type="http://schemas.openxmlformats.org/officeDocument/2006/relationships/hyperlink" Target="https://rootstock.force.com/Trailblazer/s/article/Inventory-Commodity-Code?language=en_US"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4.bin"/><Relationship Id="rId1" Type="http://schemas.openxmlformats.org/officeDocument/2006/relationships/hyperlink" Target="https://rootstock.force.com/Trailblazer/s/article/Vendor-Class?language=en_US"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s://rootstock.force.com/Trailblazer/s/article/Vendor-Master?language=en_US"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3" Type="http://schemas.openxmlformats.org/officeDocument/2006/relationships/hyperlink" Target="mailto:hiroshi-otsubo@kanbo.co.jp" TargetMode="External"/><Relationship Id="rId7" Type="http://schemas.openxmlformats.org/officeDocument/2006/relationships/drawing" Target="../drawings/drawing16.xml"/><Relationship Id="rId2" Type="http://schemas.openxmlformats.org/officeDocument/2006/relationships/hyperlink" Target="mailto:satoshi_inoue@nichimo.co.jp" TargetMode="External"/><Relationship Id="rId1" Type="http://schemas.openxmlformats.org/officeDocument/2006/relationships/hyperlink" Target="mailto:k-hatakeyama@innovex-w.co.jp" TargetMode="External"/><Relationship Id="rId6" Type="http://schemas.openxmlformats.org/officeDocument/2006/relationships/printerSettings" Target="../printerSettings/printerSettings16.bin"/><Relationship Id="rId5" Type="http://schemas.openxmlformats.org/officeDocument/2006/relationships/hyperlink" Target="mailto:satoshi_nakai@nakai-group.co.jp" TargetMode="External"/><Relationship Id="rId4" Type="http://schemas.openxmlformats.org/officeDocument/2006/relationships/hyperlink" Target="mailto:da_uchiyama@komatsumatere.co.jp"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rootstock.force.com/Trailblazer/s/article/Manufacturing-Department?language=en_US"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rootstock.force.com/Trailblazer/s/article/Manufacturing-Processes?language=en_US"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rootstock.force.com/Trailblazer/s/article/Manufacturing-Work-Center?language=en_US"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rootstock.force.com/Trailblazer/s/article/Manufacturing-Labor-Grades?language=en_U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hyperlink" Target="https://rootstock.force.com/Trailblazer/s/article/Routing-Master?language=en_US" TargetMode="External"/></Relationships>
</file>

<file path=xl/worksheets/_rels/sheet31.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https://rootstock.force.com/Trailblazer/s/article/Engineering-Item-Master?language=en_US"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rootstock.force.com/Trailblazer/s/article/Purchase-Order-Commodity-Code?language=en_US" TargetMode="Externa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hyperlink" Target="https://rootstock.force.com/Trailblazer/s/article/Purchase-Item-Master?language=en_US" TargetMode="External"/></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hyperlink" Target="https://rootstock.force.com/Trailblazer/s/article/PO-Control-Record?language=en_US"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rootstock.force.com/Trailblazer/s/article/PO-AP-Control?language=en_US" TargetMode="Externa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hyperlink" Target="https://rootstock.force.com/Trailblazer/s/article/Engineering-BOM-Master?language=en_US"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https://rootstock.force.com/Trailblazer/s/article/Inventory-Item-Master?language=en_US" TargetMode="Externa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hyperlink" Target="https://rootstock.force.com/Trailblazer/s/article/Authorizers?language=en_US"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https://rootstock.force.com/Trailblazer/s/article/Sales-Order-Control" TargetMode="External"/></Relationships>
</file>

<file path=xl/worksheets/_rels/sheet40.xml.rels><?xml version="1.0" encoding="UTF-8" standalone="yes"?>
<Relationships xmlns="http://schemas.openxmlformats.org/package/2006/relationships"><Relationship Id="rId1" Type="http://schemas.openxmlformats.org/officeDocument/2006/relationships/hyperlink" Target="https://rootstock.force.com/Trailblazer/s/article/Freight-Terms?language=en_US" TargetMode="External"/></Relationships>
</file>

<file path=xl/worksheets/_rels/sheet41.xml.rels><?xml version="1.0" encoding="UTF-8" standalone="yes"?>
<Relationships xmlns="http://schemas.openxmlformats.org/package/2006/relationships"><Relationship Id="rId1" Type="http://schemas.openxmlformats.org/officeDocument/2006/relationships/hyperlink" Target="https://rootstock.force.com/Trailblazer/s/article/FOB-Codes?language=en_US"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https://rootstock.force.com/Trailblazer/s/article/Shipping-Methods" TargetMode="External"/></Relationships>
</file>

<file path=xl/worksheets/_rels/sheet43.xml.rels><?xml version="1.0" encoding="UTF-8" standalone="yes"?>
<Relationships xmlns="http://schemas.openxmlformats.org/package/2006/relationships"><Relationship Id="rId1" Type="http://schemas.openxmlformats.org/officeDocument/2006/relationships/hyperlink" Target="https://rootstock.force.com/Trailblazer/s/article/Carriers" TargetMode="External"/></Relationships>
</file>

<file path=xl/worksheets/_rels/sheet44.xml.rels><?xml version="1.0" encoding="UTF-8" standalone="yes"?>
<Relationships xmlns="http://schemas.openxmlformats.org/package/2006/relationships"><Relationship Id="rId1" Type="http://schemas.openxmlformats.org/officeDocument/2006/relationships/hyperlink" Target="https://rootstock.force.com/Trailblazer/s/article/Carriers?language=en_US" TargetMode="External"/></Relationships>
</file>

<file path=xl/worksheets/_rels/sheet45.xml.rels><?xml version="1.0" encoding="UTF-8" standalone="yes"?>
<Relationships xmlns="http://schemas.openxmlformats.org/package/2006/relationships"><Relationship Id="rId1" Type="http://schemas.openxmlformats.org/officeDocument/2006/relationships/hyperlink" Target="https://rootstock.force.com/Trailblazer/s/article/Carriers?language=en_US" TargetMode="External"/></Relationships>
</file>

<file path=xl/worksheets/_rels/sheet46.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18.bin"/><Relationship Id="rId1" Type="http://schemas.openxmlformats.org/officeDocument/2006/relationships/hyperlink" Target="https://rootstock.force.com/Trailblazer/s/article/Tax-Locations?language=en_US" TargetMode="External"/></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hyperlink" Target="https://rootstock.force.com/Trailblazer/s/article/Customer-Class?language=en_US" TargetMode="External"/></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hyperlink" Target="https://rootstock.force.com/Trailblazer/s/article/Customers?language=en_US" TargetMode="External"/></Relationships>
</file>

<file path=xl/worksheets/_rels/sheet4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rootstock.force.com/Trailblazer/s/article/Customer-Addresses-Tab?language=en_US"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51.xml.rels><?xml version="1.0" encoding="UTF-8" standalone="yes"?>
<Relationships xmlns="http://schemas.openxmlformats.org/package/2006/relationships"><Relationship Id="rId3" Type="http://schemas.openxmlformats.org/officeDocument/2006/relationships/drawing" Target="../drawings/drawing26.xml"/><Relationship Id="rId2" Type="http://schemas.openxmlformats.org/officeDocument/2006/relationships/printerSettings" Target="../printerSettings/printerSettings21.bin"/><Relationship Id="rId1" Type="http://schemas.openxmlformats.org/officeDocument/2006/relationships/hyperlink" Target="https://rootstock.force.com/Trailblazer/s/article/Product-Groups?language=en_US" TargetMode="External"/></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hyperlink" Target="https://rootstock.force.com/Trailblazer/s/article/Products?language=en_US" TargetMode="External"/></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6.xml.rels><?xml version="1.0" encoding="UTF-8" standalone="yes"?>
<Relationships xmlns="http://schemas.openxmlformats.org/package/2006/relationships"><Relationship Id="rId8" Type="http://schemas.openxmlformats.org/officeDocument/2006/relationships/hyperlink" Target="mailto:rs_warehouse-1@itp-link.com" TargetMode="External"/><Relationship Id="rId3" Type="http://schemas.openxmlformats.org/officeDocument/2006/relationships/hyperlink" Target="mailto:soshi.doi@spacecool.jp" TargetMode="External"/><Relationship Id="rId7" Type="http://schemas.openxmlformats.org/officeDocument/2006/relationships/hyperlink" Target="mailto:warehouse-1@itp-link.com.rspilot" TargetMode="External"/><Relationship Id="rId2" Type="http://schemas.openxmlformats.org/officeDocument/2006/relationships/hyperlink" Target="mailto:maki.ito@spacecool.jp" TargetMode="External"/><Relationship Id="rId1" Type="http://schemas.openxmlformats.org/officeDocument/2006/relationships/hyperlink" Target="mailto:momoka.yamanaka@spacecool.jp" TargetMode="External"/><Relationship Id="rId6" Type="http://schemas.openxmlformats.org/officeDocument/2006/relationships/hyperlink" Target="mailto:soshi.doi@spacecool.jp.rspilot" TargetMode="External"/><Relationship Id="rId5" Type="http://schemas.openxmlformats.org/officeDocument/2006/relationships/hyperlink" Target="mailto:maki.ito@spacecool.jp.rspilot" TargetMode="External"/><Relationship Id="rId10" Type="http://schemas.openxmlformats.org/officeDocument/2006/relationships/drawing" Target="../drawings/drawing3.xml"/><Relationship Id="rId4" Type="http://schemas.openxmlformats.org/officeDocument/2006/relationships/hyperlink" Target="mailto:momoka.yamanaka@spacecool.jp.rspilot" TargetMode="External"/><Relationship Id="rId9"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ootstock.force.com/Trailblazer/s/article/Manufacturing-Users?language=en_US"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rootstock.force.com/Trailblazer/s/article/Currency-Master?language=en_US"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rootstock.force.com/Trailblazer/s/article/Company-Master?language=en_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C56F8-083E-44F5-9421-DFF5FD344109}">
  <sheetPr>
    <tabColor theme="8"/>
  </sheetPr>
  <dimension ref="A1:D22"/>
  <sheetViews>
    <sheetView showGridLines="0" topLeftCell="A4" zoomScaleNormal="100" zoomScaleSheetLayoutView="100" workbookViewId="0">
      <selection activeCell="D7" sqref="D7"/>
    </sheetView>
  </sheetViews>
  <sheetFormatPr defaultRowHeight="18.75"/>
  <cols>
    <col min="1" max="1" width="11.25" bestFit="1" customWidth="1"/>
    <col min="2" max="2" width="10.25" bestFit="1" customWidth="1"/>
    <col min="3" max="3" width="12.75" bestFit="1" customWidth="1"/>
    <col min="4" max="4" width="103.375" customWidth="1"/>
  </cols>
  <sheetData>
    <row r="1" spans="1:4">
      <c r="A1" s="79" t="s">
        <v>1356</v>
      </c>
      <c r="B1" s="79" t="s">
        <v>1357</v>
      </c>
      <c r="C1" s="79" t="s">
        <v>1358</v>
      </c>
      <c r="D1" s="79" t="s">
        <v>1359</v>
      </c>
    </row>
    <row r="2" spans="1:4">
      <c r="A2" s="80">
        <v>1</v>
      </c>
      <c r="B2" s="80"/>
      <c r="C2" s="80"/>
      <c r="D2" s="81"/>
    </row>
    <row r="3" spans="1:4" ht="75">
      <c r="A3" s="80">
        <v>2</v>
      </c>
      <c r="B3" s="82">
        <v>45077</v>
      </c>
      <c r="C3" s="80" t="s">
        <v>1360</v>
      </c>
      <c r="D3" s="83" t="s">
        <v>1361</v>
      </c>
    </row>
    <row r="4" spans="1:4" ht="131.25">
      <c r="A4" s="80">
        <v>3</v>
      </c>
      <c r="B4" s="82">
        <v>45090</v>
      </c>
      <c r="C4" s="80" t="s">
        <v>1360</v>
      </c>
      <c r="D4" s="83" t="s">
        <v>1678</v>
      </c>
    </row>
    <row r="5" spans="1:4" ht="37.5">
      <c r="A5" s="80">
        <v>4</v>
      </c>
      <c r="B5" s="82">
        <v>45141</v>
      </c>
      <c r="C5" s="80" t="s">
        <v>1360</v>
      </c>
      <c r="D5" s="83" t="s">
        <v>1677</v>
      </c>
    </row>
    <row r="6" spans="1:4">
      <c r="A6" s="80"/>
      <c r="B6" s="82"/>
      <c r="C6" s="80"/>
      <c r="D6" s="83"/>
    </row>
    <row r="7" spans="1:4">
      <c r="A7" s="80"/>
      <c r="B7" s="82"/>
      <c r="C7" s="80"/>
      <c r="D7" s="83"/>
    </row>
    <row r="8" spans="1:4">
      <c r="A8" s="80"/>
      <c r="B8" s="82"/>
      <c r="C8" s="80"/>
      <c r="D8" s="83"/>
    </row>
    <row r="9" spans="1:4">
      <c r="A9" s="80"/>
      <c r="B9" s="82"/>
      <c r="C9" s="80"/>
      <c r="D9" s="83"/>
    </row>
    <row r="10" spans="1:4">
      <c r="A10" s="80"/>
      <c r="B10" s="82"/>
      <c r="C10" s="80"/>
      <c r="D10" s="83"/>
    </row>
    <row r="11" spans="1:4">
      <c r="A11" s="80"/>
      <c r="B11" s="82"/>
      <c r="C11" s="80"/>
      <c r="D11" s="83"/>
    </row>
    <row r="12" spans="1:4">
      <c r="A12" s="80"/>
      <c r="B12" s="82"/>
      <c r="C12" s="80"/>
      <c r="D12" s="83"/>
    </row>
    <row r="13" spans="1:4">
      <c r="A13" s="80"/>
      <c r="B13" s="82"/>
      <c r="C13" s="80"/>
      <c r="D13" s="83"/>
    </row>
    <row r="14" spans="1:4">
      <c r="A14" s="80"/>
      <c r="B14" s="82"/>
      <c r="C14" s="80"/>
      <c r="D14" s="83"/>
    </row>
    <row r="15" spans="1:4">
      <c r="A15" s="80"/>
      <c r="B15" s="82"/>
      <c r="C15" s="80"/>
      <c r="D15" s="83"/>
    </row>
    <row r="16" spans="1:4">
      <c r="A16" s="80"/>
      <c r="B16" s="82"/>
      <c r="C16" s="80"/>
      <c r="D16" s="83"/>
    </row>
    <row r="17" spans="1:4">
      <c r="A17" s="80"/>
      <c r="B17" s="82"/>
      <c r="C17" s="80"/>
      <c r="D17" s="83"/>
    </row>
    <row r="18" spans="1:4">
      <c r="A18" s="80"/>
      <c r="B18" s="82"/>
      <c r="C18" s="80"/>
      <c r="D18" s="83"/>
    </row>
    <row r="19" spans="1:4">
      <c r="A19" s="80"/>
      <c r="B19" s="82"/>
      <c r="C19" s="80"/>
      <c r="D19" s="83"/>
    </row>
    <row r="20" spans="1:4">
      <c r="A20" s="80"/>
      <c r="B20" s="82"/>
      <c r="C20" s="80"/>
      <c r="D20" s="83"/>
    </row>
    <row r="21" spans="1:4">
      <c r="A21" s="80"/>
      <c r="B21" s="82"/>
      <c r="C21" s="80"/>
      <c r="D21" s="83"/>
    </row>
    <row r="22" spans="1:4">
      <c r="A22" s="80"/>
      <c r="B22" s="82"/>
      <c r="C22" s="80"/>
      <c r="D22" s="83"/>
    </row>
  </sheetData>
  <phoneticPr fontId="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69CEA-1958-40F0-82B6-02FEA23BD6ED}">
  <dimension ref="A2:Y2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J17" sqref="J17"/>
    </sheetView>
  </sheetViews>
  <sheetFormatPr defaultColWidth="8.125" defaultRowHeight="15.75"/>
  <cols>
    <col min="1" max="1" width="8.125" style="24"/>
    <col min="2" max="2" width="34.25" style="24" customWidth="1"/>
    <col min="3" max="3" width="17.125" style="24" customWidth="1"/>
    <col min="4" max="4" width="26.875" style="24" bestFit="1" customWidth="1"/>
    <col min="5" max="5" width="27.25" style="24" bestFit="1" customWidth="1"/>
    <col min="6" max="6" width="11.875" style="24" customWidth="1"/>
    <col min="7" max="7" width="16.625" style="24" bestFit="1" customWidth="1"/>
    <col min="8" max="8" width="29.5" style="24" bestFit="1" customWidth="1"/>
    <col min="9" max="9" width="13.75" style="24" customWidth="1"/>
    <col min="10" max="10" width="22.125" style="24" bestFit="1" customWidth="1"/>
    <col min="11" max="11" width="12.75" style="24" bestFit="1" customWidth="1"/>
    <col min="12" max="12" width="9.5" style="24" bestFit="1" customWidth="1"/>
    <col min="13" max="13" width="31.375" style="24" customWidth="1"/>
    <col min="14" max="14" width="22.875" style="24" customWidth="1"/>
    <col min="15" max="15" width="9.75" style="24" customWidth="1"/>
    <col min="16" max="16" width="27.125" style="24" customWidth="1"/>
    <col min="17" max="18" width="41.875" style="24" customWidth="1"/>
    <col min="19" max="19" width="25.75" style="24" customWidth="1"/>
    <col min="20" max="20" width="13.75" style="24" bestFit="1" customWidth="1"/>
    <col min="21" max="22" width="8.125" style="24"/>
    <col min="23" max="24" width="52.125" style="24" bestFit="1" customWidth="1"/>
    <col min="25" max="25" width="47.25" style="24" bestFit="1" customWidth="1"/>
    <col min="26" max="16384" width="8.125" style="24"/>
  </cols>
  <sheetData>
    <row r="2" spans="1:25" ht="18.75">
      <c r="B2" s="60" t="s">
        <v>961</v>
      </c>
    </row>
    <row r="4" spans="1:25" ht="16.5" thickBot="1">
      <c r="A4" s="32" t="s">
        <v>47</v>
      </c>
      <c r="B4" s="63" t="s">
        <v>52</v>
      </c>
      <c r="C4" s="37" t="s">
        <v>962</v>
      </c>
      <c r="D4" s="37" t="s">
        <v>53</v>
      </c>
      <c r="E4" s="37" t="s">
        <v>55</v>
      </c>
      <c r="F4" s="24" t="s">
        <v>56</v>
      </c>
      <c r="G4" s="37" t="s">
        <v>1444</v>
      </c>
      <c r="H4" s="37" t="s">
        <v>1445</v>
      </c>
      <c r="I4" s="37" t="s">
        <v>1446</v>
      </c>
      <c r="J4" s="37" t="s">
        <v>1447</v>
      </c>
      <c r="K4" s="24" t="s">
        <v>57</v>
      </c>
      <c r="L4" s="24" t="s">
        <v>58</v>
      </c>
      <c r="M4" s="24" t="s">
        <v>59</v>
      </c>
      <c r="N4" s="24" t="s">
        <v>60</v>
      </c>
      <c r="O4" s="24" t="s">
        <v>61</v>
      </c>
      <c r="P4" s="24" t="s">
        <v>62</v>
      </c>
      <c r="Q4" s="24" t="s">
        <v>63</v>
      </c>
      <c r="R4" s="24" t="s">
        <v>1355</v>
      </c>
      <c r="S4" s="24" t="s">
        <v>64</v>
      </c>
      <c r="T4" s="24" t="s">
        <v>65</v>
      </c>
      <c r="U4" s="24" t="s">
        <v>66</v>
      </c>
      <c r="V4" s="24" t="s">
        <v>61</v>
      </c>
      <c r="W4" s="24" t="s">
        <v>67</v>
      </c>
      <c r="X4" s="24" t="s">
        <v>68</v>
      </c>
      <c r="Y4" s="24" t="s">
        <v>69</v>
      </c>
    </row>
    <row r="5" spans="1:25" ht="16.5" thickBot="1">
      <c r="B5" s="23" t="s">
        <v>1495</v>
      </c>
      <c r="C5" s="23" t="s">
        <v>86</v>
      </c>
      <c r="D5" s="23" t="s">
        <v>1422</v>
      </c>
      <c r="E5" s="23" t="s">
        <v>1419</v>
      </c>
      <c r="F5" s="23" t="s">
        <v>76</v>
      </c>
      <c r="G5" s="23" t="s">
        <v>70</v>
      </c>
      <c r="H5" s="23" t="s">
        <v>71</v>
      </c>
      <c r="I5" s="23" t="s">
        <v>72</v>
      </c>
      <c r="J5" s="23" t="s">
        <v>73</v>
      </c>
      <c r="K5" s="23" t="s">
        <v>76</v>
      </c>
      <c r="L5" s="23" t="s">
        <v>76</v>
      </c>
      <c r="M5" s="89" t="s">
        <v>1961</v>
      </c>
      <c r="N5" s="23" t="s">
        <v>1423</v>
      </c>
      <c r="O5" s="23" t="s">
        <v>1424</v>
      </c>
      <c r="P5" s="23" t="s">
        <v>1425</v>
      </c>
      <c r="Q5" s="23" t="s">
        <v>1426</v>
      </c>
      <c r="R5" s="23" t="s">
        <v>1427</v>
      </c>
      <c r="S5" s="23" t="s">
        <v>1428</v>
      </c>
      <c r="T5" s="23" t="s">
        <v>1429</v>
      </c>
      <c r="U5" s="23" t="s">
        <v>1430</v>
      </c>
      <c r="V5" s="23"/>
      <c r="W5" s="23" t="s">
        <v>1448</v>
      </c>
      <c r="X5" s="23" t="s">
        <v>1448</v>
      </c>
      <c r="Y5" s="23" t="s">
        <v>1448</v>
      </c>
    </row>
    <row r="6" spans="1:25">
      <c r="B6" s="30"/>
      <c r="C6" s="30"/>
      <c r="D6" s="30"/>
      <c r="E6" s="30"/>
      <c r="F6" s="30"/>
      <c r="G6" s="30"/>
      <c r="H6" s="30"/>
      <c r="I6" s="30"/>
      <c r="J6" s="30"/>
      <c r="K6" s="30"/>
      <c r="L6" s="30"/>
      <c r="M6" s="30"/>
      <c r="N6" s="30"/>
      <c r="O6" s="30"/>
      <c r="P6" s="30"/>
      <c r="Q6" s="23"/>
      <c r="R6" s="23"/>
      <c r="S6" s="30"/>
      <c r="T6" s="30"/>
      <c r="U6" s="30"/>
      <c r="V6" s="30"/>
      <c r="W6" s="30"/>
      <c r="X6" s="30"/>
      <c r="Y6" s="30"/>
    </row>
    <row r="8" spans="1:25">
      <c r="B8" s="42" t="s">
        <v>1431</v>
      </c>
      <c r="C8" s="42"/>
      <c r="N8" s="24" t="s">
        <v>75</v>
      </c>
    </row>
    <row r="9" spans="1:25">
      <c r="B9" s="24" t="s">
        <v>1432</v>
      </c>
    </row>
    <row r="10" spans="1:25">
      <c r="B10" s="24" t="s">
        <v>1433</v>
      </c>
    </row>
    <row r="11" spans="1:25">
      <c r="B11" s="24" t="s">
        <v>1434</v>
      </c>
    </row>
    <row r="12" spans="1:25">
      <c r="B12" s="24" t="s">
        <v>1435</v>
      </c>
    </row>
    <row r="13" spans="1:25">
      <c r="B13" s="24" t="s">
        <v>1436</v>
      </c>
    </row>
    <row r="14" spans="1:25">
      <c r="B14" s="24" t="s">
        <v>1437</v>
      </c>
    </row>
    <row r="15" spans="1:25">
      <c r="B15" s="24" t="s">
        <v>1438</v>
      </c>
    </row>
    <row r="16" spans="1:25">
      <c r="B16" s="24" t="s">
        <v>1439</v>
      </c>
    </row>
    <row r="17" spans="2:2">
      <c r="B17" s="24" t="s">
        <v>1440</v>
      </c>
    </row>
    <row r="18" spans="2:2">
      <c r="B18" s="24" t="s">
        <v>1441</v>
      </c>
    </row>
    <row r="19" spans="2:2">
      <c r="B19" s="24" t="s">
        <v>1442</v>
      </c>
    </row>
    <row r="20" spans="2:2">
      <c r="B20" s="24" t="s">
        <v>1443</v>
      </c>
    </row>
    <row r="22" spans="2:2">
      <c r="B22" s="24" t="s">
        <v>963</v>
      </c>
    </row>
  </sheetData>
  <phoneticPr fontId="2"/>
  <hyperlinks>
    <hyperlink ref="A4" location="目次!A1" display="戻る" xr:uid="{33218292-6A50-4E86-9EEB-864D2DC6C49C}"/>
    <hyperlink ref="B2" r:id="rId1" xr:uid="{619ED766-84B2-416E-BBFA-60B35C4B5C06}"/>
  </hyperlinks>
  <pageMargins left="0.7" right="0.7" top="0.75" bottom="0.75" header="0.3" footer="0.3"/>
  <pageSetup paperSize="9" orientation="portrait" horizontalDpi="4294967293" verticalDpi="0"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840D3-6422-4EA6-AD53-BD7D282F738B}">
  <dimension ref="A2:J9"/>
  <sheetViews>
    <sheetView zoomScale="90" zoomScaleNormal="90" workbookViewId="0">
      <selection activeCell="E30" sqref="E30"/>
    </sheetView>
  </sheetViews>
  <sheetFormatPr defaultColWidth="8.125" defaultRowHeight="15.75"/>
  <cols>
    <col min="1" max="1" width="8.125" style="24"/>
    <col min="2" max="2" width="44.625" style="24" customWidth="1"/>
    <col min="3" max="3" width="11.625" style="24" bestFit="1" customWidth="1"/>
    <col min="4" max="4" width="10.5" style="24" bestFit="1" customWidth="1"/>
    <col min="5" max="5" width="7.75" style="24" customWidth="1"/>
    <col min="6" max="6" width="11.875" style="24" customWidth="1"/>
    <col min="7" max="8" width="8.5" style="24" bestFit="1" customWidth="1"/>
    <col min="9" max="9" width="25.625" style="24" customWidth="1"/>
    <col min="10" max="10" width="14" style="24" bestFit="1" customWidth="1"/>
    <col min="11" max="16384" width="8.125" style="24"/>
  </cols>
  <sheetData>
    <row r="2" spans="1:10" ht="18.75">
      <c r="B2" s="60" t="s">
        <v>967</v>
      </c>
    </row>
    <row r="4" spans="1:10" ht="16.5" thickBot="1">
      <c r="A4" s="32" t="s">
        <v>47</v>
      </c>
      <c r="B4" s="24" t="s">
        <v>969</v>
      </c>
      <c r="C4" s="37" t="s">
        <v>77</v>
      </c>
      <c r="D4" s="37" t="s">
        <v>78</v>
      </c>
      <c r="E4" s="24" t="s">
        <v>79</v>
      </c>
      <c r="F4" s="37" t="s">
        <v>80</v>
      </c>
      <c r="G4" s="24" t="s">
        <v>81</v>
      </c>
      <c r="H4" s="24" t="s">
        <v>82</v>
      </c>
      <c r="I4" s="37" t="s">
        <v>83</v>
      </c>
      <c r="J4" s="24" t="s">
        <v>84</v>
      </c>
    </row>
    <row r="5" spans="1:10">
      <c r="B5" s="23" t="s">
        <v>1449</v>
      </c>
      <c r="C5" s="23" t="s">
        <v>1365</v>
      </c>
      <c r="D5" s="23" t="s">
        <v>85</v>
      </c>
      <c r="E5" s="23" t="s">
        <v>86</v>
      </c>
      <c r="F5" s="23" t="s">
        <v>87</v>
      </c>
      <c r="G5" s="23" t="s">
        <v>88</v>
      </c>
      <c r="H5" s="23" t="s">
        <v>968</v>
      </c>
      <c r="I5" s="23" t="s">
        <v>1450</v>
      </c>
      <c r="J5" s="23" t="s">
        <v>1451</v>
      </c>
    </row>
    <row r="6" spans="1:10">
      <c r="B6" s="30"/>
      <c r="C6" s="30"/>
      <c r="D6" s="30"/>
      <c r="E6" s="30"/>
      <c r="F6" s="30"/>
      <c r="G6" s="30"/>
      <c r="H6" s="30"/>
      <c r="I6" s="30"/>
      <c r="J6" s="30"/>
    </row>
    <row r="7" spans="1:10">
      <c r="B7" s="30"/>
      <c r="C7" s="30"/>
      <c r="D7" s="30"/>
      <c r="E7" s="30"/>
      <c r="F7" s="30"/>
      <c r="G7" s="30"/>
      <c r="H7" s="30"/>
      <c r="I7" s="30"/>
      <c r="J7" s="30"/>
    </row>
    <row r="9" spans="1:10">
      <c r="B9" s="24" t="s">
        <v>970</v>
      </c>
    </row>
  </sheetData>
  <phoneticPr fontId="2"/>
  <hyperlinks>
    <hyperlink ref="A4" location="目次!A1" display="戻る" xr:uid="{D570F023-4C02-42C3-9868-6B23B41A8C18}"/>
    <hyperlink ref="B2" r:id="rId1" xr:uid="{21620DDD-F1E7-43C1-A68D-D4CC9945112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5E158-C146-40F8-9B58-FCA16AD537FC}">
  <dimension ref="A2:E20"/>
  <sheetViews>
    <sheetView zoomScale="90" zoomScaleNormal="90" workbookViewId="0">
      <selection activeCell="N27" sqref="N27"/>
    </sheetView>
  </sheetViews>
  <sheetFormatPr defaultColWidth="8.125" defaultRowHeight="15.75"/>
  <cols>
    <col min="1" max="1" width="8.125" style="2"/>
    <col min="2" max="2" width="22.25" style="2" customWidth="1"/>
    <col min="3" max="3" width="17" style="2" bestFit="1" customWidth="1"/>
    <col min="4" max="5" width="13.375" style="2" bestFit="1" customWidth="1"/>
    <col min="6" max="16384" width="8.125" style="2"/>
  </cols>
  <sheetData>
    <row r="2" spans="1:5" ht="18.75">
      <c r="B2" s="53" t="s">
        <v>978</v>
      </c>
    </row>
    <row r="4" spans="1:5">
      <c r="A4" s="32" t="s">
        <v>47</v>
      </c>
      <c r="B4" s="2" t="s">
        <v>52</v>
      </c>
      <c r="C4" s="33" t="s">
        <v>1468</v>
      </c>
      <c r="D4" s="2" t="s">
        <v>985</v>
      </c>
      <c r="E4" s="2" t="s">
        <v>53</v>
      </c>
    </row>
    <row r="5" spans="1:5">
      <c r="B5" s="29" t="s">
        <v>1060</v>
      </c>
      <c r="C5" s="29" t="s">
        <v>1452</v>
      </c>
      <c r="D5" s="29" t="s">
        <v>89</v>
      </c>
      <c r="E5" s="29" t="s">
        <v>90</v>
      </c>
    </row>
    <row r="6" spans="1:5">
      <c r="B6" s="29" t="s">
        <v>1453</v>
      </c>
      <c r="C6" s="29" t="s">
        <v>1454</v>
      </c>
      <c r="D6" s="29" t="s">
        <v>89</v>
      </c>
      <c r="E6" s="29" t="s">
        <v>1455</v>
      </c>
    </row>
    <row r="7" spans="1:5">
      <c r="B7" s="29" t="s">
        <v>1456</v>
      </c>
      <c r="C7" s="29" t="s">
        <v>1457</v>
      </c>
      <c r="D7" s="29" t="s">
        <v>89</v>
      </c>
      <c r="E7" s="29" t="s">
        <v>1458</v>
      </c>
    </row>
    <row r="8" spans="1:5">
      <c r="B8" s="30" t="s">
        <v>1459</v>
      </c>
      <c r="C8" s="29" t="s">
        <v>1460</v>
      </c>
      <c r="D8" s="29" t="s">
        <v>89</v>
      </c>
      <c r="E8" s="29" t="s">
        <v>1461</v>
      </c>
    </row>
    <row r="9" spans="1:5">
      <c r="B9" s="29" t="s">
        <v>1462</v>
      </c>
      <c r="C9" s="29" t="s">
        <v>1463</v>
      </c>
      <c r="D9" s="29" t="s">
        <v>89</v>
      </c>
      <c r="E9" s="29" t="s">
        <v>1464</v>
      </c>
    </row>
    <row r="10" spans="1:5">
      <c r="B10" s="29" t="s">
        <v>1465</v>
      </c>
      <c r="C10" s="29" t="s">
        <v>1466</v>
      </c>
      <c r="D10" s="29" t="s">
        <v>89</v>
      </c>
      <c r="E10" s="29" t="s">
        <v>1467</v>
      </c>
    </row>
    <row r="11" spans="1:5">
      <c r="B11" s="29"/>
      <c r="C11" s="29"/>
      <c r="D11" s="29"/>
      <c r="E11" s="29"/>
    </row>
    <row r="14" spans="1:5">
      <c r="B14" s="2" t="s">
        <v>1469</v>
      </c>
    </row>
    <row r="15" spans="1:5">
      <c r="B15" s="2" t="s">
        <v>1470</v>
      </c>
    </row>
    <row r="16" spans="1:5">
      <c r="B16" s="2" t="s">
        <v>1471</v>
      </c>
    </row>
    <row r="17" spans="2:2">
      <c r="B17" s="2" t="s">
        <v>986</v>
      </c>
    </row>
    <row r="18" spans="2:2">
      <c r="B18" s="2" t="s">
        <v>1472</v>
      </c>
    </row>
    <row r="19" spans="2:2">
      <c r="B19" s="2" t="s">
        <v>1473</v>
      </c>
    </row>
    <row r="20" spans="2:2">
      <c r="B20" s="2" t="s">
        <v>1474</v>
      </c>
    </row>
  </sheetData>
  <phoneticPr fontId="2"/>
  <hyperlinks>
    <hyperlink ref="A4" location="目次!A1" display="戻る" xr:uid="{AD936C6B-325C-432D-A312-9FC2B9A3B7CB}"/>
    <hyperlink ref="B2" r:id="rId1" xr:uid="{16EA3B3F-5C75-4749-B72D-9FD4645A691F}"/>
  </hyperlinks>
  <pageMargins left="0.7" right="0.7" top="0.75" bottom="0.75" header="0.3" footer="0.3"/>
  <pageSetup paperSize="9"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037BD-AABA-4E6E-9796-C05B7421191A}">
  <dimension ref="A2:C6"/>
  <sheetViews>
    <sheetView zoomScale="90" zoomScaleNormal="90" workbookViewId="0">
      <selection activeCell="P28" sqref="P28"/>
    </sheetView>
  </sheetViews>
  <sheetFormatPr defaultColWidth="8.125" defaultRowHeight="15.75"/>
  <cols>
    <col min="1" max="1" width="8.125" style="2"/>
    <col min="2" max="2" width="10.125" style="2" bestFit="1" customWidth="1"/>
    <col min="3" max="16384" width="8.125" style="2"/>
  </cols>
  <sheetData>
    <row r="2" spans="1:3" ht="18.75">
      <c r="B2" s="53" t="s">
        <v>977</v>
      </c>
    </row>
    <row r="4" spans="1:3" ht="16.5" thickBot="1">
      <c r="A4" s="32" t="s">
        <v>47</v>
      </c>
      <c r="B4" s="33" t="s">
        <v>91</v>
      </c>
      <c r="C4" s="33" t="s">
        <v>92</v>
      </c>
    </row>
    <row r="5" spans="1:3">
      <c r="B5" s="21" t="s">
        <v>1475</v>
      </c>
      <c r="C5" s="21" t="s">
        <v>93</v>
      </c>
    </row>
    <row r="6" spans="1:3">
      <c r="B6" s="29"/>
      <c r="C6" s="29"/>
    </row>
  </sheetData>
  <phoneticPr fontId="2"/>
  <hyperlinks>
    <hyperlink ref="A4" location="目次!A1" display="戻る" xr:uid="{8803EA42-85B9-4792-AD3E-1EDED93223C7}"/>
    <hyperlink ref="B2" r:id="rId1" xr:uid="{E35566C2-D58A-456E-AB85-33CDEB564B97}"/>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1B10C-270A-4B64-AA28-981388B97BD8}">
  <sheetPr>
    <tabColor rgb="FF0070C0"/>
  </sheetPr>
  <dimension ref="A2:G29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H17" sqref="H17"/>
    </sheetView>
  </sheetViews>
  <sheetFormatPr defaultColWidth="8.125" defaultRowHeight="15.75"/>
  <cols>
    <col min="1" max="1" width="8.125" style="24"/>
    <col min="2" max="2" width="43.125" style="24" customWidth="1"/>
    <col min="3" max="3" width="23.75" style="24" customWidth="1"/>
    <col min="4" max="4" width="10.375" style="24" customWidth="1"/>
    <col min="5" max="5" width="46.75" style="24" customWidth="1"/>
    <col min="6" max="6" width="16.875" style="24" bestFit="1" customWidth="1"/>
    <col min="7" max="7" width="8.375" style="24" bestFit="1" customWidth="1"/>
    <col min="8" max="16384" width="8.125" style="24"/>
  </cols>
  <sheetData>
    <row r="2" spans="1:7" ht="18.75">
      <c r="B2" s="60" t="s">
        <v>976</v>
      </c>
      <c r="D2" s="60"/>
    </row>
    <row r="4" spans="1:7" ht="16.5" thickBot="1">
      <c r="A4" s="32" t="s">
        <v>47</v>
      </c>
      <c r="B4" s="63" t="s">
        <v>52</v>
      </c>
      <c r="C4" s="24" t="s">
        <v>95</v>
      </c>
      <c r="D4" s="37" t="s">
        <v>94</v>
      </c>
      <c r="E4" s="37" t="s">
        <v>96</v>
      </c>
      <c r="F4" s="37" t="s">
        <v>97</v>
      </c>
      <c r="G4" s="37" t="s">
        <v>987</v>
      </c>
    </row>
    <row r="5" spans="1:7">
      <c r="B5" s="23" t="s">
        <v>99</v>
      </c>
      <c r="C5" s="23" t="s">
        <v>1419</v>
      </c>
      <c r="D5" s="23">
        <v>10001</v>
      </c>
      <c r="E5" s="23" t="s">
        <v>100</v>
      </c>
      <c r="F5" s="23" t="s">
        <v>98</v>
      </c>
      <c r="G5" s="23" t="s">
        <v>988</v>
      </c>
    </row>
    <row r="6" spans="1:7">
      <c r="B6" s="30" t="s">
        <v>989</v>
      </c>
      <c r="C6" s="30" t="s">
        <v>1419</v>
      </c>
      <c r="D6" s="30">
        <v>1000</v>
      </c>
      <c r="E6" s="30" t="s">
        <v>990</v>
      </c>
      <c r="F6" s="30" t="s">
        <v>98</v>
      </c>
      <c r="G6" s="30" t="s">
        <v>988</v>
      </c>
    </row>
    <row r="7" spans="1:7">
      <c r="B7" s="30" t="s">
        <v>101</v>
      </c>
      <c r="C7" s="30" t="s">
        <v>1419</v>
      </c>
      <c r="D7" s="30">
        <v>1001</v>
      </c>
      <c r="E7" s="30" t="s">
        <v>102</v>
      </c>
      <c r="F7" s="30" t="s">
        <v>98</v>
      </c>
      <c r="G7" s="30" t="s">
        <v>988</v>
      </c>
    </row>
    <row r="8" spans="1:7">
      <c r="B8" s="30" t="s">
        <v>991</v>
      </c>
      <c r="C8" s="30" t="s">
        <v>1419</v>
      </c>
      <c r="D8" s="30">
        <v>1002</v>
      </c>
      <c r="E8" s="30" t="s">
        <v>992</v>
      </c>
      <c r="F8" s="30" t="s">
        <v>98</v>
      </c>
      <c r="G8" s="30" t="s">
        <v>988</v>
      </c>
    </row>
    <row r="9" spans="1:7">
      <c r="B9" s="30" t="s">
        <v>993</v>
      </c>
      <c r="C9" s="30" t="s">
        <v>1419</v>
      </c>
      <c r="D9" s="30">
        <v>1005</v>
      </c>
      <c r="E9" s="30" t="s">
        <v>994</v>
      </c>
      <c r="F9" s="30" t="s">
        <v>98</v>
      </c>
      <c r="G9" s="30" t="s">
        <v>988</v>
      </c>
    </row>
    <row r="10" spans="1:7">
      <c r="B10" s="30" t="s">
        <v>103</v>
      </c>
      <c r="C10" s="30" t="s">
        <v>1419</v>
      </c>
      <c r="D10" s="30">
        <v>1070</v>
      </c>
      <c r="E10" s="30" t="s">
        <v>104</v>
      </c>
      <c r="F10" s="30" t="s">
        <v>98</v>
      </c>
      <c r="G10" s="30" t="s">
        <v>988</v>
      </c>
    </row>
    <row r="11" spans="1:7">
      <c r="B11" s="30" t="s">
        <v>105</v>
      </c>
      <c r="C11" s="30" t="s">
        <v>1653</v>
      </c>
      <c r="D11" s="30">
        <v>1090</v>
      </c>
      <c r="E11" s="30" t="s">
        <v>104</v>
      </c>
      <c r="F11" s="30" t="s">
        <v>98</v>
      </c>
      <c r="G11" s="30" t="s">
        <v>988</v>
      </c>
    </row>
    <row r="12" spans="1:7">
      <c r="B12" s="30" t="s">
        <v>106</v>
      </c>
      <c r="C12" s="30" t="s">
        <v>1419</v>
      </c>
      <c r="D12" s="30">
        <v>11001</v>
      </c>
      <c r="E12" s="30" t="s">
        <v>107</v>
      </c>
      <c r="F12" s="30" t="s">
        <v>98</v>
      </c>
      <c r="G12" s="30" t="s">
        <v>988</v>
      </c>
    </row>
    <row r="13" spans="1:7">
      <c r="B13" s="30" t="s">
        <v>108</v>
      </c>
      <c r="C13" s="30" t="s">
        <v>1419</v>
      </c>
      <c r="D13" s="30">
        <v>11002</v>
      </c>
      <c r="E13" s="30" t="s">
        <v>109</v>
      </c>
      <c r="F13" s="30" t="s">
        <v>98</v>
      </c>
      <c r="G13" s="30" t="s">
        <v>988</v>
      </c>
    </row>
    <row r="14" spans="1:7">
      <c r="B14" s="30" t="s">
        <v>110</v>
      </c>
      <c r="C14" s="30" t="s">
        <v>1419</v>
      </c>
      <c r="D14" s="30">
        <v>11003</v>
      </c>
      <c r="E14" s="30" t="s">
        <v>111</v>
      </c>
      <c r="F14" s="30" t="s">
        <v>98</v>
      </c>
      <c r="G14" s="30" t="s">
        <v>988</v>
      </c>
    </row>
    <row r="15" spans="1:7">
      <c r="B15" s="30" t="s">
        <v>634</v>
      </c>
      <c r="C15" s="30" t="s">
        <v>1419</v>
      </c>
      <c r="D15" s="30">
        <v>1100</v>
      </c>
      <c r="E15" s="30" t="s">
        <v>635</v>
      </c>
      <c r="F15" s="30" t="s">
        <v>98</v>
      </c>
      <c r="G15" s="30" t="s">
        <v>988</v>
      </c>
    </row>
    <row r="16" spans="1:7">
      <c r="B16" s="30" t="s">
        <v>995</v>
      </c>
      <c r="C16" s="30" t="s">
        <v>1419</v>
      </c>
      <c r="D16" s="30">
        <v>1101</v>
      </c>
      <c r="E16" s="30" t="s">
        <v>996</v>
      </c>
      <c r="F16" s="30" t="s">
        <v>98</v>
      </c>
      <c r="G16" s="30" t="s">
        <v>988</v>
      </c>
    </row>
    <row r="17" spans="2:7">
      <c r="B17" s="30" t="s">
        <v>112</v>
      </c>
      <c r="C17" s="30" t="s">
        <v>1419</v>
      </c>
      <c r="D17" s="30">
        <v>1110</v>
      </c>
      <c r="E17" s="30" t="s">
        <v>113</v>
      </c>
      <c r="F17" s="30" t="s">
        <v>98</v>
      </c>
      <c r="G17" s="30" t="s">
        <v>988</v>
      </c>
    </row>
    <row r="18" spans="2:7">
      <c r="B18" s="30" t="s">
        <v>114</v>
      </c>
      <c r="C18" s="30" t="s">
        <v>1419</v>
      </c>
      <c r="D18" s="30">
        <v>1150</v>
      </c>
      <c r="E18" s="30" t="s">
        <v>115</v>
      </c>
      <c r="F18" s="30" t="s">
        <v>98</v>
      </c>
      <c r="G18" s="30" t="s">
        <v>997</v>
      </c>
    </row>
    <row r="19" spans="2:7">
      <c r="B19" s="30" t="s">
        <v>116</v>
      </c>
      <c r="C19" s="30" t="s">
        <v>1419</v>
      </c>
      <c r="D19" s="30">
        <v>1160</v>
      </c>
      <c r="E19" s="30" t="s">
        <v>117</v>
      </c>
      <c r="F19" s="30" t="s">
        <v>98</v>
      </c>
      <c r="G19" s="30" t="s">
        <v>988</v>
      </c>
    </row>
    <row r="20" spans="2:7">
      <c r="B20" s="30" t="s">
        <v>118</v>
      </c>
      <c r="C20" s="30" t="s">
        <v>1419</v>
      </c>
      <c r="D20" s="30">
        <v>1200</v>
      </c>
      <c r="E20" s="30" t="s">
        <v>119</v>
      </c>
      <c r="F20" s="30" t="s">
        <v>98</v>
      </c>
      <c r="G20" s="30" t="s">
        <v>988</v>
      </c>
    </row>
    <row r="21" spans="2:7">
      <c r="B21" s="30" t="s">
        <v>120</v>
      </c>
      <c r="C21" s="30" t="s">
        <v>1419</v>
      </c>
      <c r="D21" s="30">
        <v>1205</v>
      </c>
      <c r="E21" s="30" t="s">
        <v>121</v>
      </c>
      <c r="F21" s="30" t="s">
        <v>98</v>
      </c>
      <c r="G21" s="30" t="s">
        <v>997</v>
      </c>
    </row>
    <row r="22" spans="2:7">
      <c r="B22" s="30" t="s">
        <v>122</v>
      </c>
      <c r="C22" s="30" t="s">
        <v>1419</v>
      </c>
      <c r="D22" s="30">
        <v>1210</v>
      </c>
      <c r="E22" s="30" t="s">
        <v>123</v>
      </c>
      <c r="F22" s="30" t="s">
        <v>98</v>
      </c>
      <c r="G22" s="30" t="s">
        <v>988</v>
      </c>
    </row>
    <row r="23" spans="2:7">
      <c r="B23" s="30" t="s">
        <v>124</v>
      </c>
      <c r="C23" s="30" t="s">
        <v>1419</v>
      </c>
      <c r="D23" s="30">
        <v>1220</v>
      </c>
      <c r="E23" s="30" t="s">
        <v>125</v>
      </c>
      <c r="F23" s="30" t="s">
        <v>98</v>
      </c>
      <c r="G23" s="30" t="s">
        <v>988</v>
      </c>
    </row>
    <row r="24" spans="2:7">
      <c r="B24" s="30" t="s">
        <v>126</v>
      </c>
      <c r="C24" s="30" t="s">
        <v>1419</v>
      </c>
      <c r="D24" s="30">
        <v>1230</v>
      </c>
      <c r="E24" s="30" t="s">
        <v>127</v>
      </c>
      <c r="F24" s="30" t="s">
        <v>98</v>
      </c>
      <c r="G24" s="30" t="s">
        <v>988</v>
      </c>
    </row>
    <row r="25" spans="2:7">
      <c r="B25" s="30" t="s">
        <v>128</v>
      </c>
      <c r="C25" s="30" t="s">
        <v>1419</v>
      </c>
      <c r="D25" s="30">
        <v>1250</v>
      </c>
      <c r="E25" s="30" t="s">
        <v>129</v>
      </c>
      <c r="F25" s="30" t="s">
        <v>98</v>
      </c>
      <c r="G25" s="30" t="s">
        <v>988</v>
      </c>
    </row>
    <row r="26" spans="2:7">
      <c r="B26" s="30" t="s">
        <v>130</v>
      </c>
      <c r="C26" s="30" t="s">
        <v>1419</v>
      </c>
      <c r="D26" s="30">
        <v>1260</v>
      </c>
      <c r="E26" s="30" t="s">
        <v>131</v>
      </c>
      <c r="F26" s="30" t="s">
        <v>98</v>
      </c>
      <c r="G26" s="30" t="s">
        <v>988</v>
      </c>
    </row>
    <row r="27" spans="2:7">
      <c r="B27" s="30" t="s">
        <v>132</v>
      </c>
      <c r="C27" s="30" t="s">
        <v>1419</v>
      </c>
      <c r="D27" s="30">
        <v>1270</v>
      </c>
      <c r="E27" s="30" t="s">
        <v>133</v>
      </c>
      <c r="F27" s="30" t="s">
        <v>98</v>
      </c>
      <c r="G27" s="30" t="s">
        <v>988</v>
      </c>
    </row>
    <row r="28" spans="2:7">
      <c r="B28" s="30" t="s">
        <v>134</v>
      </c>
      <c r="C28" s="30" t="s">
        <v>1419</v>
      </c>
      <c r="D28" s="30">
        <v>1280</v>
      </c>
      <c r="E28" s="30" t="s">
        <v>135</v>
      </c>
      <c r="F28" s="30" t="s">
        <v>98</v>
      </c>
      <c r="G28" s="30" t="s">
        <v>988</v>
      </c>
    </row>
    <row r="29" spans="2:7">
      <c r="B29" s="30" t="s">
        <v>136</v>
      </c>
      <c r="C29" s="30" t="s">
        <v>1419</v>
      </c>
      <c r="D29" s="30">
        <v>1290</v>
      </c>
      <c r="E29" s="30" t="s">
        <v>137</v>
      </c>
      <c r="F29" s="30" t="s">
        <v>98</v>
      </c>
      <c r="G29" s="30" t="s">
        <v>997</v>
      </c>
    </row>
    <row r="30" spans="2:7">
      <c r="B30" s="30" t="s">
        <v>140</v>
      </c>
      <c r="C30" s="30" t="s">
        <v>1419</v>
      </c>
      <c r="D30" s="30">
        <v>13001</v>
      </c>
      <c r="E30" s="30" t="s">
        <v>141</v>
      </c>
      <c r="F30" s="30" t="s">
        <v>98</v>
      </c>
      <c r="G30" s="30" t="s">
        <v>988</v>
      </c>
    </row>
    <row r="31" spans="2:7">
      <c r="B31" s="30" t="s">
        <v>142</v>
      </c>
      <c r="C31" s="30" t="s">
        <v>1419</v>
      </c>
      <c r="D31" s="30">
        <v>13002</v>
      </c>
      <c r="E31" s="30" t="s">
        <v>102</v>
      </c>
      <c r="F31" s="30" t="s">
        <v>98</v>
      </c>
      <c r="G31" s="30" t="s">
        <v>988</v>
      </c>
    </row>
    <row r="32" spans="2:7">
      <c r="B32" s="30" t="s">
        <v>138</v>
      </c>
      <c r="C32" s="30" t="s">
        <v>1419</v>
      </c>
      <c r="D32" s="30">
        <v>1300</v>
      </c>
      <c r="E32" s="30" t="s">
        <v>139</v>
      </c>
      <c r="F32" s="30" t="s">
        <v>98</v>
      </c>
      <c r="G32" s="30" t="s">
        <v>988</v>
      </c>
    </row>
    <row r="33" spans="2:7">
      <c r="B33" s="30" t="s">
        <v>143</v>
      </c>
      <c r="C33" s="30" t="s">
        <v>1419</v>
      </c>
      <c r="D33" s="30">
        <v>1305</v>
      </c>
      <c r="E33" s="30" t="s">
        <v>144</v>
      </c>
      <c r="F33" s="30" t="s">
        <v>98</v>
      </c>
      <c r="G33" s="30" t="s">
        <v>988</v>
      </c>
    </row>
    <row r="34" spans="2:7">
      <c r="B34" s="30" t="s">
        <v>145</v>
      </c>
      <c r="C34" s="30" t="s">
        <v>1419</v>
      </c>
      <c r="D34" s="30">
        <v>1350</v>
      </c>
      <c r="E34" s="30" t="s">
        <v>146</v>
      </c>
      <c r="F34" s="30" t="s">
        <v>98</v>
      </c>
      <c r="G34" s="30" t="s">
        <v>988</v>
      </c>
    </row>
    <row r="35" spans="2:7">
      <c r="B35" s="30" t="s">
        <v>147</v>
      </c>
      <c r="C35" s="30" t="s">
        <v>1419</v>
      </c>
      <c r="D35" s="30">
        <v>1360</v>
      </c>
      <c r="E35" s="30" t="s">
        <v>148</v>
      </c>
      <c r="F35" s="30" t="s">
        <v>98</v>
      </c>
      <c r="G35" s="30" t="s">
        <v>988</v>
      </c>
    </row>
    <row r="36" spans="2:7">
      <c r="B36" s="30" t="s">
        <v>149</v>
      </c>
      <c r="C36" s="30" t="s">
        <v>1419</v>
      </c>
      <c r="D36" s="30">
        <v>1390</v>
      </c>
      <c r="E36" s="30" t="s">
        <v>150</v>
      </c>
      <c r="F36" s="30" t="s">
        <v>98</v>
      </c>
      <c r="G36" s="30" t="s">
        <v>997</v>
      </c>
    </row>
    <row r="37" spans="2:7">
      <c r="B37" s="30" t="s">
        <v>151</v>
      </c>
      <c r="C37" s="30" t="s">
        <v>1419</v>
      </c>
      <c r="D37" s="30">
        <v>1400</v>
      </c>
      <c r="E37" s="30" t="s">
        <v>152</v>
      </c>
      <c r="F37" s="30" t="s">
        <v>98</v>
      </c>
      <c r="G37" s="30" t="s">
        <v>988</v>
      </c>
    </row>
    <row r="38" spans="2:7">
      <c r="B38" s="30" t="s">
        <v>153</v>
      </c>
      <c r="C38" s="30" t="s">
        <v>1419</v>
      </c>
      <c r="D38" s="30">
        <v>1405</v>
      </c>
      <c r="E38" s="30" t="s">
        <v>154</v>
      </c>
      <c r="F38" s="30" t="s">
        <v>98</v>
      </c>
      <c r="G38" s="30" t="s">
        <v>988</v>
      </c>
    </row>
    <row r="39" spans="2:7">
      <c r="B39" s="30" t="s">
        <v>155</v>
      </c>
      <c r="C39" s="30" t="s">
        <v>1419</v>
      </c>
      <c r="D39" s="30">
        <v>1410</v>
      </c>
      <c r="E39" s="30" t="s">
        <v>156</v>
      </c>
      <c r="F39" s="30" t="s">
        <v>98</v>
      </c>
      <c r="G39" s="30" t="s">
        <v>988</v>
      </c>
    </row>
    <row r="40" spans="2:7">
      <c r="B40" s="30" t="s">
        <v>157</v>
      </c>
      <c r="C40" s="30" t="s">
        <v>1419</v>
      </c>
      <c r="D40" s="30">
        <v>1415</v>
      </c>
      <c r="E40" s="30" t="s">
        <v>158</v>
      </c>
      <c r="F40" s="30" t="s">
        <v>98</v>
      </c>
      <c r="G40" s="30" t="s">
        <v>988</v>
      </c>
    </row>
    <row r="41" spans="2:7">
      <c r="B41" s="30" t="s">
        <v>159</v>
      </c>
      <c r="C41" s="30" t="s">
        <v>1419</v>
      </c>
      <c r="D41" s="30">
        <v>1420</v>
      </c>
      <c r="E41" s="30" t="s">
        <v>160</v>
      </c>
      <c r="F41" s="30" t="s">
        <v>98</v>
      </c>
      <c r="G41" s="30" t="s">
        <v>988</v>
      </c>
    </row>
    <row r="42" spans="2:7">
      <c r="B42" s="30" t="s">
        <v>161</v>
      </c>
      <c r="C42" s="30" t="s">
        <v>1419</v>
      </c>
      <c r="D42" s="30">
        <v>1425</v>
      </c>
      <c r="E42" s="30" t="s">
        <v>162</v>
      </c>
      <c r="F42" s="30" t="s">
        <v>98</v>
      </c>
      <c r="G42" s="30" t="s">
        <v>988</v>
      </c>
    </row>
    <row r="43" spans="2:7">
      <c r="B43" s="30" t="s">
        <v>163</v>
      </c>
      <c r="C43" s="30" t="s">
        <v>1419</v>
      </c>
      <c r="D43" s="30">
        <v>1430</v>
      </c>
      <c r="E43" s="30" t="s">
        <v>164</v>
      </c>
      <c r="F43" s="30" t="s">
        <v>98</v>
      </c>
      <c r="G43" s="30" t="s">
        <v>988</v>
      </c>
    </row>
    <row r="44" spans="2:7">
      <c r="B44" s="30" t="s">
        <v>165</v>
      </c>
      <c r="C44" s="30" t="s">
        <v>1419</v>
      </c>
      <c r="D44" s="30">
        <v>1490</v>
      </c>
      <c r="E44" s="30" t="s">
        <v>166</v>
      </c>
      <c r="F44" s="30" t="s">
        <v>98</v>
      </c>
      <c r="G44" s="30" t="s">
        <v>997</v>
      </c>
    </row>
    <row r="45" spans="2:7">
      <c r="B45" s="30" t="s">
        <v>167</v>
      </c>
      <c r="C45" s="30" t="s">
        <v>1419</v>
      </c>
      <c r="D45" s="30">
        <v>1500</v>
      </c>
      <c r="E45" s="30" t="s">
        <v>168</v>
      </c>
      <c r="F45" s="30" t="s">
        <v>98</v>
      </c>
      <c r="G45" s="30" t="s">
        <v>988</v>
      </c>
    </row>
    <row r="46" spans="2:7">
      <c r="B46" s="30" t="s">
        <v>169</v>
      </c>
      <c r="C46" s="30" t="s">
        <v>1419</v>
      </c>
      <c r="D46" s="30">
        <v>1510</v>
      </c>
      <c r="E46" s="30" t="s">
        <v>170</v>
      </c>
      <c r="F46" s="30" t="s">
        <v>98</v>
      </c>
      <c r="G46" s="30" t="s">
        <v>988</v>
      </c>
    </row>
    <row r="47" spans="2:7">
      <c r="B47" s="30" t="s">
        <v>171</v>
      </c>
      <c r="C47" s="30" t="s">
        <v>1419</v>
      </c>
      <c r="D47" s="30">
        <v>1515</v>
      </c>
      <c r="E47" s="30" t="s">
        <v>172</v>
      </c>
      <c r="F47" s="30" t="s">
        <v>98</v>
      </c>
      <c r="G47" s="30" t="s">
        <v>988</v>
      </c>
    </row>
    <row r="48" spans="2:7">
      <c r="B48" s="30" t="s">
        <v>173</v>
      </c>
      <c r="C48" s="30" t="s">
        <v>1419</v>
      </c>
      <c r="D48" s="30">
        <v>1520</v>
      </c>
      <c r="E48" s="30" t="s">
        <v>174</v>
      </c>
      <c r="F48" s="30" t="s">
        <v>98</v>
      </c>
      <c r="G48" s="30" t="s">
        <v>988</v>
      </c>
    </row>
    <row r="49" spans="2:7">
      <c r="B49" s="30" t="s">
        <v>175</v>
      </c>
      <c r="C49" s="30" t="s">
        <v>1419</v>
      </c>
      <c r="D49" s="30">
        <v>1525</v>
      </c>
      <c r="E49" s="30" t="s">
        <v>176</v>
      </c>
      <c r="F49" s="30" t="s">
        <v>98</v>
      </c>
      <c r="G49" s="30" t="s">
        <v>988</v>
      </c>
    </row>
    <row r="50" spans="2:7">
      <c r="B50" s="30" t="s">
        <v>177</v>
      </c>
      <c r="C50" s="30" t="s">
        <v>1419</v>
      </c>
      <c r="D50" s="30">
        <v>1530</v>
      </c>
      <c r="E50" s="30" t="s">
        <v>178</v>
      </c>
      <c r="F50" s="30" t="s">
        <v>98</v>
      </c>
      <c r="G50" s="30" t="s">
        <v>988</v>
      </c>
    </row>
    <row r="51" spans="2:7">
      <c r="B51" s="30" t="s">
        <v>179</v>
      </c>
      <c r="C51" s="30" t="s">
        <v>1419</v>
      </c>
      <c r="D51" s="30">
        <v>1535</v>
      </c>
      <c r="E51" s="30" t="s">
        <v>180</v>
      </c>
      <c r="F51" s="30" t="s">
        <v>98</v>
      </c>
      <c r="G51" s="30" t="s">
        <v>988</v>
      </c>
    </row>
    <row r="52" spans="2:7">
      <c r="B52" s="30" t="s">
        <v>181</v>
      </c>
      <c r="C52" s="30" t="s">
        <v>1419</v>
      </c>
      <c r="D52" s="30">
        <v>1540</v>
      </c>
      <c r="E52" s="30" t="s">
        <v>182</v>
      </c>
      <c r="F52" s="30" t="s">
        <v>98</v>
      </c>
      <c r="G52" s="30" t="s">
        <v>988</v>
      </c>
    </row>
    <row r="53" spans="2:7">
      <c r="B53" s="30" t="s">
        <v>183</v>
      </c>
      <c r="C53" s="30" t="s">
        <v>1419</v>
      </c>
      <c r="D53" s="30">
        <v>1545</v>
      </c>
      <c r="E53" s="30" t="s">
        <v>184</v>
      </c>
      <c r="F53" s="30" t="s">
        <v>98</v>
      </c>
      <c r="G53" s="30" t="s">
        <v>988</v>
      </c>
    </row>
    <row r="54" spans="2:7">
      <c r="B54" s="30" t="s">
        <v>185</v>
      </c>
      <c r="C54" s="30" t="s">
        <v>1419</v>
      </c>
      <c r="D54" s="30">
        <v>1550</v>
      </c>
      <c r="E54" s="30" t="s">
        <v>186</v>
      </c>
      <c r="F54" s="30" t="s">
        <v>98</v>
      </c>
      <c r="G54" s="30" t="s">
        <v>988</v>
      </c>
    </row>
    <row r="55" spans="2:7">
      <c r="B55" s="30" t="s">
        <v>187</v>
      </c>
      <c r="C55" s="30" t="s">
        <v>1419</v>
      </c>
      <c r="D55" s="30">
        <v>1555</v>
      </c>
      <c r="E55" s="30" t="s">
        <v>188</v>
      </c>
      <c r="F55" s="30" t="s">
        <v>98</v>
      </c>
      <c r="G55" s="30" t="s">
        <v>988</v>
      </c>
    </row>
    <row r="56" spans="2:7">
      <c r="B56" s="30" t="s">
        <v>998</v>
      </c>
      <c r="C56" s="30" t="s">
        <v>1419</v>
      </c>
      <c r="D56" s="30">
        <v>1600</v>
      </c>
      <c r="E56" s="30" t="s">
        <v>189</v>
      </c>
      <c r="F56" s="30" t="s">
        <v>98</v>
      </c>
      <c r="G56" s="30" t="s">
        <v>988</v>
      </c>
    </row>
    <row r="57" spans="2:7">
      <c r="B57" s="30" t="s">
        <v>999</v>
      </c>
      <c r="C57" s="30" t="s">
        <v>1419</v>
      </c>
      <c r="D57" s="30">
        <v>1701</v>
      </c>
      <c r="E57" s="30" t="s">
        <v>1000</v>
      </c>
      <c r="F57" s="30" t="s">
        <v>98</v>
      </c>
      <c r="G57" s="30" t="s">
        <v>988</v>
      </c>
    </row>
    <row r="58" spans="2:7">
      <c r="B58" s="30" t="s">
        <v>1001</v>
      </c>
      <c r="C58" s="30" t="s">
        <v>1419</v>
      </c>
      <c r="D58" s="30">
        <v>1702</v>
      </c>
      <c r="E58" s="30" t="s">
        <v>1002</v>
      </c>
      <c r="F58" s="30" t="s">
        <v>98</v>
      </c>
      <c r="G58" s="30" t="s">
        <v>988</v>
      </c>
    </row>
    <row r="59" spans="2:7">
      <c r="B59" s="30" t="s">
        <v>1003</v>
      </c>
      <c r="C59" s="30" t="s">
        <v>1419</v>
      </c>
      <c r="D59" s="30">
        <v>1703</v>
      </c>
      <c r="E59" s="30" t="s">
        <v>1004</v>
      </c>
      <c r="F59" s="30" t="s">
        <v>98</v>
      </c>
      <c r="G59" s="30" t="s">
        <v>988</v>
      </c>
    </row>
    <row r="60" spans="2:7">
      <c r="B60" s="30" t="s">
        <v>1005</v>
      </c>
      <c r="C60" s="30" t="s">
        <v>1419</v>
      </c>
      <c r="D60" s="30">
        <v>1704</v>
      </c>
      <c r="E60" s="30" t="s">
        <v>1006</v>
      </c>
      <c r="F60" s="30" t="s">
        <v>98</v>
      </c>
      <c r="G60" s="30" t="s">
        <v>988</v>
      </c>
    </row>
    <row r="61" spans="2:7">
      <c r="B61" s="30" t="s">
        <v>1007</v>
      </c>
      <c r="C61" s="30" t="s">
        <v>1419</v>
      </c>
      <c r="D61" s="30">
        <v>1900</v>
      </c>
      <c r="E61" s="30" t="s">
        <v>1008</v>
      </c>
      <c r="F61" s="30" t="s">
        <v>98</v>
      </c>
      <c r="G61" s="30" t="s">
        <v>988</v>
      </c>
    </row>
    <row r="62" spans="2:7">
      <c r="B62" s="30" t="s">
        <v>193</v>
      </c>
      <c r="C62" s="30" t="s">
        <v>1419</v>
      </c>
      <c r="D62" s="30">
        <v>20001</v>
      </c>
      <c r="E62" s="30" t="s">
        <v>194</v>
      </c>
      <c r="F62" s="30" t="s">
        <v>192</v>
      </c>
      <c r="G62" s="30" t="s">
        <v>997</v>
      </c>
    </row>
    <row r="63" spans="2:7">
      <c r="B63" s="30" t="s">
        <v>190</v>
      </c>
      <c r="C63" s="30" t="s">
        <v>1419</v>
      </c>
      <c r="D63" s="30">
        <v>2000</v>
      </c>
      <c r="E63" s="30" t="s">
        <v>191</v>
      </c>
      <c r="F63" s="30" t="s">
        <v>192</v>
      </c>
      <c r="G63" s="30" t="s">
        <v>997</v>
      </c>
    </row>
    <row r="64" spans="2:7">
      <c r="B64" s="30" t="s">
        <v>195</v>
      </c>
      <c r="C64" s="30" t="s">
        <v>1419</v>
      </c>
      <c r="D64" s="30">
        <v>2001</v>
      </c>
      <c r="E64" s="30" t="s">
        <v>196</v>
      </c>
      <c r="F64" s="30" t="s">
        <v>192</v>
      </c>
      <c r="G64" s="30" t="s">
        <v>997</v>
      </c>
    </row>
    <row r="65" spans="2:7">
      <c r="B65" s="30" t="s">
        <v>1009</v>
      </c>
      <c r="C65" s="30" t="s">
        <v>1419</v>
      </c>
      <c r="D65" s="30">
        <v>2002</v>
      </c>
      <c r="E65" s="30" t="s">
        <v>1010</v>
      </c>
      <c r="F65" s="30" t="s">
        <v>192</v>
      </c>
      <c r="G65" s="30" t="s">
        <v>997</v>
      </c>
    </row>
    <row r="66" spans="2:7">
      <c r="B66" s="30" t="s">
        <v>197</v>
      </c>
      <c r="C66" s="30" t="s">
        <v>1419</v>
      </c>
      <c r="D66" s="30">
        <v>2005</v>
      </c>
      <c r="E66" s="30" t="s">
        <v>196</v>
      </c>
      <c r="F66" s="30" t="s">
        <v>98</v>
      </c>
      <c r="G66" s="30" t="s">
        <v>997</v>
      </c>
    </row>
    <row r="67" spans="2:7">
      <c r="B67" s="30" t="s">
        <v>198</v>
      </c>
      <c r="C67" s="30" t="s">
        <v>1419</v>
      </c>
      <c r="D67" s="30">
        <v>2010</v>
      </c>
      <c r="E67" s="30" t="s">
        <v>199</v>
      </c>
      <c r="F67" s="30" t="s">
        <v>192</v>
      </c>
      <c r="G67" s="30" t="s">
        <v>997</v>
      </c>
    </row>
    <row r="68" spans="2:7">
      <c r="B68" s="30" t="s">
        <v>200</v>
      </c>
      <c r="C68" s="30" t="s">
        <v>1419</v>
      </c>
      <c r="D68" s="30">
        <v>2011</v>
      </c>
      <c r="E68" s="30" t="s">
        <v>201</v>
      </c>
      <c r="F68" s="30" t="s">
        <v>192</v>
      </c>
      <c r="G68" s="30" t="s">
        <v>997</v>
      </c>
    </row>
    <row r="69" spans="2:7">
      <c r="B69" s="30" t="s">
        <v>204</v>
      </c>
      <c r="C69" s="30" t="s">
        <v>1419</v>
      </c>
      <c r="D69" s="30">
        <v>21001</v>
      </c>
      <c r="E69" s="30" t="s">
        <v>205</v>
      </c>
      <c r="F69" s="30" t="s">
        <v>192</v>
      </c>
      <c r="G69" s="30" t="s">
        <v>997</v>
      </c>
    </row>
    <row r="70" spans="2:7">
      <c r="B70" s="30" t="s">
        <v>206</v>
      </c>
      <c r="C70" s="30" t="s">
        <v>1419</v>
      </c>
      <c r="D70" s="30">
        <v>21002</v>
      </c>
      <c r="E70" s="30" t="s">
        <v>207</v>
      </c>
      <c r="F70" s="30" t="s">
        <v>192</v>
      </c>
      <c r="G70" s="30" t="s">
        <v>988</v>
      </c>
    </row>
    <row r="71" spans="2:7">
      <c r="B71" s="30" t="s">
        <v>208</v>
      </c>
      <c r="C71" s="30" t="s">
        <v>1419</v>
      </c>
      <c r="D71" s="30">
        <v>21003</v>
      </c>
      <c r="E71" s="30" t="s">
        <v>209</v>
      </c>
      <c r="F71" s="30" t="s">
        <v>192</v>
      </c>
      <c r="G71" s="30" t="s">
        <v>997</v>
      </c>
    </row>
    <row r="72" spans="2:7">
      <c r="B72" s="30" t="s">
        <v>202</v>
      </c>
      <c r="C72" s="30" t="s">
        <v>1419</v>
      </c>
      <c r="D72" s="30">
        <v>2100</v>
      </c>
      <c r="E72" s="30" t="s">
        <v>203</v>
      </c>
      <c r="F72" s="30" t="s">
        <v>192</v>
      </c>
      <c r="G72" s="30" t="s">
        <v>997</v>
      </c>
    </row>
    <row r="73" spans="2:7">
      <c r="B73" s="30" t="s">
        <v>210</v>
      </c>
      <c r="C73" s="30" t="s">
        <v>1419</v>
      </c>
      <c r="D73" s="30">
        <v>2105</v>
      </c>
      <c r="E73" s="30" t="s">
        <v>211</v>
      </c>
      <c r="F73" s="30" t="s">
        <v>98</v>
      </c>
      <c r="G73" s="30" t="s">
        <v>997</v>
      </c>
    </row>
    <row r="74" spans="2:7">
      <c r="B74" s="30" t="s">
        <v>212</v>
      </c>
      <c r="C74" s="30" t="s">
        <v>1419</v>
      </c>
      <c r="D74" s="30">
        <v>2110</v>
      </c>
      <c r="E74" s="30" t="s">
        <v>213</v>
      </c>
      <c r="F74" s="30" t="s">
        <v>98</v>
      </c>
      <c r="G74" s="30" t="s">
        <v>997</v>
      </c>
    </row>
    <row r="75" spans="2:7">
      <c r="B75" s="30" t="s">
        <v>214</v>
      </c>
      <c r="C75" s="30" t="s">
        <v>1419</v>
      </c>
      <c r="D75" s="30">
        <v>2115</v>
      </c>
      <c r="E75" s="30" t="s">
        <v>215</v>
      </c>
      <c r="F75" s="30" t="s">
        <v>98</v>
      </c>
      <c r="G75" s="30" t="s">
        <v>997</v>
      </c>
    </row>
    <row r="76" spans="2:7">
      <c r="B76" s="30" t="s">
        <v>216</v>
      </c>
      <c r="C76" s="30" t="s">
        <v>1419</v>
      </c>
      <c r="D76" s="30">
        <v>2120</v>
      </c>
      <c r="E76" s="30" t="s">
        <v>217</v>
      </c>
      <c r="F76" s="30" t="s">
        <v>98</v>
      </c>
      <c r="G76" s="30" t="s">
        <v>997</v>
      </c>
    </row>
    <row r="77" spans="2:7">
      <c r="B77" s="30" t="s">
        <v>218</v>
      </c>
      <c r="C77" s="30" t="s">
        <v>1419</v>
      </c>
      <c r="D77" s="30">
        <v>2125</v>
      </c>
      <c r="E77" s="30" t="s">
        <v>219</v>
      </c>
      <c r="F77" s="30" t="s">
        <v>98</v>
      </c>
      <c r="G77" s="30" t="s">
        <v>997</v>
      </c>
    </row>
    <row r="78" spans="2:7">
      <c r="B78" s="30" t="s">
        <v>220</v>
      </c>
      <c r="C78" s="30" t="s">
        <v>1419</v>
      </c>
      <c r="D78" s="30">
        <v>2130</v>
      </c>
      <c r="E78" s="30" t="s">
        <v>221</v>
      </c>
      <c r="F78" s="30" t="s">
        <v>98</v>
      </c>
      <c r="G78" s="30" t="s">
        <v>997</v>
      </c>
    </row>
    <row r="79" spans="2:7">
      <c r="B79" s="30" t="s">
        <v>222</v>
      </c>
      <c r="C79" s="30" t="s">
        <v>1419</v>
      </c>
      <c r="D79" s="30">
        <v>2135</v>
      </c>
      <c r="E79" s="30" t="s">
        <v>223</v>
      </c>
      <c r="F79" s="30" t="s">
        <v>98</v>
      </c>
      <c r="G79" s="30" t="s">
        <v>997</v>
      </c>
    </row>
    <row r="80" spans="2:7">
      <c r="B80" s="30" t="s">
        <v>224</v>
      </c>
      <c r="C80" s="30" t="s">
        <v>1419</v>
      </c>
      <c r="D80" s="30">
        <v>2200</v>
      </c>
      <c r="E80" s="30" t="s">
        <v>225</v>
      </c>
      <c r="F80" s="30" t="s">
        <v>192</v>
      </c>
      <c r="G80" s="30" t="s">
        <v>997</v>
      </c>
    </row>
    <row r="81" spans="2:7">
      <c r="B81" s="30" t="s">
        <v>226</v>
      </c>
      <c r="C81" s="30" t="s">
        <v>1419</v>
      </c>
      <c r="D81" s="30">
        <v>2205</v>
      </c>
      <c r="E81" s="30" t="s">
        <v>227</v>
      </c>
      <c r="F81" s="30" t="s">
        <v>98</v>
      </c>
      <c r="G81" s="30" t="s">
        <v>997</v>
      </c>
    </row>
    <row r="82" spans="2:7">
      <c r="B82" s="30" t="s">
        <v>228</v>
      </c>
      <c r="C82" s="30" t="s">
        <v>1419</v>
      </c>
      <c r="D82" s="30">
        <v>2210</v>
      </c>
      <c r="E82" s="30" t="s">
        <v>229</v>
      </c>
      <c r="F82" s="30" t="s">
        <v>192</v>
      </c>
      <c r="G82" s="30" t="s">
        <v>997</v>
      </c>
    </row>
    <row r="83" spans="2:7">
      <c r="B83" s="30" t="s">
        <v>230</v>
      </c>
      <c r="C83" s="30" t="s">
        <v>1419</v>
      </c>
      <c r="D83" s="30">
        <v>2220</v>
      </c>
      <c r="E83" s="30" t="s">
        <v>231</v>
      </c>
      <c r="F83" s="30" t="s">
        <v>192</v>
      </c>
      <c r="G83" s="30" t="s">
        <v>997</v>
      </c>
    </row>
    <row r="84" spans="2:7">
      <c r="B84" s="30" t="s">
        <v>232</v>
      </c>
      <c r="C84" s="30" t="s">
        <v>1419</v>
      </c>
      <c r="D84" s="30">
        <v>2230</v>
      </c>
      <c r="E84" s="30" t="s">
        <v>233</v>
      </c>
      <c r="F84" s="30" t="s">
        <v>192</v>
      </c>
      <c r="G84" s="30" t="s">
        <v>997</v>
      </c>
    </row>
    <row r="85" spans="2:7">
      <c r="B85" s="30" t="s">
        <v>234</v>
      </c>
      <c r="C85" s="30" t="s">
        <v>1419</v>
      </c>
      <c r="D85" s="30">
        <v>2240</v>
      </c>
      <c r="E85" s="30" t="s">
        <v>235</v>
      </c>
      <c r="F85" s="30" t="s">
        <v>192</v>
      </c>
      <c r="G85" s="30" t="s">
        <v>997</v>
      </c>
    </row>
    <row r="86" spans="2:7">
      <c r="B86" s="30" t="s">
        <v>236</v>
      </c>
      <c r="C86" s="30" t="s">
        <v>1419</v>
      </c>
      <c r="D86" s="30">
        <v>2250</v>
      </c>
      <c r="E86" s="30" t="s">
        <v>237</v>
      </c>
      <c r="F86" s="30" t="s">
        <v>192</v>
      </c>
      <c r="G86" s="30" t="s">
        <v>997</v>
      </c>
    </row>
    <row r="87" spans="2:7">
      <c r="B87" s="30" t="s">
        <v>238</v>
      </c>
      <c r="C87" s="30" t="s">
        <v>1419</v>
      </c>
      <c r="D87" s="30">
        <v>2260</v>
      </c>
      <c r="E87" s="30" t="s">
        <v>239</v>
      </c>
      <c r="F87" s="30" t="s">
        <v>192</v>
      </c>
      <c r="G87" s="30" t="s">
        <v>997</v>
      </c>
    </row>
    <row r="88" spans="2:7">
      <c r="B88" s="30" t="s">
        <v>240</v>
      </c>
      <c r="C88" s="30" t="s">
        <v>1419</v>
      </c>
      <c r="D88" s="30">
        <v>2300</v>
      </c>
      <c r="E88" s="30" t="s">
        <v>241</v>
      </c>
      <c r="F88" s="30" t="s">
        <v>192</v>
      </c>
      <c r="G88" s="30" t="s">
        <v>997</v>
      </c>
    </row>
    <row r="89" spans="2:7">
      <c r="B89" s="30" t="s">
        <v>242</v>
      </c>
      <c r="C89" s="30" t="s">
        <v>1419</v>
      </c>
      <c r="D89" s="30">
        <v>2305</v>
      </c>
      <c r="E89" s="30" t="s">
        <v>243</v>
      </c>
      <c r="F89" s="30" t="s">
        <v>98</v>
      </c>
      <c r="G89" s="30" t="s">
        <v>997</v>
      </c>
    </row>
    <row r="90" spans="2:7">
      <c r="B90" s="30" t="s">
        <v>244</v>
      </c>
      <c r="C90" s="30" t="s">
        <v>1419</v>
      </c>
      <c r="D90" s="30">
        <v>2310</v>
      </c>
      <c r="E90" s="30" t="s">
        <v>245</v>
      </c>
      <c r="F90" s="30" t="s">
        <v>98</v>
      </c>
      <c r="G90" s="30" t="s">
        <v>997</v>
      </c>
    </row>
    <row r="91" spans="2:7">
      <c r="B91" s="30" t="s">
        <v>246</v>
      </c>
      <c r="C91" s="30" t="s">
        <v>1419</v>
      </c>
      <c r="D91" s="30">
        <v>2315</v>
      </c>
      <c r="E91" s="30" t="s">
        <v>247</v>
      </c>
      <c r="F91" s="30" t="s">
        <v>98</v>
      </c>
      <c r="G91" s="30" t="s">
        <v>997</v>
      </c>
    </row>
    <row r="92" spans="2:7">
      <c r="B92" s="30" t="s">
        <v>248</v>
      </c>
      <c r="C92" s="30" t="s">
        <v>1419</v>
      </c>
      <c r="D92" s="30">
        <v>2320</v>
      </c>
      <c r="E92" s="30" t="s">
        <v>249</v>
      </c>
      <c r="F92" s="30" t="s">
        <v>98</v>
      </c>
      <c r="G92" s="30" t="s">
        <v>997</v>
      </c>
    </row>
    <row r="93" spans="2:7">
      <c r="B93" s="30" t="s">
        <v>250</v>
      </c>
      <c r="C93" s="30" t="s">
        <v>1419</v>
      </c>
      <c r="D93" s="30">
        <v>2325</v>
      </c>
      <c r="E93" s="30" t="s">
        <v>251</v>
      </c>
      <c r="F93" s="30" t="s">
        <v>192</v>
      </c>
      <c r="G93" s="30" t="s">
        <v>997</v>
      </c>
    </row>
    <row r="94" spans="2:7">
      <c r="B94" s="30" t="s">
        <v>252</v>
      </c>
      <c r="C94" s="30" t="s">
        <v>1419</v>
      </c>
      <c r="D94" s="30">
        <v>2330</v>
      </c>
      <c r="E94" s="30" t="s">
        <v>253</v>
      </c>
      <c r="F94" s="30" t="s">
        <v>192</v>
      </c>
      <c r="G94" s="30" t="s">
        <v>997</v>
      </c>
    </row>
    <row r="95" spans="2:7">
      <c r="B95" s="30" t="s">
        <v>254</v>
      </c>
      <c r="C95" s="30" t="s">
        <v>1419</v>
      </c>
      <c r="D95" s="30">
        <v>2400</v>
      </c>
      <c r="E95" s="30" t="s">
        <v>255</v>
      </c>
      <c r="F95" s="30" t="s">
        <v>192</v>
      </c>
      <c r="G95" s="30" t="s">
        <v>997</v>
      </c>
    </row>
    <row r="96" spans="2:7">
      <c r="B96" s="30" t="s">
        <v>256</v>
      </c>
      <c r="C96" s="30" t="s">
        <v>1419</v>
      </c>
      <c r="D96" s="30">
        <v>2500</v>
      </c>
      <c r="E96" s="30" t="s">
        <v>257</v>
      </c>
      <c r="F96" s="30" t="s">
        <v>192</v>
      </c>
      <c r="G96" s="30" t="s">
        <v>997</v>
      </c>
    </row>
    <row r="97" spans="2:7">
      <c r="B97" s="30" t="s">
        <v>258</v>
      </c>
      <c r="C97" s="30" t="s">
        <v>1419</v>
      </c>
      <c r="D97" s="30">
        <v>2510</v>
      </c>
      <c r="E97" s="30" t="s">
        <v>259</v>
      </c>
      <c r="F97" s="30" t="s">
        <v>192</v>
      </c>
      <c r="G97" s="30" t="s">
        <v>997</v>
      </c>
    </row>
    <row r="98" spans="2:7">
      <c r="B98" s="30" t="s">
        <v>260</v>
      </c>
      <c r="C98" s="30" t="s">
        <v>1419</v>
      </c>
      <c r="D98" s="30">
        <v>2590</v>
      </c>
      <c r="E98" s="30" t="s">
        <v>261</v>
      </c>
      <c r="F98" s="30" t="s">
        <v>192</v>
      </c>
      <c r="G98" s="30" t="s">
        <v>997</v>
      </c>
    </row>
    <row r="99" spans="2:7">
      <c r="B99" s="30" t="s">
        <v>262</v>
      </c>
      <c r="C99" s="30" t="s">
        <v>1419</v>
      </c>
      <c r="D99" s="30">
        <v>2600</v>
      </c>
      <c r="E99" s="30" t="s">
        <v>263</v>
      </c>
      <c r="F99" s="30" t="s">
        <v>192</v>
      </c>
      <c r="G99" s="30" t="s">
        <v>988</v>
      </c>
    </row>
    <row r="100" spans="2:7">
      <c r="B100" s="30" t="s">
        <v>264</v>
      </c>
      <c r="C100" s="30" t="s">
        <v>1419</v>
      </c>
      <c r="D100" s="30">
        <v>2900</v>
      </c>
      <c r="E100" s="30" t="s">
        <v>265</v>
      </c>
      <c r="F100" s="30" t="s">
        <v>192</v>
      </c>
      <c r="G100" s="30" t="s">
        <v>997</v>
      </c>
    </row>
    <row r="101" spans="2:7">
      <c r="B101" s="30" t="s">
        <v>269</v>
      </c>
      <c r="C101" s="30" t="s">
        <v>1419</v>
      </c>
      <c r="D101" s="30">
        <v>30001</v>
      </c>
      <c r="E101" s="30" t="s">
        <v>270</v>
      </c>
      <c r="F101" s="30" t="s">
        <v>268</v>
      </c>
      <c r="G101" s="30" t="s">
        <v>997</v>
      </c>
    </row>
    <row r="102" spans="2:7">
      <c r="B102" s="30" t="s">
        <v>266</v>
      </c>
      <c r="C102" s="30" t="s">
        <v>1419</v>
      </c>
      <c r="D102" s="30">
        <v>3000</v>
      </c>
      <c r="E102" s="30" t="s">
        <v>267</v>
      </c>
      <c r="F102" s="30" t="s">
        <v>268</v>
      </c>
      <c r="G102" s="30" t="s">
        <v>997</v>
      </c>
    </row>
    <row r="103" spans="2:7">
      <c r="B103" s="30" t="s">
        <v>271</v>
      </c>
      <c r="C103" s="30" t="s">
        <v>1419</v>
      </c>
      <c r="D103" s="30">
        <v>3010</v>
      </c>
      <c r="E103" s="30" t="s">
        <v>272</v>
      </c>
      <c r="F103" s="30" t="s">
        <v>268</v>
      </c>
      <c r="G103" s="30" t="s">
        <v>997</v>
      </c>
    </row>
    <row r="104" spans="2:7">
      <c r="B104" s="30" t="s">
        <v>273</v>
      </c>
      <c r="C104" s="30" t="s">
        <v>1419</v>
      </c>
      <c r="D104" s="30">
        <v>3030</v>
      </c>
      <c r="E104" s="30" t="s">
        <v>274</v>
      </c>
      <c r="F104" s="30" t="s">
        <v>268</v>
      </c>
      <c r="G104" s="30" t="s">
        <v>997</v>
      </c>
    </row>
    <row r="105" spans="2:7">
      <c r="B105" s="30" t="s">
        <v>275</v>
      </c>
      <c r="C105" s="30" t="s">
        <v>1419</v>
      </c>
      <c r="D105" s="30">
        <v>3040</v>
      </c>
      <c r="E105" s="30" t="s">
        <v>276</v>
      </c>
      <c r="F105" s="30" t="s">
        <v>268</v>
      </c>
      <c r="G105" s="30" t="s">
        <v>988</v>
      </c>
    </row>
    <row r="106" spans="2:7">
      <c r="B106" s="30" t="s">
        <v>277</v>
      </c>
      <c r="C106" s="30" t="s">
        <v>1419</v>
      </c>
      <c r="D106" s="30">
        <v>3050</v>
      </c>
      <c r="E106" s="30" t="s">
        <v>278</v>
      </c>
      <c r="F106" s="30" t="s">
        <v>268</v>
      </c>
      <c r="G106" s="30" t="s">
        <v>997</v>
      </c>
    </row>
    <row r="107" spans="2:7">
      <c r="B107" s="30" t="s">
        <v>279</v>
      </c>
      <c r="C107" s="30" t="s">
        <v>1419</v>
      </c>
      <c r="D107" s="30">
        <v>3060</v>
      </c>
      <c r="E107" s="30" t="s">
        <v>280</v>
      </c>
      <c r="F107" s="30" t="s">
        <v>268</v>
      </c>
      <c r="G107" s="30" t="s">
        <v>997</v>
      </c>
    </row>
    <row r="108" spans="2:7">
      <c r="B108" s="30" t="s">
        <v>281</v>
      </c>
      <c r="C108" s="30" t="s">
        <v>1419</v>
      </c>
      <c r="D108" s="30">
        <v>3070</v>
      </c>
      <c r="E108" s="30" t="s">
        <v>282</v>
      </c>
      <c r="F108" s="30" t="s">
        <v>268</v>
      </c>
      <c r="G108" s="30" t="s">
        <v>997</v>
      </c>
    </row>
    <row r="109" spans="2:7">
      <c r="B109" s="30" t="s">
        <v>283</v>
      </c>
      <c r="C109" s="30" t="s">
        <v>1419</v>
      </c>
      <c r="D109" s="30">
        <v>3071</v>
      </c>
      <c r="E109" s="30" t="s">
        <v>284</v>
      </c>
      <c r="F109" s="30" t="s">
        <v>268</v>
      </c>
      <c r="G109" s="30" t="s">
        <v>997</v>
      </c>
    </row>
    <row r="110" spans="2:7">
      <c r="B110" s="30" t="s">
        <v>285</v>
      </c>
      <c r="C110" s="30" t="s">
        <v>1419</v>
      </c>
      <c r="D110" s="30">
        <v>3500</v>
      </c>
      <c r="E110" s="30" t="s">
        <v>286</v>
      </c>
      <c r="F110" s="30" t="s">
        <v>192</v>
      </c>
      <c r="G110" s="30" t="s">
        <v>997</v>
      </c>
    </row>
    <row r="111" spans="2:7">
      <c r="B111" s="30" t="s">
        <v>287</v>
      </c>
      <c r="C111" s="30" t="s">
        <v>1419</v>
      </c>
      <c r="D111" s="30">
        <v>3900</v>
      </c>
      <c r="E111" s="30" t="s">
        <v>288</v>
      </c>
      <c r="F111" s="30" t="s">
        <v>192</v>
      </c>
      <c r="G111" s="30" t="s">
        <v>997</v>
      </c>
    </row>
    <row r="112" spans="2:7">
      <c r="B112" s="30" t="s">
        <v>289</v>
      </c>
      <c r="C112" s="30" t="s">
        <v>1419</v>
      </c>
      <c r="D112" s="30">
        <v>4000</v>
      </c>
      <c r="E112" s="30" t="s">
        <v>290</v>
      </c>
      <c r="F112" s="30" t="s">
        <v>291</v>
      </c>
      <c r="G112" s="30" t="s">
        <v>997</v>
      </c>
    </row>
    <row r="113" spans="2:7">
      <c r="B113" s="30" t="s">
        <v>292</v>
      </c>
      <c r="C113" s="30" t="s">
        <v>1419</v>
      </c>
      <c r="D113" s="30">
        <v>4100</v>
      </c>
      <c r="E113" s="30" t="s">
        <v>293</v>
      </c>
      <c r="F113" s="30" t="s">
        <v>291</v>
      </c>
      <c r="G113" s="30" t="s">
        <v>997</v>
      </c>
    </row>
    <row r="114" spans="2:7">
      <c r="B114" s="30" t="s">
        <v>294</v>
      </c>
      <c r="C114" s="30" t="s">
        <v>1419</v>
      </c>
      <c r="D114" s="30">
        <v>4105</v>
      </c>
      <c r="E114" s="30" t="s">
        <v>295</v>
      </c>
      <c r="F114" s="30" t="s">
        <v>192</v>
      </c>
      <c r="G114" s="30" t="s">
        <v>997</v>
      </c>
    </row>
    <row r="115" spans="2:7">
      <c r="B115" s="30" t="s">
        <v>296</v>
      </c>
      <c r="C115" s="30" t="s">
        <v>1419</v>
      </c>
      <c r="D115" s="30">
        <v>4110</v>
      </c>
      <c r="E115" s="30" t="s">
        <v>297</v>
      </c>
      <c r="F115" s="30" t="s">
        <v>192</v>
      </c>
      <c r="G115" s="30" t="s">
        <v>997</v>
      </c>
    </row>
    <row r="116" spans="2:7">
      <c r="B116" s="30" t="s">
        <v>298</v>
      </c>
      <c r="C116" s="30" t="s">
        <v>1419</v>
      </c>
      <c r="D116" s="30">
        <v>4200</v>
      </c>
      <c r="E116" s="30" t="s">
        <v>299</v>
      </c>
      <c r="F116" s="30" t="s">
        <v>291</v>
      </c>
      <c r="G116" s="30" t="s">
        <v>997</v>
      </c>
    </row>
    <row r="117" spans="2:7">
      <c r="B117" s="30" t="s">
        <v>300</v>
      </c>
      <c r="C117" s="30" t="s">
        <v>1419</v>
      </c>
      <c r="D117" s="30">
        <v>4296</v>
      </c>
      <c r="E117" s="30" t="s">
        <v>301</v>
      </c>
      <c r="F117" s="30" t="s">
        <v>291</v>
      </c>
      <c r="G117" s="30" t="s">
        <v>997</v>
      </c>
    </row>
    <row r="118" spans="2:7">
      <c r="B118" s="30" t="s">
        <v>302</v>
      </c>
      <c r="C118" s="30" t="s">
        <v>1419</v>
      </c>
      <c r="D118" s="30">
        <v>4297</v>
      </c>
      <c r="E118" s="30" t="s">
        <v>303</v>
      </c>
      <c r="F118" s="30" t="s">
        <v>291</v>
      </c>
      <c r="G118" s="30" t="s">
        <v>997</v>
      </c>
    </row>
    <row r="119" spans="2:7">
      <c r="B119" s="30" t="s">
        <v>304</v>
      </c>
      <c r="C119" s="30" t="s">
        <v>1419</v>
      </c>
      <c r="D119" s="30">
        <v>4298</v>
      </c>
      <c r="E119" s="30" t="s">
        <v>305</v>
      </c>
      <c r="F119" s="30" t="s">
        <v>291</v>
      </c>
      <c r="G119" s="30" t="s">
        <v>997</v>
      </c>
    </row>
    <row r="120" spans="2:7">
      <c r="B120" s="30" t="s">
        <v>306</v>
      </c>
      <c r="C120" s="30" t="s">
        <v>1419</v>
      </c>
      <c r="D120" s="30">
        <v>4300</v>
      </c>
      <c r="E120" s="30" t="s">
        <v>307</v>
      </c>
      <c r="F120" s="30" t="s">
        <v>291</v>
      </c>
      <c r="G120" s="30" t="s">
        <v>997</v>
      </c>
    </row>
    <row r="121" spans="2:7">
      <c r="B121" s="30" t="s">
        <v>308</v>
      </c>
      <c r="C121" s="30" t="s">
        <v>1419</v>
      </c>
      <c r="D121" s="30">
        <v>4310</v>
      </c>
      <c r="E121" s="30" t="s">
        <v>309</v>
      </c>
      <c r="F121" s="30" t="s">
        <v>291</v>
      </c>
      <c r="G121" s="30" t="s">
        <v>997</v>
      </c>
    </row>
    <row r="122" spans="2:7">
      <c r="B122" s="30" t="s">
        <v>310</v>
      </c>
      <c r="C122" s="30" t="s">
        <v>1419</v>
      </c>
      <c r="D122" s="30">
        <v>4320</v>
      </c>
      <c r="E122" s="30" t="s">
        <v>311</v>
      </c>
      <c r="F122" s="30" t="s">
        <v>291</v>
      </c>
      <c r="G122" s="30" t="s">
        <v>997</v>
      </c>
    </row>
    <row r="123" spans="2:7">
      <c r="B123" s="30" t="s">
        <v>312</v>
      </c>
      <c r="C123" s="30" t="s">
        <v>1419</v>
      </c>
      <c r="D123" s="30">
        <v>4333</v>
      </c>
      <c r="E123" s="30" t="s">
        <v>313</v>
      </c>
      <c r="F123" s="30" t="s">
        <v>291</v>
      </c>
      <c r="G123" s="30" t="s">
        <v>988</v>
      </c>
    </row>
    <row r="124" spans="2:7">
      <c r="B124" s="30" t="s">
        <v>314</v>
      </c>
      <c r="C124" s="30" t="s">
        <v>1419</v>
      </c>
      <c r="D124" s="30">
        <v>4334</v>
      </c>
      <c r="E124" s="30" t="s">
        <v>315</v>
      </c>
      <c r="F124" s="30" t="s">
        <v>316</v>
      </c>
      <c r="G124" s="30" t="s">
        <v>988</v>
      </c>
    </row>
    <row r="125" spans="2:7">
      <c r="B125" s="30" t="s">
        <v>317</v>
      </c>
      <c r="C125" s="30" t="s">
        <v>1419</v>
      </c>
      <c r="D125" s="30">
        <v>4335</v>
      </c>
      <c r="E125" s="30" t="s">
        <v>318</v>
      </c>
      <c r="F125" s="30" t="s">
        <v>98</v>
      </c>
      <c r="G125" s="30" t="s">
        <v>988</v>
      </c>
    </row>
    <row r="126" spans="2:7">
      <c r="B126" s="30" t="s">
        <v>319</v>
      </c>
      <c r="C126" s="30" t="s">
        <v>1419</v>
      </c>
      <c r="D126" s="30">
        <v>4390</v>
      </c>
      <c r="E126" s="30" t="s">
        <v>320</v>
      </c>
      <c r="F126" s="30" t="s">
        <v>291</v>
      </c>
      <c r="G126" s="30" t="s">
        <v>997</v>
      </c>
    </row>
    <row r="127" spans="2:7">
      <c r="B127" s="30" t="s">
        <v>321</v>
      </c>
      <c r="C127" s="30" t="s">
        <v>1419</v>
      </c>
      <c r="D127" s="30">
        <v>4392</v>
      </c>
      <c r="E127" s="30" t="s">
        <v>322</v>
      </c>
      <c r="F127" s="30" t="s">
        <v>291</v>
      </c>
      <c r="G127" s="30" t="s">
        <v>997</v>
      </c>
    </row>
    <row r="128" spans="2:7">
      <c r="B128" s="30" t="s">
        <v>323</v>
      </c>
      <c r="C128" s="30" t="s">
        <v>1419</v>
      </c>
      <c r="D128" s="30">
        <v>4395</v>
      </c>
      <c r="E128" s="30" t="s">
        <v>324</v>
      </c>
      <c r="F128" s="30" t="s">
        <v>192</v>
      </c>
      <c r="G128" s="30" t="s">
        <v>997</v>
      </c>
    </row>
    <row r="129" spans="2:7">
      <c r="B129" s="30" t="s">
        <v>325</v>
      </c>
      <c r="C129" s="30" t="s">
        <v>1419</v>
      </c>
      <c r="D129" s="30">
        <v>4400</v>
      </c>
      <c r="E129" s="30" t="s">
        <v>326</v>
      </c>
      <c r="F129" s="30" t="s">
        <v>291</v>
      </c>
      <c r="G129" s="30" t="s">
        <v>997</v>
      </c>
    </row>
    <row r="130" spans="2:7">
      <c r="B130" s="30" t="s">
        <v>327</v>
      </c>
      <c r="C130" s="30" t="s">
        <v>1419</v>
      </c>
      <c r="D130" s="30">
        <v>4500</v>
      </c>
      <c r="E130" s="30" t="s">
        <v>328</v>
      </c>
      <c r="F130" s="30" t="s">
        <v>316</v>
      </c>
      <c r="G130" s="30" t="s">
        <v>988</v>
      </c>
    </row>
    <row r="131" spans="2:7">
      <c r="B131" s="30" t="s">
        <v>329</v>
      </c>
      <c r="C131" s="30" t="s">
        <v>1419</v>
      </c>
      <c r="D131" s="30">
        <v>4510</v>
      </c>
      <c r="E131" s="30" t="s">
        <v>330</v>
      </c>
      <c r="F131" s="30" t="s">
        <v>316</v>
      </c>
      <c r="G131" s="30" t="s">
        <v>988</v>
      </c>
    </row>
    <row r="132" spans="2:7">
      <c r="B132" s="30" t="s">
        <v>331</v>
      </c>
      <c r="C132" s="30" t="s">
        <v>1419</v>
      </c>
      <c r="D132" s="30">
        <v>4520</v>
      </c>
      <c r="E132" s="30" t="s">
        <v>332</v>
      </c>
      <c r="F132" s="30" t="s">
        <v>316</v>
      </c>
      <c r="G132" s="30" t="s">
        <v>988</v>
      </c>
    </row>
    <row r="133" spans="2:7">
      <c r="B133" s="30" t="s">
        <v>333</v>
      </c>
      <c r="C133" s="30" t="s">
        <v>1419</v>
      </c>
      <c r="D133" s="30">
        <v>4530</v>
      </c>
      <c r="E133" s="30" t="s">
        <v>334</v>
      </c>
      <c r="F133" s="30" t="s">
        <v>316</v>
      </c>
      <c r="G133" s="30" t="s">
        <v>988</v>
      </c>
    </row>
    <row r="134" spans="2:7">
      <c r="B134" s="30" t="s">
        <v>335</v>
      </c>
      <c r="C134" s="30" t="s">
        <v>1419</v>
      </c>
      <c r="D134" s="30">
        <v>4540</v>
      </c>
      <c r="E134" s="30" t="s">
        <v>336</v>
      </c>
      <c r="F134" s="30" t="s">
        <v>316</v>
      </c>
      <c r="G134" s="30" t="s">
        <v>988</v>
      </c>
    </row>
    <row r="135" spans="2:7">
      <c r="B135" s="30" t="s">
        <v>337</v>
      </c>
      <c r="C135" s="30" t="s">
        <v>1419</v>
      </c>
      <c r="D135" s="30">
        <v>4550</v>
      </c>
      <c r="E135" s="30" t="s">
        <v>338</v>
      </c>
      <c r="F135" s="30" t="s">
        <v>316</v>
      </c>
      <c r="G135" s="30" t="s">
        <v>988</v>
      </c>
    </row>
    <row r="136" spans="2:7">
      <c r="B136" s="30" t="s">
        <v>339</v>
      </c>
      <c r="C136" s="30" t="s">
        <v>1419</v>
      </c>
      <c r="D136" s="30">
        <v>4580</v>
      </c>
      <c r="E136" s="30" t="s">
        <v>340</v>
      </c>
      <c r="F136" s="30" t="s">
        <v>316</v>
      </c>
      <c r="G136" s="30" t="s">
        <v>988</v>
      </c>
    </row>
    <row r="137" spans="2:7">
      <c r="B137" s="30" t="s">
        <v>341</v>
      </c>
      <c r="C137" s="30" t="s">
        <v>1419</v>
      </c>
      <c r="D137" s="30">
        <v>4590</v>
      </c>
      <c r="E137" s="30" t="s">
        <v>342</v>
      </c>
      <c r="F137" s="30" t="s">
        <v>316</v>
      </c>
      <c r="G137" s="30" t="s">
        <v>988</v>
      </c>
    </row>
    <row r="138" spans="2:7">
      <c r="B138" s="30" t="s">
        <v>343</v>
      </c>
      <c r="C138" s="30" t="s">
        <v>1419</v>
      </c>
      <c r="D138" s="30">
        <v>4600</v>
      </c>
      <c r="E138" s="30" t="s">
        <v>344</v>
      </c>
      <c r="F138" s="30" t="s">
        <v>316</v>
      </c>
      <c r="G138" s="30" t="s">
        <v>988</v>
      </c>
    </row>
    <row r="139" spans="2:7">
      <c r="B139" s="30" t="s">
        <v>345</v>
      </c>
      <c r="C139" s="30" t="s">
        <v>1419</v>
      </c>
      <c r="D139" s="30">
        <v>4610</v>
      </c>
      <c r="E139" s="30" t="s">
        <v>346</v>
      </c>
      <c r="F139" s="30" t="s">
        <v>316</v>
      </c>
      <c r="G139" s="30" t="s">
        <v>988</v>
      </c>
    </row>
    <row r="140" spans="2:7">
      <c r="B140" s="30" t="s">
        <v>347</v>
      </c>
      <c r="C140" s="30" t="s">
        <v>1419</v>
      </c>
      <c r="D140" s="30">
        <v>4700</v>
      </c>
      <c r="E140" s="30" t="s">
        <v>348</v>
      </c>
      <c r="F140" s="30" t="s">
        <v>316</v>
      </c>
      <c r="G140" s="30" t="s">
        <v>988</v>
      </c>
    </row>
    <row r="141" spans="2:7">
      <c r="B141" s="30" t="s">
        <v>349</v>
      </c>
      <c r="C141" s="30" t="s">
        <v>1419</v>
      </c>
      <c r="D141" s="30">
        <v>4710</v>
      </c>
      <c r="E141" s="30" t="s">
        <v>350</v>
      </c>
      <c r="F141" s="30" t="s">
        <v>316</v>
      </c>
      <c r="G141" s="30" t="s">
        <v>988</v>
      </c>
    </row>
    <row r="142" spans="2:7">
      <c r="B142" s="30" t="s">
        <v>351</v>
      </c>
      <c r="C142" s="30" t="s">
        <v>1419</v>
      </c>
      <c r="D142" s="30">
        <v>4720</v>
      </c>
      <c r="E142" s="30" t="s">
        <v>352</v>
      </c>
      <c r="F142" s="30" t="s">
        <v>316</v>
      </c>
      <c r="G142" s="30" t="s">
        <v>988</v>
      </c>
    </row>
    <row r="143" spans="2:7">
      <c r="B143" s="30" t="s">
        <v>353</v>
      </c>
      <c r="C143" s="30" t="s">
        <v>1419</v>
      </c>
      <c r="D143" s="30">
        <v>4780</v>
      </c>
      <c r="E143" s="30" t="s">
        <v>354</v>
      </c>
      <c r="F143" s="30" t="s">
        <v>316</v>
      </c>
      <c r="G143" s="30" t="s">
        <v>988</v>
      </c>
    </row>
    <row r="144" spans="2:7">
      <c r="B144" s="30" t="s">
        <v>355</v>
      </c>
      <c r="C144" s="30" t="s">
        <v>1419</v>
      </c>
      <c r="D144" s="30">
        <v>4790</v>
      </c>
      <c r="E144" s="30" t="s">
        <v>356</v>
      </c>
      <c r="F144" s="30" t="s">
        <v>316</v>
      </c>
      <c r="G144" s="30" t="s">
        <v>988</v>
      </c>
    </row>
    <row r="145" spans="2:7">
      <c r="B145" s="30" t="s">
        <v>357</v>
      </c>
      <c r="C145" s="30" t="s">
        <v>1419</v>
      </c>
      <c r="D145" s="30">
        <v>4900</v>
      </c>
      <c r="E145" s="30" t="s">
        <v>358</v>
      </c>
      <c r="F145" s="30" t="s">
        <v>192</v>
      </c>
      <c r="G145" s="30" t="s">
        <v>997</v>
      </c>
    </row>
    <row r="146" spans="2:7">
      <c r="B146" s="30" t="s">
        <v>359</v>
      </c>
      <c r="C146" s="30" t="s">
        <v>1419</v>
      </c>
      <c r="D146" s="30">
        <v>5000</v>
      </c>
      <c r="E146" s="30" t="s">
        <v>360</v>
      </c>
      <c r="F146" s="30" t="s">
        <v>316</v>
      </c>
      <c r="G146" s="30" t="s">
        <v>988</v>
      </c>
    </row>
    <row r="147" spans="2:7">
      <c r="B147" s="30" t="s">
        <v>1011</v>
      </c>
      <c r="C147" s="30" t="s">
        <v>1419</v>
      </c>
      <c r="D147" s="30">
        <v>5010</v>
      </c>
      <c r="E147" s="30" t="s">
        <v>1012</v>
      </c>
      <c r="F147" s="30" t="s">
        <v>316</v>
      </c>
      <c r="G147" s="30" t="s">
        <v>988</v>
      </c>
    </row>
    <row r="148" spans="2:7">
      <c r="B148" s="30" t="s">
        <v>361</v>
      </c>
      <c r="C148" s="30" t="s">
        <v>1419</v>
      </c>
      <c r="D148" s="30">
        <v>5020</v>
      </c>
      <c r="E148" s="30" t="s">
        <v>362</v>
      </c>
      <c r="F148" s="30" t="s">
        <v>316</v>
      </c>
      <c r="G148" s="30" t="s">
        <v>988</v>
      </c>
    </row>
    <row r="149" spans="2:7">
      <c r="B149" s="30" t="s">
        <v>1013</v>
      </c>
      <c r="C149" s="30" t="s">
        <v>1419</v>
      </c>
      <c r="D149" s="30">
        <v>5030</v>
      </c>
      <c r="E149" s="30" t="s">
        <v>1014</v>
      </c>
      <c r="F149" s="30" t="s">
        <v>316</v>
      </c>
      <c r="G149" s="30" t="s">
        <v>988</v>
      </c>
    </row>
    <row r="150" spans="2:7">
      <c r="B150" s="30" t="s">
        <v>363</v>
      </c>
      <c r="C150" s="30" t="s">
        <v>1419</v>
      </c>
      <c r="D150" s="30">
        <v>5040</v>
      </c>
      <c r="E150" s="30" t="s">
        <v>364</v>
      </c>
      <c r="F150" s="30" t="s">
        <v>316</v>
      </c>
      <c r="G150" s="30" t="s">
        <v>988</v>
      </c>
    </row>
    <row r="151" spans="2:7">
      <c r="B151" s="30" t="s">
        <v>365</v>
      </c>
      <c r="C151" s="30" t="s">
        <v>1419</v>
      </c>
      <c r="D151" s="30">
        <v>5090</v>
      </c>
      <c r="E151" s="30" t="s">
        <v>366</v>
      </c>
      <c r="F151" s="30" t="s">
        <v>316</v>
      </c>
      <c r="G151" s="30" t="s">
        <v>997</v>
      </c>
    </row>
    <row r="152" spans="2:7">
      <c r="B152" s="30" t="s">
        <v>367</v>
      </c>
      <c r="C152" s="30" t="s">
        <v>1419</v>
      </c>
      <c r="D152" s="30">
        <v>5100</v>
      </c>
      <c r="E152" s="30" t="s">
        <v>368</v>
      </c>
      <c r="F152" s="30" t="s">
        <v>316</v>
      </c>
      <c r="G152" s="30" t="s">
        <v>988</v>
      </c>
    </row>
    <row r="153" spans="2:7">
      <c r="B153" s="30" t="s">
        <v>369</v>
      </c>
      <c r="C153" s="30" t="s">
        <v>1419</v>
      </c>
      <c r="D153" s="30">
        <v>5105</v>
      </c>
      <c r="E153" s="30" t="s">
        <v>370</v>
      </c>
      <c r="F153" s="30" t="s">
        <v>192</v>
      </c>
      <c r="G153" s="30" t="s">
        <v>988</v>
      </c>
    </row>
    <row r="154" spans="2:7">
      <c r="B154" s="30" t="s">
        <v>371</v>
      </c>
      <c r="C154" s="30" t="s">
        <v>1419</v>
      </c>
      <c r="D154" s="30">
        <v>5110</v>
      </c>
      <c r="E154" s="30" t="s">
        <v>372</v>
      </c>
      <c r="F154" s="30" t="s">
        <v>316</v>
      </c>
      <c r="G154" s="30" t="s">
        <v>988</v>
      </c>
    </row>
    <row r="155" spans="2:7">
      <c r="B155" s="30" t="s">
        <v>373</v>
      </c>
      <c r="C155" s="30" t="s">
        <v>1419</v>
      </c>
      <c r="D155" s="30">
        <v>5120</v>
      </c>
      <c r="E155" s="30" t="s">
        <v>374</v>
      </c>
      <c r="F155" s="30" t="s">
        <v>316</v>
      </c>
      <c r="G155" s="30" t="s">
        <v>988</v>
      </c>
    </row>
    <row r="156" spans="2:7">
      <c r="B156" s="30" t="s">
        <v>375</v>
      </c>
      <c r="C156" s="30" t="s">
        <v>1419</v>
      </c>
      <c r="D156" s="30">
        <v>5125</v>
      </c>
      <c r="E156" s="30" t="s">
        <v>376</v>
      </c>
      <c r="F156" s="30" t="s">
        <v>192</v>
      </c>
      <c r="G156" s="30" t="s">
        <v>988</v>
      </c>
    </row>
    <row r="157" spans="2:7">
      <c r="B157" s="30" t="s">
        <v>377</v>
      </c>
      <c r="C157" s="30" t="s">
        <v>1419</v>
      </c>
      <c r="D157" s="30">
        <v>5130</v>
      </c>
      <c r="E157" s="30" t="s">
        <v>378</v>
      </c>
      <c r="F157" s="30" t="s">
        <v>316</v>
      </c>
      <c r="G157" s="30" t="s">
        <v>988</v>
      </c>
    </row>
    <row r="158" spans="2:7">
      <c r="B158" s="30" t="s">
        <v>379</v>
      </c>
      <c r="C158" s="30" t="s">
        <v>1419</v>
      </c>
      <c r="D158" s="30">
        <v>5135</v>
      </c>
      <c r="E158" s="30" t="s">
        <v>380</v>
      </c>
      <c r="F158" s="30" t="s">
        <v>192</v>
      </c>
      <c r="G158" s="30" t="s">
        <v>988</v>
      </c>
    </row>
    <row r="159" spans="2:7">
      <c r="B159" s="30" t="s">
        <v>381</v>
      </c>
      <c r="C159" s="30" t="s">
        <v>1419</v>
      </c>
      <c r="D159" s="30">
        <v>5140</v>
      </c>
      <c r="E159" s="30" t="s">
        <v>382</v>
      </c>
      <c r="F159" s="30" t="s">
        <v>316</v>
      </c>
      <c r="G159" s="30" t="s">
        <v>988</v>
      </c>
    </row>
    <row r="160" spans="2:7">
      <c r="B160" s="30" t="s">
        <v>383</v>
      </c>
      <c r="C160" s="30" t="s">
        <v>1419</v>
      </c>
      <c r="D160" s="30">
        <v>5145</v>
      </c>
      <c r="E160" s="30" t="s">
        <v>384</v>
      </c>
      <c r="F160" s="30" t="s">
        <v>192</v>
      </c>
      <c r="G160" s="30" t="s">
        <v>988</v>
      </c>
    </row>
    <row r="161" spans="2:7">
      <c r="B161" s="30" t="s">
        <v>385</v>
      </c>
      <c r="C161" s="30" t="s">
        <v>1419</v>
      </c>
      <c r="D161" s="30">
        <v>5150</v>
      </c>
      <c r="E161" s="30" t="s">
        <v>386</v>
      </c>
      <c r="F161" s="30" t="s">
        <v>192</v>
      </c>
      <c r="G161" s="30" t="s">
        <v>988</v>
      </c>
    </row>
    <row r="162" spans="2:7">
      <c r="B162" s="30" t="s">
        <v>387</v>
      </c>
      <c r="C162" s="30" t="s">
        <v>1419</v>
      </c>
      <c r="D162" s="30">
        <v>5155</v>
      </c>
      <c r="E162" s="30" t="s">
        <v>388</v>
      </c>
      <c r="F162" s="30" t="s">
        <v>192</v>
      </c>
      <c r="G162" s="30" t="s">
        <v>988</v>
      </c>
    </row>
    <row r="163" spans="2:7">
      <c r="B163" s="30" t="s">
        <v>389</v>
      </c>
      <c r="C163" s="30" t="s">
        <v>1419</v>
      </c>
      <c r="D163" s="30">
        <v>5165</v>
      </c>
      <c r="E163" s="30" t="s">
        <v>390</v>
      </c>
      <c r="F163" s="30" t="s">
        <v>192</v>
      </c>
      <c r="G163" s="30" t="s">
        <v>988</v>
      </c>
    </row>
    <row r="164" spans="2:7">
      <c r="B164" s="30" t="s">
        <v>391</v>
      </c>
      <c r="C164" s="30" t="s">
        <v>1419</v>
      </c>
      <c r="D164" s="30">
        <v>5170</v>
      </c>
      <c r="E164" s="30" t="s">
        <v>392</v>
      </c>
      <c r="F164" s="30" t="s">
        <v>192</v>
      </c>
      <c r="G164" s="30" t="s">
        <v>988</v>
      </c>
    </row>
    <row r="165" spans="2:7">
      <c r="B165" s="30" t="s">
        <v>393</v>
      </c>
      <c r="C165" s="30" t="s">
        <v>1419</v>
      </c>
      <c r="D165" s="30">
        <v>5175</v>
      </c>
      <c r="E165" s="30" t="s">
        <v>394</v>
      </c>
      <c r="F165" s="30" t="s">
        <v>192</v>
      </c>
      <c r="G165" s="30" t="s">
        <v>988</v>
      </c>
    </row>
    <row r="166" spans="2:7">
      <c r="B166" s="30" t="s">
        <v>395</v>
      </c>
      <c r="C166" s="30" t="s">
        <v>1419</v>
      </c>
      <c r="D166" s="30">
        <v>5180</v>
      </c>
      <c r="E166" s="30" t="s">
        <v>396</v>
      </c>
      <c r="F166" s="30" t="s">
        <v>192</v>
      </c>
      <c r="G166" s="30" t="s">
        <v>988</v>
      </c>
    </row>
    <row r="167" spans="2:7">
      <c r="B167" s="30" t="s">
        <v>397</v>
      </c>
      <c r="C167" s="30" t="s">
        <v>1419</v>
      </c>
      <c r="D167" s="30">
        <v>5185</v>
      </c>
      <c r="E167" s="30" t="s">
        <v>398</v>
      </c>
      <c r="F167" s="30" t="s">
        <v>192</v>
      </c>
      <c r="G167" s="30" t="s">
        <v>988</v>
      </c>
    </row>
    <row r="168" spans="2:7">
      <c r="B168" s="30" t="s">
        <v>399</v>
      </c>
      <c r="C168" s="30" t="s">
        <v>1419</v>
      </c>
      <c r="D168" s="30">
        <v>5190</v>
      </c>
      <c r="E168" s="30" t="s">
        <v>400</v>
      </c>
      <c r="F168" s="30" t="s">
        <v>316</v>
      </c>
      <c r="G168" s="30" t="s">
        <v>988</v>
      </c>
    </row>
    <row r="169" spans="2:7">
      <c r="B169" s="30" t="s">
        <v>401</v>
      </c>
      <c r="C169" s="30" t="s">
        <v>1419</v>
      </c>
      <c r="D169" s="30">
        <v>5195</v>
      </c>
      <c r="E169" s="30" t="s">
        <v>402</v>
      </c>
      <c r="F169" s="30" t="s">
        <v>192</v>
      </c>
      <c r="G169" s="30" t="s">
        <v>988</v>
      </c>
    </row>
    <row r="170" spans="2:7">
      <c r="B170" s="30" t="s">
        <v>403</v>
      </c>
      <c r="C170" s="30" t="s">
        <v>1419</v>
      </c>
      <c r="D170" s="30">
        <v>5200</v>
      </c>
      <c r="E170" s="30" t="s">
        <v>404</v>
      </c>
      <c r="F170" s="30" t="s">
        <v>316</v>
      </c>
      <c r="G170" s="30" t="s">
        <v>988</v>
      </c>
    </row>
    <row r="171" spans="2:7">
      <c r="B171" s="30" t="s">
        <v>405</v>
      </c>
      <c r="C171" s="30" t="s">
        <v>1419</v>
      </c>
      <c r="D171" s="30">
        <v>5205</v>
      </c>
      <c r="E171" s="30" t="s">
        <v>406</v>
      </c>
      <c r="F171" s="30" t="s">
        <v>192</v>
      </c>
      <c r="G171" s="30" t="s">
        <v>988</v>
      </c>
    </row>
    <row r="172" spans="2:7">
      <c r="B172" s="30" t="s">
        <v>407</v>
      </c>
      <c r="C172" s="30" t="s">
        <v>1419</v>
      </c>
      <c r="D172" s="30">
        <v>5210</v>
      </c>
      <c r="E172" s="30" t="s">
        <v>408</v>
      </c>
      <c r="F172" s="30" t="s">
        <v>316</v>
      </c>
      <c r="G172" s="30" t="s">
        <v>988</v>
      </c>
    </row>
    <row r="173" spans="2:7">
      <c r="B173" s="30" t="s">
        <v>409</v>
      </c>
      <c r="C173" s="30" t="s">
        <v>1419</v>
      </c>
      <c r="D173" s="30">
        <v>5220</v>
      </c>
      <c r="E173" s="30" t="s">
        <v>410</v>
      </c>
      <c r="F173" s="30" t="s">
        <v>316</v>
      </c>
      <c r="G173" s="30" t="s">
        <v>988</v>
      </c>
    </row>
    <row r="174" spans="2:7">
      <c r="B174" s="30" t="s">
        <v>411</v>
      </c>
      <c r="C174" s="30" t="s">
        <v>1419</v>
      </c>
      <c r="D174" s="30">
        <v>5300</v>
      </c>
      <c r="E174" s="30" t="s">
        <v>412</v>
      </c>
      <c r="F174" s="30" t="s">
        <v>316</v>
      </c>
      <c r="G174" s="30" t="s">
        <v>988</v>
      </c>
    </row>
    <row r="175" spans="2:7">
      <c r="B175" s="30" t="s">
        <v>413</v>
      </c>
      <c r="C175" s="30" t="s">
        <v>1419</v>
      </c>
      <c r="D175" s="30">
        <v>5310</v>
      </c>
      <c r="E175" s="30" t="s">
        <v>414</v>
      </c>
      <c r="F175" s="30" t="s">
        <v>316</v>
      </c>
      <c r="G175" s="30" t="s">
        <v>988</v>
      </c>
    </row>
    <row r="176" spans="2:7">
      <c r="B176" s="30" t="s">
        <v>415</v>
      </c>
      <c r="C176" s="30" t="s">
        <v>1419</v>
      </c>
      <c r="D176" s="30">
        <v>5320</v>
      </c>
      <c r="E176" s="30" t="s">
        <v>416</v>
      </c>
      <c r="F176" s="30" t="s">
        <v>316</v>
      </c>
      <c r="G176" s="30" t="s">
        <v>988</v>
      </c>
    </row>
    <row r="177" spans="2:7">
      <c r="B177" s="30" t="s">
        <v>417</v>
      </c>
      <c r="C177" s="30" t="s">
        <v>1419</v>
      </c>
      <c r="D177" s="30">
        <v>5390</v>
      </c>
      <c r="E177" s="30" t="s">
        <v>418</v>
      </c>
      <c r="F177" s="30" t="s">
        <v>316</v>
      </c>
      <c r="G177" s="30" t="s">
        <v>997</v>
      </c>
    </row>
    <row r="178" spans="2:7">
      <c r="B178" s="30" t="s">
        <v>419</v>
      </c>
      <c r="C178" s="30" t="s">
        <v>1419</v>
      </c>
      <c r="D178" s="30">
        <v>5400</v>
      </c>
      <c r="E178" s="30" t="s">
        <v>420</v>
      </c>
      <c r="F178" s="30" t="s">
        <v>316</v>
      </c>
      <c r="G178" s="30" t="s">
        <v>988</v>
      </c>
    </row>
    <row r="179" spans="2:7">
      <c r="B179" s="30" t="s">
        <v>421</v>
      </c>
      <c r="C179" s="30" t="s">
        <v>1419</v>
      </c>
      <c r="D179" s="30">
        <v>5401</v>
      </c>
      <c r="E179" s="30" t="s">
        <v>422</v>
      </c>
      <c r="F179" s="30" t="s">
        <v>316</v>
      </c>
      <c r="G179" s="30" t="s">
        <v>988</v>
      </c>
    </row>
    <row r="180" spans="2:7">
      <c r="B180" s="30" t="s">
        <v>1015</v>
      </c>
      <c r="C180" s="30" t="s">
        <v>1419</v>
      </c>
      <c r="D180" s="30">
        <v>5410</v>
      </c>
      <c r="E180" s="30" t="s">
        <v>1016</v>
      </c>
      <c r="F180" s="30" t="s">
        <v>316</v>
      </c>
      <c r="G180" s="30" t="s">
        <v>988</v>
      </c>
    </row>
    <row r="181" spans="2:7">
      <c r="B181" s="30" t="s">
        <v>423</v>
      </c>
      <c r="C181" s="30" t="s">
        <v>1419</v>
      </c>
      <c r="D181" s="30">
        <v>5900</v>
      </c>
      <c r="E181" s="30" t="s">
        <v>424</v>
      </c>
      <c r="F181" s="30" t="s">
        <v>192</v>
      </c>
      <c r="G181" s="30" t="s">
        <v>988</v>
      </c>
    </row>
    <row r="182" spans="2:7">
      <c r="B182" s="30" t="s">
        <v>425</v>
      </c>
      <c r="C182" s="30" t="s">
        <v>1419</v>
      </c>
      <c r="D182" s="30">
        <v>6000</v>
      </c>
      <c r="E182" s="30" t="s">
        <v>426</v>
      </c>
      <c r="F182" s="30" t="s">
        <v>316</v>
      </c>
      <c r="G182" s="30" t="s">
        <v>988</v>
      </c>
    </row>
    <row r="183" spans="2:7">
      <c r="B183" s="30" t="s">
        <v>427</v>
      </c>
      <c r="C183" s="30" t="s">
        <v>1419</v>
      </c>
      <c r="D183" s="30">
        <v>6005</v>
      </c>
      <c r="E183" s="30" t="s">
        <v>428</v>
      </c>
      <c r="F183" s="30" t="s">
        <v>192</v>
      </c>
      <c r="G183" s="30" t="s">
        <v>988</v>
      </c>
    </row>
    <row r="184" spans="2:7">
      <c r="B184" s="30" t="s">
        <v>429</v>
      </c>
      <c r="C184" s="30" t="s">
        <v>1419</v>
      </c>
      <c r="D184" s="30">
        <v>6010</v>
      </c>
      <c r="E184" s="30" t="s">
        <v>430</v>
      </c>
      <c r="F184" s="30" t="s">
        <v>316</v>
      </c>
      <c r="G184" s="30" t="s">
        <v>988</v>
      </c>
    </row>
    <row r="185" spans="2:7">
      <c r="B185" s="30" t="s">
        <v>431</v>
      </c>
      <c r="C185" s="30" t="s">
        <v>1419</v>
      </c>
      <c r="D185" s="30">
        <v>6100</v>
      </c>
      <c r="E185" s="30" t="s">
        <v>432</v>
      </c>
      <c r="F185" s="30" t="s">
        <v>316</v>
      </c>
      <c r="G185" s="30" t="s">
        <v>988</v>
      </c>
    </row>
    <row r="186" spans="2:7">
      <c r="B186" s="30" t="s">
        <v>433</v>
      </c>
      <c r="C186" s="30" t="s">
        <v>1419</v>
      </c>
      <c r="D186" s="30">
        <v>6105</v>
      </c>
      <c r="E186" s="30" t="s">
        <v>434</v>
      </c>
      <c r="F186" s="30" t="s">
        <v>192</v>
      </c>
      <c r="G186" s="30" t="s">
        <v>988</v>
      </c>
    </row>
    <row r="187" spans="2:7">
      <c r="B187" s="30" t="s">
        <v>435</v>
      </c>
      <c r="C187" s="30" t="s">
        <v>1419</v>
      </c>
      <c r="D187" s="30">
        <v>6110</v>
      </c>
      <c r="E187" s="30" t="s">
        <v>436</v>
      </c>
      <c r="F187" s="30" t="s">
        <v>316</v>
      </c>
      <c r="G187" s="30" t="s">
        <v>988</v>
      </c>
    </row>
    <row r="188" spans="2:7">
      <c r="B188" s="30" t="s">
        <v>437</v>
      </c>
      <c r="C188" s="30" t="s">
        <v>1419</v>
      </c>
      <c r="D188" s="30">
        <v>6190</v>
      </c>
      <c r="E188" s="30" t="s">
        <v>438</v>
      </c>
      <c r="F188" s="30" t="s">
        <v>316</v>
      </c>
      <c r="G188" s="30" t="s">
        <v>997</v>
      </c>
    </row>
    <row r="189" spans="2:7">
      <c r="B189" s="30" t="s">
        <v>439</v>
      </c>
      <c r="C189" s="30" t="s">
        <v>1419</v>
      </c>
      <c r="D189" s="30">
        <v>6200</v>
      </c>
      <c r="E189" s="30" t="s">
        <v>440</v>
      </c>
      <c r="F189" s="30" t="s">
        <v>316</v>
      </c>
      <c r="G189" s="30" t="s">
        <v>988</v>
      </c>
    </row>
    <row r="190" spans="2:7">
      <c r="B190" s="30" t="s">
        <v>441</v>
      </c>
      <c r="C190" s="30" t="s">
        <v>1419</v>
      </c>
      <c r="D190" s="30">
        <v>6205</v>
      </c>
      <c r="E190" s="30" t="s">
        <v>442</v>
      </c>
      <c r="F190" s="30" t="s">
        <v>192</v>
      </c>
      <c r="G190" s="30" t="s">
        <v>988</v>
      </c>
    </row>
    <row r="191" spans="2:7">
      <c r="B191" s="30" t="s">
        <v>443</v>
      </c>
      <c r="C191" s="30" t="s">
        <v>1419</v>
      </c>
      <c r="D191" s="30">
        <v>6210</v>
      </c>
      <c r="E191" s="30" t="s">
        <v>444</v>
      </c>
      <c r="F191" s="30" t="s">
        <v>316</v>
      </c>
      <c r="G191" s="30" t="s">
        <v>988</v>
      </c>
    </row>
    <row r="192" spans="2:7">
      <c r="B192" s="30" t="s">
        <v>445</v>
      </c>
      <c r="C192" s="30" t="s">
        <v>1419</v>
      </c>
      <c r="D192" s="30">
        <v>6300</v>
      </c>
      <c r="E192" s="30" t="s">
        <v>446</v>
      </c>
      <c r="F192" s="30" t="s">
        <v>316</v>
      </c>
      <c r="G192" s="30" t="s">
        <v>988</v>
      </c>
    </row>
    <row r="193" spans="2:7">
      <c r="B193" s="30" t="s">
        <v>447</v>
      </c>
      <c r="C193" s="30" t="s">
        <v>1419</v>
      </c>
      <c r="D193" s="30">
        <v>6305</v>
      </c>
      <c r="E193" s="30" t="s">
        <v>448</v>
      </c>
      <c r="F193" s="30" t="s">
        <v>192</v>
      </c>
      <c r="G193" s="30" t="s">
        <v>988</v>
      </c>
    </row>
    <row r="194" spans="2:7">
      <c r="B194" s="30" t="s">
        <v>449</v>
      </c>
      <c r="C194" s="30" t="s">
        <v>1419</v>
      </c>
      <c r="D194" s="30">
        <v>6310</v>
      </c>
      <c r="E194" s="30" t="s">
        <v>446</v>
      </c>
      <c r="F194" s="30" t="s">
        <v>192</v>
      </c>
      <c r="G194" s="30" t="s">
        <v>988</v>
      </c>
    </row>
    <row r="195" spans="2:7">
      <c r="B195" s="30" t="s">
        <v>450</v>
      </c>
      <c r="C195" s="30" t="s">
        <v>1419</v>
      </c>
      <c r="D195" s="30">
        <v>6400</v>
      </c>
      <c r="E195" s="30" t="s">
        <v>451</v>
      </c>
      <c r="F195" s="30" t="s">
        <v>192</v>
      </c>
      <c r="G195" s="30" t="s">
        <v>988</v>
      </c>
    </row>
    <row r="196" spans="2:7">
      <c r="B196" s="30" t="s">
        <v>452</v>
      </c>
      <c r="C196" s="30" t="s">
        <v>1419</v>
      </c>
      <c r="D196" s="30">
        <v>6405</v>
      </c>
      <c r="E196" s="30" t="s">
        <v>453</v>
      </c>
      <c r="F196" s="30" t="s">
        <v>192</v>
      </c>
      <c r="G196" s="30" t="s">
        <v>988</v>
      </c>
    </row>
    <row r="197" spans="2:7">
      <c r="B197" s="30" t="s">
        <v>454</v>
      </c>
      <c r="C197" s="30" t="s">
        <v>1419</v>
      </c>
      <c r="D197" s="30">
        <v>6410</v>
      </c>
      <c r="E197" s="30" t="s">
        <v>455</v>
      </c>
      <c r="F197" s="30" t="s">
        <v>192</v>
      </c>
      <c r="G197" s="30" t="s">
        <v>988</v>
      </c>
    </row>
    <row r="198" spans="2:7">
      <c r="B198" s="30" t="s">
        <v>456</v>
      </c>
      <c r="C198" s="30" t="s">
        <v>1419</v>
      </c>
      <c r="D198" s="30">
        <v>6415</v>
      </c>
      <c r="E198" s="30" t="s">
        <v>457</v>
      </c>
      <c r="F198" s="30" t="s">
        <v>192</v>
      </c>
      <c r="G198" s="30" t="s">
        <v>988</v>
      </c>
    </row>
    <row r="199" spans="2:7">
      <c r="B199" s="30" t="s">
        <v>458</v>
      </c>
      <c r="C199" s="30" t="s">
        <v>1419</v>
      </c>
      <c r="D199" s="30">
        <v>6420</v>
      </c>
      <c r="E199" s="30" t="s">
        <v>459</v>
      </c>
      <c r="F199" s="30" t="s">
        <v>192</v>
      </c>
      <c r="G199" s="30" t="s">
        <v>988</v>
      </c>
    </row>
    <row r="200" spans="2:7">
      <c r="B200" s="30" t="s">
        <v>460</v>
      </c>
      <c r="C200" s="30" t="s">
        <v>1419</v>
      </c>
      <c r="D200" s="30">
        <v>6500</v>
      </c>
      <c r="E200" s="30" t="s">
        <v>461</v>
      </c>
      <c r="F200" s="30" t="s">
        <v>316</v>
      </c>
      <c r="G200" s="30" t="s">
        <v>988</v>
      </c>
    </row>
    <row r="201" spans="2:7">
      <c r="B201" s="30" t="s">
        <v>462</v>
      </c>
      <c r="C201" s="30" t="s">
        <v>1419</v>
      </c>
      <c r="D201" s="30">
        <v>6505</v>
      </c>
      <c r="E201" s="30" t="s">
        <v>463</v>
      </c>
      <c r="F201" s="30" t="s">
        <v>192</v>
      </c>
      <c r="G201" s="30" t="s">
        <v>988</v>
      </c>
    </row>
    <row r="202" spans="2:7">
      <c r="B202" s="30" t="s">
        <v>464</v>
      </c>
      <c r="C202" s="30" t="s">
        <v>1419</v>
      </c>
      <c r="D202" s="30">
        <v>6510</v>
      </c>
      <c r="E202" s="30" t="s">
        <v>465</v>
      </c>
      <c r="F202" s="30" t="s">
        <v>316</v>
      </c>
      <c r="G202" s="30" t="s">
        <v>988</v>
      </c>
    </row>
    <row r="203" spans="2:7">
      <c r="B203" s="30" t="s">
        <v>466</v>
      </c>
      <c r="C203" s="30" t="s">
        <v>1419</v>
      </c>
      <c r="D203" s="30">
        <v>6515</v>
      </c>
      <c r="E203" s="30" t="s">
        <v>467</v>
      </c>
      <c r="F203" s="30" t="s">
        <v>192</v>
      </c>
      <c r="G203" s="30" t="s">
        <v>988</v>
      </c>
    </row>
    <row r="204" spans="2:7">
      <c r="B204" s="30" t="s">
        <v>468</v>
      </c>
      <c r="C204" s="30" t="s">
        <v>1419</v>
      </c>
      <c r="D204" s="30">
        <v>6520</v>
      </c>
      <c r="E204" s="30" t="s">
        <v>469</v>
      </c>
      <c r="F204" s="30" t="s">
        <v>316</v>
      </c>
      <c r="G204" s="30" t="s">
        <v>988</v>
      </c>
    </row>
    <row r="205" spans="2:7">
      <c r="B205" s="30" t="s">
        <v>470</v>
      </c>
      <c r="C205" s="30" t="s">
        <v>1419</v>
      </c>
      <c r="D205" s="30">
        <v>6525</v>
      </c>
      <c r="E205" s="30" t="s">
        <v>471</v>
      </c>
      <c r="F205" s="30" t="s">
        <v>192</v>
      </c>
      <c r="G205" s="30" t="s">
        <v>988</v>
      </c>
    </row>
    <row r="206" spans="2:7">
      <c r="B206" s="30" t="s">
        <v>472</v>
      </c>
      <c r="C206" s="30" t="s">
        <v>1419</v>
      </c>
      <c r="D206" s="30">
        <v>6590</v>
      </c>
      <c r="E206" s="30" t="s">
        <v>473</v>
      </c>
      <c r="F206" s="30" t="s">
        <v>316</v>
      </c>
      <c r="G206" s="30" t="s">
        <v>988</v>
      </c>
    </row>
    <row r="207" spans="2:7">
      <c r="B207" s="30" t="s">
        <v>474</v>
      </c>
      <c r="C207" s="30" t="s">
        <v>1419</v>
      </c>
      <c r="D207" s="30">
        <v>6600</v>
      </c>
      <c r="E207" s="30" t="s">
        <v>475</v>
      </c>
      <c r="F207" s="30" t="s">
        <v>316</v>
      </c>
      <c r="G207" s="30" t="s">
        <v>988</v>
      </c>
    </row>
    <row r="208" spans="2:7">
      <c r="B208" s="30" t="s">
        <v>476</v>
      </c>
      <c r="C208" s="30" t="s">
        <v>1419</v>
      </c>
      <c r="D208" s="30">
        <v>6605</v>
      </c>
      <c r="E208" s="30" t="s">
        <v>477</v>
      </c>
      <c r="F208" s="30" t="s">
        <v>316</v>
      </c>
      <c r="G208" s="30" t="s">
        <v>988</v>
      </c>
    </row>
    <row r="209" spans="2:7">
      <c r="B209" s="30" t="s">
        <v>478</v>
      </c>
      <c r="C209" s="30" t="s">
        <v>1419</v>
      </c>
      <c r="D209" s="30">
        <v>6610</v>
      </c>
      <c r="E209" s="30" t="s">
        <v>479</v>
      </c>
      <c r="F209" s="30" t="s">
        <v>268</v>
      </c>
      <c r="G209" s="30" t="s">
        <v>988</v>
      </c>
    </row>
    <row r="210" spans="2:7">
      <c r="B210" s="30" t="s">
        <v>480</v>
      </c>
      <c r="C210" s="30" t="s">
        <v>1419</v>
      </c>
      <c r="D210" s="30">
        <v>6650</v>
      </c>
      <c r="E210" s="30" t="s">
        <v>481</v>
      </c>
      <c r="F210" s="30" t="s">
        <v>316</v>
      </c>
      <c r="G210" s="30" t="s">
        <v>988</v>
      </c>
    </row>
    <row r="211" spans="2:7">
      <c r="B211" s="30" t="s">
        <v>1017</v>
      </c>
      <c r="C211" s="30" t="s">
        <v>1419</v>
      </c>
      <c r="D211" s="30">
        <v>6655</v>
      </c>
      <c r="E211" s="30" t="s">
        <v>1018</v>
      </c>
      <c r="F211" s="30" t="s">
        <v>192</v>
      </c>
      <c r="G211" s="30" t="s">
        <v>997</v>
      </c>
    </row>
    <row r="212" spans="2:7">
      <c r="B212" s="30" t="s">
        <v>482</v>
      </c>
      <c r="C212" s="30" t="s">
        <v>1419</v>
      </c>
      <c r="D212" s="30">
        <v>6700</v>
      </c>
      <c r="E212" s="30" t="s">
        <v>483</v>
      </c>
      <c r="F212" s="30" t="s">
        <v>316</v>
      </c>
      <c r="G212" s="30" t="s">
        <v>997</v>
      </c>
    </row>
    <row r="213" spans="2:7">
      <c r="B213" s="30" t="s">
        <v>484</v>
      </c>
      <c r="C213" s="30" t="s">
        <v>1419</v>
      </c>
      <c r="D213" s="30">
        <v>6790</v>
      </c>
      <c r="E213" s="30" t="s">
        <v>485</v>
      </c>
      <c r="F213" s="30" t="s">
        <v>316</v>
      </c>
      <c r="G213" s="30" t="s">
        <v>988</v>
      </c>
    </row>
    <row r="214" spans="2:7">
      <c r="B214" s="30" t="s">
        <v>486</v>
      </c>
      <c r="C214" s="30" t="s">
        <v>1419</v>
      </c>
      <c r="D214" s="30">
        <v>6800</v>
      </c>
      <c r="E214" s="30" t="s">
        <v>487</v>
      </c>
      <c r="F214" s="30" t="s">
        <v>316</v>
      </c>
      <c r="G214" s="30" t="s">
        <v>988</v>
      </c>
    </row>
    <row r="215" spans="2:7">
      <c r="B215" s="30" t="s">
        <v>488</v>
      </c>
      <c r="C215" s="30" t="s">
        <v>1419</v>
      </c>
      <c r="D215" s="30">
        <v>6810</v>
      </c>
      <c r="E215" s="30" t="s">
        <v>489</v>
      </c>
      <c r="F215" s="30" t="s">
        <v>316</v>
      </c>
      <c r="G215" s="30" t="s">
        <v>997</v>
      </c>
    </row>
    <row r="216" spans="2:7">
      <c r="B216" s="30" t="s">
        <v>490</v>
      </c>
      <c r="C216" s="30" t="s">
        <v>1419</v>
      </c>
      <c r="D216" s="30">
        <v>6850</v>
      </c>
      <c r="E216" s="30" t="s">
        <v>491</v>
      </c>
      <c r="F216" s="30" t="s">
        <v>316</v>
      </c>
      <c r="G216" s="30" t="s">
        <v>988</v>
      </c>
    </row>
    <row r="217" spans="2:7">
      <c r="B217" s="30" t="s">
        <v>492</v>
      </c>
      <c r="C217" s="30" t="s">
        <v>1419</v>
      </c>
      <c r="D217" s="30">
        <v>6900</v>
      </c>
      <c r="E217" s="30" t="s">
        <v>493</v>
      </c>
      <c r="F217" s="30" t="s">
        <v>316</v>
      </c>
      <c r="G217" s="30" t="s">
        <v>988</v>
      </c>
    </row>
    <row r="218" spans="2:7">
      <c r="B218" s="30" t="s">
        <v>494</v>
      </c>
      <c r="C218" s="30" t="s">
        <v>1419</v>
      </c>
      <c r="D218" s="30">
        <v>7000</v>
      </c>
      <c r="E218" s="30" t="s">
        <v>495</v>
      </c>
      <c r="F218" s="30" t="s">
        <v>316</v>
      </c>
      <c r="G218" s="30" t="s">
        <v>988</v>
      </c>
    </row>
    <row r="219" spans="2:7">
      <c r="B219" s="30" t="s">
        <v>721</v>
      </c>
      <c r="C219" s="30" t="s">
        <v>1419</v>
      </c>
      <c r="D219" s="30">
        <v>7010</v>
      </c>
      <c r="E219" s="30" t="s">
        <v>722</v>
      </c>
      <c r="F219" s="30" t="s">
        <v>316</v>
      </c>
      <c r="G219" s="30" t="s">
        <v>988</v>
      </c>
    </row>
    <row r="220" spans="2:7">
      <c r="B220" s="30" t="s">
        <v>724</v>
      </c>
      <c r="C220" s="30" t="s">
        <v>1419</v>
      </c>
      <c r="D220" s="30">
        <v>7011</v>
      </c>
      <c r="E220" s="30" t="s">
        <v>725</v>
      </c>
      <c r="F220" s="30" t="s">
        <v>316</v>
      </c>
      <c r="G220" s="30" t="s">
        <v>988</v>
      </c>
    </row>
    <row r="221" spans="2:7">
      <c r="B221" s="30" t="s">
        <v>726</v>
      </c>
      <c r="C221" s="30" t="s">
        <v>1419</v>
      </c>
      <c r="D221" s="30">
        <v>7012</v>
      </c>
      <c r="E221" s="30" t="s">
        <v>727</v>
      </c>
      <c r="F221" s="30" t="s">
        <v>316</v>
      </c>
      <c r="G221" s="30" t="s">
        <v>988</v>
      </c>
    </row>
    <row r="222" spans="2:7">
      <c r="B222" s="30" t="s">
        <v>496</v>
      </c>
      <c r="C222" s="30" t="s">
        <v>1419</v>
      </c>
      <c r="D222" s="30">
        <v>7100</v>
      </c>
      <c r="E222" s="30" t="s">
        <v>497</v>
      </c>
      <c r="F222" s="30" t="s">
        <v>316</v>
      </c>
      <c r="G222" s="30" t="s">
        <v>988</v>
      </c>
    </row>
    <row r="223" spans="2:7">
      <c r="B223" s="30" t="s">
        <v>498</v>
      </c>
      <c r="C223" s="30" t="s">
        <v>1419</v>
      </c>
      <c r="D223" s="30">
        <v>7101</v>
      </c>
      <c r="E223" s="30" t="s">
        <v>499</v>
      </c>
      <c r="F223" s="30" t="s">
        <v>316</v>
      </c>
      <c r="G223" s="30" t="s">
        <v>988</v>
      </c>
    </row>
    <row r="224" spans="2:7">
      <c r="B224" s="30" t="s">
        <v>500</v>
      </c>
      <c r="C224" s="30" t="s">
        <v>1419</v>
      </c>
      <c r="D224" s="30">
        <v>7102</v>
      </c>
      <c r="E224" s="30" t="s">
        <v>501</v>
      </c>
      <c r="F224" s="30" t="s">
        <v>316</v>
      </c>
      <c r="G224" s="30" t="s">
        <v>988</v>
      </c>
    </row>
    <row r="225" spans="2:7">
      <c r="B225" s="30" t="s">
        <v>502</v>
      </c>
      <c r="C225" s="30" t="s">
        <v>1419</v>
      </c>
      <c r="D225" s="30">
        <v>7103</v>
      </c>
      <c r="E225" s="30" t="s">
        <v>503</v>
      </c>
      <c r="F225" s="30" t="s">
        <v>316</v>
      </c>
      <c r="G225" s="30" t="s">
        <v>988</v>
      </c>
    </row>
    <row r="226" spans="2:7">
      <c r="B226" s="30" t="s">
        <v>504</v>
      </c>
      <c r="C226" s="30" t="s">
        <v>1419</v>
      </c>
      <c r="D226" s="30">
        <v>7104</v>
      </c>
      <c r="E226" s="30" t="s">
        <v>505</v>
      </c>
      <c r="F226" s="30" t="s">
        <v>316</v>
      </c>
      <c r="G226" s="30" t="s">
        <v>988</v>
      </c>
    </row>
    <row r="227" spans="2:7">
      <c r="B227" s="30" t="s">
        <v>506</v>
      </c>
      <c r="C227" s="30" t="s">
        <v>1419</v>
      </c>
      <c r="D227" s="30">
        <v>7199</v>
      </c>
      <c r="E227" s="30" t="s">
        <v>507</v>
      </c>
      <c r="F227" s="30" t="s">
        <v>98</v>
      </c>
      <c r="G227" s="30" t="s">
        <v>988</v>
      </c>
    </row>
    <row r="228" spans="2:7">
      <c r="B228" s="30" t="s">
        <v>508</v>
      </c>
      <c r="C228" s="30" t="s">
        <v>1419</v>
      </c>
      <c r="D228" s="30">
        <v>7200</v>
      </c>
      <c r="E228" s="30" t="s">
        <v>509</v>
      </c>
      <c r="F228" s="30" t="s">
        <v>316</v>
      </c>
      <c r="G228" s="30" t="s">
        <v>988</v>
      </c>
    </row>
    <row r="229" spans="2:7">
      <c r="B229" s="30" t="s">
        <v>510</v>
      </c>
      <c r="C229" s="30" t="s">
        <v>1419</v>
      </c>
      <c r="D229" s="30">
        <v>7301</v>
      </c>
      <c r="E229" s="30" t="s">
        <v>511</v>
      </c>
      <c r="F229" s="30" t="s">
        <v>316</v>
      </c>
      <c r="G229" s="30" t="s">
        <v>988</v>
      </c>
    </row>
    <row r="230" spans="2:7">
      <c r="B230" s="30" t="s">
        <v>512</v>
      </c>
      <c r="C230" s="30" t="s">
        <v>1419</v>
      </c>
      <c r="D230" s="30">
        <v>7302</v>
      </c>
      <c r="E230" s="30" t="s">
        <v>513</v>
      </c>
      <c r="F230" s="30" t="s">
        <v>316</v>
      </c>
      <c r="G230" s="30" t="s">
        <v>988</v>
      </c>
    </row>
    <row r="231" spans="2:7">
      <c r="B231" s="30" t="s">
        <v>514</v>
      </c>
      <c r="C231" s="30" t="s">
        <v>1419</v>
      </c>
      <c r="D231" s="30">
        <v>7304</v>
      </c>
      <c r="E231" s="30" t="s">
        <v>515</v>
      </c>
      <c r="F231" s="30" t="s">
        <v>316</v>
      </c>
      <c r="G231" s="30" t="s">
        <v>988</v>
      </c>
    </row>
    <row r="232" spans="2:7">
      <c r="B232" s="30" t="s">
        <v>516</v>
      </c>
      <c r="C232" s="30" t="s">
        <v>1419</v>
      </c>
      <c r="D232" s="30">
        <v>7305</v>
      </c>
      <c r="E232" s="30" t="s">
        <v>517</v>
      </c>
      <c r="F232" s="30" t="s">
        <v>316</v>
      </c>
      <c r="G232" s="30" t="s">
        <v>988</v>
      </c>
    </row>
    <row r="233" spans="2:7">
      <c r="B233" s="30" t="s">
        <v>518</v>
      </c>
      <c r="C233" s="30" t="s">
        <v>1419</v>
      </c>
      <c r="D233" s="30">
        <v>7306</v>
      </c>
      <c r="E233" s="30" t="s">
        <v>519</v>
      </c>
      <c r="F233" s="30" t="s">
        <v>316</v>
      </c>
      <c r="G233" s="30" t="s">
        <v>988</v>
      </c>
    </row>
    <row r="234" spans="2:7">
      <c r="B234" s="30" t="s">
        <v>520</v>
      </c>
      <c r="C234" s="30" t="s">
        <v>1419</v>
      </c>
      <c r="D234" s="30">
        <v>7308</v>
      </c>
      <c r="E234" s="30" t="s">
        <v>521</v>
      </c>
      <c r="F234" s="30" t="s">
        <v>316</v>
      </c>
      <c r="G234" s="30" t="s">
        <v>988</v>
      </c>
    </row>
    <row r="235" spans="2:7">
      <c r="B235" s="30" t="s">
        <v>522</v>
      </c>
      <c r="C235" s="30" t="s">
        <v>1419</v>
      </c>
      <c r="D235" s="30">
        <v>7309</v>
      </c>
      <c r="E235" s="30" t="s">
        <v>523</v>
      </c>
      <c r="F235" s="30" t="s">
        <v>316</v>
      </c>
      <c r="G235" s="30" t="s">
        <v>988</v>
      </c>
    </row>
    <row r="236" spans="2:7">
      <c r="B236" s="30" t="s">
        <v>524</v>
      </c>
      <c r="C236" s="30" t="s">
        <v>1419</v>
      </c>
      <c r="D236" s="30">
        <v>7310</v>
      </c>
      <c r="E236" s="30" t="s">
        <v>525</v>
      </c>
      <c r="F236" s="30" t="s">
        <v>316</v>
      </c>
      <c r="G236" s="30" t="s">
        <v>988</v>
      </c>
    </row>
    <row r="237" spans="2:7">
      <c r="B237" s="30" t="s">
        <v>526</v>
      </c>
      <c r="C237" s="30" t="s">
        <v>1419</v>
      </c>
      <c r="D237" s="30">
        <v>7311</v>
      </c>
      <c r="E237" s="30" t="s">
        <v>527</v>
      </c>
      <c r="F237" s="30" t="s">
        <v>316</v>
      </c>
      <c r="G237" s="30" t="s">
        <v>988</v>
      </c>
    </row>
    <row r="238" spans="2:7">
      <c r="B238" s="30" t="s">
        <v>528</v>
      </c>
      <c r="C238" s="30" t="s">
        <v>1419</v>
      </c>
      <c r="D238" s="30">
        <v>7350</v>
      </c>
      <c r="E238" s="30" t="s">
        <v>529</v>
      </c>
      <c r="F238" s="30" t="s">
        <v>316</v>
      </c>
      <c r="G238" s="30" t="s">
        <v>988</v>
      </c>
    </row>
    <row r="239" spans="2:7">
      <c r="B239" s="30" t="s">
        <v>530</v>
      </c>
      <c r="C239" s="30" t="s">
        <v>1419</v>
      </c>
      <c r="D239" s="30">
        <v>7360</v>
      </c>
      <c r="E239" s="30" t="s">
        <v>531</v>
      </c>
      <c r="F239" s="30" t="s">
        <v>316</v>
      </c>
      <c r="G239" s="30" t="s">
        <v>988</v>
      </c>
    </row>
    <row r="240" spans="2:7">
      <c r="B240" s="30" t="s">
        <v>532</v>
      </c>
      <c r="C240" s="30" t="s">
        <v>1419</v>
      </c>
      <c r="D240" s="30">
        <v>8000</v>
      </c>
      <c r="E240" s="30" t="s">
        <v>533</v>
      </c>
      <c r="F240" s="30" t="s">
        <v>316</v>
      </c>
      <c r="G240" s="30" t="s">
        <v>988</v>
      </c>
    </row>
    <row r="241" spans="2:7">
      <c r="B241" s="30" t="s">
        <v>534</v>
      </c>
      <c r="C241" s="30" t="s">
        <v>1419</v>
      </c>
      <c r="D241" s="30">
        <v>8010</v>
      </c>
      <c r="E241" s="30" t="s">
        <v>535</v>
      </c>
      <c r="F241" s="30" t="s">
        <v>316</v>
      </c>
      <c r="G241" s="30" t="s">
        <v>988</v>
      </c>
    </row>
    <row r="242" spans="2:7">
      <c r="B242" s="30" t="s">
        <v>536</v>
      </c>
      <c r="C242" s="30" t="s">
        <v>1419</v>
      </c>
      <c r="D242" s="30">
        <v>8100</v>
      </c>
      <c r="E242" s="30" t="s">
        <v>451</v>
      </c>
      <c r="F242" s="30" t="s">
        <v>316</v>
      </c>
      <c r="G242" s="30" t="s">
        <v>988</v>
      </c>
    </row>
    <row r="243" spans="2:7">
      <c r="B243" s="30" t="s">
        <v>537</v>
      </c>
      <c r="C243" s="30" t="s">
        <v>1419</v>
      </c>
      <c r="D243" s="30">
        <v>8110</v>
      </c>
      <c r="E243" s="30" t="s">
        <v>538</v>
      </c>
      <c r="F243" s="30" t="s">
        <v>316</v>
      </c>
      <c r="G243" s="30" t="s">
        <v>988</v>
      </c>
    </row>
    <row r="244" spans="2:7">
      <c r="B244" s="30" t="s">
        <v>539</v>
      </c>
      <c r="C244" s="30" t="s">
        <v>1419</v>
      </c>
      <c r="D244" s="30">
        <v>8120</v>
      </c>
      <c r="E244" s="30" t="s">
        <v>453</v>
      </c>
      <c r="F244" s="30" t="s">
        <v>316</v>
      </c>
      <c r="G244" s="30" t="s">
        <v>988</v>
      </c>
    </row>
    <row r="245" spans="2:7">
      <c r="B245" s="30" t="s">
        <v>540</v>
      </c>
      <c r="C245" s="30" t="s">
        <v>1419</v>
      </c>
      <c r="D245" s="30">
        <v>8130</v>
      </c>
      <c r="E245" s="30" t="s">
        <v>541</v>
      </c>
      <c r="F245" s="30" t="s">
        <v>316</v>
      </c>
      <c r="G245" s="30" t="s">
        <v>988</v>
      </c>
    </row>
    <row r="246" spans="2:7">
      <c r="B246" s="30" t="s">
        <v>542</v>
      </c>
      <c r="C246" s="30" t="s">
        <v>1419</v>
      </c>
      <c r="D246" s="30">
        <v>8140</v>
      </c>
      <c r="E246" s="30" t="s">
        <v>543</v>
      </c>
      <c r="F246" s="30" t="s">
        <v>316</v>
      </c>
      <c r="G246" s="30" t="s">
        <v>988</v>
      </c>
    </row>
    <row r="247" spans="2:7">
      <c r="B247" s="30" t="s">
        <v>544</v>
      </c>
      <c r="C247" s="30" t="s">
        <v>1419</v>
      </c>
      <c r="D247" s="30">
        <v>8150</v>
      </c>
      <c r="E247" s="30" t="s">
        <v>545</v>
      </c>
      <c r="F247" s="30" t="s">
        <v>316</v>
      </c>
      <c r="G247" s="30" t="s">
        <v>988</v>
      </c>
    </row>
    <row r="248" spans="2:7">
      <c r="B248" s="30" t="s">
        <v>546</v>
      </c>
      <c r="C248" s="30" t="s">
        <v>1419</v>
      </c>
      <c r="D248" s="30">
        <v>8160</v>
      </c>
      <c r="E248" s="30" t="s">
        <v>547</v>
      </c>
      <c r="F248" s="30" t="s">
        <v>316</v>
      </c>
      <c r="G248" s="30" t="s">
        <v>988</v>
      </c>
    </row>
    <row r="249" spans="2:7">
      <c r="B249" s="30" t="s">
        <v>548</v>
      </c>
      <c r="C249" s="30" t="s">
        <v>1419</v>
      </c>
      <c r="D249" s="30">
        <v>8170</v>
      </c>
      <c r="E249" s="30" t="s">
        <v>549</v>
      </c>
      <c r="F249" s="30" t="s">
        <v>316</v>
      </c>
      <c r="G249" s="30" t="s">
        <v>988</v>
      </c>
    </row>
    <row r="250" spans="2:7">
      <c r="B250" s="30" t="s">
        <v>550</v>
      </c>
      <c r="C250" s="30" t="s">
        <v>1419</v>
      </c>
      <c r="D250" s="30">
        <v>8200</v>
      </c>
      <c r="E250" s="30" t="s">
        <v>551</v>
      </c>
      <c r="F250" s="30" t="s">
        <v>291</v>
      </c>
      <c r="G250" s="30" t="s">
        <v>988</v>
      </c>
    </row>
    <row r="251" spans="2:7">
      <c r="B251" s="30" t="s">
        <v>552</v>
      </c>
      <c r="C251" s="30" t="s">
        <v>1419</v>
      </c>
      <c r="D251" s="30">
        <v>8280</v>
      </c>
      <c r="E251" s="30" t="s">
        <v>553</v>
      </c>
      <c r="F251" s="30" t="s">
        <v>316</v>
      </c>
      <c r="G251" s="30" t="s">
        <v>988</v>
      </c>
    </row>
    <row r="252" spans="2:7">
      <c r="B252" s="30" t="s">
        <v>554</v>
      </c>
      <c r="C252" s="30" t="s">
        <v>1419</v>
      </c>
      <c r="D252" s="30">
        <v>8290</v>
      </c>
      <c r="E252" s="30" t="s">
        <v>555</v>
      </c>
      <c r="F252" s="30" t="s">
        <v>316</v>
      </c>
      <c r="G252" s="30" t="s">
        <v>988</v>
      </c>
    </row>
    <row r="253" spans="2:7">
      <c r="B253" s="30" t="s">
        <v>556</v>
      </c>
      <c r="C253" s="30" t="s">
        <v>1419</v>
      </c>
      <c r="D253" s="30">
        <v>8300</v>
      </c>
      <c r="E253" s="30" t="s">
        <v>557</v>
      </c>
      <c r="F253" s="30" t="s">
        <v>268</v>
      </c>
      <c r="G253" s="30" t="s">
        <v>988</v>
      </c>
    </row>
    <row r="254" spans="2:7">
      <c r="B254" s="30" t="s">
        <v>558</v>
      </c>
      <c r="C254" s="30" t="s">
        <v>1419</v>
      </c>
      <c r="D254" s="30">
        <v>8305</v>
      </c>
      <c r="E254" s="30" t="s">
        <v>559</v>
      </c>
      <c r="F254" s="30" t="s">
        <v>268</v>
      </c>
      <c r="G254" s="30" t="s">
        <v>988</v>
      </c>
    </row>
    <row r="255" spans="2:7">
      <c r="B255" s="30" t="s">
        <v>560</v>
      </c>
      <c r="C255" s="30" t="s">
        <v>1419</v>
      </c>
      <c r="D255" s="30">
        <v>8310</v>
      </c>
      <c r="E255" s="30" t="s">
        <v>561</v>
      </c>
      <c r="F255" s="30" t="s">
        <v>268</v>
      </c>
      <c r="G255" s="30" t="s">
        <v>988</v>
      </c>
    </row>
    <row r="256" spans="2:7">
      <c r="B256" s="30" t="s">
        <v>562</v>
      </c>
      <c r="C256" s="30" t="s">
        <v>1419</v>
      </c>
      <c r="D256" s="30">
        <v>8315</v>
      </c>
      <c r="E256" s="30" t="s">
        <v>563</v>
      </c>
      <c r="F256" s="30" t="s">
        <v>268</v>
      </c>
      <c r="G256" s="30" t="s">
        <v>988</v>
      </c>
    </row>
    <row r="257" spans="2:7">
      <c r="B257" s="30" t="s">
        <v>564</v>
      </c>
      <c r="C257" s="30" t="s">
        <v>1419</v>
      </c>
      <c r="D257" s="30">
        <v>8320</v>
      </c>
      <c r="E257" s="30" t="s">
        <v>565</v>
      </c>
      <c r="F257" s="30" t="s">
        <v>291</v>
      </c>
      <c r="G257" s="30" t="s">
        <v>988</v>
      </c>
    </row>
    <row r="258" spans="2:7">
      <c r="B258" s="30" t="s">
        <v>566</v>
      </c>
      <c r="C258" s="30" t="s">
        <v>1419</v>
      </c>
      <c r="D258" s="30">
        <v>8400</v>
      </c>
      <c r="E258" s="30" t="s">
        <v>567</v>
      </c>
      <c r="F258" s="30" t="s">
        <v>291</v>
      </c>
      <c r="G258" s="30" t="s">
        <v>988</v>
      </c>
    </row>
    <row r="259" spans="2:7">
      <c r="B259" s="30" t="s">
        <v>568</v>
      </c>
      <c r="C259" s="30" t="s">
        <v>1419</v>
      </c>
      <c r="D259" s="30">
        <v>8500</v>
      </c>
      <c r="E259" s="30" t="s">
        <v>569</v>
      </c>
      <c r="F259" s="30" t="s">
        <v>291</v>
      </c>
      <c r="G259" s="30" t="s">
        <v>988</v>
      </c>
    </row>
    <row r="260" spans="2:7">
      <c r="B260" s="30" t="s">
        <v>570</v>
      </c>
      <c r="C260" s="30" t="s">
        <v>1419</v>
      </c>
      <c r="D260" s="30">
        <v>9000</v>
      </c>
      <c r="E260" s="30" t="s">
        <v>571</v>
      </c>
      <c r="F260" s="30" t="s">
        <v>316</v>
      </c>
      <c r="G260" s="30" t="s">
        <v>988</v>
      </c>
    </row>
    <row r="261" spans="2:7">
      <c r="B261" s="30" t="s">
        <v>572</v>
      </c>
      <c r="C261" s="30" t="s">
        <v>1419</v>
      </c>
      <c r="D261" s="30">
        <v>9010</v>
      </c>
      <c r="E261" s="30" t="s">
        <v>573</v>
      </c>
      <c r="F261" s="30" t="s">
        <v>316</v>
      </c>
      <c r="G261" s="30" t="s">
        <v>988</v>
      </c>
    </row>
    <row r="262" spans="2:7">
      <c r="B262" s="30" t="s">
        <v>574</v>
      </c>
      <c r="C262" s="30" t="s">
        <v>1419</v>
      </c>
      <c r="D262" s="30">
        <v>9020</v>
      </c>
      <c r="E262" s="30" t="s">
        <v>575</v>
      </c>
      <c r="F262" s="30" t="s">
        <v>316</v>
      </c>
      <c r="G262" s="30" t="s">
        <v>988</v>
      </c>
    </row>
    <row r="263" spans="2:7">
      <c r="B263" s="30" t="s">
        <v>576</v>
      </c>
      <c r="C263" s="30" t="s">
        <v>1419</v>
      </c>
      <c r="D263" s="30">
        <v>9030</v>
      </c>
      <c r="E263" s="30" t="s">
        <v>577</v>
      </c>
      <c r="F263" s="30" t="s">
        <v>316</v>
      </c>
      <c r="G263" s="30" t="s">
        <v>988</v>
      </c>
    </row>
    <row r="264" spans="2:7">
      <c r="B264" s="30" t="s">
        <v>578</v>
      </c>
      <c r="C264" s="30" t="s">
        <v>1419</v>
      </c>
      <c r="D264" s="30">
        <v>9040</v>
      </c>
      <c r="E264" s="30" t="s">
        <v>579</v>
      </c>
      <c r="F264" s="30" t="s">
        <v>316</v>
      </c>
      <c r="G264" s="30" t="s">
        <v>988</v>
      </c>
    </row>
    <row r="265" spans="2:7">
      <c r="B265" s="30" t="s">
        <v>580</v>
      </c>
      <c r="C265" s="30" t="s">
        <v>1419</v>
      </c>
      <c r="D265" s="30">
        <v>9050</v>
      </c>
      <c r="E265" s="30" t="s">
        <v>581</v>
      </c>
      <c r="F265" s="30" t="s">
        <v>316</v>
      </c>
      <c r="G265" s="30" t="s">
        <v>988</v>
      </c>
    </row>
    <row r="266" spans="2:7">
      <c r="B266" s="30" t="s">
        <v>582</v>
      </c>
      <c r="C266" s="30" t="s">
        <v>1419</v>
      </c>
      <c r="D266" s="30">
        <v>9060</v>
      </c>
      <c r="E266" s="30" t="s">
        <v>583</v>
      </c>
      <c r="F266" s="30" t="s">
        <v>316</v>
      </c>
      <c r="G266" s="30" t="s">
        <v>997</v>
      </c>
    </row>
    <row r="267" spans="2:7">
      <c r="B267" s="30" t="s">
        <v>584</v>
      </c>
      <c r="C267" s="30" t="s">
        <v>1419</v>
      </c>
      <c r="D267" s="30">
        <v>9070</v>
      </c>
      <c r="E267" s="30" t="s">
        <v>585</v>
      </c>
      <c r="F267" s="30" t="s">
        <v>316</v>
      </c>
      <c r="G267" s="30" t="s">
        <v>988</v>
      </c>
    </row>
    <row r="268" spans="2:7">
      <c r="B268" s="30" t="s">
        <v>586</v>
      </c>
      <c r="C268" s="30" t="s">
        <v>1419</v>
      </c>
      <c r="D268" s="30">
        <v>9080</v>
      </c>
      <c r="E268" s="30" t="s">
        <v>587</v>
      </c>
      <c r="F268" s="30" t="s">
        <v>316</v>
      </c>
      <c r="G268" s="30" t="s">
        <v>988</v>
      </c>
    </row>
    <row r="269" spans="2:7">
      <c r="B269" s="30" t="s">
        <v>588</v>
      </c>
      <c r="C269" s="30" t="s">
        <v>1419</v>
      </c>
      <c r="D269" s="30">
        <v>9090</v>
      </c>
      <c r="E269" s="30" t="s">
        <v>589</v>
      </c>
      <c r="F269" s="30" t="s">
        <v>316</v>
      </c>
      <c r="G269" s="30" t="s">
        <v>988</v>
      </c>
    </row>
    <row r="270" spans="2:7">
      <c r="B270" s="30" t="s">
        <v>590</v>
      </c>
      <c r="C270" s="30" t="s">
        <v>1419</v>
      </c>
      <c r="D270" s="30">
        <v>9500</v>
      </c>
      <c r="E270" s="30" t="s">
        <v>591</v>
      </c>
      <c r="F270" s="30" t="s">
        <v>316</v>
      </c>
      <c r="G270" s="30" t="s">
        <v>988</v>
      </c>
    </row>
    <row r="271" spans="2:7">
      <c r="B271" s="30" t="s">
        <v>592</v>
      </c>
      <c r="C271" s="30" t="s">
        <v>1419</v>
      </c>
      <c r="D271" s="30">
        <v>9510</v>
      </c>
      <c r="E271" s="30" t="s">
        <v>593</v>
      </c>
      <c r="F271" s="30" t="s">
        <v>316</v>
      </c>
      <c r="G271" s="30" t="s">
        <v>988</v>
      </c>
    </row>
    <row r="272" spans="2:7">
      <c r="B272" s="30" t="s">
        <v>594</v>
      </c>
      <c r="C272" s="30" t="s">
        <v>1419</v>
      </c>
      <c r="D272" s="30">
        <v>9520</v>
      </c>
      <c r="E272" s="30" t="s">
        <v>595</v>
      </c>
      <c r="F272" s="30" t="s">
        <v>316</v>
      </c>
      <c r="G272" s="30" t="s">
        <v>988</v>
      </c>
    </row>
    <row r="273" spans="2:7">
      <c r="B273" s="30" t="s">
        <v>596</v>
      </c>
      <c r="C273" s="30" t="s">
        <v>1419</v>
      </c>
      <c r="D273" s="30">
        <v>9590</v>
      </c>
      <c r="E273" s="30" t="s">
        <v>597</v>
      </c>
      <c r="F273" s="30" t="s">
        <v>316</v>
      </c>
      <c r="G273" s="30" t="s">
        <v>988</v>
      </c>
    </row>
    <row r="274" spans="2:7">
      <c r="B274" s="30" t="s">
        <v>598</v>
      </c>
      <c r="C274" s="30" t="s">
        <v>1419</v>
      </c>
      <c r="D274" s="30">
        <v>9600</v>
      </c>
      <c r="E274" s="30" t="s">
        <v>599</v>
      </c>
      <c r="F274" s="30" t="s">
        <v>316</v>
      </c>
      <c r="G274" s="30" t="s">
        <v>988</v>
      </c>
    </row>
    <row r="275" spans="2:7">
      <c r="B275" s="30" t="s">
        <v>600</v>
      </c>
      <c r="C275" s="30" t="s">
        <v>1419</v>
      </c>
      <c r="D275" s="30">
        <v>9610</v>
      </c>
      <c r="E275" s="30" t="s">
        <v>601</v>
      </c>
      <c r="F275" s="30" t="s">
        <v>316</v>
      </c>
      <c r="G275" s="30" t="s">
        <v>988</v>
      </c>
    </row>
    <row r="276" spans="2:7">
      <c r="B276" s="30" t="s">
        <v>602</v>
      </c>
      <c r="C276" s="30" t="s">
        <v>1419</v>
      </c>
      <c r="D276" s="30">
        <v>9611</v>
      </c>
      <c r="E276" s="30" t="s">
        <v>603</v>
      </c>
      <c r="F276" s="30" t="s">
        <v>316</v>
      </c>
      <c r="G276" s="30" t="s">
        <v>988</v>
      </c>
    </row>
    <row r="277" spans="2:7">
      <c r="B277" s="30" t="s">
        <v>604</v>
      </c>
      <c r="C277" s="30" t="s">
        <v>1419</v>
      </c>
      <c r="D277" s="30">
        <v>9615</v>
      </c>
      <c r="E277" s="30" t="s">
        <v>605</v>
      </c>
      <c r="F277" s="30" t="s">
        <v>316</v>
      </c>
      <c r="G277" s="30" t="s">
        <v>988</v>
      </c>
    </row>
    <row r="278" spans="2:7">
      <c r="B278" s="30" t="s">
        <v>606</v>
      </c>
      <c r="C278" s="30" t="s">
        <v>1419</v>
      </c>
      <c r="D278" s="30">
        <v>9620</v>
      </c>
      <c r="E278" s="30" t="s">
        <v>607</v>
      </c>
      <c r="F278" s="30" t="s">
        <v>316</v>
      </c>
      <c r="G278" s="30" t="s">
        <v>988</v>
      </c>
    </row>
    <row r="279" spans="2:7">
      <c r="B279" s="30" t="s">
        <v>608</v>
      </c>
      <c r="C279" s="30" t="s">
        <v>1419</v>
      </c>
      <c r="D279" s="30">
        <v>9621</v>
      </c>
      <c r="E279" s="30" t="s">
        <v>609</v>
      </c>
      <c r="F279" s="30" t="s">
        <v>316</v>
      </c>
      <c r="G279" s="30" t="s">
        <v>988</v>
      </c>
    </row>
    <row r="280" spans="2:7">
      <c r="B280" s="30" t="s">
        <v>610</v>
      </c>
      <c r="C280" s="30" t="s">
        <v>1419</v>
      </c>
      <c r="D280" s="30">
        <v>9626</v>
      </c>
      <c r="E280" s="30" t="s">
        <v>611</v>
      </c>
      <c r="F280" s="30" t="s">
        <v>316</v>
      </c>
      <c r="G280" s="30" t="s">
        <v>988</v>
      </c>
    </row>
    <row r="281" spans="2:7">
      <c r="B281" s="30" t="s">
        <v>612</v>
      </c>
      <c r="C281" s="30" t="s">
        <v>1419</v>
      </c>
      <c r="D281" s="30">
        <v>9630</v>
      </c>
      <c r="E281" s="30" t="s">
        <v>315</v>
      </c>
      <c r="F281" s="30" t="s">
        <v>316</v>
      </c>
      <c r="G281" s="30" t="s">
        <v>997</v>
      </c>
    </row>
    <row r="282" spans="2:7">
      <c r="B282" s="30" t="s">
        <v>613</v>
      </c>
      <c r="C282" s="30" t="s">
        <v>1419</v>
      </c>
      <c r="D282" s="30">
        <v>9640</v>
      </c>
      <c r="E282" s="30" t="s">
        <v>318</v>
      </c>
      <c r="F282" s="30" t="s">
        <v>316</v>
      </c>
      <c r="G282" s="30" t="s">
        <v>988</v>
      </c>
    </row>
    <row r="283" spans="2:7">
      <c r="B283" s="30" t="s">
        <v>614</v>
      </c>
      <c r="C283" s="30" t="s">
        <v>1419</v>
      </c>
      <c r="D283" s="30">
        <v>9650</v>
      </c>
      <c r="E283" s="30" t="s">
        <v>615</v>
      </c>
      <c r="F283" s="30" t="s">
        <v>316</v>
      </c>
      <c r="G283" s="30" t="s">
        <v>988</v>
      </c>
    </row>
    <row r="284" spans="2:7">
      <c r="B284" s="30" t="s">
        <v>616</v>
      </c>
      <c r="C284" s="30" t="s">
        <v>1419</v>
      </c>
      <c r="D284" s="30">
        <v>9660</v>
      </c>
      <c r="E284" s="30" t="s">
        <v>617</v>
      </c>
      <c r="F284" s="30" t="s">
        <v>316</v>
      </c>
      <c r="G284" s="30" t="s">
        <v>988</v>
      </c>
    </row>
    <row r="285" spans="2:7">
      <c r="B285" s="30" t="s">
        <v>618</v>
      </c>
      <c r="C285" s="30" t="s">
        <v>1419</v>
      </c>
      <c r="D285" s="30">
        <v>9690</v>
      </c>
      <c r="E285" s="30" t="s">
        <v>619</v>
      </c>
      <c r="F285" s="30" t="s">
        <v>316</v>
      </c>
      <c r="G285" s="30" t="s">
        <v>988</v>
      </c>
    </row>
    <row r="286" spans="2:7">
      <c r="B286" s="30" t="s">
        <v>620</v>
      </c>
      <c r="C286" s="30" t="s">
        <v>1419</v>
      </c>
      <c r="D286" s="30">
        <v>9800</v>
      </c>
      <c r="E286" s="30" t="s">
        <v>621</v>
      </c>
      <c r="F286" s="30" t="s">
        <v>316</v>
      </c>
      <c r="G286" s="30" t="s">
        <v>988</v>
      </c>
    </row>
    <row r="287" spans="2:7">
      <c r="B287" s="30" t="s">
        <v>622</v>
      </c>
      <c r="C287" s="30" t="s">
        <v>1419</v>
      </c>
      <c r="D287" s="30">
        <v>9810</v>
      </c>
      <c r="E287" s="30" t="s">
        <v>623</v>
      </c>
      <c r="F287" s="30" t="s">
        <v>316</v>
      </c>
      <c r="G287" s="30" t="s">
        <v>988</v>
      </c>
    </row>
    <row r="288" spans="2:7">
      <c r="B288" s="30" t="s">
        <v>624</v>
      </c>
      <c r="C288" s="30" t="s">
        <v>1419</v>
      </c>
      <c r="D288" s="30">
        <v>9870</v>
      </c>
      <c r="E288" s="30" t="s">
        <v>625</v>
      </c>
      <c r="F288" s="30" t="s">
        <v>316</v>
      </c>
      <c r="G288" s="30" t="s">
        <v>988</v>
      </c>
    </row>
    <row r="289" spans="2:7">
      <c r="B289" s="30" t="s">
        <v>626</v>
      </c>
      <c r="C289" s="30" t="s">
        <v>1419</v>
      </c>
      <c r="D289" s="30">
        <v>9890</v>
      </c>
      <c r="E289" s="30" t="s">
        <v>627</v>
      </c>
      <c r="F289" s="30" t="s">
        <v>316</v>
      </c>
      <c r="G289" s="30" t="s">
        <v>997</v>
      </c>
    </row>
    <row r="290" spans="2:7">
      <c r="B290" s="30" t="s">
        <v>628</v>
      </c>
      <c r="C290" s="30" t="s">
        <v>1419</v>
      </c>
      <c r="D290" s="30">
        <v>9900</v>
      </c>
      <c r="E290" s="30" t="s">
        <v>629</v>
      </c>
      <c r="F290" s="30" t="s">
        <v>316</v>
      </c>
      <c r="G290" s="30" t="s">
        <v>988</v>
      </c>
    </row>
    <row r="291" spans="2:7">
      <c r="B291" s="30" t="s">
        <v>630</v>
      </c>
      <c r="C291" s="30" t="s">
        <v>1419</v>
      </c>
      <c r="D291" s="30">
        <v>9990</v>
      </c>
      <c r="E291" s="30" t="s">
        <v>567</v>
      </c>
      <c r="F291" s="30" t="s">
        <v>316</v>
      </c>
      <c r="G291" s="30" t="s">
        <v>988</v>
      </c>
    </row>
    <row r="292" spans="2:7">
      <c r="B292" s="30"/>
      <c r="C292" s="30"/>
      <c r="D292" s="30"/>
      <c r="E292" s="30"/>
      <c r="F292" s="30"/>
      <c r="G292" s="30"/>
    </row>
  </sheetData>
  <phoneticPr fontId="2"/>
  <hyperlinks>
    <hyperlink ref="A4" location="目次!A1" display="戻る" xr:uid="{74A7346B-B4A1-478E-9D35-683CA01B7C76}"/>
    <hyperlink ref="B2" r:id="rId1" xr:uid="{97A72699-7083-405D-B2A6-AE346210E8B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4072B-91FA-4B16-9991-9D1051DD798D}">
  <sheetPr>
    <tabColor rgb="FF00B0F0"/>
  </sheetPr>
  <dimension ref="A2:G77"/>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E51" sqref="E51"/>
    </sheetView>
  </sheetViews>
  <sheetFormatPr defaultColWidth="8.125" defaultRowHeight="15.75"/>
  <cols>
    <col min="1" max="1" width="8.125" style="24"/>
    <col min="2" max="2" width="40.25" style="24" customWidth="1"/>
    <col min="3" max="3" width="17.125" style="24" customWidth="1"/>
    <col min="4" max="4" width="12.125" style="24" bestFit="1" customWidth="1"/>
    <col min="5" max="5" width="32.375" style="24" bestFit="1" customWidth="1"/>
    <col min="6" max="6" width="27.625" style="24" bestFit="1" customWidth="1"/>
    <col min="7" max="7" width="56.25" style="24" bestFit="1" customWidth="1"/>
    <col min="8" max="16384" width="8.125" style="24"/>
  </cols>
  <sheetData>
    <row r="2" spans="1:7" ht="18.75">
      <c r="B2" s="60" t="s">
        <v>1019</v>
      </c>
    </row>
    <row r="4" spans="1:7" ht="16.5" thickBot="1">
      <c r="A4" s="32" t="s">
        <v>47</v>
      </c>
      <c r="B4" s="63" t="s">
        <v>52</v>
      </c>
      <c r="C4" s="63" t="s">
        <v>1020</v>
      </c>
      <c r="D4" s="37" t="s">
        <v>631</v>
      </c>
      <c r="E4" s="37" t="s">
        <v>96</v>
      </c>
      <c r="F4" s="24" t="s">
        <v>633</v>
      </c>
      <c r="G4" s="24" t="s">
        <v>1021</v>
      </c>
    </row>
    <row r="5" spans="1:7">
      <c r="B5" s="23" t="s">
        <v>634</v>
      </c>
      <c r="C5" s="23" t="s">
        <v>1495</v>
      </c>
      <c r="D5" s="23">
        <v>1100</v>
      </c>
      <c r="E5" s="23" t="s">
        <v>635</v>
      </c>
      <c r="F5" s="23" t="s">
        <v>636</v>
      </c>
      <c r="G5" s="23" t="s">
        <v>634</v>
      </c>
    </row>
    <row r="6" spans="1:7">
      <c r="B6" s="30" t="s">
        <v>637</v>
      </c>
      <c r="C6" s="30" t="s">
        <v>1365</v>
      </c>
      <c r="D6" s="30">
        <v>1110</v>
      </c>
      <c r="E6" s="30" t="s">
        <v>638</v>
      </c>
      <c r="F6" s="30" t="s">
        <v>639</v>
      </c>
      <c r="G6" s="30" t="s">
        <v>112</v>
      </c>
    </row>
    <row r="7" spans="1:7">
      <c r="B7" s="30" t="s">
        <v>640</v>
      </c>
      <c r="C7" s="30" t="s">
        <v>1365</v>
      </c>
      <c r="D7" s="30">
        <v>1200</v>
      </c>
      <c r="E7" s="30" t="s">
        <v>641</v>
      </c>
      <c r="F7" s="30" t="s">
        <v>642</v>
      </c>
      <c r="G7" s="30" t="s">
        <v>118</v>
      </c>
    </row>
    <row r="8" spans="1:7">
      <c r="B8" s="30" t="s">
        <v>122</v>
      </c>
      <c r="C8" s="30" t="s">
        <v>1365</v>
      </c>
      <c r="D8" s="30">
        <v>1210</v>
      </c>
      <c r="E8" s="30" t="s">
        <v>123</v>
      </c>
      <c r="F8" s="30" t="s">
        <v>642</v>
      </c>
      <c r="G8" s="30" t="s">
        <v>122</v>
      </c>
    </row>
    <row r="9" spans="1:7">
      <c r="B9" s="30" t="s">
        <v>643</v>
      </c>
      <c r="C9" s="30" t="s">
        <v>1365</v>
      </c>
      <c r="D9" s="30">
        <v>1220</v>
      </c>
      <c r="E9" s="30" t="s">
        <v>644</v>
      </c>
      <c r="F9" s="30" t="s">
        <v>642</v>
      </c>
      <c r="G9" s="30" t="s">
        <v>124</v>
      </c>
    </row>
    <row r="10" spans="1:7">
      <c r="B10" s="30" t="s">
        <v>645</v>
      </c>
      <c r="C10" s="30" t="s">
        <v>1365</v>
      </c>
      <c r="D10" s="30">
        <v>1230</v>
      </c>
      <c r="E10" s="30" t="s">
        <v>646</v>
      </c>
      <c r="F10" s="30" t="s">
        <v>642</v>
      </c>
      <c r="G10" s="30" t="s">
        <v>126</v>
      </c>
    </row>
    <row r="11" spans="1:7">
      <c r="B11" s="30" t="s">
        <v>647</v>
      </c>
      <c r="C11" s="30" t="s">
        <v>1365</v>
      </c>
      <c r="D11" s="30">
        <v>1250</v>
      </c>
      <c r="E11" s="30" t="s">
        <v>648</v>
      </c>
      <c r="F11" s="30" t="s">
        <v>649</v>
      </c>
      <c r="G11" s="30" t="s">
        <v>128</v>
      </c>
    </row>
    <row r="12" spans="1:7">
      <c r="B12" s="30" t="s">
        <v>650</v>
      </c>
      <c r="C12" s="30" t="s">
        <v>1365</v>
      </c>
      <c r="D12" s="30">
        <v>1260</v>
      </c>
      <c r="E12" s="30" t="s">
        <v>651</v>
      </c>
      <c r="F12" s="30" t="s">
        <v>652</v>
      </c>
      <c r="G12" s="30" t="s">
        <v>130</v>
      </c>
    </row>
    <row r="13" spans="1:7">
      <c r="B13" s="30" t="s">
        <v>653</v>
      </c>
      <c r="C13" s="30" t="s">
        <v>1365</v>
      </c>
      <c r="D13" s="30">
        <v>1270</v>
      </c>
      <c r="E13" s="30" t="s">
        <v>654</v>
      </c>
      <c r="F13" s="30" t="s">
        <v>655</v>
      </c>
      <c r="G13" s="30" t="s">
        <v>132</v>
      </c>
    </row>
    <row r="14" spans="1:7">
      <c r="B14" s="30" t="s">
        <v>134</v>
      </c>
      <c r="C14" s="30" t="s">
        <v>1365</v>
      </c>
      <c r="D14" s="30">
        <v>1280</v>
      </c>
      <c r="E14" s="30" t="s">
        <v>135</v>
      </c>
      <c r="F14" s="30" t="s">
        <v>649</v>
      </c>
      <c r="G14" s="30" t="s">
        <v>134</v>
      </c>
    </row>
    <row r="15" spans="1:7">
      <c r="B15" s="30" t="s">
        <v>1022</v>
      </c>
      <c r="C15" s="30" t="s">
        <v>1365</v>
      </c>
      <c r="D15" s="30">
        <v>1300</v>
      </c>
      <c r="E15" s="30" t="s">
        <v>146</v>
      </c>
      <c r="F15" s="30"/>
      <c r="G15" s="30" t="s">
        <v>138</v>
      </c>
    </row>
    <row r="16" spans="1:7">
      <c r="B16" s="30" t="s">
        <v>656</v>
      </c>
      <c r="C16" s="30" t="s">
        <v>1365</v>
      </c>
      <c r="D16" s="30">
        <v>2000</v>
      </c>
      <c r="E16" s="30" t="s">
        <v>657</v>
      </c>
      <c r="F16" s="30"/>
      <c r="G16" s="30" t="s">
        <v>190</v>
      </c>
    </row>
    <row r="17" spans="2:7">
      <c r="B17" s="30" t="s">
        <v>659</v>
      </c>
      <c r="C17" s="30" t="s">
        <v>1365</v>
      </c>
      <c r="D17" s="30">
        <v>2001</v>
      </c>
      <c r="E17" s="30" t="s">
        <v>660</v>
      </c>
      <c r="F17" s="30" t="s">
        <v>658</v>
      </c>
      <c r="G17" s="30" t="s">
        <v>195</v>
      </c>
    </row>
    <row r="18" spans="2:7">
      <c r="B18" s="30" t="s">
        <v>661</v>
      </c>
      <c r="C18" s="30" t="s">
        <v>1365</v>
      </c>
      <c r="D18" s="30">
        <v>2010</v>
      </c>
      <c r="E18" s="30" t="s">
        <v>662</v>
      </c>
      <c r="F18" s="30" t="s">
        <v>658</v>
      </c>
      <c r="G18" s="30" t="s">
        <v>198</v>
      </c>
    </row>
    <row r="19" spans="2:7">
      <c r="B19" s="30" t="s">
        <v>663</v>
      </c>
      <c r="C19" s="30" t="s">
        <v>1365</v>
      </c>
      <c r="D19" s="30">
        <v>2100</v>
      </c>
      <c r="E19" s="30" t="s">
        <v>664</v>
      </c>
      <c r="F19" s="30" t="s">
        <v>658</v>
      </c>
      <c r="G19" s="30" t="s">
        <v>202</v>
      </c>
    </row>
    <row r="20" spans="2:7">
      <c r="B20" s="30" t="s">
        <v>665</v>
      </c>
      <c r="C20" s="30" t="s">
        <v>1365</v>
      </c>
      <c r="D20" s="30">
        <v>2200</v>
      </c>
      <c r="E20" s="30" t="s">
        <v>666</v>
      </c>
      <c r="F20" s="30" t="s">
        <v>658</v>
      </c>
      <c r="G20" s="30" t="s">
        <v>224</v>
      </c>
    </row>
    <row r="21" spans="2:7">
      <c r="B21" s="30" t="s">
        <v>236</v>
      </c>
      <c r="C21" s="30" t="s">
        <v>1365</v>
      </c>
      <c r="D21" s="30">
        <v>2250</v>
      </c>
      <c r="E21" s="30" t="s">
        <v>237</v>
      </c>
      <c r="F21" s="30" t="s">
        <v>667</v>
      </c>
      <c r="G21" s="30" t="s">
        <v>236</v>
      </c>
    </row>
    <row r="22" spans="2:7">
      <c r="B22" s="30" t="s">
        <v>668</v>
      </c>
      <c r="C22" s="30" t="s">
        <v>1365</v>
      </c>
      <c r="D22" s="30">
        <v>2260</v>
      </c>
      <c r="E22" s="30" t="s">
        <v>669</v>
      </c>
      <c r="F22" s="30" t="s">
        <v>667</v>
      </c>
      <c r="G22" s="30" t="s">
        <v>238</v>
      </c>
    </row>
    <row r="23" spans="2:7">
      <c r="B23" s="30" t="s">
        <v>262</v>
      </c>
      <c r="C23" s="30" t="s">
        <v>1365</v>
      </c>
      <c r="D23" s="30">
        <v>2600</v>
      </c>
      <c r="E23" s="30" t="s">
        <v>263</v>
      </c>
      <c r="F23" s="30" t="s">
        <v>667</v>
      </c>
      <c r="G23" s="30" t="s">
        <v>262</v>
      </c>
    </row>
    <row r="24" spans="2:7">
      <c r="B24" s="30" t="s">
        <v>289</v>
      </c>
      <c r="C24" s="30" t="s">
        <v>1365</v>
      </c>
      <c r="D24" s="30">
        <v>4000</v>
      </c>
      <c r="E24" s="30" t="s">
        <v>290</v>
      </c>
      <c r="F24" s="30" t="s">
        <v>291</v>
      </c>
      <c r="G24" s="30" t="s">
        <v>289</v>
      </c>
    </row>
    <row r="25" spans="2:7">
      <c r="B25" s="30" t="s">
        <v>670</v>
      </c>
      <c r="C25" s="30" t="s">
        <v>1365</v>
      </c>
      <c r="D25" s="30">
        <v>4100</v>
      </c>
      <c r="E25" s="30" t="s">
        <v>671</v>
      </c>
      <c r="F25" s="30" t="s">
        <v>291</v>
      </c>
      <c r="G25" s="30" t="s">
        <v>292</v>
      </c>
    </row>
    <row r="26" spans="2:7">
      <c r="B26" s="30" t="s">
        <v>672</v>
      </c>
      <c r="C26" s="30" t="s">
        <v>1365</v>
      </c>
      <c r="D26" s="30">
        <v>4200</v>
      </c>
      <c r="E26" s="30" t="s">
        <v>673</v>
      </c>
      <c r="F26" s="30" t="s">
        <v>291</v>
      </c>
      <c r="G26" s="30" t="s">
        <v>298</v>
      </c>
    </row>
    <row r="27" spans="2:7">
      <c r="B27" s="30" t="s">
        <v>674</v>
      </c>
      <c r="C27" s="30" t="s">
        <v>1365</v>
      </c>
      <c r="D27" s="30">
        <v>4296</v>
      </c>
      <c r="E27" s="30" t="s">
        <v>675</v>
      </c>
      <c r="F27" s="30" t="s">
        <v>291</v>
      </c>
      <c r="G27" s="30" t="s">
        <v>300</v>
      </c>
    </row>
    <row r="28" spans="2:7">
      <c r="B28" s="30" t="s">
        <v>1023</v>
      </c>
      <c r="C28" s="30" t="s">
        <v>1365</v>
      </c>
      <c r="D28" s="30">
        <v>4297</v>
      </c>
      <c r="E28" s="30" t="s">
        <v>1024</v>
      </c>
      <c r="F28" s="30" t="s">
        <v>291</v>
      </c>
      <c r="G28" s="30" t="s">
        <v>302</v>
      </c>
    </row>
    <row r="29" spans="2:7">
      <c r="B29" s="30" t="s">
        <v>676</v>
      </c>
      <c r="C29" s="30" t="s">
        <v>1365</v>
      </c>
      <c r="D29" s="30">
        <v>4298</v>
      </c>
      <c r="E29" s="30" t="s">
        <v>677</v>
      </c>
      <c r="F29" s="30" t="s">
        <v>291</v>
      </c>
      <c r="G29" s="30" t="s">
        <v>304</v>
      </c>
    </row>
    <row r="30" spans="2:7">
      <c r="B30" s="30" t="s">
        <v>678</v>
      </c>
      <c r="C30" s="30" t="s">
        <v>1365</v>
      </c>
      <c r="D30" s="30">
        <v>4300</v>
      </c>
      <c r="E30" s="30" t="s">
        <v>679</v>
      </c>
      <c r="F30" s="30" t="s">
        <v>291</v>
      </c>
      <c r="G30" s="30" t="s">
        <v>306</v>
      </c>
    </row>
    <row r="31" spans="2:7">
      <c r="B31" s="30" t="s">
        <v>680</v>
      </c>
      <c r="C31" s="30" t="s">
        <v>1365</v>
      </c>
      <c r="D31" s="30">
        <v>4390</v>
      </c>
      <c r="E31" s="30" t="s">
        <v>681</v>
      </c>
      <c r="F31" s="30" t="s">
        <v>291</v>
      </c>
      <c r="G31" s="30" t="s">
        <v>319</v>
      </c>
    </row>
    <row r="32" spans="2:7">
      <c r="B32" s="30" t="s">
        <v>682</v>
      </c>
      <c r="C32" s="30" t="s">
        <v>1365</v>
      </c>
      <c r="D32" s="30">
        <v>4392</v>
      </c>
      <c r="E32" s="30" t="s">
        <v>683</v>
      </c>
      <c r="F32" s="30" t="s">
        <v>684</v>
      </c>
      <c r="G32" s="30" t="s">
        <v>321</v>
      </c>
    </row>
    <row r="33" spans="2:7">
      <c r="B33" s="30" t="s">
        <v>685</v>
      </c>
      <c r="C33" s="30" t="s">
        <v>1365</v>
      </c>
      <c r="D33" s="30">
        <v>4395</v>
      </c>
      <c r="E33" s="30" t="s">
        <v>686</v>
      </c>
      <c r="F33" s="30" t="s">
        <v>684</v>
      </c>
      <c r="G33" s="30" t="s">
        <v>323</v>
      </c>
    </row>
    <row r="34" spans="2:7">
      <c r="B34" s="30" t="s">
        <v>687</v>
      </c>
      <c r="C34" s="30" t="s">
        <v>1365</v>
      </c>
      <c r="D34" s="30">
        <v>4500</v>
      </c>
      <c r="E34" s="30" t="s">
        <v>688</v>
      </c>
      <c r="F34" s="30" t="s">
        <v>689</v>
      </c>
      <c r="G34" s="30" t="s">
        <v>327</v>
      </c>
    </row>
    <row r="35" spans="2:7">
      <c r="B35" s="30" t="s">
        <v>690</v>
      </c>
      <c r="C35" s="30" t="s">
        <v>1365</v>
      </c>
      <c r="D35" s="30">
        <v>4510</v>
      </c>
      <c r="E35" s="30" t="s">
        <v>691</v>
      </c>
      <c r="F35" s="30" t="s">
        <v>689</v>
      </c>
      <c r="G35" s="30" t="s">
        <v>329</v>
      </c>
    </row>
    <row r="36" spans="2:7">
      <c r="B36" s="30" t="s">
        <v>692</v>
      </c>
      <c r="C36" s="30" t="s">
        <v>1365</v>
      </c>
      <c r="D36" s="30">
        <v>4520</v>
      </c>
      <c r="E36" s="30" t="s">
        <v>693</v>
      </c>
      <c r="F36" s="30" t="s">
        <v>689</v>
      </c>
      <c r="G36" s="30" t="s">
        <v>331</v>
      </c>
    </row>
    <row r="37" spans="2:7">
      <c r="B37" s="30" t="s">
        <v>694</v>
      </c>
      <c r="C37" s="30" t="s">
        <v>1365</v>
      </c>
      <c r="D37" s="30">
        <v>4530</v>
      </c>
      <c r="E37" s="30" t="s">
        <v>693</v>
      </c>
      <c r="F37" s="30" t="s">
        <v>689</v>
      </c>
      <c r="G37" s="30" t="s">
        <v>333</v>
      </c>
    </row>
    <row r="38" spans="2:7">
      <c r="B38" s="30" t="s">
        <v>695</v>
      </c>
      <c r="C38" s="30" t="s">
        <v>1365</v>
      </c>
      <c r="D38" s="30">
        <v>4550</v>
      </c>
      <c r="E38" s="30" t="s">
        <v>696</v>
      </c>
      <c r="F38" s="30" t="s">
        <v>697</v>
      </c>
      <c r="G38" s="30" t="s">
        <v>337</v>
      </c>
    </row>
    <row r="39" spans="2:7">
      <c r="B39" s="30" t="s">
        <v>698</v>
      </c>
      <c r="C39" s="30" t="s">
        <v>1365</v>
      </c>
      <c r="D39" s="30">
        <v>4590</v>
      </c>
      <c r="E39" s="30" t="s">
        <v>699</v>
      </c>
      <c r="F39" s="30" t="s">
        <v>689</v>
      </c>
      <c r="G39" s="30" t="s">
        <v>341</v>
      </c>
    </row>
    <row r="40" spans="2:7">
      <c r="B40" s="30" t="s">
        <v>700</v>
      </c>
      <c r="C40" s="30" t="s">
        <v>1365</v>
      </c>
      <c r="D40" s="30">
        <v>4600</v>
      </c>
      <c r="E40" s="30" t="s">
        <v>701</v>
      </c>
      <c r="F40" s="30" t="s">
        <v>689</v>
      </c>
      <c r="G40" s="30" t="s">
        <v>343</v>
      </c>
    </row>
    <row r="41" spans="2:7">
      <c r="B41" s="30" t="s">
        <v>702</v>
      </c>
      <c r="C41" s="30" t="s">
        <v>1365</v>
      </c>
      <c r="D41" s="30">
        <v>4610</v>
      </c>
      <c r="E41" s="30" t="s">
        <v>703</v>
      </c>
      <c r="F41" s="30" t="s">
        <v>689</v>
      </c>
      <c r="G41" s="30" t="s">
        <v>345</v>
      </c>
    </row>
    <row r="42" spans="2:7">
      <c r="B42" s="30" t="s">
        <v>704</v>
      </c>
      <c r="C42" s="30" t="s">
        <v>1365</v>
      </c>
      <c r="D42" s="30">
        <v>5010</v>
      </c>
      <c r="E42" s="30" t="s">
        <v>705</v>
      </c>
      <c r="F42" s="30" t="s">
        <v>706</v>
      </c>
      <c r="G42" s="30" t="s">
        <v>1011</v>
      </c>
    </row>
    <row r="43" spans="2:7">
      <c r="B43" s="30" t="s">
        <v>707</v>
      </c>
      <c r="C43" s="30" t="s">
        <v>1365</v>
      </c>
      <c r="D43" s="30">
        <v>5030</v>
      </c>
      <c r="E43" s="30" t="s">
        <v>517</v>
      </c>
      <c r="F43" s="30" t="s">
        <v>706</v>
      </c>
      <c r="G43" s="30" t="s">
        <v>1013</v>
      </c>
    </row>
    <row r="44" spans="2:7">
      <c r="B44" s="30" t="s">
        <v>708</v>
      </c>
      <c r="C44" s="30" t="s">
        <v>1365</v>
      </c>
      <c r="D44" s="30">
        <v>5130</v>
      </c>
      <c r="E44" s="30" t="s">
        <v>517</v>
      </c>
      <c r="F44" s="30" t="s">
        <v>639</v>
      </c>
      <c r="G44" s="30" t="s">
        <v>377</v>
      </c>
    </row>
    <row r="45" spans="2:7">
      <c r="B45" s="30" t="s">
        <v>709</v>
      </c>
      <c r="C45" s="30" t="s">
        <v>1365</v>
      </c>
      <c r="D45" s="30">
        <v>5300</v>
      </c>
      <c r="E45" s="30" t="s">
        <v>710</v>
      </c>
      <c r="F45" s="30" t="s">
        <v>711</v>
      </c>
      <c r="G45" s="30" t="s">
        <v>411</v>
      </c>
    </row>
    <row r="46" spans="2:7">
      <c r="B46" s="30" t="s">
        <v>712</v>
      </c>
      <c r="C46" s="30" t="s">
        <v>1365</v>
      </c>
      <c r="D46" s="30">
        <v>5310</v>
      </c>
      <c r="E46" s="30" t="s">
        <v>713</v>
      </c>
      <c r="F46" s="30" t="s">
        <v>711</v>
      </c>
      <c r="G46" s="30" t="s">
        <v>413</v>
      </c>
    </row>
    <row r="47" spans="2:7">
      <c r="B47" s="30" t="s">
        <v>714</v>
      </c>
      <c r="C47" s="30" t="s">
        <v>1365</v>
      </c>
      <c r="D47" s="30">
        <v>5400</v>
      </c>
      <c r="E47" s="30" t="s">
        <v>370</v>
      </c>
      <c r="F47" s="30" t="s">
        <v>715</v>
      </c>
      <c r="G47" s="30" t="s">
        <v>419</v>
      </c>
    </row>
    <row r="48" spans="2:7">
      <c r="B48" s="30" t="s">
        <v>716</v>
      </c>
      <c r="C48" s="30" t="s">
        <v>1365</v>
      </c>
      <c r="D48" s="30">
        <v>5401</v>
      </c>
      <c r="E48" s="30" t="s">
        <v>370</v>
      </c>
      <c r="F48" s="30" t="s">
        <v>715</v>
      </c>
      <c r="G48" s="30" t="s">
        <v>421</v>
      </c>
    </row>
    <row r="49" spans="2:7">
      <c r="B49" s="30" t="s">
        <v>1015</v>
      </c>
      <c r="C49" s="30" t="s">
        <v>1365</v>
      </c>
      <c r="D49" s="30">
        <v>5410</v>
      </c>
      <c r="E49" s="30" t="s">
        <v>1016</v>
      </c>
      <c r="F49" s="30" t="s">
        <v>715</v>
      </c>
      <c r="G49" s="30" t="s">
        <v>1015</v>
      </c>
    </row>
    <row r="50" spans="2:7">
      <c r="B50" s="30" t="s">
        <v>717</v>
      </c>
      <c r="C50" s="30" t="s">
        <v>1365</v>
      </c>
      <c r="D50" s="30">
        <v>6000</v>
      </c>
      <c r="E50" s="30" t="s">
        <v>392</v>
      </c>
      <c r="F50" s="30" t="s">
        <v>706</v>
      </c>
      <c r="G50" s="30" t="s">
        <v>425</v>
      </c>
    </row>
    <row r="51" spans="2:7">
      <c r="B51" s="30" t="s">
        <v>718</v>
      </c>
      <c r="C51" s="30" t="s">
        <v>1365</v>
      </c>
      <c r="D51" s="30">
        <v>6010</v>
      </c>
      <c r="E51" s="30" t="s">
        <v>719</v>
      </c>
      <c r="F51" s="30" t="s">
        <v>706</v>
      </c>
      <c r="G51" s="30" t="s">
        <v>429</v>
      </c>
    </row>
    <row r="52" spans="2:7">
      <c r="B52" s="30" t="s">
        <v>494</v>
      </c>
      <c r="C52" s="30" t="s">
        <v>1365</v>
      </c>
      <c r="D52" s="30">
        <v>7000</v>
      </c>
      <c r="E52" s="30" t="s">
        <v>495</v>
      </c>
      <c r="F52" s="30" t="s">
        <v>720</v>
      </c>
      <c r="G52" s="30" t="s">
        <v>494</v>
      </c>
    </row>
    <row r="53" spans="2:7">
      <c r="B53" s="30" t="s">
        <v>721</v>
      </c>
      <c r="C53" s="30" t="s">
        <v>1365</v>
      </c>
      <c r="D53" s="30">
        <v>7010</v>
      </c>
      <c r="E53" s="30" t="s">
        <v>722</v>
      </c>
      <c r="F53" s="30" t="s">
        <v>723</v>
      </c>
      <c r="G53" s="30" t="s">
        <v>721</v>
      </c>
    </row>
    <row r="54" spans="2:7">
      <c r="B54" s="30" t="s">
        <v>724</v>
      </c>
      <c r="C54" s="30" t="s">
        <v>1365</v>
      </c>
      <c r="D54" s="30">
        <v>7011</v>
      </c>
      <c r="E54" s="30" t="s">
        <v>725</v>
      </c>
      <c r="F54" s="30" t="s">
        <v>723</v>
      </c>
      <c r="G54" s="30" t="s">
        <v>724</v>
      </c>
    </row>
    <row r="55" spans="2:7">
      <c r="B55" s="30" t="s">
        <v>726</v>
      </c>
      <c r="C55" s="30" t="s">
        <v>1365</v>
      </c>
      <c r="D55" s="30">
        <v>7012</v>
      </c>
      <c r="E55" s="30" t="s">
        <v>727</v>
      </c>
      <c r="F55" s="30" t="s">
        <v>723</v>
      </c>
      <c r="G55" s="30" t="s">
        <v>726</v>
      </c>
    </row>
    <row r="56" spans="2:7">
      <c r="B56" s="30" t="s">
        <v>728</v>
      </c>
      <c r="C56" s="30" t="s">
        <v>1365</v>
      </c>
      <c r="D56" s="30">
        <v>7100</v>
      </c>
      <c r="E56" s="30" t="s">
        <v>386</v>
      </c>
      <c r="F56" s="30" t="s">
        <v>729</v>
      </c>
      <c r="G56" s="30" t="s">
        <v>496</v>
      </c>
    </row>
    <row r="57" spans="2:7">
      <c r="B57" s="30" t="s">
        <v>730</v>
      </c>
      <c r="C57" s="30" t="s">
        <v>1365</v>
      </c>
      <c r="D57" s="30">
        <v>7101</v>
      </c>
      <c r="E57" s="30" t="s">
        <v>731</v>
      </c>
      <c r="F57" s="30" t="s">
        <v>732</v>
      </c>
      <c r="G57" s="30" t="s">
        <v>498</v>
      </c>
    </row>
    <row r="58" spans="2:7">
      <c r="B58" s="30" t="s">
        <v>733</v>
      </c>
      <c r="C58" s="30" t="s">
        <v>1365</v>
      </c>
      <c r="D58" s="30">
        <v>7102</v>
      </c>
      <c r="E58" s="30" t="s">
        <v>734</v>
      </c>
      <c r="F58" s="30" t="s">
        <v>735</v>
      </c>
      <c r="G58" s="30" t="s">
        <v>500</v>
      </c>
    </row>
    <row r="59" spans="2:7">
      <c r="B59" s="30" t="s">
        <v>736</v>
      </c>
      <c r="C59" s="30" t="s">
        <v>1365</v>
      </c>
      <c r="D59" s="30">
        <v>7103</v>
      </c>
      <c r="E59" s="30" t="s">
        <v>737</v>
      </c>
      <c r="F59" s="30" t="s">
        <v>723</v>
      </c>
      <c r="G59" s="30" t="s">
        <v>502</v>
      </c>
    </row>
    <row r="60" spans="2:7">
      <c r="B60" s="30" t="s">
        <v>504</v>
      </c>
      <c r="C60" s="30" t="s">
        <v>1365</v>
      </c>
      <c r="D60" s="30">
        <v>7104</v>
      </c>
      <c r="E60" s="30" t="s">
        <v>505</v>
      </c>
      <c r="F60" s="30" t="s">
        <v>723</v>
      </c>
      <c r="G60" s="30" t="s">
        <v>504</v>
      </c>
    </row>
    <row r="61" spans="2:7">
      <c r="B61" s="30" t="s">
        <v>506</v>
      </c>
      <c r="C61" s="30" t="s">
        <v>1365</v>
      </c>
      <c r="D61" s="30">
        <v>7199</v>
      </c>
      <c r="E61" s="30" t="s">
        <v>507</v>
      </c>
      <c r="F61" s="30" t="s">
        <v>738</v>
      </c>
      <c r="G61" s="30" t="s">
        <v>506</v>
      </c>
    </row>
    <row r="62" spans="2:7">
      <c r="B62" s="30" t="s">
        <v>739</v>
      </c>
      <c r="C62" s="30" t="s">
        <v>1365</v>
      </c>
      <c r="D62" s="30">
        <v>7301</v>
      </c>
      <c r="E62" s="30" t="s">
        <v>740</v>
      </c>
      <c r="F62" s="30" t="s">
        <v>741</v>
      </c>
      <c r="G62" s="30" t="s">
        <v>510</v>
      </c>
    </row>
    <row r="63" spans="2:7">
      <c r="B63" s="30" t="s">
        <v>514</v>
      </c>
      <c r="C63" s="30" t="s">
        <v>1365</v>
      </c>
      <c r="D63" s="30">
        <v>7304</v>
      </c>
      <c r="E63" s="30" t="s">
        <v>515</v>
      </c>
      <c r="F63" s="30" t="s">
        <v>706</v>
      </c>
      <c r="G63" s="30" t="s">
        <v>514</v>
      </c>
    </row>
    <row r="64" spans="2:7">
      <c r="B64" s="30" t="s">
        <v>742</v>
      </c>
      <c r="C64" s="30" t="s">
        <v>1365</v>
      </c>
      <c r="D64" s="30">
        <v>7305</v>
      </c>
      <c r="E64" s="30" t="s">
        <v>519</v>
      </c>
      <c r="F64" s="30" t="s">
        <v>706</v>
      </c>
      <c r="G64" s="30" t="s">
        <v>516</v>
      </c>
    </row>
    <row r="65" spans="2:7">
      <c r="B65" s="30" t="s">
        <v>520</v>
      </c>
      <c r="C65" s="30" t="s">
        <v>1365</v>
      </c>
      <c r="D65" s="30">
        <v>7308</v>
      </c>
      <c r="E65" s="30" t="s">
        <v>521</v>
      </c>
      <c r="F65" s="30" t="s">
        <v>636</v>
      </c>
      <c r="G65" s="30" t="s">
        <v>520</v>
      </c>
    </row>
    <row r="66" spans="2:7">
      <c r="B66" s="30" t="s">
        <v>522</v>
      </c>
      <c r="C66" s="30" t="s">
        <v>1365</v>
      </c>
      <c r="D66" s="30">
        <v>7309</v>
      </c>
      <c r="E66" s="30" t="s">
        <v>523</v>
      </c>
      <c r="F66" s="30" t="s">
        <v>743</v>
      </c>
      <c r="G66" s="30" t="s">
        <v>522</v>
      </c>
    </row>
    <row r="67" spans="2:7">
      <c r="B67" s="30" t="s">
        <v>744</v>
      </c>
      <c r="C67" s="30" t="s">
        <v>1365</v>
      </c>
      <c r="D67" s="30">
        <v>7310</v>
      </c>
      <c r="E67" s="30" t="s">
        <v>392</v>
      </c>
      <c r="F67" s="30" t="s">
        <v>706</v>
      </c>
      <c r="G67" s="30" t="s">
        <v>524</v>
      </c>
    </row>
    <row r="68" spans="2:7">
      <c r="B68" s="30" t="s">
        <v>745</v>
      </c>
      <c r="C68" s="30" t="s">
        <v>1365</v>
      </c>
      <c r="D68" s="30">
        <v>7311</v>
      </c>
      <c r="E68" s="30" t="s">
        <v>705</v>
      </c>
      <c r="F68" s="30" t="s">
        <v>706</v>
      </c>
      <c r="G68" s="30" t="s">
        <v>526</v>
      </c>
    </row>
    <row r="69" spans="2:7">
      <c r="B69" s="30" t="s">
        <v>528</v>
      </c>
      <c r="C69" s="30" t="s">
        <v>1365</v>
      </c>
      <c r="D69" s="30">
        <v>7350</v>
      </c>
      <c r="E69" s="30" t="s">
        <v>529</v>
      </c>
      <c r="F69" s="30" t="s">
        <v>746</v>
      </c>
      <c r="G69" s="30" t="s">
        <v>528</v>
      </c>
    </row>
    <row r="70" spans="2:7">
      <c r="B70" s="30" t="s">
        <v>747</v>
      </c>
      <c r="C70" s="30" t="s">
        <v>1365</v>
      </c>
      <c r="D70" s="30">
        <v>9000</v>
      </c>
      <c r="E70" s="30" t="s">
        <v>237</v>
      </c>
      <c r="F70" s="30" t="s">
        <v>316</v>
      </c>
      <c r="G70" s="30" t="s">
        <v>570</v>
      </c>
    </row>
    <row r="71" spans="2:7">
      <c r="B71" s="30" t="s">
        <v>572</v>
      </c>
      <c r="C71" s="30" t="s">
        <v>1365</v>
      </c>
      <c r="D71" s="30">
        <v>9010</v>
      </c>
      <c r="E71" s="30" t="s">
        <v>573</v>
      </c>
      <c r="F71" s="30" t="s">
        <v>316</v>
      </c>
      <c r="G71" s="30" t="s">
        <v>572</v>
      </c>
    </row>
    <row r="72" spans="2:7">
      <c r="B72" s="30" t="s">
        <v>576</v>
      </c>
      <c r="C72" s="30" t="s">
        <v>1365</v>
      </c>
      <c r="D72" s="30">
        <v>9030</v>
      </c>
      <c r="E72" s="30" t="s">
        <v>577</v>
      </c>
      <c r="F72" s="30" t="s">
        <v>316</v>
      </c>
      <c r="G72" s="30" t="s">
        <v>576</v>
      </c>
    </row>
    <row r="73" spans="2:7">
      <c r="B73" s="30" t="s">
        <v>748</v>
      </c>
      <c r="C73" s="30" t="s">
        <v>1365</v>
      </c>
      <c r="D73" s="30">
        <v>9690</v>
      </c>
      <c r="E73" s="30" t="s">
        <v>749</v>
      </c>
      <c r="F73" s="30" t="s">
        <v>316</v>
      </c>
      <c r="G73" s="30" t="s">
        <v>618</v>
      </c>
    </row>
    <row r="74" spans="2:7">
      <c r="B74" s="30" t="s">
        <v>750</v>
      </c>
      <c r="C74" s="30" t="s">
        <v>1365</v>
      </c>
      <c r="D74" s="30">
        <v>9870</v>
      </c>
      <c r="E74" s="30" t="s">
        <v>751</v>
      </c>
      <c r="F74" s="30" t="s">
        <v>316</v>
      </c>
      <c r="G74" s="30" t="s">
        <v>624</v>
      </c>
    </row>
    <row r="75" spans="2:7">
      <c r="B75" s="30"/>
      <c r="C75" s="30"/>
      <c r="D75" s="30"/>
      <c r="E75" s="30"/>
      <c r="F75" s="30"/>
      <c r="G75" s="30"/>
    </row>
    <row r="76" spans="2:7">
      <c r="B76" s="30"/>
      <c r="C76" s="30"/>
      <c r="D76" s="30"/>
      <c r="E76" s="30"/>
      <c r="F76" s="30"/>
      <c r="G76" s="30"/>
    </row>
    <row r="77" spans="2:7">
      <c r="B77" s="30"/>
      <c r="C77" s="30"/>
      <c r="D77" s="30"/>
      <c r="E77" s="30"/>
      <c r="F77" s="30"/>
      <c r="G77" s="30"/>
    </row>
  </sheetData>
  <phoneticPr fontId="2"/>
  <hyperlinks>
    <hyperlink ref="A4" location="目次!A1" display="戻る" xr:uid="{24F61447-3860-4792-A90E-5C2CA884AC9A}"/>
    <hyperlink ref="B2" r:id="rId1" xr:uid="{A2C04179-AA9F-471C-BC76-0CA9944ABCEF}"/>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75123-79B5-4A07-8ADB-840493B23FC8}">
  <dimension ref="A2:G10"/>
  <sheetViews>
    <sheetView zoomScaleNormal="100" workbookViewId="0">
      <selection activeCell="F29" sqref="F29"/>
    </sheetView>
  </sheetViews>
  <sheetFormatPr defaultColWidth="8.125" defaultRowHeight="15.75"/>
  <cols>
    <col min="1" max="1" width="8.125" style="24"/>
    <col min="2" max="2" width="26.875" style="24" bestFit="1" customWidth="1"/>
    <col min="3" max="3" width="13.75" style="24" bestFit="1" customWidth="1"/>
    <col min="4" max="4" width="21.25" style="24" bestFit="1" customWidth="1"/>
    <col min="5" max="5" width="12" style="24" customWidth="1"/>
    <col min="6" max="6" width="26.375" style="24" customWidth="1"/>
    <col min="7" max="7" width="24.5" style="24" bestFit="1" customWidth="1"/>
    <col min="8" max="16384" width="8.125" style="24"/>
  </cols>
  <sheetData>
    <row r="2" spans="1:7" ht="18.75">
      <c r="B2" s="60" t="s">
        <v>1025</v>
      </c>
    </row>
    <row r="4" spans="1:7" ht="16.5" thickBot="1">
      <c r="A4" s="32" t="s">
        <v>47</v>
      </c>
      <c r="B4" s="24" t="s">
        <v>1026</v>
      </c>
      <c r="C4" s="37" t="s">
        <v>1479</v>
      </c>
      <c r="D4" s="37" t="s">
        <v>53</v>
      </c>
      <c r="E4" s="24" t="s">
        <v>753</v>
      </c>
      <c r="F4" s="24" t="s">
        <v>754</v>
      </c>
      <c r="G4" s="24" t="s">
        <v>755</v>
      </c>
    </row>
    <row r="5" spans="1:7">
      <c r="B5" s="23" t="s">
        <v>1680</v>
      </c>
      <c r="C5" s="23" t="s">
        <v>1682</v>
      </c>
      <c r="D5" s="23" t="s">
        <v>1477</v>
      </c>
      <c r="E5" s="23" t="s">
        <v>1476</v>
      </c>
      <c r="F5" s="23" t="s">
        <v>757</v>
      </c>
      <c r="G5" s="23" t="s">
        <v>758</v>
      </c>
    </row>
    <row r="6" spans="1:7">
      <c r="B6" s="30" t="s">
        <v>1681</v>
      </c>
      <c r="C6" s="30" t="s">
        <v>1683</v>
      </c>
      <c r="D6" s="30" t="s">
        <v>756</v>
      </c>
      <c r="E6" s="30" t="s">
        <v>1476</v>
      </c>
      <c r="F6" s="30" t="s">
        <v>757</v>
      </c>
      <c r="G6" s="30" t="s">
        <v>758</v>
      </c>
    </row>
    <row r="10" spans="1:7">
      <c r="B10" s="42" t="s">
        <v>1478</v>
      </c>
    </row>
  </sheetData>
  <phoneticPr fontId="2"/>
  <hyperlinks>
    <hyperlink ref="A4" location="目次!A1" display="戻る" xr:uid="{BDB89CC5-C3F7-40BF-A5FD-7AB6D9B36039}"/>
    <hyperlink ref="B2" r:id="rId1" xr:uid="{3453DD40-C0F8-4B85-A57F-EDB4BD20C606}"/>
  </hyperlinks>
  <pageMargins left="0.7" right="0.7" top="0.75" bottom="0.75" header="0.3" footer="0.3"/>
  <pageSetup paperSize="9" orientation="portrait" horizontalDpi="4294967293" verticalDpi="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A9D38-7430-43ED-935A-1D708BA6403E}">
  <dimension ref="A2:K9"/>
  <sheetViews>
    <sheetView zoomScale="90" zoomScaleNormal="90" workbookViewId="0">
      <selection activeCell="J19" sqref="J19"/>
    </sheetView>
  </sheetViews>
  <sheetFormatPr defaultColWidth="8.125" defaultRowHeight="15.75"/>
  <cols>
    <col min="1" max="1" width="8.125" style="24"/>
    <col min="2" max="2" width="22" style="24" customWidth="1"/>
    <col min="3" max="3" width="11.625" style="24" bestFit="1" customWidth="1"/>
    <col min="4" max="4" width="17.625" style="24" bestFit="1" customWidth="1"/>
    <col min="5" max="5" width="17.25" style="24" customWidth="1"/>
    <col min="6" max="6" width="19.75" style="24" customWidth="1"/>
    <col min="7" max="7" width="16" style="24" bestFit="1" customWidth="1"/>
    <col min="8" max="8" width="13.25" style="24" bestFit="1" customWidth="1"/>
    <col min="9" max="9" width="19.75" style="24" bestFit="1" customWidth="1"/>
    <col min="10" max="11" width="21" style="24" bestFit="1" customWidth="1"/>
    <col min="12" max="16384" width="8.125" style="24"/>
  </cols>
  <sheetData>
    <row r="2" spans="1:11" ht="18.75">
      <c r="B2" s="60" t="s">
        <v>1027</v>
      </c>
    </row>
    <row r="4" spans="1:11" ht="16.5" thickBot="1">
      <c r="A4" s="32" t="s">
        <v>47</v>
      </c>
      <c r="B4" s="45" t="s">
        <v>1034</v>
      </c>
      <c r="C4" s="45" t="s">
        <v>759</v>
      </c>
      <c r="D4" s="48" t="s">
        <v>1480</v>
      </c>
      <c r="E4" s="45" t="s">
        <v>53</v>
      </c>
      <c r="F4" s="45" t="s">
        <v>1029</v>
      </c>
      <c r="G4" s="45" t="s">
        <v>1028</v>
      </c>
      <c r="H4" s="45" t="s">
        <v>1030</v>
      </c>
      <c r="I4" s="45" t="s">
        <v>1032</v>
      </c>
      <c r="J4" s="45" t="s">
        <v>760</v>
      </c>
      <c r="K4" s="45" t="s">
        <v>1033</v>
      </c>
    </row>
    <row r="5" spans="1:11">
      <c r="B5" s="23" t="s">
        <v>1481</v>
      </c>
      <c r="C5" s="23" t="s">
        <v>1365</v>
      </c>
      <c r="D5" s="23" t="s">
        <v>1482</v>
      </c>
      <c r="E5" s="23" t="s">
        <v>1483</v>
      </c>
      <c r="F5" s="89" t="s">
        <v>1031</v>
      </c>
      <c r="G5" s="23"/>
      <c r="H5" s="23" t="s">
        <v>766</v>
      </c>
      <c r="I5" s="23" t="s">
        <v>766</v>
      </c>
      <c r="J5" s="23"/>
      <c r="K5" s="23"/>
    </row>
    <row r="6" spans="1:11">
      <c r="B6" s="30" t="s">
        <v>1484</v>
      </c>
      <c r="C6" s="30" t="s">
        <v>1365</v>
      </c>
      <c r="D6" s="30" t="s">
        <v>1485</v>
      </c>
      <c r="E6" s="30" t="s">
        <v>1486</v>
      </c>
      <c r="F6" s="90" t="s">
        <v>1031</v>
      </c>
      <c r="G6" s="30"/>
      <c r="H6" s="30" t="s">
        <v>766</v>
      </c>
      <c r="I6" s="30" t="s">
        <v>766</v>
      </c>
      <c r="J6" s="30"/>
      <c r="K6" s="30"/>
    </row>
    <row r="7" spans="1:11">
      <c r="B7" s="30" t="s">
        <v>1487</v>
      </c>
      <c r="C7" s="30" t="s">
        <v>1365</v>
      </c>
      <c r="D7" s="30" t="s">
        <v>1430</v>
      </c>
      <c r="E7" s="30" t="s">
        <v>1488</v>
      </c>
      <c r="F7" s="90" t="s">
        <v>1031</v>
      </c>
      <c r="G7" s="30"/>
      <c r="H7" s="30" t="s">
        <v>76</v>
      </c>
      <c r="I7" s="30" t="s">
        <v>766</v>
      </c>
      <c r="J7" s="30"/>
      <c r="K7" s="30"/>
    </row>
    <row r="8" spans="1:11">
      <c r="B8" s="30" t="s">
        <v>1489</v>
      </c>
      <c r="C8" s="30" t="s">
        <v>1365</v>
      </c>
      <c r="D8" s="30" t="s">
        <v>1490</v>
      </c>
      <c r="E8" s="30" t="s">
        <v>1491</v>
      </c>
      <c r="F8" s="90" t="s">
        <v>1031</v>
      </c>
      <c r="G8" s="30"/>
      <c r="H8" s="30" t="s">
        <v>766</v>
      </c>
      <c r="I8" s="30" t="s">
        <v>766</v>
      </c>
      <c r="J8" s="30"/>
      <c r="K8" s="30"/>
    </row>
    <row r="9" spans="1:11">
      <c r="B9" s="30"/>
      <c r="C9" s="30"/>
      <c r="D9" s="30"/>
      <c r="E9" s="30"/>
      <c r="F9" s="30"/>
      <c r="G9" s="30"/>
      <c r="H9" s="30"/>
      <c r="I9" s="30"/>
      <c r="J9" s="30"/>
      <c r="K9" s="30"/>
    </row>
  </sheetData>
  <phoneticPr fontId="2"/>
  <hyperlinks>
    <hyperlink ref="A4" location="目次!A1" display="戻る" xr:uid="{5DFE9D29-A6F3-4942-99C9-E6001021DF09}"/>
    <hyperlink ref="B2" r:id="rId1" xr:uid="{3753D718-F1D5-47AF-9235-A77C64171F9A}"/>
  </hyperlinks>
  <pageMargins left="0.7" right="0.7" top="0.75" bottom="0.75" header="0.3" footer="0.3"/>
  <pageSetup paperSize="9" orientation="portrait" horizontalDpi="4294967293" verticalDpi="0"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439F0-25B2-4FDF-8598-004697435009}">
  <dimension ref="A2:G10"/>
  <sheetViews>
    <sheetView zoomScale="115" zoomScaleNormal="115" workbookViewId="0">
      <selection activeCell="M25" sqref="M25"/>
    </sheetView>
  </sheetViews>
  <sheetFormatPr defaultColWidth="8.125" defaultRowHeight="15.75"/>
  <cols>
    <col min="1" max="1" width="8.125" style="2"/>
    <col min="2" max="2" width="22.125" style="2" customWidth="1"/>
    <col min="3" max="3" width="17.125" style="2" bestFit="1" customWidth="1"/>
    <col min="4" max="4" width="11.625" style="2" bestFit="1" customWidth="1"/>
    <col min="5" max="5" width="23.375" style="2" bestFit="1" customWidth="1"/>
    <col min="6" max="6" width="20.25" style="2" bestFit="1" customWidth="1"/>
    <col min="7" max="7" width="16" style="2" bestFit="1" customWidth="1"/>
    <col min="8" max="16384" width="8.125" style="2"/>
  </cols>
  <sheetData>
    <row r="2" spans="1:7" ht="18.75">
      <c r="B2" s="53" t="s">
        <v>1043</v>
      </c>
    </row>
    <row r="4" spans="1:7" ht="16.5" thickBot="1">
      <c r="A4" s="32" t="s">
        <v>47</v>
      </c>
      <c r="B4" s="91" t="s">
        <v>52</v>
      </c>
      <c r="C4" s="33" t="s">
        <v>1492</v>
      </c>
      <c r="D4" s="2" t="s">
        <v>759</v>
      </c>
      <c r="E4" s="33" t="s">
        <v>53</v>
      </c>
      <c r="F4" s="2" t="s">
        <v>761</v>
      </c>
      <c r="G4" s="2" t="s">
        <v>1028</v>
      </c>
    </row>
    <row r="5" spans="1:7" ht="16.5" thickTop="1">
      <c r="B5" s="49" t="str">
        <f>CONCATENATE(C5,"(",E5,")")</f>
        <v>01(社外倉庫)</v>
      </c>
      <c r="C5" s="31" t="s">
        <v>1654</v>
      </c>
      <c r="D5" s="31" t="s">
        <v>1365</v>
      </c>
      <c r="E5" s="31" t="s">
        <v>1684</v>
      </c>
      <c r="F5" s="183" t="s">
        <v>74</v>
      </c>
      <c r="G5" s="31"/>
    </row>
    <row r="6" spans="1:7">
      <c r="B6" s="49" t="str">
        <f t="shared" ref="B6" si="0">CONCATENATE(C6,"(",E6,")")</f>
        <v>03(社内倉庫)</v>
      </c>
      <c r="C6" s="29" t="s">
        <v>1655</v>
      </c>
      <c r="D6" s="29" t="s">
        <v>1365</v>
      </c>
      <c r="E6" s="29" t="s">
        <v>1685</v>
      </c>
      <c r="F6" s="29" t="s">
        <v>74</v>
      </c>
      <c r="G6" s="29"/>
    </row>
    <row r="7" spans="1:7">
      <c r="B7" s="29"/>
      <c r="C7" s="29"/>
      <c r="D7" s="29"/>
      <c r="E7" s="29"/>
      <c r="F7" s="29"/>
      <c r="G7" s="29"/>
    </row>
    <row r="10" spans="1:7">
      <c r="B10" s="42" t="s">
        <v>1431</v>
      </c>
    </row>
  </sheetData>
  <phoneticPr fontId="2"/>
  <hyperlinks>
    <hyperlink ref="A4" location="目次!A1" display="戻る" xr:uid="{002FE004-4004-45C0-9D05-D8EE25ABC825}"/>
    <hyperlink ref="B2" r:id="rId1" xr:uid="{6786A831-6CC4-4332-BB44-85ECC0FEFD3F}"/>
  </hyperlinks>
  <pageMargins left="0.7" right="0.7" top="0.75" bottom="0.75" header="0.3" footer="0.3"/>
  <pageSetup paperSize="9" orientation="portrait" horizontalDpi="4294967293" verticalDpi="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8AF9A-D214-4290-BA39-BE636C6840B5}">
  <dimension ref="A2:L18"/>
  <sheetViews>
    <sheetView topLeftCell="A9" zoomScale="115" zoomScaleNormal="115" workbookViewId="0">
      <selection activeCell="J30" sqref="J30"/>
    </sheetView>
  </sheetViews>
  <sheetFormatPr defaultColWidth="8.125" defaultRowHeight="15.75"/>
  <cols>
    <col min="1" max="1" width="8.125" style="24"/>
    <col min="2" max="2" width="26.25" style="24" customWidth="1"/>
    <col min="3" max="3" width="11.625" style="24" bestFit="1" customWidth="1"/>
    <col min="4" max="4" width="19.375" style="24" bestFit="1" customWidth="1"/>
    <col min="5" max="5" width="21" style="24" customWidth="1"/>
    <col min="6" max="6" width="26.875" style="24" bestFit="1" customWidth="1"/>
    <col min="7" max="7" width="19.375" style="24" customWidth="1"/>
    <col min="8" max="8" width="19.25" style="24" customWidth="1"/>
    <col min="9" max="9" width="13" style="24" bestFit="1" customWidth="1"/>
    <col min="10" max="10" width="20.25" style="24" customWidth="1"/>
    <col min="11" max="11" width="15" style="24" bestFit="1" customWidth="1"/>
    <col min="12" max="12" width="23.75" style="24" bestFit="1" customWidth="1"/>
    <col min="13" max="16384" width="8.125" style="24"/>
  </cols>
  <sheetData>
    <row r="2" spans="1:12" ht="18.75">
      <c r="B2" s="60" t="s">
        <v>1044</v>
      </c>
    </row>
    <row r="4" spans="1:12" ht="16.5" thickBot="1">
      <c r="A4" s="32" t="s">
        <v>47</v>
      </c>
      <c r="B4" s="24" t="s">
        <v>1045</v>
      </c>
      <c r="C4" s="24" t="s">
        <v>632</v>
      </c>
      <c r="D4" s="37" t="s">
        <v>763</v>
      </c>
      <c r="E4" s="37" t="s">
        <v>1493</v>
      </c>
      <c r="F4" s="37" t="s">
        <v>1494</v>
      </c>
      <c r="G4" s="24" t="s">
        <v>96</v>
      </c>
      <c r="H4" s="24" t="s">
        <v>1046</v>
      </c>
      <c r="I4" s="24" t="s">
        <v>1049</v>
      </c>
      <c r="J4" s="24" t="s">
        <v>1047</v>
      </c>
      <c r="K4" s="24" t="s">
        <v>1048</v>
      </c>
      <c r="L4" s="24" t="s">
        <v>1050</v>
      </c>
    </row>
    <row r="5" spans="1:12">
      <c r="B5" s="23" t="str">
        <f t="shared" ref="B5:B13" si="0">E5&amp;"("&amp;G5&amp;")"</f>
        <v>1101(鴻池運輸)</v>
      </c>
      <c r="C5" s="23" t="s">
        <v>1365</v>
      </c>
      <c r="D5" s="23" t="s">
        <v>1961</v>
      </c>
      <c r="E5" s="23" t="s">
        <v>1952</v>
      </c>
      <c r="F5" s="23" t="s">
        <v>764</v>
      </c>
      <c r="G5" s="23" t="s">
        <v>1963</v>
      </c>
      <c r="H5" s="23" t="s">
        <v>76</v>
      </c>
      <c r="I5" s="23" t="s">
        <v>76</v>
      </c>
      <c r="J5" s="23" t="s">
        <v>76</v>
      </c>
      <c r="K5" s="23" t="s">
        <v>76</v>
      </c>
      <c r="L5" s="23" t="s">
        <v>76</v>
      </c>
    </row>
    <row r="6" spans="1:12">
      <c r="B6" s="30" t="str">
        <f t="shared" si="0"/>
        <v>1102(山本運輸)</v>
      </c>
      <c r="C6" s="30" t="s">
        <v>1365</v>
      </c>
      <c r="D6" s="30" t="s">
        <v>1961</v>
      </c>
      <c r="E6" s="44" t="s">
        <v>1953</v>
      </c>
      <c r="F6" s="44" t="s">
        <v>764</v>
      </c>
      <c r="G6" s="44" t="s">
        <v>1964</v>
      </c>
      <c r="H6" s="30" t="s">
        <v>76</v>
      </c>
      <c r="I6" s="30" t="s">
        <v>766</v>
      </c>
      <c r="J6" s="30" t="s">
        <v>76</v>
      </c>
      <c r="K6" s="30" t="s">
        <v>76</v>
      </c>
      <c r="L6" s="30" t="s">
        <v>76</v>
      </c>
    </row>
    <row r="7" spans="1:12">
      <c r="B7" s="30" t="str">
        <f t="shared" si="0"/>
        <v>1103(入江運輸)</v>
      </c>
      <c r="C7" s="30" t="s">
        <v>1365</v>
      </c>
      <c r="D7" s="30" t="s">
        <v>1961</v>
      </c>
      <c r="E7" s="30" t="s">
        <v>1954</v>
      </c>
      <c r="F7" s="30" t="s">
        <v>764</v>
      </c>
      <c r="G7" s="30" t="s">
        <v>1965</v>
      </c>
      <c r="H7" s="30" t="s">
        <v>76</v>
      </c>
      <c r="I7" s="30" t="s">
        <v>766</v>
      </c>
      <c r="J7" s="30" t="s">
        <v>76</v>
      </c>
      <c r="K7" s="30" t="s">
        <v>76</v>
      </c>
      <c r="L7" s="30" t="s">
        <v>76</v>
      </c>
    </row>
    <row r="8" spans="1:12">
      <c r="B8" s="30" t="str">
        <f t="shared" si="0"/>
        <v>1201(デコラティブ)</v>
      </c>
      <c r="C8" s="30" t="s">
        <v>1365</v>
      </c>
      <c r="D8" s="30" t="s">
        <v>1961</v>
      </c>
      <c r="E8" s="30" t="s">
        <v>1955</v>
      </c>
      <c r="F8" s="30" t="s">
        <v>764</v>
      </c>
      <c r="G8" s="39" t="s">
        <v>1948</v>
      </c>
      <c r="H8" s="30" t="s">
        <v>76</v>
      </c>
      <c r="I8" s="30" t="s">
        <v>766</v>
      </c>
      <c r="J8" s="30" t="s">
        <v>76</v>
      </c>
      <c r="K8" s="30" t="s">
        <v>76</v>
      </c>
      <c r="L8" s="30" t="s">
        <v>76</v>
      </c>
    </row>
    <row r="9" spans="1:12">
      <c r="B9" s="30" t="str">
        <f t="shared" si="0"/>
        <v>1202(セイリツ工業)</v>
      </c>
      <c r="C9" s="30" t="s">
        <v>1365</v>
      </c>
      <c r="D9" s="30" t="s">
        <v>1961</v>
      </c>
      <c r="E9" s="30" t="s">
        <v>1956</v>
      </c>
      <c r="F9" s="30" t="s">
        <v>764</v>
      </c>
      <c r="G9" s="30" t="s">
        <v>1950</v>
      </c>
      <c r="H9" s="30" t="s">
        <v>76</v>
      </c>
      <c r="I9" s="30" t="s">
        <v>766</v>
      </c>
      <c r="J9" s="30" t="s">
        <v>76</v>
      </c>
      <c r="K9" s="30" t="s">
        <v>76</v>
      </c>
      <c r="L9" s="30" t="s">
        <v>76</v>
      </c>
    </row>
    <row r="10" spans="1:12">
      <c r="B10" s="30" t="str">
        <f t="shared" si="0"/>
        <v>1203(ジェイトリム)</v>
      </c>
      <c r="C10" s="30" t="s">
        <v>1365</v>
      </c>
      <c r="D10" s="30" t="s">
        <v>1961</v>
      </c>
      <c r="E10" s="30" t="s">
        <v>1957</v>
      </c>
      <c r="F10" s="30" t="s">
        <v>764</v>
      </c>
      <c r="G10" s="30" t="s">
        <v>1949</v>
      </c>
      <c r="H10" s="30" t="s">
        <v>76</v>
      </c>
      <c r="I10" s="30" t="s">
        <v>766</v>
      </c>
      <c r="J10" s="30" t="s">
        <v>76</v>
      </c>
      <c r="K10" s="30" t="s">
        <v>76</v>
      </c>
      <c r="L10" s="30" t="s">
        <v>76</v>
      </c>
    </row>
    <row r="11" spans="1:12">
      <c r="B11" s="30" t="str">
        <f t="shared" si="0"/>
        <v>1204(エクシング)</v>
      </c>
      <c r="C11" s="30" t="s">
        <v>1365</v>
      </c>
      <c r="D11" s="30" t="s">
        <v>1961</v>
      </c>
      <c r="E11" s="30" t="s">
        <v>1958</v>
      </c>
      <c r="F11" s="30" t="s">
        <v>764</v>
      </c>
      <c r="G11" s="30" t="s">
        <v>1951</v>
      </c>
      <c r="H11" s="30" t="s">
        <v>76</v>
      </c>
      <c r="I11" s="30" t="s">
        <v>766</v>
      </c>
      <c r="J11" s="30" t="s">
        <v>76</v>
      </c>
      <c r="K11" s="30" t="s">
        <v>76</v>
      </c>
      <c r="L11" s="30" t="s">
        <v>76</v>
      </c>
    </row>
    <row r="12" spans="1:12">
      <c r="B12" s="30" t="str">
        <f t="shared" si="0"/>
        <v>3101(研究所)</v>
      </c>
      <c r="C12" s="30" t="s">
        <v>1365</v>
      </c>
      <c r="D12" s="30" t="s">
        <v>1962</v>
      </c>
      <c r="E12" s="30" t="s">
        <v>1959</v>
      </c>
      <c r="F12" s="30" t="s">
        <v>764</v>
      </c>
      <c r="G12" s="30" t="s">
        <v>1967</v>
      </c>
      <c r="H12" s="30" t="s">
        <v>76</v>
      </c>
      <c r="I12" s="30" t="s">
        <v>766</v>
      </c>
      <c r="J12" s="30" t="s">
        <v>76</v>
      </c>
      <c r="K12" s="30" t="s">
        <v>76</v>
      </c>
      <c r="L12" s="30" t="s">
        <v>76</v>
      </c>
    </row>
    <row r="13" spans="1:12">
      <c r="B13" s="30" t="str">
        <f t="shared" si="0"/>
        <v>3102(使用済)</v>
      </c>
      <c r="C13" s="30" t="s">
        <v>1365</v>
      </c>
      <c r="D13" s="30" t="s">
        <v>1962</v>
      </c>
      <c r="E13" s="30" t="s">
        <v>1960</v>
      </c>
      <c r="F13" s="30" t="s">
        <v>764</v>
      </c>
      <c r="G13" s="30" t="s">
        <v>1966</v>
      </c>
      <c r="H13" s="30" t="s">
        <v>76</v>
      </c>
      <c r="I13" s="30" t="s">
        <v>766</v>
      </c>
      <c r="J13" s="30" t="s">
        <v>76</v>
      </c>
      <c r="K13" s="30" t="s">
        <v>76</v>
      </c>
      <c r="L13" s="30" t="s">
        <v>76</v>
      </c>
    </row>
    <row r="14" spans="1:12">
      <c r="B14" s="30"/>
      <c r="C14" s="30"/>
      <c r="D14" s="30"/>
      <c r="E14" s="30"/>
      <c r="F14" s="30"/>
      <c r="G14" s="30"/>
      <c r="H14" s="30"/>
      <c r="I14" s="30"/>
      <c r="J14" s="30"/>
      <c r="K14" s="30"/>
      <c r="L14" s="30"/>
    </row>
    <row r="15" spans="1:12">
      <c r="B15" s="30"/>
      <c r="C15" s="30"/>
      <c r="D15" s="30"/>
      <c r="E15" s="30"/>
      <c r="F15" s="30"/>
      <c r="G15" s="30"/>
      <c r="H15" s="30"/>
      <c r="I15" s="30"/>
      <c r="J15" s="30"/>
      <c r="K15" s="30"/>
      <c r="L15" s="30"/>
    </row>
    <row r="16" spans="1:12">
      <c r="B16" s="30"/>
      <c r="C16" s="30"/>
      <c r="D16" s="30"/>
      <c r="E16" s="30"/>
      <c r="F16" s="30"/>
      <c r="G16" s="30"/>
      <c r="H16" s="30"/>
      <c r="I16" s="30"/>
      <c r="J16" s="30"/>
      <c r="K16" s="30"/>
      <c r="L16" s="30"/>
    </row>
    <row r="17" spans="2:12">
      <c r="B17" s="30"/>
      <c r="C17" s="30"/>
      <c r="D17" s="30"/>
      <c r="E17" s="30"/>
      <c r="F17" s="30"/>
      <c r="G17" s="30"/>
      <c r="H17" s="30"/>
      <c r="I17" s="30"/>
      <c r="J17" s="30"/>
      <c r="K17" s="30"/>
      <c r="L17" s="30"/>
    </row>
    <row r="18" spans="2:12">
      <c r="B18" s="30"/>
      <c r="C18" s="30"/>
      <c r="D18" s="30"/>
      <c r="E18" s="30"/>
      <c r="F18" s="30"/>
      <c r="G18" s="30"/>
      <c r="H18" s="30"/>
      <c r="I18" s="30"/>
      <c r="J18" s="30"/>
      <c r="K18" s="30"/>
      <c r="L18" s="30"/>
    </row>
  </sheetData>
  <phoneticPr fontId="2"/>
  <hyperlinks>
    <hyperlink ref="A4" location="目次!A1" display="戻る" xr:uid="{5B828213-CCEA-4A31-AD7E-3001C14803FE}"/>
    <hyperlink ref="B2" r:id="rId1" xr:uid="{B20423F3-FB9A-44A4-99F6-CBB1F9599827}"/>
  </hyperlinks>
  <pageMargins left="0.7" right="0.7" top="0.75" bottom="0.75" header="0.3" footer="0.3"/>
  <pageSetup paperSize="9" orientation="portrait" horizontalDpi="4294967293"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55DBD-6D47-4CD7-8FAC-768BD79F955E}">
  <sheetPr>
    <tabColor theme="7"/>
  </sheetPr>
  <dimension ref="A1"/>
  <sheetViews>
    <sheetView showGridLines="0" topLeftCell="A7" zoomScale="130" zoomScaleNormal="130" workbookViewId="0">
      <selection activeCell="R21" sqref="R21"/>
    </sheetView>
  </sheetViews>
  <sheetFormatPr defaultRowHeight="18.75"/>
  <sheetData/>
  <phoneticPr fontId="2"/>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87FFC-199C-4282-9104-672434483FF8}">
  <dimension ref="A2:F25"/>
  <sheetViews>
    <sheetView zoomScale="90" zoomScaleNormal="90" workbookViewId="0">
      <selection activeCell="R27" sqref="R27"/>
    </sheetView>
  </sheetViews>
  <sheetFormatPr defaultColWidth="8.125" defaultRowHeight="15.75"/>
  <cols>
    <col min="1" max="1" width="8.125" style="24"/>
    <col min="2" max="2" width="18.5" style="24" customWidth="1"/>
    <col min="3" max="3" width="11.625" style="24" bestFit="1" customWidth="1"/>
    <col min="4" max="4" width="22.625" style="24" bestFit="1" customWidth="1"/>
    <col min="5" max="5" width="23.125" style="24" customWidth="1"/>
    <col min="6" max="6" width="14.625" style="24" customWidth="1"/>
    <col min="7" max="16384" width="8.125" style="24"/>
  </cols>
  <sheetData>
    <row r="2" spans="1:6" ht="18.75">
      <c r="B2" s="60" t="s">
        <v>1054</v>
      </c>
    </row>
    <row r="4" spans="1:6" ht="16.5" thickBot="1">
      <c r="A4" s="32" t="s">
        <v>47</v>
      </c>
      <c r="B4" s="63" t="s">
        <v>52</v>
      </c>
      <c r="C4" s="24" t="s">
        <v>632</v>
      </c>
      <c r="D4" s="37" t="s">
        <v>762</v>
      </c>
      <c r="E4" s="37" t="s">
        <v>1498</v>
      </c>
      <c r="F4" s="37" t="s">
        <v>96</v>
      </c>
    </row>
    <row r="5" spans="1:6">
      <c r="B5" s="22" t="str">
        <f>E5&amp;"("&amp;F5&amp;")"</f>
        <v>0(引当可能)</v>
      </c>
      <c r="C5" s="23" t="s">
        <v>1365</v>
      </c>
      <c r="D5" s="23" t="s">
        <v>1968</v>
      </c>
      <c r="E5" s="23" t="s">
        <v>1500</v>
      </c>
      <c r="F5" s="23" t="s">
        <v>1499</v>
      </c>
    </row>
    <row r="6" spans="1:6">
      <c r="B6" s="35" t="str">
        <f t="shared" ref="B6:B18" si="0">E6&amp;"("&amp;F6&amp;")"</f>
        <v>0(引当可能)</v>
      </c>
      <c r="C6" s="30" t="s">
        <v>1365</v>
      </c>
      <c r="D6" s="30" t="s">
        <v>1969</v>
      </c>
      <c r="E6" s="30" t="s">
        <v>1500</v>
      </c>
      <c r="F6" s="30" t="s">
        <v>1499</v>
      </c>
    </row>
    <row r="7" spans="1:6">
      <c r="B7" s="35" t="str">
        <f t="shared" si="0"/>
        <v>0(引当可能)</v>
      </c>
      <c r="C7" s="30" t="s">
        <v>1365</v>
      </c>
      <c r="D7" s="30" t="s">
        <v>1970</v>
      </c>
      <c r="E7" s="30" t="s">
        <v>1500</v>
      </c>
      <c r="F7" s="30" t="s">
        <v>1499</v>
      </c>
    </row>
    <row r="8" spans="1:6">
      <c r="B8" s="35" t="str">
        <f t="shared" si="0"/>
        <v>0(引当可能)</v>
      </c>
      <c r="C8" s="30" t="s">
        <v>1365</v>
      </c>
      <c r="D8" s="30" t="s">
        <v>1971</v>
      </c>
      <c r="E8" s="30" t="s">
        <v>1500</v>
      </c>
      <c r="F8" s="30" t="s">
        <v>1499</v>
      </c>
    </row>
    <row r="9" spans="1:6">
      <c r="B9" s="35" t="str">
        <f t="shared" si="0"/>
        <v>0(引当可能)</v>
      </c>
      <c r="C9" s="30" t="s">
        <v>1365</v>
      </c>
      <c r="D9" s="30" t="s">
        <v>1972</v>
      </c>
      <c r="E9" s="30" t="s">
        <v>1500</v>
      </c>
      <c r="F9" s="30" t="s">
        <v>1499</v>
      </c>
    </row>
    <row r="10" spans="1:6">
      <c r="B10" s="35" t="str">
        <f t="shared" si="0"/>
        <v>0(引当可能)</v>
      </c>
      <c r="C10" s="30" t="s">
        <v>1365</v>
      </c>
      <c r="D10" s="30" t="s">
        <v>1973</v>
      </c>
      <c r="E10" s="30" t="s">
        <v>1500</v>
      </c>
      <c r="F10" s="30" t="s">
        <v>1499</v>
      </c>
    </row>
    <row r="11" spans="1:6">
      <c r="B11" s="35" t="str">
        <f t="shared" si="0"/>
        <v>0(引当可能)</v>
      </c>
      <c r="C11" s="30" t="s">
        <v>1365</v>
      </c>
      <c r="D11" s="30" t="s">
        <v>1974</v>
      </c>
      <c r="E11" s="30" t="s">
        <v>1500</v>
      </c>
      <c r="F11" s="30" t="s">
        <v>1499</v>
      </c>
    </row>
    <row r="12" spans="1:6">
      <c r="B12" s="35" t="str">
        <f t="shared" si="0"/>
        <v>0(引当可能)</v>
      </c>
      <c r="C12" s="30" t="s">
        <v>1365</v>
      </c>
      <c r="D12" s="30" t="s">
        <v>1975</v>
      </c>
      <c r="E12" s="30" t="s">
        <v>1500</v>
      </c>
      <c r="F12" s="30" t="s">
        <v>1499</v>
      </c>
    </row>
    <row r="13" spans="1:6">
      <c r="B13" s="35" t="str">
        <f t="shared" si="0"/>
        <v>0(引当可能)</v>
      </c>
      <c r="C13" s="30" t="s">
        <v>1365</v>
      </c>
      <c r="D13" s="30" t="s">
        <v>1976</v>
      </c>
      <c r="E13" s="30" t="s">
        <v>1500</v>
      </c>
      <c r="F13" s="30" t="s">
        <v>1499</v>
      </c>
    </row>
    <row r="14" spans="1:6">
      <c r="B14" s="35" t="str">
        <f t="shared" si="0"/>
        <v>()</v>
      </c>
      <c r="C14" s="30"/>
      <c r="D14" s="30"/>
      <c r="E14" s="30"/>
      <c r="F14" s="30"/>
    </row>
    <row r="15" spans="1:6">
      <c r="B15" s="35" t="str">
        <f t="shared" si="0"/>
        <v>()</v>
      </c>
      <c r="C15" s="30"/>
      <c r="D15" s="30"/>
      <c r="E15" s="30"/>
      <c r="F15" s="30"/>
    </row>
    <row r="16" spans="1:6">
      <c r="B16" s="35" t="str">
        <f t="shared" si="0"/>
        <v>()</v>
      </c>
      <c r="C16" s="30"/>
      <c r="D16" s="30"/>
      <c r="E16" s="30"/>
      <c r="F16" s="30"/>
    </row>
    <row r="17" spans="2:6">
      <c r="B17" s="35" t="str">
        <f t="shared" si="0"/>
        <v>()</v>
      </c>
      <c r="C17" s="30"/>
      <c r="D17" s="30"/>
      <c r="E17" s="30"/>
      <c r="F17" s="30"/>
    </row>
    <row r="18" spans="2:6">
      <c r="B18" s="35" t="str">
        <f t="shared" si="0"/>
        <v>()</v>
      </c>
      <c r="C18" s="30"/>
      <c r="D18" s="30"/>
      <c r="E18" s="30"/>
      <c r="F18" s="30"/>
    </row>
    <row r="25" spans="2:6">
      <c r="B25" s="42" t="s">
        <v>1497</v>
      </c>
    </row>
  </sheetData>
  <phoneticPr fontId="2"/>
  <hyperlinks>
    <hyperlink ref="A4" location="目次!A1" display="戻る" xr:uid="{023077B8-346D-4736-97E8-2515EC9B7BA6}"/>
    <hyperlink ref="B2" r:id="rId1" xr:uid="{0900E0FD-E70C-40E4-8871-9F503AA3552A}"/>
  </hyperlinks>
  <pageMargins left="0.7" right="0.7" top="0.75" bottom="0.75" header="0.3" footer="0.3"/>
  <pageSetup paperSize="9" orientation="portrait" horizontalDpi="4294967293" verticalDpi="0"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59917-8F73-4F84-8971-E4CCB4981EDB}">
  <dimension ref="A2:AW15"/>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N32" sqref="N32"/>
    </sheetView>
  </sheetViews>
  <sheetFormatPr defaultColWidth="8.125" defaultRowHeight="15.75"/>
  <cols>
    <col min="1" max="1" width="8.125" style="24"/>
    <col min="2" max="2" width="26.25" style="24" customWidth="1"/>
    <col min="3" max="3" width="11.625" style="24" bestFit="1" customWidth="1"/>
    <col min="4" max="4" width="18" style="24" bestFit="1" customWidth="1"/>
    <col min="5" max="5" width="19.25" style="24" customWidth="1"/>
    <col min="6" max="6" width="15.125" style="24" customWidth="1"/>
    <col min="7" max="7" width="12.875" style="24" bestFit="1" customWidth="1"/>
    <col min="8" max="8" width="13.625" style="24" bestFit="1" customWidth="1"/>
    <col min="9" max="9" width="8.875" style="24" bestFit="1" customWidth="1"/>
    <col min="10" max="10" width="19.875" style="24" customWidth="1"/>
    <col min="11" max="11" width="16.875" style="24" bestFit="1" customWidth="1"/>
    <col min="12" max="12" width="11.5" style="24" customWidth="1"/>
    <col min="13" max="13" width="13.75" style="24" bestFit="1" customWidth="1"/>
    <col min="14" max="14" width="16.5" style="24" bestFit="1" customWidth="1"/>
    <col min="15" max="15" width="10.75" style="24" bestFit="1" customWidth="1"/>
    <col min="16" max="16" width="8.875" style="24" bestFit="1" customWidth="1"/>
    <col min="17" max="17" width="13" style="24" bestFit="1" customWidth="1"/>
    <col min="18" max="18" width="16.5" style="24" customWidth="1"/>
    <col min="19" max="20" width="9.625" style="24" bestFit="1" customWidth="1"/>
    <col min="21" max="21" width="8.5" style="24" customWidth="1"/>
    <col min="22" max="22" width="9.625" style="24" bestFit="1" customWidth="1"/>
    <col min="23" max="23" width="18.25" style="24" bestFit="1" customWidth="1"/>
    <col min="24" max="24" width="15" style="24" bestFit="1" customWidth="1"/>
    <col min="25" max="25" width="26.75" style="24" customWidth="1"/>
    <col min="26" max="26" width="30" style="24" bestFit="1" customWidth="1"/>
    <col min="27" max="27" width="31.875" style="24" bestFit="1" customWidth="1"/>
    <col min="28" max="28" width="28" style="24" bestFit="1" customWidth="1"/>
    <col min="29" max="29" width="23.875" style="24" bestFit="1" customWidth="1"/>
    <col min="30" max="30" width="18.75" style="24" bestFit="1" customWidth="1"/>
    <col min="31" max="31" width="26.375" style="24" bestFit="1" customWidth="1"/>
    <col min="32" max="32" width="33.5" style="24" bestFit="1" customWidth="1"/>
    <col min="33" max="33" width="23.875" style="24" bestFit="1" customWidth="1"/>
    <col min="34" max="34" width="24.875" style="24" bestFit="1" customWidth="1"/>
    <col min="35" max="35" width="20.375" style="24" bestFit="1" customWidth="1"/>
    <col min="36" max="36" width="32.75" style="24" bestFit="1" customWidth="1"/>
    <col min="37" max="37" width="25.125" style="24" bestFit="1" customWidth="1"/>
    <col min="38" max="38" width="24.5" style="24" bestFit="1" customWidth="1"/>
    <col min="39" max="39" width="12.875" style="24" bestFit="1" customWidth="1"/>
    <col min="40" max="40" width="14.5" style="24" bestFit="1" customWidth="1"/>
    <col min="41" max="41" width="12.75" style="24" bestFit="1" customWidth="1"/>
    <col min="42" max="42" width="11.625" style="24" customWidth="1"/>
    <col min="43" max="43" width="23.125" style="24" bestFit="1" customWidth="1"/>
    <col min="44" max="44" width="23.125" style="24" customWidth="1"/>
    <col min="45" max="45" width="26.75" style="24" bestFit="1" customWidth="1"/>
    <col min="46" max="46" width="16" style="24" bestFit="1" customWidth="1"/>
    <col min="47" max="47" width="14.25" style="24" bestFit="1" customWidth="1"/>
    <col min="48" max="49" width="8.625" style="24" bestFit="1" customWidth="1"/>
    <col min="50" max="16384" width="8.125" style="24"/>
  </cols>
  <sheetData>
    <row r="2" spans="1:49" ht="18.75">
      <c r="B2" s="60" t="s">
        <v>1055</v>
      </c>
    </row>
    <row r="3" spans="1:49">
      <c r="J3" s="220" t="s">
        <v>1089</v>
      </c>
      <c r="K3" s="220"/>
      <c r="L3" s="220"/>
      <c r="M3" s="220"/>
      <c r="N3" s="220"/>
      <c r="O3" s="220"/>
      <c r="P3" s="220"/>
      <c r="Q3" s="219" t="s">
        <v>1084</v>
      </c>
      <c r="R3" s="219"/>
      <c r="S3" s="219"/>
      <c r="T3" s="219"/>
      <c r="U3" s="219"/>
      <c r="V3" s="219"/>
      <c r="W3" s="219"/>
      <c r="X3" s="65" t="s">
        <v>1082</v>
      </c>
      <c r="Y3" s="221" t="s">
        <v>1088</v>
      </c>
      <c r="Z3" s="221"/>
      <c r="AA3" s="221"/>
      <c r="AB3" s="221"/>
      <c r="AC3" s="221"/>
      <c r="AD3" s="221"/>
      <c r="AE3" s="221"/>
      <c r="AF3" s="221"/>
      <c r="AG3" s="221"/>
      <c r="AH3" s="221"/>
      <c r="AI3" s="221"/>
      <c r="AJ3" s="221"/>
      <c r="AK3" s="221"/>
      <c r="AL3" s="221"/>
      <c r="AM3" s="220" t="s">
        <v>1294</v>
      </c>
      <c r="AN3" s="220"/>
      <c r="AO3" s="220"/>
      <c r="AP3" s="220"/>
      <c r="AQ3" s="219" t="s">
        <v>1085</v>
      </c>
      <c r="AR3" s="219"/>
      <c r="AS3" s="220" t="s">
        <v>1086</v>
      </c>
      <c r="AT3" s="220"/>
      <c r="AU3" s="220"/>
      <c r="AV3" s="220"/>
      <c r="AW3" s="220"/>
    </row>
    <row r="4" spans="1:49" ht="16.5" thickBot="1">
      <c r="A4" s="32" t="s">
        <v>47</v>
      </c>
      <c r="B4" s="63" t="s">
        <v>1056</v>
      </c>
      <c r="C4" s="24" t="s">
        <v>632</v>
      </c>
      <c r="D4" s="37" t="s">
        <v>1057</v>
      </c>
      <c r="E4" s="37" t="s">
        <v>96</v>
      </c>
      <c r="F4" s="37" t="s">
        <v>1058</v>
      </c>
      <c r="G4" s="37" t="s">
        <v>768</v>
      </c>
      <c r="H4" s="24" t="s">
        <v>767</v>
      </c>
      <c r="I4" s="37" t="s">
        <v>769</v>
      </c>
      <c r="J4" s="37" t="s">
        <v>1061</v>
      </c>
      <c r="K4" s="37" t="s">
        <v>1063</v>
      </c>
      <c r="L4" s="37" t="s">
        <v>770</v>
      </c>
      <c r="M4" s="37" t="s">
        <v>1065</v>
      </c>
      <c r="N4" s="37" t="s">
        <v>1066</v>
      </c>
      <c r="O4" s="37" t="s">
        <v>1067</v>
      </c>
      <c r="P4" s="37" t="s">
        <v>1069</v>
      </c>
      <c r="Q4" s="37" t="s">
        <v>771</v>
      </c>
      <c r="R4" s="24" t="s">
        <v>1076</v>
      </c>
      <c r="S4" s="37" t="s">
        <v>1070</v>
      </c>
      <c r="T4" s="37" t="s">
        <v>1072</v>
      </c>
      <c r="U4" s="24" t="s">
        <v>1074</v>
      </c>
      <c r="V4" s="37" t="s">
        <v>1073</v>
      </c>
      <c r="W4" s="24" t="s">
        <v>1075</v>
      </c>
      <c r="X4" s="64" t="s">
        <v>1087</v>
      </c>
      <c r="Y4" s="66" t="s">
        <v>1266</v>
      </c>
      <c r="Z4" s="66" t="s">
        <v>1267</v>
      </c>
      <c r="AA4" s="66" t="s">
        <v>1268</v>
      </c>
      <c r="AB4" s="66" t="s">
        <v>1269</v>
      </c>
      <c r="AC4" s="66" t="s">
        <v>1270</v>
      </c>
      <c r="AD4" s="66" t="s">
        <v>1271</v>
      </c>
      <c r="AE4" s="66" t="s">
        <v>1272</v>
      </c>
      <c r="AF4" s="66" t="s">
        <v>1273</v>
      </c>
      <c r="AG4" s="66" t="s">
        <v>1274</v>
      </c>
      <c r="AH4" s="66" t="s">
        <v>1275</v>
      </c>
      <c r="AI4" s="66" t="s">
        <v>1276</v>
      </c>
      <c r="AJ4" s="75" t="s">
        <v>1277</v>
      </c>
      <c r="AK4" s="66" t="s">
        <v>1278</v>
      </c>
      <c r="AL4" s="75" t="s">
        <v>1279</v>
      </c>
      <c r="AM4" s="24" t="s">
        <v>772</v>
      </c>
      <c r="AN4" s="24" t="s">
        <v>773</v>
      </c>
      <c r="AO4" s="24" t="s">
        <v>774</v>
      </c>
      <c r="AP4" s="37" t="s">
        <v>775</v>
      </c>
      <c r="AQ4" s="24" t="s">
        <v>1080</v>
      </c>
      <c r="AR4" s="24" t="s">
        <v>1081</v>
      </c>
      <c r="AS4" s="24" t="s">
        <v>776</v>
      </c>
      <c r="AT4" s="37" t="s">
        <v>777</v>
      </c>
      <c r="AU4" s="24" t="s">
        <v>1151</v>
      </c>
      <c r="AV4" s="24" t="s">
        <v>778</v>
      </c>
      <c r="AW4" s="37" t="s">
        <v>779</v>
      </c>
    </row>
    <row r="5" spans="1:49">
      <c r="B5" s="22" t="str">
        <f>D5&amp;"("&amp;E5&amp;")"</f>
        <v>RM(M)LOT(原材料/M/LOT)</v>
      </c>
      <c r="C5" s="23" t="s">
        <v>1365</v>
      </c>
      <c r="D5" s="23" t="s">
        <v>1501</v>
      </c>
      <c r="E5" s="23" t="s">
        <v>1502</v>
      </c>
      <c r="F5" s="23" t="s">
        <v>1413</v>
      </c>
      <c r="G5" s="23" t="s">
        <v>1503</v>
      </c>
      <c r="H5" s="23" t="s">
        <v>1365</v>
      </c>
      <c r="I5" s="23" t="s">
        <v>780</v>
      </c>
      <c r="J5" s="23" t="s">
        <v>1062</v>
      </c>
      <c r="K5" s="23" t="s">
        <v>1064</v>
      </c>
      <c r="L5" s="23" t="s">
        <v>781</v>
      </c>
      <c r="M5" s="23" t="s">
        <v>1413</v>
      </c>
      <c r="N5" s="23" t="s">
        <v>1503</v>
      </c>
      <c r="O5" s="23" t="s">
        <v>1068</v>
      </c>
      <c r="P5" s="23" t="s">
        <v>850</v>
      </c>
      <c r="Q5" s="23" t="s">
        <v>782</v>
      </c>
      <c r="R5" s="23" t="s">
        <v>783</v>
      </c>
      <c r="S5" s="23" t="s">
        <v>1071</v>
      </c>
      <c r="T5" s="23" t="s">
        <v>1071</v>
      </c>
      <c r="U5" s="23"/>
      <c r="V5" s="23" t="s">
        <v>1071</v>
      </c>
      <c r="W5" s="26" t="s">
        <v>1079</v>
      </c>
      <c r="X5" s="26"/>
      <c r="Y5" s="23" t="s">
        <v>1131</v>
      </c>
      <c r="Z5" s="89" t="s">
        <v>1280</v>
      </c>
      <c r="AA5" s="89" t="s">
        <v>1281</v>
      </c>
      <c r="AB5" s="89" t="s">
        <v>1282</v>
      </c>
      <c r="AC5" s="89" t="s">
        <v>1283</v>
      </c>
      <c r="AD5" s="89" t="s">
        <v>1285</v>
      </c>
      <c r="AE5" s="89" t="s">
        <v>1286</v>
      </c>
      <c r="AF5" s="89" t="s">
        <v>1287</v>
      </c>
      <c r="AG5" s="89" t="s">
        <v>1288</v>
      </c>
      <c r="AH5" s="89" t="s">
        <v>1290</v>
      </c>
      <c r="AI5" s="89"/>
      <c r="AJ5" s="89" t="s">
        <v>1287</v>
      </c>
      <c r="AK5" s="89" t="s">
        <v>1291</v>
      </c>
      <c r="AL5" s="89" t="s">
        <v>1288</v>
      </c>
      <c r="AM5" s="23" t="s">
        <v>1503</v>
      </c>
      <c r="AN5" s="23" t="s">
        <v>784</v>
      </c>
      <c r="AO5" s="23" t="s">
        <v>76</v>
      </c>
      <c r="AP5" s="23" t="s">
        <v>785</v>
      </c>
      <c r="AQ5" s="89" t="s">
        <v>1686</v>
      </c>
      <c r="AR5" s="23" t="s">
        <v>1509</v>
      </c>
      <c r="AS5" s="23" t="s">
        <v>1510</v>
      </c>
      <c r="AT5" s="23" t="s">
        <v>786</v>
      </c>
      <c r="AU5" s="23" t="s">
        <v>1481</v>
      </c>
      <c r="AV5" s="23" t="s">
        <v>76</v>
      </c>
      <c r="AW5" s="23" t="s">
        <v>787</v>
      </c>
    </row>
    <row r="6" spans="1:49">
      <c r="B6" s="30" t="str">
        <f t="shared" ref="B6:B11" si="0">D6&amp;"("&amp;E6&amp;")"</f>
        <v>FG(M)LOT(製品/M/LOT)</v>
      </c>
      <c r="C6" s="30" t="s">
        <v>1365</v>
      </c>
      <c r="D6" s="30" t="s">
        <v>1505</v>
      </c>
      <c r="E6" s="30" t="s">
        <v>1506</v>
      </c>
      <c r="F6" s="30" t="s">
        <v>1413</v>
      </c>
      <c r="G6" s="30" t="s">
        <v>1503</v>
      </c>
      <c r="H6" s="30" t="s">
        <v>1365</v>
      </c>
      <c r="I6" s="30" t="s">
        <v>780</v>
      </c>
      <c r="J6" s="30" t="s">
        <v>1062</v>
      </c>
      <c r="K6" s="30" t="s">
        <v>1064</v>
      </c>
      <c r="L6" s="30" t="s">
        <v>1508</v>
      </c>
      <c r="M6" s="30" t="s">
        <v>1413</v>
      </c>
      <c r="N6" s="30" t="s">
        <v>1503</v>
      </c>
      <c r="O6" s="30" t="s">
        <v>849</v>
      </c>
      <c r="P6" s="30" t="s">
        <v>850</v>
      </c>
      <c r="Q6" s="30" t="s">
        <v>782</v>
      </c>
      <c r="R6" s="30" t="s">
        <v>783</v>
      </c>
      <c r="S6" s="30" t="s">
        <v>788</v>
      </c>
      <c r="T6" s="30" t="s">
        <v>788</v>
      </c>
      <c r="U6" s="30"/>
      <c r="V6" s="30" t="s">
        <v>788</v>
      </c>
      <c r="W6" s="44" t="s">
        <v>1078</v>
      </c>
      <c r="X6" s="44"/>
      <c r="Y6" s="30" t="s">
        <v>788</v>
      </c>
      <c r="Z6" s="90" t="s">
        <v>714</v>
      </c>
      <c r="AA6" s="90" t="s">
        <v>494</v>
      </c>
      <c r="AB6" s="90" t="s">
        <v>650</v>
      </c>
      <c r="AC6" s="90" t="s">
        <v>709</v>
      </c>
      <c r="AD6" s="90" t="s">
        <v>1284</v>
      </c>
      <c r="AE6" s="90" t="s">
        <v>506</v>
      </c>
      <c r="AF6" s="90" t="s">
        <v>1292</v>
      </c>
      <c r="AG6" s="90" t="s">
        <v>647</v>
      </c>
      <c r="AH6" s="90" t="s">
        <v>1289</v>
      </c>
      <c r="AI6" s="90"/>
      <c r="AJ6" s="90" t="s">
        <v>1292</v>
      </c>
      <c r="AK6" s="90" t="s">
        <v>736</v>
      </c>
      <c r="AL6" s="90" t="s">
        <v>647</v>
      </c>
      <c r="AM6" s="30" t="s">
        <v>1503</v>
      </c>
      <c r="AN6" s="30" t="s">
        <v>784</v>
      </c>
      <c r="AO6" s="30" t="s">
        <v>76</v>
      </c>
      <c r="AP6" s="30" t="s">
        <v>785</v>
      </c>
      <c r="AQ6" s="90" t="s">
        <v>1687</v>
      </c>
      <c r="AR6" s="30" t="s">
        <v>1509</v>
      </c>
      <c r="AS6" s="30" t="s">
        <v>1510</v>
      </c>
      <c r="AT6" s="30" t="s">
        <v>786</v>
      </c>
      <c r="AU6" s="30" t="s">
        <v>1481</v>
      </c>
      <c r="AV6" s="30" t="s">
        <v>76</v>
      </c>
      <c r="AW6" s="30" t="s">
        <v>787</v>
      </c>
    </row>
    <row r="7" spans="1:49">
      <c r="B7" s="30" t="str">
        <f t="shared" si="0"/>
        <v>FG(PC)LOT(製品/PC/LOT)</v>
      </c>
      <c r="C7" s="30" t="s">
        <v>1365</v>
      </c>
      <c r="D7" s="30" t="s">
        <v>1507</v>
      </c>
      <c r="E7" s="30" t="s">
        <v>789</v>
      </c>
      <c r="F7" s="30" t="s">
        <v>1413</v>
      </c>
      <c r="G7" s="30" t="s">
        <v>1504</v>
      </c>
      <c r="H7" s="30" t="s">
        <v>1365</v>
      </c>
      <c r="I7" s="30" t="s">
        <v>780</v>
      </c>
      <c r="J7" s="30" t="s">
        <v>1062</v>
      </c>
      <c r="K7" s="30" t="s">
        <v>1064</v>
      </c>
      <c r="L7" s="30" t="s">
        <v>1508</v>
      </c>
      <c r="M7" s="30" t="s">
        <v>1413</v>
      </c>
      <c r="N7" s="30" t="s">
        <v>1504</v>
      </c>
      <c r="O7" s="30" t="s">
        <v>849</v>
      </c>
      <c r="P7" s="30" t="s">
        <v>850</v>
      </c>
      <c r="Q7" s="30" t="s">
        <v>782</v>
      </c>
      <c r="R7" s="30" t="s">
        <v>783</v>
      </c>
      <c r="S7" s="30" t="s">
        <v>788</v>
      </c>
      <c r="T7" s="30" t="s">
        <v>788</v>
      </c>
      <c r="U7" s="30"/>
      <c r="V7" s="30" t="s">
        <v>788</v>
      </c>
      <c r="W7" s="44" t="s">
        <v>1078</v>
      </c>
      <c r="X7" s="44"/>
      <c r="Y7" s="30" t="s">
        <v>788</v>
      </c>
      <c r="Z7" s="90" t="s">
        <v>714</v>
      </c>
      <c r="AA7" s="90" t="s">
        <v>494</v>
      </c>
      <c r="AB7" s="90" t="s">
        <v>650</v>
      </c>
      <c r="AC7" s="90" t="s">
        <v>709</v>
      </c>
      <c r="AD7" s="90" t="s">
        <v>1284</v>
      </c>
      <c r="AE7" s="90" t="s">
        <v>506</v>
      </c>
      <c r="AF7" s="90" t="s">
        <v>640</v>
      </c>
      <c r="AG7" s="90" t="s">
        <v>647</v>
      </c>
      <c r="AH7" s="90" t="s">
        <v>1289</v>
      </c>
      <c r="AI7" s="90"/>
      <c r="AJ7" s="90" t="s">
        <v>640</v>
      </c>
      <c r="AK7" s="90" t="s">
        <v>736</v>
      </c>
      <c r="AL7" s="90" t="s">
        <v>647</v>
      </c>
      <c r="AM7" s="30" t="s">
        <v>1504</v>
      </c>
      <c r="AN7" s="30" t="s">
        <v>784</v>
      </c>
      <c r="AO7" s="30" t="s">
        <v>76</v>
      </c>
      <c r="AP7" s="30" t="s">
        <v>785</v>
      </c>
      <c r="AQ7" s="90" t="s">
        <v>1687</v>
      </c>
      <c r="AR7" s="30" t="s">
        <v>1509</v>
      </c>
      <c r="AS7" s="30" t="s">
        <v>1510</v>
      </c>
      <c r="AT7" s="30" t="s">
        <v>786</v>
      </c>
      <c r="AU7" s="30" t="s">
        <v>1481</v>
      </c>
      <c r="AV7" s="30" t="s">
        <v>76</v>
      </c>
      <c r="AW7" s="30" t="s">
        <v>787</v>
      </c>
    </row>
    <row r="8" spans="1:49">
      <c r="B8" s="30" t="str">
        <f t="shared" si="0"/>
        <v>()</v>
      </c>
      <c r="C8" s="30"/>
      <c r="D8" s="30"/>
      <c r="E8" s="30"/>
      <c r="F8" s="30"/>
      <c r="G8" s="30"/>
      <c r="H8" s="30"/>
      <c r="I8" s="30"/>
      <c r="J8" s="30"/>
      <c r="K8" s="30"/>
      <c r="L8" s="30"/>
      <c r="M8" s="30"/>
      <c r="N8" s="30"/>
      <c r="O8" s="30"/>
      <c r="P8" s="30"/>
      <c r="Q8" s="30"/>
      <c r="R8" s="30"/>
      <c r="S8" s="30"/>
      <c r="T8" s="30"/>
      <c r="U8" s="30"/>
      <c r="V8" s="30"/>
      <c r="W8" s="44"/>
      <c r="X8" s="44"/>
      <c r="Y8" s="30"/>
      <c r="Z8" s="30"/>
      <c r="AA8" s="30"/>
      <c r="AB8" s="30"/>
      <c r="AC8" s="30"/>
      <c r="AD8" s="30"/>
      <c r="AE8" s="30"/>
      <c r="AF8" s="30"/>
      <c r="AG8" s="30"/>
      <c r="AH8" s="30"/>
      <c r="AI8" s="30"/>
      <c r="AJ8" s="30"/>
      <c r="AK8" s="30"/>
      <c r="AL8" s="30"/>
      <c r="AM8" s="30"/>
      <c r="AN8" s="30"/>
      <c r="AO8" s="30"/>
      <c r="AP8" s="30"/>
      <c r="AQ8" s="30"/>
      <c r="AR8" s="30"/>
      <c r="AS8" s="30"/>
      <c r="AT8" s="30"/>
      <c r="AU8" s="30"/>
      <c r="AV8" s="30"/>
      <c r="AW8" s="30"/>
    </row>
    <row r="9" spans="1:49">
      <c r="B9" s="30" t="str">
        <f t="shared" si="0"/>
        <v>()</v>
      </c>
      <c r="C9" s="30"/>
      <c r="D9" s="30"/>
      <c r="E9" s="30"/>
      <c r="F9" s="30"/>
      <c r="G9" s="30"/>
      <c r="H9" s="30"/>
      <c r="I9" s="30"/>
      <c r="J9" s="30"/>
      <c r="K9" s="30"/>
      <c r="L9" s="30"/>
      <c r="M9" s="30"/>
      <c r="N9" s="30"/>
      <c r="O9" s="30"/>
      <c r="P9" s="30"/>
      <c r="Q9" s="30"/>
      <c r="R9" s="30"/>
      <c r="S9" s="30"/>
      <c r="T9" s="30"/>
      <c r="U9" s="30"/>
      <c r="V9" s="30"/>
      <c r="W9" s="44"/>
      <c r="X9" s="44"/>
      <c r="Y9" s="30"/>
      <c r="Z9" s="30"/>
      <c r="AA9" s="30"/>
      <c r="AB9" s="30"/>
      <c r="AC9" s="30"/>
      <c r="AD9" s="30"/>
      <c r="AE9" s="30"/>
      <c r="AF9" s="30"/>
      <c r="AG9" s="30"/>
      <c r="AH9" s="30"/>
      <c r="AI9" s="30"/>
      <c r="AJ9" s="30"/>
      <c r="AK9" s="30"/>
      <c r="AL9" s="30"/>
      <c r="AM9" s="30"/>
      <c r="AN9" s="30"/>
      <c r="AO9" s="30"/>
      <c r="AP9" s="30"/>
      <c r="AQ9" s="30"/>
      <c r="AR9" s="30"/>
      <c r="AS9" s="30"/>
      <c r="AT9" s="30"/>
      <c r="AU9" s="30"/>
      <c r="AV9" s="30"/>
      <c r="AW9" s="30"/>
    </row>
    <row r="10" spans="1:49">
      <c r="B10" s="30" t="str">
        <f t="shared" si="0"/>
        <v>()</v>
      </c>
      <c r="C10" s="30"/>
      <c r="D10" s="30"/>
      <c r="E10" s="30"/>
      <c r="F10" s="30"/>
      <c r="G10" s="30"/>
      <c r="H10" s="30"/>
      <c r="I10" s="30"/>
      <c r="J10" s="30"/>
      <c r="K10" s="30"/>
      <c r="L10" s="30"/>
      <c r="M10" s="30"/>
      <c r="N10" s="30"/>
      <c r="O10" s="30"/>
      <c r="P10" s="30"/>
      <c r="Q10" s="30"/>
      <c r="R10" s="30"/>
      <c r="S10" s="30"/>
      <c r="T10" s="30"/>
      <c r="U10" s="30"/>
      <c r="V10" s="30"/>
      <c r="W10" s="44"/>
      <c r="X10" s="44"/>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row>
    <row r="11" spans="1:49">
      <c r="B11" s="30" t="str">
        <f t="shared" si="0"/>
        <v>()</v>
      </c>
      <c r="C11" s="30"/>
      <c r="D11" s="30"/>
      <c r="E11" s="30"/>
      <c r="F11" s="30"/>
      <c r="G11" s="30"/>
      <c r="H11" s="30"/>
      <c r="I11" s="30"/>
      <c r="J11" s="30"/>
      <c r="K11" s="30"/>
      <c r="L11" s="30"/>
      <c r="M11" s="30"/>
      <c r="N11" s="30"/>
      <c r="O11" s="30"/>
      <c r="P11" s="30"/>
      <c r="Q11" s="30"/>
      <c r="R11" s="30"/>
      <c r="S11" s="30"/>
      <c r="T11" s="30"/>
      <c r="U11" s="30"/>
      <c r="V11" s="30"/>
      <c r="W11" s="44"/>
      <c r="X11" s="44"/>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row>
    <row r="13" spans="1:49">
      <c r="B13" s="24" t="s">
        <v>1077</v>
      </c>
    </row>
    <row r="14" spans="1:49">
      <c r="B14" s="24" t="s">
        <v>1083</v>
      </c>
    </row>
    <row r="15" spans="1:49">
      <c r="B15" s="24" t="s">
        <v>1293</v>
      </c>
    </row>
  </sheetData>
  <mergeCells count="6">
    <mergeCell ref="Q3:W3"/>
    <mergeCell ref="AM3:AP3"/>
    <mergeCell ref="AQ3:AR3"/>
    <mergeCell ref="AS3:AW3"/>
    <mergeCell ref="J3:P3"/>
    <mergeCell ref="Y3:AL3"/>
  </mergeCells>
  <phoneticPr fontId="2"/>
  <hyperlinks>
    <hyperlink ref="A4" location="目次!A1" display="戻る" xr:uid="{89342CEC-48E4-44E6-8F7B-08F3CD8E1954}"/>
    <hyperlink ref="B2" r:id="rId1" xr:uid="{268C25E5-17C7-4D6C-88E4-01EEBA633EC5}"/>
  </hyperlinks>
  <pageMargins left="0.7" right="0.7" top="0.75" bottom="0.75" header="0.3" footer="0.3"/>
  <pageSetup paperSize="9" orientation="portrait" horizontalDpi="4294967293" verticalDpi="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769BE-5D05-4803-828C-484B5EBB35E3}">
  <dimension ref="A2:T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E23" sqref="E23"/>
    </sheetView>
  </sheetViews>
  <sheetFormatPr defaultColWidth="8.125" defaultRowHeight="15.75"/>
  <cols>
    <col min="1" max="1" width="8.125" style="24"/>
    <col min="2" max="2" width="21.375" style="24" customWidth="1"/>
    <col min="3" max="3" width="13.75" style="24" customWidth="1"/>
    <col min="4" max="4" width="9" style="24" customWidth="1"/>
    <col min="5" max="5" width="16.375" style="24" customWidth="1"/>
    <col min="6" max="6" width="12.75" style="24" customWidth="1"/>
    <col min="7" max="7" width="15.625" style="24" customWidth="1"/>
    <col min="8" max="8" width="28.25" style="24" customWidth="1"/>
    <col min="9" max="9" width="15.875" style="24" customWidth="1"/>
    <col min="10" max="10" width="14.5" style="24" customWidth="1"/>
    <col min="11" max="11" width="13.625" style="24" customWidth="1"/>
    <col min="12" max="12" width="13.75" style="24" customWidth="1"/>
    <col min="13" max="13" width="16" style="24" bestFit="1" customWidth="1"/>
    <col min="14" max="14" width="20.125" style="24" bestFit="1" customWidth="1"/>
    <col min="15" max="15" width="32" style="24" bestFit="1" customWidth="1"/>
    <col min="16" max="16" width="30.375" style="24" bestFit="1" customWidth="1"/>
    <col min="17" max="17" width="22.125" style="24" customWidth="1"/>
    <col min="18" max="18" width="37.375" style="24" customWidth="1"/>
    <col min="19" max="19" width="19.875" style="24" customWidth="1"/>
    <col min="20" max="20" width="8.5" style="24" bestFit="1" customWidth="1"/>
    <col min="21" max="16384" width="8.125" style="24"/>
  </cols>
  <sheetData>
    <row r="2" spans="1:20" ht="18.75">
      <c r="B2" s="60" t="s">
        <v>1090</v>
      </c>
      <c r="C2" s="60"/>
    </row>
    <row r="4" spans="1:20">
      <c r="A4" s="32" t="s">
        <v>47</v>
      </c>
      <c r="B4" s="71" t="s">
        <v>1116</v>
      </c>
      <c r="C4" s="70" t="s">
        <v>790</v>
      </c>
      <c r="D4" s="27" t="s">
        <v>1117</v>
      </c>
      <c r="E4" s="27" t="s">
        <v>1120</v>
      </c>
      <c r="F4" s="27" t="s">
        <v>791</v>
      </c>
      <c r="G4" s="70" t="s">
        <v>792</v>
      </c>
      <c r="H4" s="70" t="s">
        <v>793</v>
      </c>
      <c r="I4" s="70" t="s">
        <v>1121</v>
      </c>
      <c r="J4" s="27" t="s">
        <v>794</v>
      </c>
      <c r="K4" s="27" t="s">
        <v>795</v>
      </c>
      <c r="L4" s="27" t="s">
        <v>1124</v>
      </c>
      <c r="M4" s="27" t="s">
        <v>1129</v>
      </c>
      <c r="N4" s="27" t="s">
        <v>1130</v>
      </c>
      <c r="O4" s="27" t="s">
        <v>1122</v>
      </c>
      <c r="P4" s="70" t="s">
        <v>796</v>
      </c>
      <c r="Q4" s="105" t="s">
        <v>797</v>
      </c>
      <c r="R4" s="92" t="s">
        <v>798</v>
      </c>
      <c r="S4" s="92" t="s">
        <v>799</v>
      </c>
      <c r="T4" s="92" t="s">
        <v>800</v>
      </c>
    </row>
    <row r="5" spans="1:20">
      <c r="B5" s="30" t="s">
        <v>801</v>
      </c>
      <c r="C5" s="30" t="s">
        <v>1114</v>
      </c>
      <c r="D5" s="30" t="s">
        <v>1118</v>
      </c>
      <c r="E5" s="30"/>
      <c r="F5" s="30" t="s">
        <v>76</v>
      </c>
      <c r="G5" s="30" t="s">
        <v>1119</v>
      </c>
      <c r="H5" s="108" t="s">
        <v>1688</v>
      </c>
      <c r="I5" s="29" t="s">
        <v>1413</v>
      </c>
      <c r="J5" s="30" t="s">
        <v>76</v>
      </c>
      <c r="K5" s="30" t="s">
        <v>76</v>
      </c>
      <c r="L5" s="30" t="s">
        <v>76</v>
      </c>
      <c r="M5" s="90" t="s">
        <v>1131</v>
      </c>
      <c r="N5" s="90" t="s">
        <v>1131</v>
      </c>
      <c r="O5" s="30" t="s">
        <v>1511</v>
      </c>
      <c r="P5" s="30" t="s">
        <v>1365</v>
      </c>
      <c r="Q5" s="44" t="s">
        <v>1413</v>
      </c>
      <c r="R5" s="93" t="s">
        <v>618</v>
      </c>
      <c r="S5" s="93" t="s">
        <v>1115</v>
      </c>
      <c r="T5" s="93" t="s">
        <v>802</v>
      </c>
    </row>
    <row r="6" spans="1:20">
      <c r="B6" s="30"/>
      <c r="C6" s="30"/>
      <c r="D6" s="30"/>
      <c r="E6" s="30"/>
      <c r="F6" s="30"/>
      <c r="G6" s="30"/>
      <c r="H6" s="30"/>
      <c r="I6" s="30"/>
      <c r="J6" s="30"/>
      <c r="K6" s="30"/>
      <c r="L6" s="30"/>
      <c r="M6" s="30"/>
      <c r="N6" s="30"/>
      <c r="O6" s="30"/>
      <c r="P6" s="30"/>
      <c r="Q6" s="30"/>
      <c r="R6" s="30"/>
      <c r="S6" s="30"/>
      <c r="T6" s="30"/>
    </row>
  </sheetData>
  <phoneticPr fontId="2"/>
  <hyperlinks>
    <hyperlink ref="A4" location="目次!A1" display="戻る" xr:uid="{6B53D1E4-3216-49E9-B42B-5F0E7ACAD8B1}"/>
    <hyperlink ref="B2" r:id="rId1" xr:uid="{29EA24CF-54BC-4DFD-B6CB-DC81DE5F1C8A}"/>
  </hyperlinks>
  <pageMargins left="0.7" right="0.7" top="0.75" bottom="0.75" header="0.3" footer="0.3"/>
  <pageSetup paperSize="9" orientation="portrait" horizontalDpi="0" verticalDpi="0"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CC629-4097-4BE9-A7B5-781C5247E3A1}">
  <dimension ref="A2:P1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A4" sqref="A4"/>
    </sheetView>
  </sheetViews>
  <sheetFormatPr defaultColWidth="8.125" defaultRowHeight="15.75"/>
  <cols>
    <col min="1" max="1" width="8.125" style="24"/>
    <col min="2" max="2" width="31" style="24" customWidth="1"/>
    <col min="3" max="4" width="16.25" style="24" customWidth="1"/>
    <col min="5" max="5" width="18.125" style="24" customWidth="1"/>
    <col min="6" max="6" width="13.375" style="24" customWidth="1"/>
    <col min="7" max="7" width="15.25" style="24" customWidth="1"/>
    <col min="8" max="8" width="12.5" style="24" bestFit="1" customWidth="1"/>
    <col min="9" max="9" width="13.75" style="24" customWidth="1"/>
    <col min="10" max="10" width="12.5" style="24" bestFit="1" customWidth="1"/>
    <col min="11" max="11" width="28.625" style="24" customWidth="1"/>
    <col min="12" max="12" width="18.75" style="24" customWidth="1"/>
    <col min="13" max="13" width="25.875" style="24" bestFit="1" customWidth="1"/>
    <col min="14" max="14" width="19.5" style="24" customWidth="1"/>
    <col min="15" max="16" width="18.75" style="24" customWidth="1"/>
    <col min="17" max="16384" width="8.125" style="24"/>
  </cols>
  <sheetData>
    <row r="2" spans="1:16" ht="18.75">
      <c r="B2" s="60" t="s">
        <v>1091</v>
      </c>
      <c r="C2" s="60"/>
      <c r="D2" s="60"/>
    </row>
    <row r="3" spans="1:16">
      <c r="H3" s="220" t="s">
        <v>1126</v>
      </c>
      <c r="I3" s="220"/>
      <c r="J3" s="220"/>
      <c r="K3" s="219" t="s">
        <v>1125</v>
      </c>
      <c r="L3" s="219"/>
      <c r="M3" s="220" t="s">
        <v>1127</v>
      </c>
      <c r="N3" s="220"/>
      <c r="O3" s="219" t="s">
        <v>1128</v>
      </c>
      <c r="P3" s="219"/>
    </row>
    <row r="4" spans="1:16" ht="16.5" thickBot="1">
      <c r="A4" s="32" t="s">
        <v>47</v>
      </c>
      <c r="B4" s="24" t="s">
        <v>1134</v>
      </c>
      <c r="C4" s="37" t="s">
        <v>1123</v>
      </c>
      <c r="D4" s="37" t="s">
        <v>1512</v>
      </c>
      <c r="E4" s="37" t="s">
        <v>803</v>
      </c>
      <c r="F4" s="24" t="s">
        <v>805</v>
      </c>
      <c r="G4" s="24" t="s">
        <v>792</v>
      </c>
      <c r="H4" s="24" t="s">
        <v>794</v>
      </c>
      <c r="I4" s="27" t="s">
        <v>1124</v>
      </c>
      <c r="J4" s="24" t="s">
        <v>795</v>
      </c>
      <c r="K4" s="37" t="s">
        <v>793</v>
      </c>
      <c r="L4" s="24" t="s">
        <v>1120</v>
      </c>
      <c r="M4" s="24" t="s">
        <v>1132</v>
      </c>
      <c r="N4" s="24" t="s">
        <v>804</v>
      </c>
      <c r="O4" s="24" t="s">
        <v>1129</v>
      </c>
      <c r="P4" s="24" t="s">
        <v>1130</v>
      </c>
    </row>
    <row r="5" spans="1:16">
      <c r="B5" s="23" t="str">
        <f t="shared" ref="B5:B12" si="0">CONCATENATE(D5,"(",C5,")")</f>
        <v>尾池工業(1001)</v>
      </c>
      <c r="C5" s="185" t="s">
        <v>1520</v>
      </c>
      <c r="D5" s="185" t="s">
        <v>1513</v>
      </c>
      <c r="E5" s="23" t="s">
        <v>806</v>
      </c>
      <c r="F5" s="23" t="s">
        <v>76</v>
      </c>
      <c r="G5" s="23" t="s">
        <v>1119</v>
      </c>
      <c r="H5" s="23" t="s">
        <v>76</v>
      </c>
      <c r="I5" s="30" t="s">
        <v>76</v>
      </c>
      <c r="J5" s="23" t="s">
        <v>76</v>
      </c>
      <c r="K5" s="23" t="s">
        <v>1689</v>
      </c>
      <c r="L5" s="23"/>
      <c r="M5" s="23" t="s">
        <v>1133</v>
      </c>
      <c r="N5" s="23" t="s">
        <v>807</v>
      </c>
      <c r="O5" s="23" t="s">
        <v>1131</v>
      </c>
      <c r="P5" s="23" t="s">
        <v>1131</v>
      </c>
    </row>
    <row r="6" spans="1:16">
      <c r="B6" s="30" t="str">
        <f t="shared" si="0"/>
        <v>中井工業(1002)</v>
      </c>
      <c r="C6" s="186" t="s">
        <v>1690</v>
      </c>
      <c r="D6" s="186" t="s">
        <v>1514</v>
      </c>
      <c r="E6" s="30" t="s">
        <v>806</v>
      </c>
      <c r="F6" s="30" t="s">
        <v>76</v>
      </c>
      <c r="G6" s="30" t="s">
        <v>1119</v>
      </c>
      <c r="H6" s="30" t="s">
        <v>76</v>
      </c>
      <c r="I6" s="30" t="s">
        <v>76</v>
      </c>
      <c r="J6" s="30" t="s">
        <v>76</v>
      </c>
      <c r="K6" s="30" t="s">
        <v>1689</v>
      </c>
      <c r="L6" s="30"/>
      <c r="M6" s="30" t="s">
        <v>891</v>
      </c>
      <c r="N6" s="30" t="s">
        <v>807</v>
      </c>
      <c r="O6" s="30" t="s">
        <v>788</v>
      </c>
      <c r="P6" s="30" t="s">
        <v>788</v>
      </c>
    </row>
    <row r="7" spans="1:16">
      <c r="B7" s="30" t="str">
        <f t="shared" si="0"/>
        <v>イノベックス(1003)</v>
      </c>
      <c r="C7" s="193" t="s">
        <v>1694</v>
      </c>
      <c r="D7" s="186" t="s">
        <v>2579</v>
      </c>
      <c r="E7" s="30" t="s">
        <v>806</v>
      </c>
      <c r="F7" s="30" t="s">
        <v>76</v>
      </c>
      <c r="G7" s="30" t="s">
        <v>1119</v>
      </c>
      <c r="H7" s="30" t="s">
        <v>76</v>
      </c>
      <c r="I7" s="30" t="s">
        <v>76</v>
      </c>
      <c r="J7" s="30" t="s">
        <v>76</v>
      </c>
      <c r="K7" s="30" t="s">
        <v>1689</v>
      </c>
      <c r="L7" s="30"/>
      <c r="M7" s="30" t="s">
        <v>891</v>
      </c>
      <c r="N7" s="30" t="s">
        <v>807</v>
      </c>
      <c r="O7" s="30" t="s">
        <v>788</v>
      </c>
      <c r="P7" s="30" t="s">
        <v>788</v>
      </c>
    </row>
    <row r="8" spans="1:16">
      <c r="B8" s="30" t="str">
        <f t="shared" si="0"/>
        <v>オカモト(1004)</v>
      </c>
      <c r="C8" s="193" t="s">
        <v>1695</v>
      </c>
      <c r="D8" s="186" t="s">
        <v>1691</v>
      </c>
      <c r="E8" s="30" t="s">
        <v>806</v>
      </c>
      <c r="F8" s="30" t="s">
        <v>76</v>
      </c>
      <c r="G8" s="30" t="s">
        <v>1119</v>
      </c>
      <c r="H8" s="30" t="s">
        <v>76</v>
      </c>
      <c r="I8" s="30" t="s">
        <v>76</v>
      </c>
      <c r="J8" s="30" t="s">
        <v>76</v>
      </c>
      <c r="K8" s="30" t="s">
        <v>1689</v>
      </c>
      <c r="L8" s="30"/>
      <c r="M8" s="30" t="s">
        <v>891</v>
      </c>
      <c r="N8" s="30" t="s">
        <v>807</v>
      </c>
      <c r="O8" s="30" t="s">
        <v>788</v>
      </c>
      <c r="P8" s="30" t="s">
        <v>788</v>
      </c>
    </row>
    <row r="9" spans="1:16">
      <c r="B9" s="30" t="str">
        <f t="shared" si="0"/>
        <v>ニチモウ(1005)</v>
      </c>
      <c r="C9" s="193" t="s">
        <v>1696</v>
      </c>
      <c r="D9" s="186" t="s">
        <v>1517</v>
      </c>
      <c r="E9" s="30" t="s">
        <v>806</v>
      </c>
      <c r="F9" s="30" t="s">
        <v>76</v>
      </c>
      <c r="G9" s="30" t="s">
        <v>1119</v>
      </c>
      <c r="H9" s="30" t="s">
        <v>76</v>
      </c>
      <c r="I9" s="30" t="s">
        <v>76</v>
      </c>
      <c r="J9" s="30" t="s">
        <v>76</v>
      </c>
      <c r="K9" s="30" t="s">
        <v>1689</v>
      </c>
      <c r="L9" s="30"/>
      <c r="M9" s="30" t="s">
        <v>891</v>
      </c>
      <c r="N9" s="30" t="s">
        <v>807</v>
      </c>
      <c r="O9" s="30" t="s">
        <v>788</v>
      </c>
      <c r="P9" s="30" t="s">
        <v>788</v>
      </c>
    </row>
    <row r="10" spans="1:16" s="180" customFormat="1">
      <c r="B10" s="181" t="str">
        <f t="shared" si="0"/>
        <v>ジェイネットコーティング(1006)</v>
      </c>
      <c r="C10" s="201" t="s">
        <v>1697</v>
      </c>
      <c r="D10" s="202" t="s">
        <v>1692</v>
      </c>
      <c r="E10" s="181" t="s">
        <v>806</v>
      </c>
      <c r="F10" s="181" t="s">
        <v>76</v>
      </c>
      <c r="G10" s="181" t="s">
        <v>1119</v>
      </c>
      <c r="H10" s="181" t="s">
        <v>76</v>
      </c>
      <c r="I10" s="181" t="s">
        <v>76</v>
      </c>
      <c r="J10" s="181" t="s">
        <v>76</v>
      </c>
      <c r="K10" s="181" t="s">
        <v>2605</v>
      </c>
      <c r="L10" s="181"/>
      <c r="M10" s="181" t="s">
        <v>891</v>
      </c>
      <c r="N10" s="181" t="s">
        <v>807</v>
      </c>
      <c r="O10" s="181" t="s">
        <v>788</v>
      </c>
      <c r="P10" s="181" t="s">
        <v>788</v>
      </c>
    </row>
    <row r="11" spans="1:16">
      <c r="B11" s="30" t="str">
        <f t="shared" ref="B11" si="1">CONCATENATE(D11,"(",C11,")")</f>
        <v>カンボウプラス(1006)</v>
      </c>
      <c r="C11" s="108" t="s">
        <v>2606</v>
      </c>
      <c r="D11" s="186" t="s">
        <v>1518</v>
      </c>
      <c r="E11" s="30" t="s">
        <v>806</v>
      </c>
      <c r="F11" s="30" t="s">
        <v>76</v>
      </c>
      <c r="G11" s="30" t="s">
        <v>1119</v>
      </c>
      <c r="H11" s="30" t="s">
        <v>76</v>
      </c>
      <c r="I11" s="30" t="s">
        <v>76</v>
      </c>
      <c r="J11" s="30" t="s">
        <v>76</v>
      </c>
      <c r="K11" s="30" t="s">
        <v>1689</v>
      </c>
      <c r="L11" s="30"/>
      <c r="M11" s="30" t="s">
        <v>891</v>
      </c>
      <c r="N11" s="30" t="s">
        <v>807</v>
      </c>
      <c r="O11" s="30" t="s">
        <v>788</v>
      </c>
      <c r="P11" s="30" t="s">
        <v>788</v>
      </c>
    </row>
    <row r="12" spans="1:16">
      <c r="B12" s="30" t="str">
        <f t="shared" si="0"/>
        <v>マグエックス(1007)</v>
      </c>
      <c r="C12" s="108" t="s">
        <v>2607</v>
      </c>
      <c r="D12" s="186" t="s">
        <v>1693</v>
      </c>
      <c r="E12" s="30" t="s">
        <v>806</v>
      </c>
      <c r="F12" s="30" t="s">
        <v>76</v>
      </c>
      <c r="G12" s="30" t="s">
        <v>1119</v>
      </c>
      <c r="H12" s="30" t="s">
        <v>76</v>
      </c>
      <c r="I12" s="30" t="s">
        <v>76</v>
      </c>
      <c r="J12" s="30" t="s">
        <v>76</v>
      </c>
      <c r="K12" s="30" t="s">
        <v>1689</v>
      </c>
      <c r="L12" s="30"/>
      <c r="M12" s="30" t="s">
        <v>891</v>
      </c>
      <c r="N12" s="30" t="s">
        <v>807</v>
      </c>
      <c r="O12" s="30" t="s">
        <v>788</v>
      </c>
      <c r="P12" s="30" t="s">
        <v>788</v>
      </c>
    </row>
  </sheetData>
  <mergeCells count="4">
    <mergeCell ref="H3:J3"/>
    <mergeCell ref="K3:L3"/>
    <mergeCell ref="O3:P3"/>
    <mergeCell ref="M3:N3"/>
  </mergeCells>
  <phoneticPr fontId="2"/>
  <hyperlinks>
    <hyperlink ref="A4" location="目次!A1" display="戻る" xr:uid="{75AE4395-3F20-414F-96C7-5A24B084D34C}"/>
    <hyperlink ref="B2" r:id="rId1" xr:uid="{E6ACBD0F-7186-490E-BEEB-BAB35976752E}"/>
  </hyperlinks>
  <pageMargins left="0.7" right="0.7" top="0.75" bottom="0.75" header="0.3" footer="0.3"/>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24A57-8A6C-447C-A9CF-FD728D7E9DFC}">
  <dimension ref="A2:J15"/>
  <sheetViews>
    <sheetView zoomScale="85" zoomScaleNormal="85" workbookViewId="0">
      <pane xSplit="2" ySplit="4" topLeftCell="C5" activePane="bottomRight" state="frozen"/>
      <selection activeCell="H16" sqref="H16"/>
      <selection pane="topRight" activeCell="H16" sqref="H16"/>
      <selection pane="bottomLeft" activeCell="H16" sqref="H16"/>
      <selection pane="bottomRight" activeCell="F6" sqref="F6"/>
    </sheetView>
  </sheetViews>
  <sheetFormatPr defaultColWidth="8.125" defaultRowHeight="15.75"/>
  <cols>
    <col min="1" max="1" width="8.125" style="24"/>
    <col min="2" max="2" width="44.875" style="24" customWidth="1"/>
    <col min="3" max="3" width="12.25" style="24" bestFit="1" customWidth="1"/>
    <col min="4" max="4" width="24.625" style="24" hidden="1" customWidth="1"/>
    <col min="5" max="5" width="8.125" style="24"/>
    <col min="6" max="6" width="10.5" style="24" bestFit="1" customWidth="1"/>
    <col min="7" max="7" width="19.5" style="24" bestFit="1" customWidth="1"/>
    <col min="8" max="8" width="9.25" style="24" bestFit="1" customWidth="1"/>
    <col min="9" max="9" width="44.25" style="24" bestFit="1" customWidth="1"/>
    <col min="10" max="10" width="17.375" style="24" customWidth="1"/>
    <col min="11" max="16384" width="8.125" style="24"/>
  </cols>
  <sheetData>
    <row r="2" spans="1:10" ht="18.75">
      <c r="B2" s="60"/>
    </row>
    <row r="3" spans="1:10">
      <c r="B3" s="94" t="s">
        <v>1521</v>
      </c>
      <c r="D3" s="94"/>
    </row>
    <row r="4" spans="1:10" ht="16.5" thickBot="1">
      <c r="A4" s="32" t="s">
        <v>47</v>
      </c>
      <c r="B4" s="37" t="s">
        <v>1522</v>
      </c>
      <c r="C4" s="37" t="s">
        <v>917</v>
      </c>
      <c r="D4" s="37" t="s">
        <v>1523</v>
      </c>
      <c r="E4" s="37" t="s">
        <v>79</v>
      </c>
      <c r="F4" s="37" t="s">
        <v>80</v>
      </c>
      <c r="G4" s="37" t="s">
        <v>81</v>
      </c>
      <c r="H4" s="37" t="s">
        <v>82</v>
      </c>
      <c r="I4" s="37" t="s">
        <v>1524</v>
      </c>
      <c r="J4" s="24" t="s">
        <v>1525</v>
      </c>
    </row>
    <row r="5" spans="1:10">
      <c r="B5" s="23" t="s">
        <v>1513</v>
      </c>
      <c r="C5" s="23" t="s">
        <v>1195</v>
      </c>
      <c r="D5" s="89" t="s">
        <v>1526</v>
      </c>
      <c r="E5" s="23" t="s">
        <v>86</v>
      </c>
      <c r="F5" s="23" t="s">
        <v>1527</v>
      </c>
      <c r="G5" s="23" t="s">
        <v>1528</v>
      </c>
      <c r="H5" s="23"/>
      <c r="I5" s="23" t="s">
        <v>1529</v>
      </c>
      <c r="J5" s="89"/>
    </row>
    <row r="6" spans="1:10">
      <c r="B6" s="30" t="s">
        <v>1514</v>
      </c>
      <c r="C6" s="30" t="s">
        <v>1195</v>
      </c>
      <c r="D6" s="90"/>
      <c r="E6" s="30" t="s">
        <v>86</v>
      </c>
      <c r="F6" s="30" t="s">
        <v>1530</v>
      </c>
      <c r="G6" s="30" t="s">
        <v>1528</v>
      </c>
      <c r="H6" s="30"/>
      <c r="I6" s="30" t="s">
        <v>1531</v>
      </c>
      <c r="J6" s="90"/>
    </row>
    <row r="7" spans="1:10">
      <c r="B7" s="30" t="s">
        <v>1515</v>
      </c>
      <c r="C7" s="30"/>
      <c r="D7" s="90"/>
      <c r="E7" s="30" t="s">
        <v>86</v>
      </c>
      <c r="F7" s="30" t="s">
        <v>1532</v>
      </c>
      <c r="G7" s="30" t="s">
        <v>1533</v>
      </c>
      <c r="H7" s="30"/>
      <c r="I7" s="30" t="s">
        <v>1534</v>
      </c>
      <c r="J7" s="90"/>
    </row>
    <row r="8" spans="1:10">
      <c r="B8" s="90" t="s">
        <v>1516</v>
      </c>
      <c r="C8" s="90"/>
      <c r="D8" s="90"/>
      <c r="E8" s="90" t="s">
        <v>86</v>
      </c>
      <c r="F8" s="90"/>
      <c r="G8" s="90"/>
      <c r="H8" s="90"/>
      <c r="I8" s="90"/>
      <c r="J8" s="90"/>
    </row>
    <row r="9" spans="1:10">
      <c r="B9" s="30" t="s">
        <v>1517</v>
      </c>
      <c r="C9" s="30"/>
      <c r="D9" s="90"/>
      <c r="E9" s="30" t="s">
        <v>86</v>
      </c>
      <c r="F9" s="30" t="s">
        <v>1535</v>
      </c>
      <c r="G9" s="30" t="s">
        <v>1536</v>
      </c>
      <c r="H9" s="30"/>
      <c r="I9" s="30" t="s">
        <v>1537</v>
      </c>
      <c r="J9" s="90"/>
    </row>
    <row r="10" spans="1:10">
      <c r="B10" s="30" t="s">
        <v>1518</v>
      </c>
      <c r="C10" s="30"/>
      <c r="D10" s="90"/>
      <c r="E10" s="30" t="s">
        <v>86</v>
      </c>
      <c r="F10" s="30" t="s">
        <v>1538</v>
      </c>
      <c r="G10" s="30" t="s">
        <v>1539</v>
      </c>
      <c r="H10" s="30"/>
      <c r="I10" s="39" t="s">
        <v>1540</v>
      </c>
      <c r="J10" s="90"/>
    </row>
    <row r="11" spans="1:10">
      <c r="B11" s="30" t="s">
        <v>1519</v>
      </c>
      <c r="C11" s="30"/>
      <c r="D11" s="90"/>
      <c r="E11" s="30" t="s">
        <v>86</v>
      </c>
      <c r="F11" s="30" t="s">
        <v>1541</v>
      </c>
      <c r="G11" s="30" t="s">
        <v>1542</v>
      </c>
      <c r="H11" s="30"/>
      <c r="I11" s="30" t="s">
        <v>1543</v>
      </c>
      <c r="J11" s="90"/>
    </row>
    <row r="12" spans="1:10">
      <c r="B12" s="30"/>
      <c r="C12" s="30"/>
      <c r="D12" s="30"/>
      <c r="E12" s="30"/>
      <c r="F12" s="30"/>
      <c r="G12" s="30"/>
      <c r="H12" s="30"/>
      <c r="I12" s="30"/>
      <c r="J12" s="30"/>
    </row>
    <row r="13" spans="1:10">
      <c r="B13" s="30"/>
      <c r="C13" s="30"/>
      <c r="D13" s="30"/>
      <c r="E13" s="30"/>
      <c r="F13" s="30"/>
      <c r="G13" s="30"/>
      <c r="H13" s="30"/>
      <c r="I13" s="30"/>
      <c r="J13" s="30"/>
    </row>
    <row r="14" spans="1:10">
      <c r="B14" s="30"/>
      <c r="C14" s="30"/>
      <c r="D14" s="30"/>
      <c r="E14" s="30"/>
      <c r="F14" s="30"/>
      <c r="G14" s="30"/>
      <c r="H14" s="30"/>
      <c r="I14" s="39"/>
      <c r="J14" s="30"/>
    </row>
    <row r="15" spans="1:10">
      <c r="B15" s="30"/>
      <c r="C15" s="30"/>
      <c r="D15" s="30"/>
      <c r="E15" s="30"/>
      <c r="F15" s="30"/>
      <c r="G15" s="30"/>
      <c r="H15" s="30"/>
      <c r="I15" s="30"/>
      <c r="J15" s="30"/>
    </row>
  </sheetData>
  <phoneticPr fontId="2"/>
  <hyperlinks>
    <hyperlink ref="A4" location="目次!A1" display="戻る" xr:uid="{7E3F5390-8C1F-4C39-82A0-61E9DD6987C4}"/>
  </hyperlinks>
  <pageMargins left="0.7" right="0.7" top="0.75" bottom="0.75" header="0.3" footer="0.3"/>
  <pageSetup paperSize="9" orientation="portrait" horizontalDpi="4294967293"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3979-69BB-4044-8A33-C370258BDB29}">
  <dimension ref="A2:H10"/>
  <sheetViews>
    <sheetView showGridLines="0" zoomScaleNormal="100" workbookViewId="0">
      <pane xSplit="2" ySplit="3" topLeftCell="C4" activePane="bottomRight" state="frozen"/>
      <selection activeCell="H16" sqref="H16"/>
      <selection pane="topRight" activeCell="H16" sqref="H16"/>
      <selection pane="bottomLeft" activeCell="H16" sqref="H16"/>
      <selection pane="bottomRight" activeCell="D23" sqref="D23"/>
    </sheetView>
  </sheetViews>
  <sheetFormatPr defaultRowHeight="18.75"/>
  <cols>
    <col min="2" max="2" width="27.75" customWidth="1"/>
    <col min="3" max="3" width="15.375" customWidth="1"/>
    <col min="4" max="4" width="16.5" bestFit="1" customWidth="1"/>
    <col min="5" max="5" width="38" bestFit="1" customWidth="1"/>
    <col min="7" max="7" width="7" bestFit="1" customWidth="1"/>
  </cols>
  <sheetData>
    <row r="2" spans="1:8">
      <c r="B2" s="94" t="s">
        <v>1521</v>
      </c>
      <c r="G2" s="94" t="s">
        <v>1544</v>
      </c>
    </row>
    <row r="3" spans="1:8" s="24" customFormat="1" ht="16.5" thickBot="1">
      <c r="A3" s="32" t="s">
        <v>47</v>
      </c>
      <c r="B3" s="37" t="s">
        <v>1545</v>
      </c>
      <c r="C3" s="37" t="s">
        <v>1546</v>
      </c>
      <c r="D3" s="37" t="s">
        <v>1547</v>
      </c>
      <c r="E3" s="37" t="s">
        <v>1548</v>
      </c>
      <c r="F3" s="95" t="s">
        <v>1549</v>
      </c>
      <c r="G3" s="24" t="s">
        <v>1550</v>
      </c>
    </row>
    <row r="4" spans="1:8" s="24" customFormat="1" ht="15.75">
      <c r="B4" s="89" t="s">
        <v>1513</v>
      </c>
      <c r="C4" s="89"/>
      <c r="D4" s="89"/>
      <c r="E4" s="89"/>
      <c r="F4" s="89"/>
      <c r="G4" s="89"/>
      <c r="H4" s="89"/>
    </row>
    <row r="5" spans="1:8" s="24" customFormat="1">
      <c r="B5" s="30" t="s">
        <v>1514</v>
      </c>
      <c r="D5" s="30" t="s">
        <v>1551</v>
      </c>
      <c r="E5" s="96" t="s">
        <v>1552</v>
      </c>
      <c r="F5" s="30"/>
      <c r="G5" s="30" t="s">
        <v>1553</v>
      </c>
      <c r="H5" s="30"/>
    </row>
    <row r="6" spans="1:8" s="24" customFormat="1" ht="15.75">
      <c r="B6" s="30" t="s">
        <v>1515</v>
      </c>
      <c r="C6" s="30"/>
      <c r="D6" s="30" t="s">
        <v>1554</v>
      </c>
      <c r="E6" s="30" t="s">
        <v>1555</v>
      </c>
      <c r="F6" s="30"/>
      <c r="G6" s="30" t="s">
        <v>1556</v>
      </c>
      <c r="H6" s="30"/>
    </row>
    <row r="7" spans="1:8" s="24" customFormat="1" ht="15.75">
      <c r="B7" s="90" t="s">
        <v>1516</v>
      </c>
      <c r="C7" s="90"/>
      <c r="D7" s="90"/>
      <c r="E7" s="90"/>
      <c r="F7" s="90"/>
      <c r="G7" s="90"/>
      <c r="H7" s="90"/>
    </row>
    <row r="8" spans="1:8" s="24" customFormat="1" ht="15.75">
      <c r="B8" s="30" t="s">
        <v>1517</v>
      </c>
      <c r="C8" s="30"/>
      <c r="D8" s="30" t="s">
        <v>1557</v>
      </c>
      <c r="E8" s="30" t="s">
        <v>1558</v>
      </c>
      <c r="F8" s="30"/>
      <c r="G8" s="30" t="s">
        <v>1559</v>
      </c>
      <c r="H8" s="30"/>
    </row>
    <row r="9" spans="1:8">
      <c r="B9" s="30" t="s">
        <v>1518</v>
      </c>
      <c r="C9" s="30"/>
      <c r="D9" s="30" t="s">
        <v>1560</v>
      </c>
      <c r="E9" s="30" t="s">
        <v>1561</v>
      </c>
      <c r="F9" s="30"/>
      <c r="G9" s="30" t="s">
        <v>1562</v>
      </c>
      <c r="H9" s="30"/>
    </row>
    <row r="10" spans="1:8">
      <c r="B10" s="30" t="s">
        <v>1519</v>
      </c>
      <c r="C10" s="30"/>
      <c r="D10" s="30" t="s">
        <v>1563</v>
      </c>
      <c r="E10" s="30" t="s">
        <v>1564</v>
      </c>
      <c r="F10" s="30"/>
      <c r="G10" s="30" t="s">
        <v>1565</v>
      </c>
      <c r="H10" s="30"/>
    </row>
  </sheetData>
  <phoneticPr fontId="2"/>
  <hyperlinks>
    <hyperlink ref="A3" location="目次!A1" display="戻る" xr:uid="{E8CF6A85-4438-4C47-8E13-21AB6F323090}"/>
    <hyperlink ref="E6" r:id="rId1" xr:uid="{0C93D2FA-49B6-4A8D-881D-5B2A65722CE1}"/>
    <hyperlink ref="E8" r:id="rId2" xr:uid="{B29B5B4B-A07B-4582-8F40-110D3AFA1E5A}"/>
    <hyperlink ref="E9" r:id="rId3" xr:uid="{D87E3C1D-DE9E-46D0-9FAA-E11A26230A98}"/>
    <hyperlink ref="E10" r:id="rId4" xr:uid="{9DD9675C-3395-4FD7-B515-332593624F1C}"/>
    <hyperlink ref="E5" r:id="rId5" xr:uid="{4A34C0DC-2F22-46E4-B863-508549609C33}"/>
  </hyperlinks>
  <pageMargins left="0.7" right="0.7" top="0.75" bottom="0.75" header="0.3" footer="0.3"/>
  <pageSetup paperSize="9" orientation="portrait" r:id="rId6"/>
  <drawing r:id="rId7"/>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9F257-72DE-4C44-9CE5-CDB08CC784D4}">
  <dimension ref="A2:P9"/>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K29" sqref="K29"/>
    </sheetView>
  </sheetViews>
  <sheetFormatPr defaultColWidth="8.125" defaultRowHeight="15.75"/>
  <cols>
    <col min="1" max="1" width="8.125" style="24"/>
    <col min="2" max="2" width="9.75" style="24" customWidth="1"/>
    <col min="3" max="3" width="11.625" style="24" bestFit="1" customWidth="1"/>
    <col min="4" max="4" width="12.75" style="24" bestFit="1" customWidth="1"/>
    <col min="5" max="5" width="18.25" style="24" bestFit="1" customWidth="1"/>
    <col min="6" max="6" width="15.25" style="24" bestFit="1" customWidth="1"/>
    <col min="7" max="8" width="14.375" style="24" bestFit="1" customWidth="1"/>
    <col min="9" max="9" width="9.25" style="24" bestFit="1" customWidth="1"/>
    <col min="10" max="10" width="17" style="24" bestFit="1" customWidth="1"/>
    <col min="11" max="11" width="21" style="24" bestFit="1" customWidth="1"/>
    <col min="12" max="12" width="29.125" style="24" bestFit="1" customWidth="1"/>
    <col min="13" max="13" width="22.375" style="24" bestFit="1" customWidth="1"/>
    <col min="14" max="14" width="21" style="24" bestFit="1" customWidth="1"/>
    <col min="15" max="15" width="34.375" style="24" bestFit="1" customWidth="1"/>
    <col min="16" max="16" width="22.375" style="24" bestFit="1" customWidth="1"/>
    <col min="17" max="16384" width="8.125" style="24"/>
  </cols>
  <sheetData>
    <row r="2" spans="1:16" ht="18.75">
      <c r="B2" s="60" t="s">
        <v>1092</v>
      </c>
    </row>
    <row r="3" spans="1:16">
      <c r="G3" s="37"/>
      <c r="H3" s="37"/>
      <c r="K3" s="220" t="s">
        <v>1140</v>
      </c>
      <c r="L3" s="220"/>
      <c r="M3" s="220"/>
      <c r="N3" s="220"/>
      <c r="O3" s="220"/>
      <c r="P3" s="220"/>
    </row>
    <row r="4" spans="1:16" ht="16.5" thickBot="1">
      <c r="A4" s="32" t="s">
        <v>47</v>
      </c>
      <c r="B4" s="24" t="s">
        <v>52</v>
      </c>
      <c r="C4" s="24" t="s">
        <v>632</v>
      </c>
      <c r="D4" s="37" t="s">
        <v>809</v>
      </c>
      <c r="E4" s="37" t="s">
        <v>96</v>
      </c>
      <c r="F4" s="37" t="s">
        <v>810</v>
      </c>
      <c r="G4" s="37" t="s">
        <v>811</v>
      </c>
      <c r="H4" s="37" t="s">
        <v>812</v>
      </c>
      <c r="I4" s="24" t="s">
        <v>16</v>
      </c>
      <c r="J4" s="24" t="s">
        <v>1139</v>
      </c>
      <c r="K4" s="37" t="s">
        <v>813</v>
      </c>
      <c r="L4" s="24" t="s">
        <v>814</v>
      </c>
      <c r="M4" s="24" t="s">
        <v>815</v>
      </c>
      <c r="N4" s="37" t="s">
        <v>1136</v>
      </c>
      <c r="O4" s="24" t="s">
        <v>1137</v>
      </c>
      <c r="P4" s="24" t="s">
        <v>1138</v>
      </c>
    </row>
    <row r="5" spans="1:16">
      <c r="B5" s="23" t="s">
        <v>1135</v>
      </c>
      <c r="C5" s="23" t="s">
        <v>1365</v>
      </c>
      <c r="D5" s="23" t="s">
        <v>1135</v>
      </c>
      <c r="E5" s="23" t="s">
        <v>1566</v>
      </c>
      <c r="F5" s="23" t="s">
        <v>1496</v>
      </c>
      <c r="G5" s="23" t="s">
        <v>1413</v>
      </c>
      <c r="H5" s="23" t="s">
        <v>1413</v>
      </c>
      <c r="I5" s="23"/>
      <c r="J5" s="23"/>
      <c r="K5" s="23" t="s">
        <v>816</v>
      </c>
      <c r="L5" s="50" t="s">
        <v>817</v>
      </c>
      <c r="M5" s="50" t="s">
        <v>817</v>
      </c>
      <c r="N5" s="23" t="s">
        <v>816</v>
      </c>
      <c r="O5" s="50" t="s">
        <v>817</v>
      </c>
      <c r="P5" s="50" t="s">
        <v>817</v>
      </c>
    </row>
    <row r="6" spans="1:16">
      <c r="B6" s="30"/>
      <c r="C6" s="30"/>
      <c r="D6" s="30"/>
      <c r="E6" s="30"/>
      <c r="F6" s="30"/>
      <c r="G6" s="29"/>
      <c r="H6" s="29"/>
      <c r="I6" s="30"/>
      <c r="J6" s="30"/>
      <c r="K6" s="30"/>
      <c r="L6" s="51"/>
      <c r="M6" s="51"/>
      <c r="N6" s="30"/>
      <c r="O6" s="51"/>
      <c r="P6" s="51"/>
    </row>
    <row r="7" spans="1:16">
      <c r="B7" s="30"/>
      <c r="C7" s="30"/>
      <c r="D7" s="30"/>
      <c r="E7" s="30"/>
      <c r="F7" s="30"/>
      <c r="G7" s="29"/>
      <c r="H7" s="29"/>
      <c r="I7" s="30"/>
      <c r="J7" s="30"/>
      <c r="K7" s="30"/>
      <c r="L7" s="51"/>
      <c r="M7" s="51"/>
      <c r="N7" s="30"/>
      <c r="O7" s="51"/>
      <c r="P7" s="51"/>
    </row>
    <row r="8" spans="1:16">
      <c r="B8" s="27"/>
      <c r="C8" s="30"/>
      <c r="D8" s="27"/>
      <c r="E8" s="30"/>
      <c r="F8" s="30"/>
      <c r="G8" s="29"/>
      <c r="H8" s="29"/>
      <c r="I8" s="30"/>
      <c r="J8" s="30"/>
      <c r="K8" s="30"/>
      <c r="L8" s="51"/>
      <c r="M8" s="51"/>
      <c r="N8" s="30"/>
      <c r="O8" s="51"/>
      <c r="P8" s="51"/>
    </row>
    <row r="9" spans="1:16">
      <c r="B9" s="30"/>
      <c r="C9" s="30"/>
      <c r="D9" s="30"/>
      <c r="E9" s="30"/>
      <c r="F9" s="30"/>
      <c r="G9" s="30"/>
      <c r="H9" s="30"/>
      <c r="I9" s="30"/>
      <c r="J9" s="30"/>
      <c r="K9" s="30"/>
      <c r="L9" s="30"/>
      <c r="M9" s="30"/>
      <c r="N9" s="30"/>
      <c r="O9" s="30"/>
      <c r="P9" s="30"/>
    </row>
  </sheetData>
  <mergeCells count="1">
    <mergeCell ref="K3:P3"/>
  </mergeCells>
  <phoneticPr fontId="2"/>
  <hyperlinks>
    <hyperlink ref="A4" location="目次!A1" display="戻る" xr:uid="{BA5B7F8E-7F32-49FF-ACF5-D4EBE9F6DEC2}"/>
    <hyperlink ref="B2" r:id="rId1" xr:uid="{051FEBA8-F3EA-467A-A61A-45D3265F4A0F}"/>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2AF0C-4B5B-49B5-9369-5AF39B68D09C}">
  <dimension ref="A2:E7"/>
  <sheetViews>
    <sheetView zoomScale="90" zoomScaleNormal="90" workbookViewId="0">
      <selection activeCell="M32" sqref="M32"/>
    </sheetView>
  </sheetViews>
  <sheetFormatPr defaultColWidth="8.125" defaultRowHeight="15.75"/>
  <cols>
    <col min="1" max="1" width="8.125" style="24"/>
    <col min="2" max="2" width="43.125" style="24" customWidth="1"/>
    <col min="3" max="3" width="11.625" style="24" bestFit="1" customWidth="1"/>
    <col min="4" max="4" width="14.625" style="24" bestFit="1" customWidth="1"/>
    <col min="5" max="5" width="29.125" style="24" bestFit="1" customWidth="1"/>
    <col min="6" max="16384" width="8.125" style="24"/>
  </cols>
  <sheetData>
    <row r="2" spans="1:5" ht="18.75">
      <c r="B2" s="60" t="s">
        <v>1094</v>
      </c>
    </row>
    <row r="4" spans="1:5" ht="16.5" thickBot="1">
      <c r="A4" s="32" t="s">
        <v>47</v>
      </c>
      <c r="B4" s="24" t="s">
        <v>1141</v>
      </c>
      <c r="C4" s="24" t="s">
        <v>632</v>
      </c>
      <c r="D4" s="37" t="s">
        <v>825</v>
      </c>
      <c r="E4" s="37" t="s">
        <v>96</v>
      </c>
    </row>
    <row r="5" spans="1:5">
      <c r="B5" s="23" t="s">
        <v>826</v>
      </c>
      <c r="C5" s="23" t="s">
        <v>1365</v>
      </c>
      <c r="D5" s="23" t="s">
        <v>827</v>
      </c>
      <c r="E5" s="23" t="s">
        <v>828</v>
      </c>
    </row>
    <row r="6" spans="1:5">
      <c r="B6" s="30"/>
      <c r="C6" s="30"/>
      <c r="D6" s="30"/>
      <c r="E6" s="30"/>
    </row>
    <row r="7" spans="1:5">
      <c r="B7" s="30"/>
      <c r="C7" s="30"/>
      <c r="D7" s="30"/>
      <c r="E7" s="30"/>
    </row>
  </sheetData>
  <phoneticPr fontId="2"/>
  <hyperlinks>
    <hyperlink ref="A4" location="目次!A1" display="戻る" xr:uid="{BF33DB81-F183-4C7A-95DF-2B0A0B519CA4}"/>
    <hyperlink ref="B2" r:id="rId1" xr:uid="{1B978929-D482-4F1D-8410-D136687EAB3E}"/>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04E55-7DA6-4CC0-B603-2FC51386B02F}">
  <dimension ref="A2:K11"/>
  <sheetViews>
    <sheetView zoomScale="90" zoomScaleNormal="90" workbookViewId="0">
      <selection activeCell="M27" sqref="M27"/>
    </sheetView>
  </sheetViews>
  <sheetFormatPr defaultColWidth="8.125" defaultRowHeight="15.75"/>
  <cols>
    <col min="1" max="1" width="8.125" style="24"/>
    <col min="2" max="2" width="25.125" style="24" customWidth="1"/>
    <col min="3" max="3" width="11.625" style="24" bestFit="1" customWidth="1"/>
    <col min="4" max="4" width="16.25" style="24" customWidth="1"/>
    <col min="5" max="5" width="16.875" style="24" customWidth="1"/>
    <col min="6" max="6" width="10.125" style="24" customWidth="1"/>
    <col min="7" max="7" width="13.75" style="24" bestFit="1" customWidth="1"/>
    <col min="8" max="9" width="15.625" style="24" bestFit="1" customWidth="1"/>
    <col min="10" max="10" width="13.5" style="24" bestFit="1" customWidth="1"/>
    <col min="11" max="11" width="13.5" style="24" customWidth="1"/>
    <col min="12" max="16384" width="8.125" style="24"/>
  </cols>
  <sheetData>
    <row r="2" spans="1:11" ht="18.75">
      <c r="B2" s="60" t="s">
        <v>1095</v>
      </c>
    </row>
    <row r="4" spans="1:11" ht="16.5" thickBot="1">
      <c r="A4" s="32" t="s">
        <v>47</v>
      </c>
      <c r="B4" s="24" t="s">
        <v>1142</v>
      </c>
      <c r="C4" s="24" t="s">
        <v>632</v>
      </c>
      <c r="D4" s="37" t="s">
        <v>829</v>
      </c>
      <c r="E4" s="37" t="s">
        <v>96</v>
      </c>
      <c r="F4" s="37" t="s">
        <v>23</v>
      </c>
      <c r="G4" s="48" t="s">
        <v>812</v>
      </c>
      <c r="H4" s="24" t="s">
        <v>830</v>
      </c>
      <c r="I4" s="24" t="s">
        <v>831</v>
      </c>
      <c r="J4" s="24" t="s">
        <v>832</v>
      </c>
      <c r="K4" s="24" t="s">
        <v>833</v>
      </c>
    </row>
    <row r="5" spans="1:11">
      <c r="B5" s="23" t="s">
        <v>1568</v>
      </c>
      <c r="C5" s="23" t="s">
        <v>1365</v>
      </c>
      <c r="D5" s="23" t="s">
        <v>834</v>
      </c>
      <c r="E5" s="23" t="s">
        <v>1567</v>
      </c>
      <c r="F5" s="23" t="s">
        <v>818</v>
      </c>
      <c r="G5" s="49" t="s">
        <v>1413</v>
      </c>
      <c r="H5" s="50">
        <v>8</v>
      </c>
      <c r="I5" s="50">
        <v>8</v>
      </c>
      <c r="J5" s="50">
        <v>8</v>
      </c>
      <c r="K5" s="50">
        <v>8</v>
      </c>
    </row>
    <row r="6" spans="1:11">
      <c r="B6" s="30"/>
      <c r="C6" s="30"/>
      <c r="D6" s="30"/>
      <c r="E6" s="30"/>
      <c r="F6" s="30"/>
      <c r="G6" s="29"/>
      <c r="H6" s="51"/>
      <c r="I6" s="51"/>
      <c r="J6" s="51"/>
      <c r="K6" s="51"/>
    </row>
    <row r="7" spans="1:11">
      <c r="B7" s="30"/>
      <c r="C7" s="30"/>
      <c r="D7" s="30"/>
      <c r="E7" s="30"/>
      <c r="F7" s="30"/>
      <c r="G7" s="29"/>
      <c r="H7" s="51"/>
      <c r="I7" s="51"/>
      <c r="J7" s="51"/>
      <c r="K7" s="51"/>
    </row>
    <row r="8" spans="1:11">
      <c r="B8" s="30"/>
      <c r="C8" s="30"/>
      <c r="D8" s="30"/>
      <c r="E8" s="30"/>
      <c r="F8" s="30"/>
      <c r="G8" s="30"/>
      <c r="H8" s="30"/>
      <c r="I8" s="30"/>
      <c r="J8" s="30"/>
      <c r="K8" s="30"/>
    </row>
    <row r="11" spans="1:11">
      <c r="I11" s="52"/>
    </row>
  </sheetData>
  <phoneticPr fontId="2"/>
  <hyperlinks>
    <hyperlink ref="A4" location="目次!A1" display="戻る" xr:uid="{74815CC6-96FD-4360-A56F-16CB71CDB987}"/>
    <hyperlink ref="B2" r:id="rId1" xr:uid="{D86B4982-4E1C-4B04-9DB9-47B6CEAFDDA6}"/>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2CD18-FFEB-4967-8E7A-AA52B96B968D}">
  <dimension ref="A2:H6"/>
  <sheetViews>
    <sheetView zoomScale="90" zoomScaleNormal="90" workbookViewId="0">
      <selection activeCell="K20" sqref="K20"/>
    </sheetView>
  </sheetViews>
  <sheetFormatPr defaultColWidth="8.125" defaultRowHeight="15.75"/>
  <cols>
    <col min="1" max="1" width="8.125" style="24"/>
    <col min="2" max="2" width="16.5" style="24" bestFit="1" customWidth="1"/>
    <col min="3" max="3" width="11.625" style="24" bestFit="1" customWidth="1"/>
    <col min="4" max="4" width="18.375" style="24" bestFit="1" customWidth="1"/>
    <col min="5" max="5" width="28.375" style="24" bestFit="1" customWidth="1"/>
    <col min="6" max="6" width="12.375" style="24" bestFit="1" customWidth="1"/>
    <col min="7" max="7" width="18.125" style="24" bestFit="1" customWidth="1"/>
    <col min="8" max="8" width="13.625" style="24" customWidth="1"/>
    <col min="9" max="16384" width="8.125" style="24"/>
  </cols>
  <sheetData>
    <row r="2" spans="1:8" ht="18.75">
      <c r="B2" s="60" t="s">
        <v>1093</v>
      </c>
    </row>
    <row r="4" spans="1:8" ht="16.5" thickBot="1">
      <c r="A4" s="32" t="s">
        <v>47</v>
      </c>
      <c r="B4" s="34" t="s">
        <v>819</v>
      </c>
      <c r="C4" s="34" t="s">
        <v>632</v>
      </c>
      <c r="D4" s="72" t="s">
        <v>820</v>
      </c>
      <c r="E4" s="72" t="s">
        <v>96</v>
      </c>
      <c r="F4" s="72" t="s">
        <v>821</v>
      </c>
      <c r="G4" s="34" t="s">
        <v>822</v>
      </c>
      <c r="H4" s="34" t="s">
        <v>823</v>
      </c>
    </row>
    <row r="5" spans="1:8">
      <c r="B5" s="22" t="s">
        <v>1571</v>
      </c>
      <c r="C5" s="23" t="s">
        <v>1365</v>
      </c>
      <c r="D5" s="22" t="s">
        <v>1569</v>
      </c>
      <c r="E5" s="22" t="s">
        <v>1570</v>
      </c>
      <c r="F5" s="22" t="s">
        <v>824</v>
      </c>
      <c r="G5" s="73">
        <v>1500</v>
      </c>
      <c r="H5" s="73">
        <v>1500</v>
      </c>
    </row>
    <row r="6" spans="1:8">
      <c r="B6" s="30"/>
      <c r="C6" s="30"/>
      <c r="D6" s="30"/>
      <c r="E6" s="30"/>
      <c r="F6" s="30"/>
      <c r="G6" s="30"/>
      <c r="H6" s="30"/>
    </row>
  </sheetData>
  <phoneticPr fontId="2"/>
  <hyperlinks>
    <hyperlink ref="A4" location="目次!A1" display="戻る" xr:uid="{7222E33E-81CC-4248-8929-EDDA074C6E15}"/>
    <hyperlink ref="B2" r:id="rId1" xr:uid="{999E92E3-40B5-4E00-B58E-3B676C7C1EB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8338F-FCE6-4AB0-BB3F-97155526005E}">
  <sheetPr>
    <tabColor theme="7"/>
  </sheetPr>
  <dimension ref="A1:K60"/>
  <sheetViews>
    <sheetView showGridLines="0" zoomScale="80" zoomScaleNormal="80" workbookViewId="0">
      <pane xSplit="1" ySplit="1" topLeftCell="B7" activePane="bottomRight" state="frozen"/>
      <selection pane="topRight"/>
      <selection pane="bottomLeft"/>
      <selection pane="bottomRight" activeCell="F17" sqref="F17"/>
    </sheetView>
  </sheetViews>
  <sheetFormatPr defaultColWidth="8.625" defaultRowHeight="15.75" outlineLevelCol="1"/>
  <cols>
    <col min="1" max="1" width="62.5" style="115" customWidth="1"/>
    <col min="2" max="2" width="17" style="115" customWidth="1" outlineLevel="1"/>
    <col min="3" max="3" width="8.625" style="115" customWidth="1" outlineLevel="1"/>
    <col min="4" max="4" width="9.625" style="115" customWidth="1"/>
    <col min="5" max="5" width="18.875" style="115" customWidth="1"/>
    <col min="6" max="6" width="68.25" style="115" customWidth="1"/>
    <col min="7" max="7" width="45.75" style="115" customWidth="1"/>
    <col min="8" max="8" width="10.125" style="115" bestFit="1" customWidth="1"/>
    <col min="9" max="9" width="9.125" style="115" customWidth="1"/>
    <col min="10" max="10" width="11.875" style="116" hidden="1" customWidth="1" outlineLevel="1"/>
    <col min="11" max="11" width="8.625" style="115" collapsed="1"/>
    <col min="12" max="16384" width="8.625" style="115"/>
  </cols>
  <sheetData>
    <row r="1" spans="1:10" ht="35.1" customHeight="1" thickBot="1">
      <c r="A1" s="155" t="s">
        <v>1795</v>
      </c>
      <c r="B1" s="155" t="s">
        <v>1794</v>
      </c>
      <c r="C1" s="155" t="s">
        <v>1793</v>
      </c>
      <c r="D1" s="155" t="s">
        <v>1792</v>
      </c>
      <c r="E1" s="155" t="s">
        <v>1791</v>
      </c>
      <c r="F1" s="155" t="s">
        <v>1790</v>
      </c>
      <c r="G1" s="155" t="s">
        <v>1789</v>
      </c>
      <c r="H1" s="155" t="s">
        <v>937</v>
      </c>
      <c r="I1" s="155" t="s">
        <v>1788</v>
      </c>
      <c r="J1" s="154" t="s">
        <v>1787</v>
      </c>
    </row>
    <row r="2" spans="1:10" ht="16.5" thickBot="1">
      <c r="A2" s="120" t="str">
        <f t="shared" ref="A2:A44" si="0">E2&amp;"("&amp;G2&amp;")"</f>
        <v>SCF-A25M-XNW(SPACECOOLフィルム_白 1,250mmx25m)</v>
      </c>
      <c r="B2" s="150" t="s">
        <v>1637</v>
      </c>
      <c r="C2" s="150" t="s">
        <v>642</v>
      </c>
      <c r="D2" s="150" t="s">
        <v>1767</v>
      </c>
      <c r="E2" s="151" t="s">
        <v>1698</v>
      </c>
      <c r="F2" s="153" t="str">
        <f>A35</f>
        <v>SCH-XVPX-XXW(SPACECOOLシート_白)</v>
      </c>
      <c r="G2" s="150" t="s">
        <v>1868</v>
      </c>
      <c r="H2" s="150" t="s">
        <v>1503</v>
      </c>
      <c r="I2" s="152">
        <f>170000/25</f>
        <v>6800</v>
      </c>
      <c r="J2" s="125">
        <v>170000</v>
      </c>
    </row>
    <row r="3" spans="1:10" ht="16.5" thickBot="1">
      <c r="A3" s="120" t="str">
        <f t="shared" si="0"/>
        <v>SCF-A25M-XNW-1(SPACECOOLフィルム_白 カットサンプル x1m)</v>
      </c>
      <c r="B3" s="150" t="s">
        <v>1643</v>
      </c>
      <c r="C3" s="150" t="s">
        <v>642</v>
      </c>
      <c r="D3" s="150" t="s">
        <v>1767</v>
      </c>
      <c r="E3" s="151" t="s">
        <v>1699</v>
      </c>
      <c r="F3" s="151" t="s">
        <v>1698</v>
      </c>
      <c r="G3" s="150" t="s">
        <v>1869</v>
      </c>
      <c r="H3" s="150" t="s">
        <v>1059</v>
      </c>
      <c r="I3" s="149">
        <f>10000*1</f>
        <v>10000</v>
      </c>
      <c r="J3" s="125">
        <v>10000</v>
      </c>
    </row>
    <row r="4" spans="1:10" ht="16.5" thickBot="1">
      <c r="A4" s="120" t="str">
        <f t="shared" si="0"/>
        <v>SCF-A25M-XNW-5(SPACECOOLフィルム_白 カットサンプル x5m)</v>
      </c>
      <c r="B4" s="150" t="s">
        <v>1643</v>
      </c>
      <c r="C4" s="150" t="s">
        <v>642</v>
      </c>
      <c r="D4" s="150" t="s">
        <v>1767</v>
      </c>
      <c r="E4" s="151" t="s">
        <v>1700</v>
      </c>
      <c r="F4" s="151" t="s">
        <v>1698</v>
      </c>
      <c r="G4" s="150" t="s">
        <v>1870</v>
      </c>
      <c r="H4" s="150" t="s">
        <v>1059</v>
      </c>
      <c r="I4" s="149">
        <f>10000*5</f>
        <v>50000</v>
      </c>
      <c r="J4" s="125">
        <v>10000</v>
      </c>
    </row>
    <row r="5" spans="1:10" ht="16.5" thickBot="1">
      <c r="A5" s="120" t="str">
        <f t="shared" si="0"/>
        <v>SCF-A25M-XNS(SPACECOOLフィルム_銀 1,250mmx25m)</v>
      </c>
      <c r="B5" s="150" t="s">
        <v>1637</v>
      </c>
      <c r="C5" s="150" t="s">
        <v>642</v>
      </c>
      <c r="D5" s="150" t="s">
        <v>1767</v>
      </c>
      <c r="E5" s="151" t="s">
        <v>1701</v>
      </c>
      <c r="F5" s="153" t="str">
        <f>A37</f>
        <v>SCH-XVPX-XXS(SPACECOOLシート_銀)</v>
      </c>
      <c r="G5" s="150" t="s">
        <v>1871</v>
      </c>
      <c r="H5" s="150" t="s">
        <v>1503</v>
      </c>
      <c r="I5" s="152">
        <f>170000/25</f>
        <v>6800</v>
      </c>
      <c r="J5" s="125">
        <v>170000</v>
      </c>
    </row>
    <row r="6" spans="1:10" ht="16.5" thickBot="1">
      <c r="A6" s="120" t="str">
        <f t="shared" si="0"/>
        <v>SCF-A25M-XNS-1(SPACECOOLフィルム_銀 カットサンプル x1m)</v>
      </c>
      <c r="B6" s="150" t="s">
        <v>1643</v>
      </c>
      <c r="C6" s="150" t="s">
        <v>642</v>
      </c>
      <c r="D6" s="150" t="s">
        <v>1767</v>
      </c>
      <c r="E6" s="151" t="s">
        <v>1702</v>
      </c>
      <c r="F6" s="151" t="s">
        <v>1701</v>
      </c>
      <c r="G6" s="150" t="s">
        <v>1872</v>
      </c>
      <c r="H6" s="150" t="s">
        <v>1059</v>
      </c>
      <c r="I6" s="149">
        <f>10000*1</f>
        <v>10000</v>
      </c>
      <c r="J6" s="125">
        <v>10000</v>
      </c>
    </row>
    <row r="7" spans="1:10" ht="16.5" thickBot="1">
      <c r="A7" s="120" t="str">
        <f t="shared" si="0"/>
        <v>SCF-A25M-XNS-5(SPACECOOLフィルム_銀 カットサンプル x5m)</v>
      </c>
      <c r="B7" s="150" t="s">
        <v>1643</v>
      </c>
      <c r="C7" s="150" t="s">
        <v>642</v>
      </c>
      <c r="D7" s="150" t="s">
        <v>1767</v>
      </c>
      <c r="E7" s="151" t="s">
        <v>1703</v>
      </c>
      <c r="F7" s="151" t="s">
        <v>1701</v>
      </c>
      <c r="G7" s="150" t="s">
        <v>1873</v>
      </c>
      <c r="H7" s="150" t="s">
        <v>1059</v>
      </c>
      <c r="I7" s="149">
        <f>10000*5</f>
        <v>50000</v>
      </c>
      <c r="J7" s="125">
        <v>10000</v>
      </c>
    </row>
    <row r="8" spans="1:10" ht="16.5" thickBot="1">
      <c r="A8" s="120" t="str">
        <f t="shared" si="0"/>
        <v>SCM-100E-XFW(SPACECOOLキャンバス-100E_白 103cmx50m)</v>
      </c>
      <c r="B8" s="145" t="s">
        <v>1637</v>
      </c>
      <c r="C8" s="145" t="s">
        <v>642</v>
      </c>
      <c r="D8" s="145" t="s">
        <v>1767</v>
      </c>
      <c r="E8" s="146" t="s">
        <v>1704</v>
      </c>
      <c r="F8" s="148" t="s">
        <v>1786</v>
      </c>
      <c r="G8" s="145" t="s">
        <v>1874</v>
      </c>
      <c r="H8" s="145" t="s">
        <v>1503</v>
      </c>
      <c r="I8" s="147">
        <f>440000/50</f>
        <v>8800</v>
      </c>
      <c r="J8" s="125">
        <v>440000</v>
      </c>
    </row>
    <row r="9" spans="1:10" ht="16.5" thickBot="1">
      <c r="A9" s="120" t="str">
        <f t="shared" si="0"/>
        <v>SCM-100E-XFW-1(SPACECOOLキャンバス-100E_白 カットサンプル x1m)</v>
      </c>
      <c r="B9" s="145" t="s">
        <v>1643</v>
      </c>
      <c r="C9" s="145" t="s">
        <v>642</v>
      </c>
      <c r="D9" s="145" t="s">
        <v>1767</v>
      </c>
      <c r="E9" s="146" t="s">
        <v>1705</v>
      </c>
      <c r="F9" s="146" t="s">
        <v>1704</v>
      </c>
      <c r="G9" s="145" t="s">
        <v>1875</v>
      </c>
      <c r="H9" s="145" t="s">
        <v>1059</v>
      </c>
      <c r="I9" s="144">
        <f>13000*1</f>
        <v>13000</v>
      </c>
      <c r="J9" s="125">
        <v>13000</v>
      </c>
    </row>
    <row r="10" spans="1:10" ht="16.5" thickBot="1">
      <c r="A10" s="120" t="str">
        <f t="shared" si="0"/>
        <v>SCM-100E-XFW-5(SPACECOOLキャンバス-100E_白 カットサンプル x5m)</v>
      </c>
      <c r="B10" s="145" t="s">
        <v>1643</v>
      </c>
      <c r="C10" s="145" t="s">
        <v>642</v>
      </c>
      <c r="D10" s="145" t="s">
        <v>1767</v>
      </c>
      <c r="E10" s="146" t="s">
        <v>1706</v>
      </c>
      <c r="F10" s="146" t="s">
        <v>1704</v>
      </c>
      <c r="G10" s="145" t="s">
        <v>1876</v>
      </c>
      <c r="H10" s="145" t="s">
        <v>1059</v>
      </c>
      <c r="I10" s="144">
        <f>13000*5</f>
        <v>65000</v>
      </c>
      <c r="J10" s="125">
        <v>13000</v>
      </c>
    </row>
    <row r="11" spans="1:10" ht="16.5" thickBot="1">
      <c r="A11" s="120" t="str">
        <f t="shared" si="0"/>
        <v>SCM-100E-XFS(SPACECOOLキャンバス-100E_銀 103cmx50m)</v>
      </c>
      <c r="B11" s="145" t="s">
        <v>1637</v>
      </c>
      <c r="C11" s="145" t="s">
        <v>642</v>
      </c>
      <c r="D11" s="145" t="s">
        <v>1767</v>
      </c>
      <c r="E11" s="146" t="s">
        <v>1707</v>
      </c>
      <c r="F11" s="148" t="s">
        <v>1785</v>
      </c>
      <c r="G11" s="145" t="s">
        <v>1877</v>
      </c>
      <c r="H11" s="145" t="s">
        <v>1503</v>
      </c>
      <c r="I11" s="147">
        <f>440000/50</f>
        <v>8800</v>
      </c>
      <c r="J11" s="125">
        <v>440000</v>
      </c>
    </row>
    <row r="12" spans="1:10" ht="16.5" thickBot="1">
      <c r="A12" s="120" t="str">
        <f t="shared" si="0"/>
        <v>SCM-100E-XFS-1(SPACECOOLキャンバス-100E_銀 カットサンプル x1m)</v>
      </c>
      <c r="B12" s="145" t="s">
        <v>1643</v>
      </c>
      <c r="C12" s="145" t="s">
        <v>642</v>
      </c>
      <c r="D12" s="145" t="s">
        <v>1767</v>
      </c>
      <c r="E12" s="146" t="s">
        <v>1708</v>
      </c>
      <c r="F12" s="146" t="s">
        <v>1707</v>
      </c>
      <c r="G12" s="145" t="s">
        <v>1878</v>
      </c>
      <c r="H12" s="145" t="s">
        <v>1059</v>
      </c>
      <c r="I12" s="144">
        <f>13000*1</f>
        <v>13000</v>
      </c>
      <c r="J12" s="125">
        <v>13000</v>
      </c>
    </row>
    <row r="13" spans="1:10" ht="16.5" thickBot="1">
      <c r="A13" s="120" t="str">
        <f t="shared" si="0"/>
        <v>SCM-100E-XFS-5(SPACECOOLキャンバス-100E_銀 カットサンプル x5m)</v>
      </c>
      <c r="B13" s="145" t="s">
        <v>1643</v>
      </c>
      <c r="C13" s="145" t="s">
        <v>642</v>
      </c>
      <c r="D13" s="145" t="s">
        <v>1767</v>
      </c>
      <c r="E13" s="146" t="s">
        <v>1709</v>
      </c>
      <c r="F13" s="146" t="s">
        <v>1707</v>
      </c>
      <c r="G13" s="145" t="s">
        <v>1879</v>
      </c>
      <c r="H13" s="145" t="s">
        <v>1059</v>
      </c>
      <c r="I13" s="144">
        <f>13000*5</f>
        <v>65000</v>
      </c>
      <c r="J13" s="125">
        <v>13000</v>
      </c>
    </row>
    <row r="14" spans="1:10" ht="16.5" thickBot="1">
      <c r="A14" s="120" t="str">
        <f t="shared" si="0"/>
        <v>SCM-050E-XFW(SPACECOOLターポリン-TP50F(軽量・防炎)_白 120cmx50m)</v>
      </c>
      <c r="B14" s="140" t="s">
        <v>1637</v>
      </c>
      <c r="C14" s="140" t="s">
        <v>642</v>
      </c>
      <c r="D14" s="140" t="s">
        <v>1767</v>
      </c>
      <c r="E14" s="141" t="s">
        <v>1710</v>
      </c>
      <c r="F14" s="143" t="s">
        <v>1782</v>
      </c>
      <c r="G14" s="140" t="s">
        <v>1880</v>
      </c>
      <c r="H14" s="140" t="s">
        <v>1503</v>
      </c>
      <c r="I14" s="142">
        <f>470000/50</f>
        <v>9400</v>
      </c>
      <c r="J14" s="125">
        <v>470000</v>
      </c>
    </row>
    <row r="15" spans="1:10" ht="16.5" thickBot="1">
      <c r="A15" s="120" t="str">
        <f t="shared" si="0"/>
        <v>SCM-050E-XFW-1(SPACECOOLターポリン-TP50F(軽量・防炎)_白 カットサンプル x1m)</v>
      </c>
      <c r="B15" s="140" t="s">
        <v>1643</v>
      </c>
      <c r="C15" s="140" t="s">
        <v>642</v>
      </c>
      <c r="D15" s="140" t="s">
        <v>1767</v>
      </c>
      <c r="E15" s="141" t="s">
        <v>1711</v>
      </c>
      <c r="F15" s="141" t="s">
        <v>1710</v>
      </c>
      <c r="G15" s="140" t="s">
        <v>1881</v>
      </c>
      <c r="H15" s="140" t="s">
        <v>1059</v>
      </c>
      <c r="I15" s="139">
        <f>13000*1</f>
        <v>13000</v>
      </c>
      <c r="J15" s="125">
        <v>13000</v>
      </c>
    </row>
    <row r="16" spans="1:10" ht="16.5" thickBot="1">
      <c r="A16" s="120" t="str">
        <f t="shared" si="0"/>
        <v>SCM-050E-XFW-5(SPACECOOLターポリン-TP50F(軽量・防炎)_白 カットサンプル x5m)</v>
      </c>
      <c r="B16" s="140" t="s">
        <v>1643</v>
      </c>
      <c r="C16" s="140" t="s">
        <v>642</v>
      </c>
      <c r="D16" s="140" t="s">
        <v>1767</v>
      </c>
      <c r="E16" s="141" t="s">
        <v>1712</v>
      </c>
      <c r="F16" s="141" t="s">
        <v>1710</v>
      </c>
      <c r="G16" s="140" t="s">
        <v>1882</v>
      </c>
      <c r="H16" s="140" t="s">
        <v>1059</v>
      </c>
      <c r="I16" s="139">
        <f>13000*5</f>
        <v>65000</v>
      </c>
      <c r="J16" s="125">
        <v>13000</v>
      </c>
    </row>
    <row r="17" spans="1:10" ht="16.5" thickBot="1">
      <c r="A17" s="120" t="str">
        <f t="shared" si="0"/>
        <v>SCM-200E-XFW(SPACECOOLターポリン-200E(高強度・防炎)_白 104cmx50m)</v>
      </c>
      <c r="B17" s="135" t="s">
        <v>1637</v>
      </c>
      <c r="C17" s="135" t="s">
        <v>642</v>
      </c>
      <c r="D17" s="135" t="s">
        <v>1767</v>
      </c>
      <c r="E17" s="136" t="s">
        <v>1713</v>
      </c>
      <c r="F17" s="138" t="s">
        <v>1785</v>
      </c>
      <c r="G17" s="135" t="s">
        <v>1883</v>
      </c>
      <c r="H17" s="135" t="s">
        <v>1503</v>
      </c>
      <c r="I17" s="137">
        <f>490000/50</f>
        <v>9800</v>
      </c>
      <c r="J17" s="125">
        <v>490000</v>
      </c>
    </row>
    <row r="18" spans="1:10" ht="16.5" thickBot="1">
      <c r="A18" s="120" t="str">
        <f t="shared" si="0"/>
        <v>SCM-200E-XFW-1(SPACECOOLターポリン-200E(高強度・防炎)_白 カットサンプル x1m)</v>
      </c>
      <c r="B18" s="135" t="s">
        <v>1643</v>
      </c>
      <c r="C18" s="135" t="s">
        <v>642</v>
      </c>
      <c r="D18" s="135" t="s">
        <v>1767</v>
      </c>
      <c r="E18" s="136" t="s">
        <v>1714</v>
      </c>
      <c r="F18" s="136" t="s">
        <v>1713</v>
      </c>
      <c r="G18" s="135" t="s">
        <v>1884</v>
      </c>
      <c r="H18" s="135" t="s">
        <v>1059</v>
      </c>
      <c r="I18" s="134">
        <f>13000*1</f>
        <v>13000</v>
      </c>
      <c r="J18" s="125">
        <v>13000</v>
      </c>
    </row>
    <row r="19" spans="1:10" ht="16.5" thickBot="1">
      <c r="A19" s="120" t="str">
        <f t="shared" si="0"/>
        <v>SCM-200E-XFW-5(SPACECOOLターポリン-200E(高強度・防炎)_白 カットサンプル x5m)</v>
      </c>
      <c r="B19" s="135" t="s">
        <v>1643</v>
      </c>
      <c r="C19" s="135" t="s">
        <v>642</v>
      </c>
      <c r="D19" s="135" t="s">
        <v>1767</v>
      </c>
      <c r="E19" s="136" t="s">
        <v>1715</v>
      </c>
      <c r="F19" s="136" t="s">
        <v>1713</v>
      </c>
      <c r="G19" s="135" t="s">
        <v>1885</v>
      </c>
      <c r="H19" s="135" t="s">
        <v>1059</v>
      </c>
      <c r="I19" s="134">
        <f>13000*5</f>
        <v>65000</v>
      </c>
      <c r="J19" s="125">
        <v>13000</v>
      </c>
    </row>
    <row r="20" spans="1:10" ht="16.5" thickBot="1">
      <c r="A20" s="120" t="str">
        <f t="shared" si="0"/>
        <v>SCM-200E-XFS(SPACECOOLターポリン-200E(高強度・防炎)_銀 104cmx50m)</v>
      </c>
      <c r="B20" s="135" t="s">
        <v>1637</v>
      </c>
      <c r="C20" s="135" t="s">
        <v>642</v>
      </c>
      <c r="D20" s="135" t="s">
        <v>1767</v>
      </c>
      <c r="E20" s="136" t="s">
        <v>1716</v>
      </c>
      <c r="F20" s="138" t="s">
        <v>1784</v>
      </c>
      <c r="G20" s="135" t="s">
        <v>1886</v>
      </c>
      <c r="H20" s="135" t="s">
        <v>1503</v>
      </c>
      <c r="I20" s="137">
        <f>490000/50</f>
        <v>9800</v>
      </c>
      <c r="J20" s="125">
        <v>490000</v>
      </c>
    </row>
    <row r="21" spans="1:10" ht="16.5" thickBot="1">
      <c r="A21" s="120" t="str">
        <f t="shared" si="0"/>
        <v>SCM-200E-XFS-1(SPACECOOLターポリン-200E(高強度・防炎)_銀 カットサンプル x1m)</v>
      </c>
      <c r="B21" s="135" t="s">
        <v>1643</v>
      </c>
      <c r="C21" s="135" t="s">
        <v>642</v>
      </c>
      <c r="D21" s="135" t="s">
        <v>1767</v>
      </c>
      <c r="E21" s="136" t="s">
        <v>1717</v>
      </c>
      <c r="F21" s="136" t="s">
        <v>1716</v>
      </c>
      <c r="G21" s="135" t="s">
        <v>1887</v>
      </c>
      <c r="H21" s="135" t="s">
        <v>1059</v>
      </c>
      <c r="I21" s="134">
        <f>13000*1</f>
        <v>13000</v>
      </c>
      <c r="J21" s="125">
        <v>13000</v>
      </c>
    </row>
    <row r="22" spans="1:10" ht="16.5" thickBot="1">
      <c r="A22" s="120" t="str">
        <f t="shared" si="0"/>
        <v>SCM-200E-XFS-5(SPACECOOLターポリン-200E(高強度・防炎)_銀 カットサンプル x5m)</v>
      </c>
      <c r="B22" s="135" t="s">
        <v>1643</v>
      </c>
      <c r="C22" s="135" t="s">
        <v>642</v>
      </c>
      <c r="D22" s="135" t="s">
        <v>1767</v>
      </c>
      <c r="E22" s="136" t="s">
        <v>1718</v>
      </c>
      <c r="F22" s="136" t="s">
        <v>1716</v>
      </c>
      <c r="G22" s="135" t="s">
        <v>1888</v>
      </c>
      <c r="H22" s="135" t="s">
        <v>1059</v>
      </c>
      <c r="I22" s="134">
        <f>13000*5</f>
        <v>65000</v>
      </c>
      <c r="J22" s="125">
        <v>13000</v>
      </c>
    </row>
    <row r="23" spans="1:10" ht="16.5" thickBot="1">
      <c r="A23" s="120" t="str">
        <f t="shared" si="0"/>
        <v>SCM-300G-XNW(SPACECOOL膜材料-300G(不燃・B種)_白 103cmx50m)</v>
      </c>
      <c r="B23" s="130" t="s">
        <v>1637</v>
      </c>
      <c r="C23" s="130" t="s">
        <v>642</v>
      </c>
      <c r="D23" s="130" t="s">
        <v>1767</v>
      </c>
      <c r="E23" s="131" t="s">
        <v>1719</v>
      </c>
      <c r="F23" s="133" t="s">
        <v>1785</v>
      </c>
      <c r="G23" s="130" t="s">
        <v>1889</v>
      </c>
      <c r="H23" s="130" t="s">
        <v>1503</v>
      </c>
      <c r="I23" s="132">
        <f>550000/50</f>
        <v>11000</v>
      </c>
      <c r="J23" s="125">
        <v>550000</v>
      </c>
    </row>
    <row r="24" spans="1:10" ht="16.5" thickBot="1">
      <c r="A24" s="120" t="str">
        <f t="shared" si="0"/>
        <v>SCM-300G-XNW-1(SPACECOOL膜材料-300G(不燃・B種)_白 カットサンプル x1m)</v>
      </c>
      <c r="B24" s="130" t="s">
        <v>1643</v>
      </c>
      <c r="C24" s="130" t="s">
        <v>642</v>
      </c>
      <c r="D24" s="130" t="s">
        <v>1767</v>
      </c>
      <c r="E24" s="131" t="s">
        <v>1720</v>
      </c>
      <c r="F24" s="131" t="s">
        <v>1719</v>
      </c>
      <c r="G24" s="130" t="s">
        <v>1890</v>
      </c>
      <c r="H24" s="130" t="s">
        <v>1059</v>
      </c>
      <c r="I24" s="129">
        <f>13000*1</f>
        <v>13000</v>
      </c>
      <c r="J24" s="125">
        <v>13000</v>
      </c>
    </row>
    <row r="25" spans="1:10" ht="16.5" thickBot="1">
      <c r="A25" s="120" t="str">
        <f t="shared" si="0"/>
        <v>SCM-300G-XNW-5(SPACECOOL膜材料-300G(不燃・B種)_白 カットサンプル x5m)</v>
      </c>
      <c r="B25" s="130" t="s">
        <v>1643</v>
      </c>
      <c r="C25" s="130" t="s">
        <v>642</v>
      </c>
      <c r="D25" s="130" t="s">
        <v>1767</v>
      </c>
      <c r="E25" s="131" t="s">
        <v>1721</v>
      </c>
      <c r="F25" s="131" t="s">
        <v>1719</v>
      </c>
      <c r="G25" s="130" t="s">
        <v>1891</v>
      </c>
      <c r="H25" s="130" t="s">
        <v>1059</v>
      </c>
      <c r="I25" s="129">
        <f>13000*5</f>
        <v>65000</v>
      </c>
      <c r="J25" s="125">
        <v>13000</v>
      </c>
    </row>
    <row r="26" spans="1:10" ht="16.5" thickBot="1">
      <c r="A26" s="120" t="str">
        <f t="shared" si="0"/>
        <v>SCM-300G-XNS(SPACECOOL膜材料-300G(不燃・B種)_銀 103cmx50m)</v>
      </c>
      <c r="B26" s="130" t="s">
        <v>1637</v>
      </c>
      <c r="C26" s="130" t="s">
        <v>642</v>
      </c>
      <c r="D26" s="130" t="s">
        <v>1767</v>
      </c>
      <c r="E26" s="131" t="s">
        <v>1722</v>
      </c>
      <c r="F26" s="133" t="s">
        <v>1784</v>
      </c>
      <c r="G26" s="130" t="s">
        <v>1892</v>
      </c>
      <c r="H26" s="130" t="s">
        <v>1503</v>
      </c>
      <c r="I26" s="132">
        <f>550000/50</f>
        <v>11000</v>
      </c>
      <c r="J26" s="125">
        <v>550000</v>
      </c>
    </row>
    <row r="27" spans="1:10" ht="16.5" thickBot="1">
      <c r="A27" s="120" t="str">
        <f t="shared" si="0"/>
        <v>SCM-300G-XNS-1(SPACECOOL膜材料-300G(不燃・B種)_銀 カットサンプル x1m)</v>
      </c>
      <c r="B27" s="130" t="s">
        <v>1643</v>
      </c>
      <c r="C27" s="130" t="s">
        <v>642</v>
      </c>
      <c r="D27" s="130" t="s">
        <v>1767</v>
      </c>
      <c r="E27" s="131" t="s">
        <v>1723</v>
      </c>
      <c r="F27" s="131" t="s">
        <v>1722</v>
      </c>
      <c r="G27" s="130" t="s">
        <v>1893</v>
      </c>
      <c r="H27" s="130" t="s">
        <v>1059</v>
      </c>
      <c r="I27" s="129">
        <f>13000*1</f>
        <v>13000</v>
      </c>
      <c r="J27" s="125">
        <v>13000</v>
      </c>
    </row>
    <row r="28" spans="1:10" ht="16.5" thickBot="1">
      <c r="A28" s="120" t="str">
        <f t="shared" si="0"/>
        <v>SCM-300G-XNS-5(SPACECOOL膜材料-300G(不燃・B種)_銀 カットサンプル x5m)</v>
      </c>
      <c r="B28" s="130" t="s">
        <v>1643</v>
      </c>
      <c r="C28" s="130" t="s">
        <v>642</v>
      </c>
      <c r="D28" s="130" t="s">
        <v>1767</v>
      </c>
      <c r="E28" s="131" t="s">
        <v>1724</v>
      </c>
      <c r="F28" s="131" t="s">
        <v>1722</v>
      </c>
      <c r="G28" s="130" t="s">
        <v>1894</v>
      </c>
      <c r="H28" s="130" t="s">
        <v>1059</v>
      </c>
      <c r="I28" s="129">
        <f>13000*5</f>
        <v>65000</v>
      </c>
      <c r="J28" s="125">
        <v>13000</v>
      </c>
    </row>
    <row r="29" spans="1:10" ht="16.5" thickBot="1">
      <c r="A29" s="120" t="str">
        <f t="shared" si="0"/>
        <v>SCG-040I-XXW(SPACECOOLマグネットシート_白)</v>
      </c>
      <c r="B29" s="120" t="s">
        <v>1637</v>
      </c>
      <c r="C29" s="120" t="s">
        <v>642</v>
      </c>
      <c r="D29" s="120" t="s">
        <v>1767</v>
      </c>
      <c r="E29" s="120" t="s">
        <v>1783</v>
      </c>
      <c r="F29" s="128" t="s">
        <v>1782</v>
      </c>
      <c r="G29" s="120" t="s">
        <v>1646</v>
      </c>
      <c r="H29" s="127" t="s">
        <v>1778</v>
      </c>
      <c r="I29" s="126">
        <v>12000</v>
      </c>
      <c r="J29" s="125">
        <v>12000</v>
      </c>
    </row>
    <row r="30" spans="1:10" ht="16.5" thickBot="1">
      <c r="A30" s="120" t="str">
        <f t="shared" si="0"/>
        <v>SCG-040I-XXS(SPACECOOLマグネットシート_銀)</v>
      </c>
      <c r="B30" s="120" t="s">
        <v>1637</v>
      </c>
      <c r="C30" s="120" t="s">
        <v>642</v>
      </c>
      <c r="D30" s="120" t="s">
        <v>1767</v>
      </c>
      <c r="E30" s="120" t="s">
        <v>1781</v>
      </c>
      <c r="F30" s="128" t="s">
        <v>1780</v>
      </c>
      <c r="G30" s="120" t="s">
        <v>1779</v>
      </c>
      <c r="H30" s="127" t="s">
        <v>1778</v>
      </c>
      <c r="I30" s="126">
        <v>12000</v>
      </c>
      <c r="J30" s="125">
        <v>12000</v>
      </c>
    </row>
    <row r="31" spans="1:10" ht="16.5" thickBot="1">
      <c r="A31" s="120" t="str">
        <f t="shared" si="0"/>
        <v>SCF-3MJ-SC9-P(3M スコッチカルフィルム Jシリーズ SC900 透明 25mmx20m)</v>
      </c>
      <c r="B31" s="120" t="s">
        <v>1637</v>
      </c>
      <c r="C31" s="120" t="s">
        <v>642</v>
      </c>
      <c r="D31" s="120" t="s">
        <v>1767</v>
      </c>
      <c r="E31" s="127" t="s">
        <v>1648</v>
      </c>
      <c r="F31" s="127" t="s">
        <v>1777</v>
      </c>
      <c r="G31" s="120" t="s">
        <v>1649</v>
      </c>
      <c r="H31" s="127" t="s">
        <v>1059</v>
      </c>
      <c r="I31" s="126">
        <v>2000</v>
      </c>
      <c r="J31" s="125">
        <v>2000</v>
      </c>
    </row>
    <row r="32" spans="1:10" ht="16.5" thickBot="1">
      <c r="A32" s="120" t="str">
        <f t="shared" si="0"/>
        <v>SVC-001(配送手数料)</v>
      </c>
      <c r="B32" s="120" t="s">
        <v>1622</v>
      </c>
      <c r="C32" s="120" t="s">
        <v>938</v>
      </c>
      <c r="D32" s="120" t="s">
        <v>1767</v>
      </c>
      <c r="E32" s="127" t="s">
        <v>1619</v>
      </c>
      <c r="F32" s="127" t="s">
        <v>1748</v>
      </c>
      <c r="G32" s="120" t="s">
        <v>1616</v>
      </c>
      <c r="H32" s="120" t="s">
        <v>1503</v>
      </c>
      <c r="I32" s="126">
        <v>2000</v>
      </c>
      <c r="J32" s="125">
        <v>2000</v>
      </c>
    </row>
    <row r="33" spans="1:10" ht="16.5" thickBot="1">
      <c r="A33" s="120" t="str">
        <f t="shared" si="0"/>
        <v>SVC-002(フィルム施工費)</v>
      </c>
      <c r="B33" s="120" t="s">
        <v>1622</v>
      </c>
      <c r="C33" s="120" t="s">
        <v>938</v>
      </c>
      <c r="D33" s="120" t="s">
        <v>1767</v>
      </c>
      <c r="E33" s="127" t="s">
        <v>1776</v>
      </c>
      <c r="F33" s="127" t="s">
        <v>1748</v>
      </c>
      <c r="G33" s="120" t="s">
        <v>1617</v>
      </c>
      <c r="H33" s="120" t="s">
        <v>1612</v>
      </c>
      <c r="I33" s="126">
        <v>50000</v>
      </c>
      <c r="J33" s="125">
        <v>50000</v>
      </c>
    </row>
    <row r="34" spans="1:10" ht="16.5" thickBot="1">
      <c r="A34" s="120" t="str">
        <f t="shared" si="0"/>
        <v>SVC-003(膜材料加工費)</v>
      </c>
      <c r="B34" s="120" t="s">
        <v>1622</v>
      </c>
      <c r="C34" s="120" t="s">
        <v>938</v>
      </c>
      <c r="D34" s="120" t="s">
        <v>1767</v>
      </c>
      <c r="E34" s="127" t="s">
        <v>1621</v>
      </c>
      <c r="F34" s="127" t="s">
        <v>1748</v>
      </c>
      <c r="G34" s="120" t="s">
        <v>1618</v>
      </c>
      <c r="H34" s="120" t="s">
        <v>1612</v>
      </c>
      <c r="I34" s="126">
        <v>50000</v>
      </c>
      <c r="J34" s="125">
        <v>50000</v>
      </c>
    </row>
    <row r="35" spans="1:10" ht="16.5" thickBot="1">
      <c r="A35" s="120" t="str">
        <f t="shared" si="0"/>
        <v>SCH-XVPX-XXW(SPACECOOLシート_白)</v>
      </c>
      <c r="B35" s="120" t="s">
        <v>1637</v>
      </c>
      <c r="C35" s="120" t="s">
        <v>642</v>
      </c>
      <c r="D35" s="122" t="s">
        <v>1767</v>
      </c>
      <c r="E35" s="124" t="s">
        <v>1775</v>
      </c>
      <c r="F35" s="123" t="s">
        <v>1772</v>
      </c>
      <c r="G35" s="122" t="s">
        <v>1774</v>
      </c>
      <c r="H35" s="122" t="s">
        <v>1503</v>
      </c>
      <c r="I35" s="121" t="s">
        <v>1763</v>
      </c>
    </row>
    <row r="36" spans="1:10" ht="16.5" thickBot="1">
      <c r="A36" s="120" t="str">
        <f t="shared" si="0"/>
        <v>SCH-XVPV-XXW(SPACECOOLシート(裏塩ビ有り)_白)</v>
      </c>
      <c r="B36" s="120" t="s">
        <v>1637</v>
      </c>
      <c r="C36" s="120" t="s">
        <v>642</v>
      </c>
      <c r="D36" s="122" t="s">
        <v>1767</v>
      </c>
      <c r="E36" s="124" t="s">
        <v>1773</v>
      </c>
      <c r="F36" s="123" t="s">
        <v>1772</v>
      </c>
      <c r="G36" s="122" t="s">
        <v>1771</v>
      </c>
      <c r="H36" s="122" t="s">
        <v>1503</v>
      </c>
      <c r="I36" s="121" t="s">
        <v>1763</v>
      </c>
    </row>
    <row r="37" spans="1:10" ht="16.5" thickBot="1">
      <c r="A37" s="120" t="str">
        <f t="shared" si="0"/>
        <v>SCH-XVPX-XXS(SPACECOOLシート_銀)</v>
      </c>
      <c r="B37" s="120" t="s">
        <v>1637</v>
      </c>
      <c r="C37" s="120" t="s">
        <v>642</v>
      </c>
      <c r="D37" s="122" t="s">
        <v>1767</v>
      </c>
      <c r="E37" s="124" t="s">
        <v>1770</v>
      </c>
      <c r="F37" s="123" t="s">
        <v>1769</v>
      </c>
      <c r="G37" s="122" t="s">
        <v>1768</v>
      </c>
      <c r="H37" s="122" t="s">
        <v>1503</v>
      </c>
      <c r="I37" s="121" t="s">
        <v>1763</v>
      </c>
    </row>
    <row r="38" spans="1:10" ht="16.5" thickBot="1">
      <c r="A38" s="120" t="str">
        <f t="shared" si="0"/>
        <v>SCH-XVPV-XXS(SPACECOOLシート(裏塩ビ有り)_銀)</v>
      </c>
      <c r="B38" s="120" t="s">
        <v>1637</v>
      </c>
      <c r="C38" s="120" t="s">
        <v>642</v>
      </c>
      <c r="D38" s="122" t="s">
        <v>1767</v>
      </c>
      <c r="E38" s="124" t="s">
        <v>1766</v>
      </c>
      <c r="F38" s="123" t="s">
        <v>1765</v>
      </c>
      <c r="G38" s="122" t="s">
        <v>1764</v>
      </c>
      <c r="H38" s="122" t="s">
        <v>1503</v>
      </c>
      <c r="I38" s="121" t="s">
        <v>1763</v>
      </c>
    </row>
    <row r="39" spans="1:10" ht="16.5" thickBot="1">
      <c r="A39" s="120" t="str">
        <f t="shared" si="0"/>
        <v>IPVCW(塩ビ白イノベックス)</v>
      </c>
      <c r="B39" s="120" t="s">
        <v>1637</v>
      </c>
      <c r="C39" s="120" t="s">
        <v>1752</v>
      </c>
      <c r="D39" s="118" t="s">
        <v>1751</v>
      </c>
      <c r="E39" s="119" t="s">
        <v>1762</v>
      </c>
      <c r="F39" s="119" t="s">
        <v>14</v>
      </c>
      <c r="G39" s="118" t="s">
        <v>1761</v>
      </c>
      <c r="H39" s="118" t="s">
        <v>1748</v>
      </c>
      <c r="I39" s="118" t="s">
        <v>1748</v>
      </c>
    </row>
    <row r="40" spans="1:10" ht="16.5" thickBot="1">
      <c r="A40" s="120" t="str">
        <f t="shared" si="0"/>
        <v>IPVCS(塩ビ透明イノベックス)</v>
      </c>
      <c r="B40" s="120" t="s">
        <v>1637</v>
      </c>
      <c r="C40" s="120" t="s">
        <v>1752</v>
      </c>
      <c r="D40" s="118" t="s">
        <v>1751</v>
      </c>
      <c r="E40" s="119" t="s">
        <v>1760</v>
      </c>
      <c r="F40" s="119" t="s">
        <v>14</v>
      </c>
      <c r="G40" s="118" t="s">
        <v>1759</v>
      </c>
      <c r="H40" s="118" t="s">
        <v>1748</v>
      </c>
      <c r="I40" s="118" t="s">
        <v>1748</v>
      </c>
    </row>
    <row r="41" spans="1:10" ht="16.5" thickBot="1">
      <c r="A41" s="120" t="str">
        <f t="shared" si="0"/>
        <v>OPVCW(塩ビ白オカモト)</v>
      </c>
      <c r="B41" s="120" t="s">
        <v>1637</v>
      </c>
      <c r="C41" s="120" t="s">
        <v>1752</v>
      </c>
      <c r="D41" s="118" t="s">
        <v>1751</v>
      </c>
      <c r="E41" s="119" t="s">
        <v>1758</v>
      </c>
      <c r="F41" s="119" t="s">
        <v>14</v>
      </c>
      <c r="G41" s="118" t="s">
        <v>1757</v>
      </c>
      <c r="H41" s="118" t="s">
        <v>1748</v>
      </c>
      <c r="I41" s="118" t="s">
        <v>1748</v>
      </c>
    </row>
    <row r="42" spans="1:10" ht="16.5" thickBot="1">
      <c r="A42" s="120" t="str">
        <f t="shared" si="0"/>
        <v>OPVCS(塩ビ透明オカモト)</v>
      </c>
      <c r="B42" s="120" t="s">
        <v>1637</v>
      </c>
      <c r="C42" s="120" t="s">
        <v>1752</v>
      </c>
      <c r="D42" s="118" t="s">
        <v>1751</v>
      </c>
      <c r="E42" s="119" t="s">
        <v>1756</v>
      </c>
      <c r="F42" s="119" t="s">
        <v>14</v>
      </c>
      <c r="G42" s="118" t="s">
        <v>1755</v>
      </c>
      <c r="H42" s="118" t="s">
        <v>1748</v>
      </c>
      <c r="I42" s="118" t="s">
        <v>1748</v>
      </c>
    </row>
    <row r="43" spans="1:10" ht="16.5" thickBot="1">
      <c r="A43" s="120" t="str">
        <f t="shared" si="0"/>
        <v>OIP(銀PET尾池)</v>
      </c>
      <c r="B43" s="120" t="s">
        <v>1637</v>
      </c>
      <c r="C43" s="120" t="s">
        <v>1752</v>
      </c>
      <c r="D43" s="118" t="s">
        <v>1751</v>
      </c>
      <c r="E43" s="119" t="s">
        <v>1754</v>
      </c>
      <c r="F43" s="119" t="s">
        <v>14</v>
      </c>
      <c r="G43" s="118" t="s">
        <v>1753</v>
      </c>
      <c r="H43" s="118" t="s">
        <v>1748</v>
      </c>
      <c r="I43" s="118" t="s">
        <v>1748</v>
      </c>
    </row>
    <row r="44" spans="1:10" ht="16.5" thickBot="1">
      <c r="A44" s="120" t="str">
        <f t="shared" si="0"/>
        <v>NAP(銀PET中井)</v>
      </c>
      <c r="B44" s="120" t="s">
        <v>1637</v>
      </c>
      <c r="C44" s="120" t="s">
        <v>1752</v>
      </c>
      <c r="D44" s="118" t="s">
        <v>1751</v>
      </c>
      <c r="E44" s="119" t="s">
        <v>1750</v>
      </c>
      <c r="F44" s="119" t="s">
        <v>14</v>
      </c>
      <c r="G44" s="118" t="s">
        <v>1749</v>
      </c>
      <c r="H44" s="118" t="s">
        <v>1748</v>
      </c>
      <c r="I44" s="118" t="s">
        <v>1748</v>
      </c>
    </row>
    <row r="46" spans="1:10">
      <c r="E46" s="117"/>
    </row>
    <row r="47" spans="1:10">
      <c r="E47" s="117"/>
    </row>
    <row r="48" spans="1:10">
      <c r="E48" s="117"/>
    </row>
    <row r="49" spans="5:5">
      <c r="E49" s="117"/>
    </row>
    <row r="50" spans="5:5">
      <c r="E50" s="117"/>
    </row>
    <row r="51" spans="5:5">
      <c r="E51" s="117"/>
    </row>
    <row r="52" spans="5:5">
      <c r="E52" s="117"/>
    </row>
    <row r="53" spans="5:5">
      <c r="E53" s="117"/>
    </row>
    <row r="54" spans="5:5">
      <c r="E54" s="117"/>
    </row>
    <row r="55" spans="5:5">
      <c r="E55" s="117"/>
    </row>
    <row r="56" spans="5:5">
      <c r="E56" s="117"/>
    </row>
    <row r="57" spans="5:5">
      <c r="E57" s="117"/>
    </row>
    <row r="59" spans="5:5">
      <c r="E59" s="117"/>
    </row>
    <row r="60" spans="5:5">
      <c r="E60" s="117"/>
    </row>
  </sheetData>
  <autoFilter ref="A1:J44" xr:uid="{A9C94E3F-36B7-4DC0-A6C7-803B6737C7B5}"/>
  <phoneticPr fontId="2"/>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54B5D-A1A6-4179-8C2D-BC1DC1677A15}">
  <dimension ref="A2:G9"/>
  <sheetViews>
    <sheetView zoomScale="90" zoomScaleNormal="90" workbookViewId="0">
      <selection activeCell="N30" sqref="N30"/>
    </sheetView>
  </sheetViews>
  <sheetFormatPr defaultColWidth="8.125" defaultRowHeight="15.75"/>
  <cols>
    <col min="1" max="1" width="8.125" style="24"/>
    <col min="2" max="2" width="27.875" style="24" customWidth="1"/>
    <col min="3" max="3" width="11.625" style="24" bestFit="1" customWidth="1"/>
    <col min="4" max="4" width="15.25" style="24" bestFit="1" customWidth="1"/>
    <col min="5" max="5" width="13.75" style="24" bestFit="1" customWidth="1"/>
    <col min="6" max="6" width="25.75" style="24" bestFit="1" customWidth="1"/>
    <col min="7" max="7" width="13.75" style="24" bestFit="1" customWidth="1"/>
    <col min="8" max="16384" width="8.125" style="24"/>
  </cols>
  <sheetData>
    <row r="2" spans="1:7" ht="18.75">
      <c r="B2" s="60" t="s">
        <v>1096</v>
      </c>
    </row>
    <row r="4" spans="1:7" ht="16.5" thickBot="1">
      <c r="A4" s="32" t="s">
        <v>47</v>
      </c>
      <c r="B4" s="24" t="s">
        <v>1143</v>
      </c>
      <c r="C4" s="24" t="s">
        <v>632</v>
      </c>
      <c r="D4" s="37" t="s">
        <v>763</v>
      </c>
      <c r="E4" s="37" t="s">
        <v>835</v>
      </c>
      <c r="F4" s="37" t="s">
        <v>836</v>
      </c>
      <c r="G4" s="37" t="s">
        <v>812</v>
      </c>
    </row>
    <row r="5" spans="1:7">
      <c r="B5" s="23" t="s">
        <v>1657</v>
      </c>
      <c r="C5" s="23" t="s">
        <v>1365</v>
      </c>
      <c r="D5" s="23" t="s">
        <v>1656</v>
      </c>
      <c r="E5" s="23" t="s">
        <v>1413</v>
      </c>
      <c r="F5" s="23" t="s">
        <v>837</v>
      </c>
      <c r="G5" s="29" t="s">
        <v>1413</v>
      </c>
    </row>
    <row r="6" spans="1:7">
      <c r="B6" s="30"/>
      <c r="C6" s="30"/>
      <c r="D6" s="30"/>
      <c r="E6" s="29"/>
      <c r="F6" s="30"/>
      <c r="G6" s="29"/>
    </row>
    <row r="7" spans="1:7">
      <c r="B7" s="30"/>
      <c r="C7" s="30"/>
      <c r="D7" s="30"/>
      <c r="E7" s="29"/>
      <c r="F7" s="30"/>
      <c r="G7" s="29"/>
    </row>
    <row r="8" spans="1:7">
      <c r="B8" s="30"/>
      <c r="C8" s="30"/>
      <c r="D8" s="30"/>
      <c r="E8" s="29"/>
      <c r="F8" s="30"/>
      <c r="G8" s="29"/>
    </row>
    <row r="9" spans="1:7">
      <c r="B9" s="30"/>
      <c r="C9" s="30"/>
      <c r="D9" s="30"/>
      <c r="E9" s="30"/>
      <c r="F9" s="30"/>
      <c r="G9" s="30"/>
    </row>
  </sheetData>
  <phoneticPr fontId="2"/>
  <hyperlinks>
    <hyperlink ref="A4" location="目次!A1" display="戻る" xr:uid="{1D894E65-B632-4755-AB16-9B6F0162D713}"/>
    <hyperlink ref="B2" r:id="rId1" xr:uid="{8026FA50-7E82-4E2D-BE88-8BB27C71B2EF}"/>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FEE42-049B-4FE8-BA59-B68FC3330EDE}">
  <dimension ref="A2:L54"/>
  <sheetViews>
    <sheetView showGridLines="0" zoomScale="80" zoomScaleNormal="80" workbookViewId="0">
      <pane xSplit="2" ySplit="4" topLeftCell="C5" activePane="bottomRight" state="frozen"/>
      <selection pane="topRight" activeCell="C1" sqref="C1"/>
      <selection pane="bottomLeft" activeCell="A5" sqref="A5"/>
      <selection pane="bottomRight" activeCell="D48" sqref="D48"/>
    </sheetView>
  </sheetViews>
  <sheetFormatPr defaultColWidth="8.125" defaultRowHeight="15.75"/>
  <cols>
    <col min="1" max="1" width="8.125" style="12"/>
    <col min="2" max="2" width="54.25" style="12" customWidth="1"/>
    <col min="3" max="3" width="25.125" style="12" customWidth="1"/>
    <col min="4" max="4" width="57" style="12" bestFit="1" customWidth="1"/>
    <col min="5" max="5" width="13.625" style="12" bestFit="1" customWidth="1"/>
    <col min="6" max="6" width="27.125" style="12" bestFit="1" customWidth="1"/>
    <col min="7" max="7" width="11.5" style="12" bestFit="1" customWidth="1"/>
    <col min="8" max="9" width="10.625" style="12" bestFit="1" customWidth="1"/>
    <col min="10" max="10" width="16.5" style="12" bestFit="1" customWidth="1"/>
    <col min="11" max="11" width="10.625" style="12" bestFit="1" customWidth="1"/>
    <col min="12" max="12" width="12.5" style="12" bestFit="1" customWidth="1"/>
    <col min="13" max="16384" width="8.125" style="12"/>
  </cols>
  <sheetData>
    <row r="2" spans="1:12" ht="18.75">
      <c r="B2" s="67" t="s">
        <v>1097</v>
      </c>
    </row>
    <row r="4" spans="1:12" ht="16.5" thickBot="1">
      <c r="A4" s="32" t="s">
        <v>47</v>
      </c>
      <c r="B4" s="12" t="s">
        <v>1144</v>
      </c>
      <c r="C4" s="46" t="s">
        <v>838</v>
      </c>
      <c r="D4" s="46" t="s">
        <v>839</v>
      </c>
      <c r="E4" s="46" t="s">
        <v>840</v>
      </c>
      <c r="F4" s="46" t="s">
        <v>841</v>
      </c>
      <c r="G4" s="46" t="s">
        <v>842</v>
      </c>
      <c r="H4" s="46" t="s">
        <v>770</v>
      </c>
      <c r="I4" s="46" t="s">
        <v>843</v>
      </c>
      <c r="J4" s="46" t="s">
        <v>844</v>
      </c>
      <c r="K4" s="46" t="s">
        <v>845</v>
      </c>
      <c r="L4" s="46" t="s">
        <v>846</v>
      </c>
    </row>
    <row r="5" spans="1:12">
      <c r="B5" s="28" t="str">
        <f t="shared" ref="B5" si="0">CONCATENATE(C5,"(",D5,")")</f>
        <v>DEFAULT(Default Item)</v>
      </c>
      <c r="C5" s="28" t="s">
        <v>1658</v>
      </c>
      <c r="D5" s="28" t="s">
        <v>1867</v>
      </c>
      <c r="E5" s="23" t="s">
        <v>1365</v>
      </c>
      <c r="F5" s="28" t="s">
        <v>1659</v>
      </c>
      <c r="G5" s="28" t="s">
        <v>1503</v>
      </c>
      <c r="H5" s="28" t="s">
        <v>869</v>
      </c>
      <c r="I5" s="28" t="s">
        <v>847</v>
      </c>
      <c r="J5" s="28" t="s">
        <v>848</v>
      </c>
      <c r="K5" s="28" t="s">
        <v>850</v>
      </c>
      <c r="L5" s="28" t="s">
        <v>849</v>
      </c>
    </row>
    <row r="6" spans="1:12">
      <c r="B6" s="47" t="str">
        <f t="shared" ref="B6:B35" si="1">CONCATENATE(C6,"(",D6,")")</f>
        <v>()</v>
      </c>
      <c r="C6" s="47"/>
      <c r="D6" s="47"/>
      <c r="E6" s="47"/>
      <c r="F6" s="47"/>
      <c r="G6" s="106"/>
      <c r="H6" s="47"/>
      <c r="I6" s="47"/>
      <c r="J6" s="47"/>
      <c r="K6" s="47"/>
      <c r="L6" s="47"/>
    </row>
    <row r="7" spans="1:12">
      <c r="B7" s="47" t="str">
        <f t="shared" si="1"/>
        <v>SCF-A25M-XNW(SPACECOOLフィルム_白 1,250mmx25m)</v>
      </c>
      <c r="C7" s="196" t="s">
        <v>1698</v>
      </c>
      <c r="D7" s="196" t="s">
        <v>1868</v>
      </c>
      <c r="E7" s="47" t="s">
        <v>1365</v>
      </c>
      <c r="F7" s="106" t="s">
        <v>1578</v>
      </c>
      <c r="G7" s="106" t="s">
        <v>1503</v>
      </c>
      <c r="H7" s="106" t="s">
        <v>1572</v>
      </c>
      <c r="I7" s="106" t="s">
        <v>847</v>
      </c>
      <c r="J7" s="106" t="s">
        <v>848</v>
      </c>
      <c r="K7" s="106" t="s">
        <v>850</v>
      </c>
      <c r="L7" s="106" t="s">
        <v>849</v>
      </c>
    </row>
    <row r="8" spans="1:12">
      <c r="B8" s="47" t="str">
        <f t="shared" si="1"/>
        <v>SCF-A25M-XNW-1(SPACECOOLフィルム_白 カットサンプル x1m)</v>
      </c>
      <c r="C8" s="196" t="s">
        <v>1699</v>
      </c>
      <c r="D8" s="196" t="s">
        <v>1869</v>
      </c>
      <c r="E8" s="47" t="s">
        <v>1365</v>
      </c>
      <c r="F8" s="47" t="s">
        <v>1579</v>
      </c>
      <c r="G8" s="47" t="s">
        <v>1504</v>
      </c>
      <c r="H8" s="47" t="s">
        <v>1572</v>
      </c>
      <c r="I8" s="47" t="s">
        <v>847</v>
      </c>
      <c r="J8" s="47" t="s">
        <v>848</v>
      </c>
      <c r="K8" s="47" t="s">
        <v>850</v>
      </c>
      <c r="L8" s="47" t="s">
        <v>849</v>
      </c>
    </row>
    <row r="9" spans="1:12">
      <c r="B9" s="47" t="str">
        <f t="shared" si="1"/>
        <v>SCF-A25M-XNW-5(SPACECOOLフィルム_白 カットサンプル x5m)</v>
      </c>
      <c r="C9" s="196" t="s">
        <v>1700</v>
      </c>
      <c r="D9" s="196" t="s">
        <v>1870</v>
      </c>
      <c r="E9" s="47" t="s">
        <v>1365</v>
      </c>
      <c r="F9" s="47" t="s">
        <v>1579</v>
      </c>
      <c r="G9" s="47" t="s">
        <v>1504</v>
      </c>
      <c r="H9" s="47" t="s">
        <v>1572</v>
      </c>
      <c r="I9" s="47" t="s">
        <v>847</v>
      </c>
      <c r="J9" s="47" t="s">
        <v>848</v>
      </c>
      <c r="K9" s="47" t="s">
        <v>850</v>
      </c>
      <c r="L9" s="47" t="s">
        <v>849</v>
      </c>
    </row>
    <row r="10" spans="1:12">
      <c r="B10" s="47" t="str">
        <f t="shared" si="1"/>
        <v>SCF-A25M-XNS(SPACECOOLフィルム_銀 1,250mmx25m)</v>
      </c>
      <c r="C10" s="196" t="s">
        <v>1701</v>
      </c>
      <c r="D10" s="196" t="s">
        <v>1871</v>
      </c>
      <c r="E10" s="47" t="s">
        <v>1365</v>
      </c>
      <c r="F10" s="106" t="s">
        <v>1578</v>
      </c>
      <c r="G10" s="106" t="s">
        <v>1503</v>
      </c>
      <c r="H10" s="106" t="s">
        <v>1572</v>
      </c>
      <c r="I10" s="106" t="s">
        <v>847</v>
      </c>
      <c r="J10" s="106" t="s">
        <v>848</v>
      </c>
      <c r="K10" s="106" t="s">
        <v>850</v>
      </c>
      <c r="L10" s="106" t="s">
        <v>849</v>
      </c>
    </row>
    <row r="11" spans="1:12">
      <c r="B11" s="47" t="str">
        <f t="shared" si="1"/>
        <v>SCF-A25M-XNS-1(SPACECOOLフィルム_銀 カットサンプル x1m)</v>
      </c>
      <c r="C11" s="196" t="s">
        <v>1702</v>
      </c>
      <c r="D11" s="196" t="s">
        <v>1872</v>
      </c>
      <c r="E11" s="47" t="s">
        <v>1365</v>
      </c>
      <c r="F11" s="47" t="s">
        <v>1579</v>
      </c>
      <c r="G11" s="47" t="s">
        <v>1504</v>
      </c>
      <c r="H11" s="47" t="s">
        <v>1572</v>
      </c>
      <c r="I11" s="47" t="s">
        <v>847</v>
      </c>
      <c r="J11" s="47" t="s">
        <v>848</v>
      </c>
      <c r="K11" s="47" t="s">
        <v>850</v>
      </c>
      <c r="L11" s="47" t="s">
        <v>849</v>
      </c>
    </row>
    <row r="12" spans="1:12">
      <c r="B12" s="47" t="str">
        <f t="shared" si="1"/>
        <v>SCF-A25M-XNS-5(SPACECOOLフィルム_銀 カットサンプル x5m)</v>
      </c>
      <c r="C12" s="196" t="s">
        <v>1703</v>
      </c>
      <c r="D12" s="196" t="s">
        <v>1873</v>
      </c>
      <c r="E12" s="47" t="s">
        <v>1365</v>
      </c>
      <c r="F12" s="47" t="s">
        <v>1579</v>
      </c>
      <c r="G12" s="47" t="s">
        <v>1504</v>
      </c>
      <c r="H12" s="47" t="s">
        <v>1572</v>
      </c>
      <c r="I12" s="47" t="s">
        <v>847</v>
      </c>
      <c r="J12" s="47" t="s">
        <v>848</v>
      </c>
      <c r="K12" s="47" t="s">
        <v>850</v>
      </c>
      <c r="L12" s="47" t="s">
        <v>849</v>
      </c>
    </row>
    <row r="13" spans="1:12">
      <c r="B13" s="47" t="str">
        <f t="shared" si="1"/>
        <v>SCM-100E-XFW(SPACECOOLキャンバス-100E_白 103cmx50m)</v>
      </c>
      <c r="C13" s="196" t="s">
        <v>1704</v>
      </c>
      <c r="D13" s="196" t="s">
        <v>1874</v>
      </c>
      <c r="E13" s="47" t="s">
        <v>1365</v>
      </c>
      <c r="F13" s="106" t="s">
        <v>1578</v>
      </c>
      <c r="G13" s="106" t="s">
        <v>1503</v>
      </c>
      <c r="H13" s="106" t="s">
        <v>1572</v>
      </c>
      <c r="I13" s="106" t="s">
        <v>847</v>
      </c>
      <c r="J13" s="106" t="s">
        <v>848</v>
      </c>
      <c r="K13" s="106" t="s">
        <v>850</v>
      </c>
      <c r="L13" s="106" t="s">
        <v>849</v>
      </c>
    </row>
    <row r="14" spans="1:12">
      <c r="B14" s="47" t="str">
        <f t="shared" si="1"/>
        <v>SCM-100E-XFW-1(SPACECOOLキャンバス-100E_白 カットサンプル x1m)</v>
      </c>
      <c r="C14" s="196" t="s">
        <v>1705</v>
      </c>
      <c r="D14" s="196" t="s">
        <v>1875</v>
      </c>
      <c r="E14" s="47" t="s">
        <v>1365</v>
      </c>
      <c r="F14" s="47" t="s">
        <v>1579</v>
      </c>
      <c r="G14" s="47" t="s">
        <v>1504</v>
      </c>
      <c r="H14" s="47" t="s">
        <v>1572</v>
      </c>
      <c r="I14" s="47" t="s">
        <v>847</v>
      </c>
      <c r="J14" s="47" t="s">
        <v>848</v>
      </c>
      <c r="K14" s="47" t="s">
        <v>850</v>
      </c>
      <c r="L14" s="47" t="s">
        <v>849</v>
      </c>
    </row>
    <row r="15" spans="1:12">
      <c r="B15" s="47" t="str">
        <f t="shared" si="1"/>
        <v>SCM-100E-XFW-5(SPACECOOLキャンバス-100E_白 カットサンプル x5m)</v>
      </c>
      <c r="C15" s="196" t="s">
        <v>1706</v>
      </c>
      <c r="D15" s="196" t="s">
        <v>1876</v>
      </c>
      <c r="E15" s="47" t="s">
        <v>1365</v>
      </c>
      <c r="F15" s="47" t="s">
        <v>1579</v>
      </c>
      <c r="G15" s="47" t="s">
        <v>1504</v>
      </c>
      <c r="H15" s="47" t="s">
        <v>1572</v>
      </c>
      <c r="I15" s="47" t="s">
        <v>847</v>
      </c>
      <c r="J15" s="47" t="s">
        <v>848</v>
      </c>
      <c r="K15" s="47" t="s">
        <v>850</v>
      </c>
      <c r="L15" s="47" t="s">
        <v>849</v>
      </c>
    </row>
    <row r="16" spans="1:12">
      <c r="B16" s="47" t="str">
        <f t="shared" si="1"/>
        <v>SCM-100E-XFS(SPACECOOLキャンバス-100E_銀 103cmx50m)</v>
      </c>
      <c r="C16" s="196" t="s">
        <v>1707</v>
      </c>
      <c r="D16" s="196" t="s">
        <v>1877</v>
      </c>
      <c r="E16" s="47" t="s">
        <v>1365</v>
      </c>
      <c r="F16" s="106" t="s">
        <v>1578</v>
      </c>
      <c r="G16" s="106" t="s">
        <v>1503</v>
      </c>
      <c r="H16" s="106" t="s">
        <v>1572</v>
      </c>
      <c r="I16" s="106" t="s">
        <v>847</v>
      </c>
      <c r="J16" s="106" t="s">
        <v>848</v>
      </c>
      <c r="K16" s="106" t="s">
        <v>850</v>
      </c>
      <c r="L16" s="106" t="s">
        <v>849</v>
      </c>
    </row>
    <row r="17" spans="2:12">
      <c r="B17" s="47" t="str">
        <f t="shared" si="1"/>
        <v>SCM-100E-XFS-1(SPACECOOLキャンバス-100E_銀 カットサンプル x1m)</v>
      </c>
      <c r="C17" s="196" t="s">
        <v>1708</v>
      </c>
      <c r="D17" s="196" t="s">
        <v>1878</v>
      </c>
      <c r="E17" s="47" t="s">
        <v>1365</v>
      </c>
      <c r="F17" s="47" t="s">
        <v>1579</v>
      </c>
      <c r="G17" s="47" t="s">
        <v>1504</v>
      </c>
      <c r="H17" s="47" t="s">
        <v>1572</v>
      </c>
      <c r="I17" s="47" t="s">
        <v>847</v>
      </c>
      <c r="J17" s="47" t="s">
        <v>848</v>
      </c>
      <c r="K17" s="47" t="s">
        <v>850</v>
      </c>
      <c r="L17" s="47" t="s">
        <v>849</v>
      </c>
    </row>
    <row r="18" spans="2:12">
      <c r="B18" s="47" t="str">
        <f t="shared" si="1"/>
        <v>SCM-100E-XFS-5(SPACECOOLキャンバス-100E_銀 カットサンプル x5m)</v>
      </c>
      <c r="C18" s="196" t="s">
        <v>1709</v>
      </c>
      <c r="D18" s="196" t="s">
        <v>1879</v>
      </c>
      <c r="E18" s="47" t="s">
        <v>1365</v>
      </c>
      <c r="F18" s="47" t="s">
        <v>1579</v>
      </c>
      <c r="G18" s="47" t="s">
        <v>1504</v>
      </c>
      <c r="H18" s="47" t="s">
        <v>1572</v>
      </c>
      <c r="I18" s="47" t="s">
        <v>847</v>
      </c>
      <c r="J18" s="47" t="s">
        <v>848</v>
      </c>
      <c r="K18" s="47" t="s">
        <v>850</v>
      </c>
      <c r="L18" s="47" t="s">
        <v>849</v>
      </c>
    </row>
    <row r="19" spans="2:12">
      <c r="B19" s="47" t="str">
        <f t="shared" si="1"/>
        <v>SCM-050E-XFW(SPACECOOLターポリン-TP50F(軽量・防炎)_白 120cmx50m)</v>
      </c>
      <c r="C19" s="196" t="s">
        <v>1710</v>
      </c>
      <c r="D19" s="196" t="s">
        <v>1880</v>
      </c>
      <c r="E19" s="47" t="s">
        <v>1365</v>
      </c>
      <c r="F19" s="106" t="s">
        <v>1578</v>
      </c>
      <c r="G19" s="106" t="s">
        <v>1503</v>
      </c>
      <c r="H19" s="106" t="s">
        <v>1572</v>
      </c>
      <c r="I19" s="106" t="s">
        <v>847</v>
      </c>
      <c r="J19" s="106" t="s">
        <v>848</v>
      </c>
      <c r="K19" s="106" t="s">
        <v>850</v>
      </c>
      <c r="L19" s="106" t="s">
        <v>849</v>
      </c>
    </row>
    <row r="20" spans="2:12">
      <c r="B20" s="47" t="str">
        <f t="shared" si="1"/>
        <v>SCM-050E-XFW-1(SPACECOOLターポリン-TP50F(軽量・防炎)_白 カットサンプル x1m)</v>
      </c>
      <c r="C20" s="196" t="s">
        <v>1711</v>
      </c>
      <c r="D20" s="196" t="s">
        <v>1881</v>
      </c>
      <c r="E20" s="47" t="s">
        <v>1365</v>
      </c>
      <c r="F20" s="47" t="s">
        <v>1579</v>
      </c>
      <c r="G20" s="47" t="s">
        <v>1504</v>
      </c>
      <c r="H20" s="47" t="s">
        <v>1572</v>
      </c>
      <c r="I20" s="47" t="s">
        <v>847</v>
      </c>
      <c r="J20" s="47" t="s">
        <v>848</v>
      </c>
      <c r="K20" s="47" t="s">
        <v>850</v>
      </c>
      <c r="L20" s="47" t="s">
        <v>849</v>
      </c>
    </row>
    <row r="21" spans="2:12">
      <c r="B21" s="47" t="str">
        <f t="shared" si="1"/>
        <v>SCM-050E-XFW-5(SPACECOOLターポリン-TP50F(軽量・防炎)_白 カットサンプル x5m)</v>
      </c>
      <c r="C21" s="196" t="s">
        <v>1712</v>
      </c>
      <c r="D21" s="196" t="s">
        <v>1882</v>
      </c>
      <c r="E21" s="47" t="s">
        <v>1365</v>
      </c>
      <c r="F21" s="47" t="s">
        <v>1579</v>
      </c>
      <c r="G21" s="47" t="s">
        <v>1504</v>
      </c>
      <c r="H21" s="47" t="s">
        <v>1572</v>
      </c>
      <c r="I21" s="47" t="s">
        <v>847</v>
      </c>
      <c r="J21" s="47" t="s">
        <v>848</v>
      </c>
      <c r="K21" s="47" t="s">
        <v>850</v>
      </c>
      <c r="L21" s="47" t="s">
        <v>849</v>
      </c>
    </row>
    <row r="22" spans="2:12">
      <c r="B22" s="47" t="str">
        <f t="shared" si="1"/>
        <v>SCM-200E-XFW(SPACECOOLターポリン-200E(高強度・防炎)_白 104cmx50m)</v>
      </c>
      <c r="C22" s="196" t="s">
        <v>1713</v>
      </c>
      <c r="D22" s="196" t="s">
        <v>1883</v>
      </c>
      <c r="E22" s="47" t="s">
        <v>1365</v>
      </c>
      <c r="F22" s="106" t="s">
        <v>1578</v>
      </c>
      <c r="G22" s="106" t="s">
        <v>1503</v>
      </c>
      <c r="H22" s="106" t="s">
        <v>1572</v>
      </c>
      <c r="I22" s="106" t="s">
        <v>847</v>
      </c>
      <c r="J22" s="106" t="s">
        <v>848</v>
      </c>
      <c r="K22" s="106" t="s">
        <v>850</v>
      </c>
      <c r="L22" s="106" t="s">
        <v>849</v>
      </c>
    </row>
    <row r="23" spans="2:12">
      <c r="B23" s="47" t="str">
        <f t="shared" si="1"/>
        <v>SCM-200E-XFW-1(SPACECOOLターポリン-200E(高強度・防炎)_白 カットサンプル x1m)</v>
      </c>
      <c r="C23" s="196" t="s">
        <v>1714</v>
      </c>
      <c r="D23" s="196" t="s">
        <v>1884</v>
      </c>
      <c r="E23" s="47" t="s">
        <v>1365</v>
      </c>
      <c r="F23" s="47" t="s">
        <v>1579</v>
      </c>
      <c r="G23" s="47" t="s">
        <v>1504</v>
      </c>
      <c r="H23" s="47" t="s">
        <v>1572</v>
      </c>
      <c r="I23" s="47" t="s">
        <v>847</v>
      </c>
      <c r="J23" s="47" t="s">
        <v>848</v>
      </c>
      <c r="K23" s="47" t="s">
        <v>850</v>
      </c>
      <c r="L23" s="47" t="s">
        <v>849</v>
      </c>
    </row>
    <row r="24" spans="2:12">
      <c r="B24" s="47" t="str">
        <f t="shared" si="1"/>
        <v>SCM-200E-XFW-5(SPACECOOLターポリン-200E(高強度・防炎)_白 カットサンプル x5m)</v>
      </c>
      <c r="C24" s="196" t="s">
        <v>1715</v>
      </c>
      <c r="D24" s="196" t="s">
        <v>1885</v>
      </c>
      <c r="E24" s="47" t="s">
        <v>1365</v>
      </c>
      <c r="F24" s="47" t="s">
        <v>1579</v>
      </c>
      <c r="G24" s="47" t="s">
        <v>1504</v>
      </c>
      <c r="H24" s="47" t="s">
        <v>1572</v>
      </c>
      <c r="I24" s="47" t="s">
        <v>847</v>
      </c>
      <c r="J24" s="47" t="s">
        <v>848</v>
      </c>
      <c r="K24" s="47" t="s">
        <v>850</v>
      </c>
      <c r="L24" s="47" t="s">
        <v>849</v>
      </c>
    </row>
    <row r="25" spans="2:12">
      <c r="B25" s="47" t="str">
        <f t="shared" si="1"/>
        <v>SCM-200E-XFS(SPACECOOLターポリン-200E(高強度・防炎)_銀 104cmx50m)</v>
      </c>
      <c r="C25" s="196" t="s">
        <v>1716</v>
      </c>
      <c r="D25" s="196" t="s">
        <v>1886</v>
      </c>
      <c r="E25" s="47" t="s">
        <v>1365</v>
      </c>
      <c r="F25" s="106" t="s">
        <v>1578</v>
      </c>
      <c r="G25" s="106" t="s">
        <v>1503</v>
      </c>
      <c r="H25" s="106" t="s">
        <v>1572</v>
      </c>
      <c r="I25" s="106" t="s">
        <v>847</v>
      </c>
      <c r="J25" s="106" t="s">
        <v>848</v>
      </c>
      <c r="K25" s="106" t="s">
        <v>850</v>
      </c>
      <c r="L25" s="106" t="s">
        <v>849</v>
      </c>
    </row>
    <row r="26" spans="2:12">
      <c r="B26" s="47" t="str">
        <f t="shared" si="1"/>
        <v>SCM-200E-XFS-1(SPACECOOLターポリン-200E(高強度・防炎)_銀 カットサンプル x1m)</v>
      </c>
      <c r="C26" s="196" t="s">
        <v>1717</v>
      </c>
      <c r="D26" s="196" t="s">
        <v>1887</v>
      </c>
      <c r="E26" s="47" t="s">
        <v>1365</v>
      </c>
      <c r="F26" s="47" t="s">
        <v>1579</v>
      </c>
      <c r="G26" s="47" t="s">
        <v>1504</v>
      </c>
      <c r="H26" s="47" t="s">
        <v>1572</v>
      </c>
      <c r="I26" s="47" t="s">
        <v>847</v>
      </c>
      <c r="J26" s="47" t="s">
        <v>848</v>
      </c>
      <c r="K26" s="47" t="s">
        <v>850</v>
      </c>
      <c r="L26" s="47" t="s">
        <v>849</v>
      </c>
    </row>
    <row r="27" spans="2:12">
      <c r="B27" s="47" t="str">
        <f t="shared" si="1"/>
        <v>SCM-200E-XFS-5(SPACECOOLターポリン-200E(高強度・防炎)_銀 カットサンプル x5m)</v>
      </c>
      <c r="C27" s="196" t="s">
        <v>1718</v>
      </c>
      <c r="D27" s="196" t="s">
        <v>1888</v>
      </c>
      <c r="E27" s="47" t="s">
        <v>1365</v>
      </c>
      <c r="F27" s="47" t="s">
        <v>1579</v>
      </c>
      <c r="G27" s="47" t="s">
        <v>1504</v>
      </c>
      <c r="H27" s="47" t="s">
        <v>1572</v>
      </c>
      <c r="I27" s="47" t="s">
        <v>847</v>
      </c>
      <c r="J27" s="47" t="s">
        <v>848</v>
      </c>
      <c r="K27" s="47" t="s">
        <v>850</v>
      </c>
      <c r="L27" s="47" t="s">
        <v>849</v>
      </c>
    </row>
    <row r="28" spans="2:12">
      <c r="B28" s="47" t="str">
        <f t="shared" si="1"/>
        <v>SCM-300G-XNW(SPACECOOL膜材料-300G(不燃・B種)_白 103cmx50m)</v>
      </c>
      <c r="C28" s="196" t="s">
        <v>1719</v>
      </c>
      <c r="D28" s="196" t="s">
        <v>1889</v>
      </c>
      <c r="E28" s="47" t="s">
        <v>1365</v>
      </c>
      <c r="F28" s="106" t="s">
        <v>1578</v>
      </c>
      <c r="G28" s="106" t="s">
        <v>1503</v>
      </c>
      <c r="H28" s="106" t="s">
        <v>1572</v>
      </c>
      <c r="I28" s="106" t="s">
        <v>847</v>
      </c>
      <c r="J28" s="106" t="s">
        <v>848</v>
      </c>
      <c r="K28" s="106" t="s">
        <v>850</v>
      </c>
      <c r="L28" s="106" t="s">
        <v>849</v>
      </c>
    </row>
    <row r="29" spans="2:12">
      <c r="B29" s="47" t="str">
        <f t="shared" si="1"/>
        <v>SCM-300G-XNW-1(SPACECOOL膜材料-300G(不燃・B種)_白 カットサンプル x1m)</v>
      </c>
      <c r="C29" s="196" t="s">
        <v>1720</v>
      </c>
      <c r="D29" s="196" t="s">
        <v>1890</v>
      </c>
      <c r="E29" s="47" t="s">
        <v>1365</v>
      </c>
      <c r="F29" s="47" t="s">
        <v>1579</v>
      </c>
      <c r="G29" s="47" t="s">
        <v>1504</v>
      </c>
      <c r="H29" s="47" t="s">
        <v>1572</v>
      </c>
      <c r="I29" s="47" t="s">
        <v>847</v>
      </c>
      <c r="J29" s="47" t="s">
        <v>848</v>
      </c>
      <c r="K29" s="47" t="s">
        <v>850</v>
      </c>
      <c r="L29" s="47" t="s">
        <v>849</v>
      </c>
    </row>
    <row r="30" spans="2:12">
      <c r="B30" s="47" t="str">
        <f t="shared" si="1"/>
        <v>SCM-300G-XNW-5(SPACECOOL膜材料-300G(不燃・B種)_白 カットサンプル x5m)</v>
      </c>
      <c r="C30" s="196" t="s">
        <v>1721</v>
      </c>
      <c r="D30" s="196" t="s">
        <v>1891</v>
      </c>
      <c r="E30" s="47" t="s">
        <v>1365</v>
      </c>
      <c r="F30" s="47" t="s">
        <v>1579</v>
      </c>
      <c r="G30" s="47" t="s">
        <v>1504</v>
      </c>
      <c r="H30" s="47" t="s">
        <v>1572</v>
      </c>
      <c r="I30" s="47" t="s">
        <v>847</v>
      </c>
      <c r="J30" s="47" t="s">
        <v>848</v>
      </c>
      <c r="K30" s="47" t="s">
        <v>850</v>
      </c>
      <c r="L30" s="47" t="s">
        <v>849</v>
      </c>
    </row>
    <row r="31" spans="2:12">
      <c r="B31" s="47" t="str">
        <f t="shared" si="1"/>
        <v>SCM-300G-XNS(SPACECOOL膜材料-300G(不燃・B種)_銀 103cmx50m)</v>
      </c>
      <c r="C31" s="196" t="s">
        <v>1722</v>
      </c>
      <c r="D31" s="196" t="s">
        <v>1892</v>
      </c>
      <c r="E31" s="47" t="s">
        <v>1365</v>
      </c>
      <c r="F31" s="106" t="s">
        <v>1578</v>
      </c>
      <c r="G31" s="106" t="s">
        <v>1503</v>
      </c>
      <c r="H31" s="106" t="s">
        <v>1572</v>
      </c>
      <c r="I31" s="106" t="s">
        <v>847</v>
      </c>
      <c r="J31" s="106" t="s">
        <v>848</v>
      </c>
      <c r="K31" s="106" t="s">
        <v>850</v>
      </c>
      <c r="L31" s="106" t="s">
        <v>849</v>
      </c>
    </row>
    <row r="32" spans="2:12">
      <c r="B32" s="47" t="str">
        <f t="shared" si="1"/>
        <v>SCM-300G-XNS-1(SPACECOOL膜材料-300G(不燃・B種)_銀 カットサンプル x1m)</v>
      </c>
      <c r="C32" s="196" t="s">
        <v>1723</v>
      </c>
      <c r="D32" s="196" t="s">
        <v>1893</v>
      </c>
      <c r="E32" s="47" t="s">
        <v>1365</v>
      </c>
      <c r="F32" s="47" t="s">
        <v>1579</v>
      </c>
      <c r="G32" s="47" t="s">
        <v>1504</v>
      </c>
      <c r="H32" s="47" t="s">
        <v>1572</v>
      </c>
      <c r="I32" s="47" t="s">
        <v>847</v>
      </c>
      <c r="J32" s="47" t="s">
        <v>848</v>
      </c>
      <c r="K32" s="47" t="s">
        <v>850</v>
      </c>
      <c r="L32" s="47" t="s">
        <v>849</v>
      </c>
    </row>
    <row r="33" spans="2:12">
      <c r="B33" s="47" t="str">
        <f t="shared" si="1"/>
        <v>SCM-300G-XNS-5(SPACECOOL膜材料-300G(不燃・B種)_銀 カットサンプル x5m)</v>
      </c>
      <c r="C33" s="196" t="s">
        <v>1724</v>
      </c>
      <c r="D33" s="196" t="s">
        <v>1894</v>
      </c>
      <c r="E33" s="47" t="s">
        <v>1365</v>
      </c>
      <c r="F33" s="47" t="s">
        <v>1579</v>
      </c>
      <c r="G33" s="47" t="s">
        <v>1504</v>
      </c>
      <c r="H33" s="47" t="s">
        <v>1572</v>
      </c>
      <c r="I33" s="47" t="s">
        <v>847</v>
      </c>
      <c r="J33" s="47" t="s">
        <v>848</v>
      </c>
      <c r="K33" s="47" t="s">
        <v>850</v>
      </c>
      <c r="L33" s="47" t="s">
        <v>849</v>
      </c>
    </row>
    <row r="34" spans="2:12">
      <c r="B34" s="47" t="str">
        <f t="shared" si="1"/>
        <v>SCG-040I-XXW(SPACECOOLマグネットシート_白)</v>
      </c>
      <c r="C34" s="196" t="s">
        <v>1725</v>
      </c>
      <c r="D34" s="196" t="s">
        <v>1646</v>
      </c>
      <c r="E34" s="47" t="s">
        <v>1365</v>
      </c>
      <c r="F34" s="106" t="s">
        <v>1578</v>
      </c>
      <c r="G34" s="106" t="s">
        <v>1503</v>
      </c>
      <c r="H34" s="106" t="s">
        <v>1572</v>
      </c>
      <c r="I34" s="106" t="s">
        <v>847</v>
      </c>
      <c r="J34" s="106" t="s">
        <v>848</v>
      </c>
      <c r="K34" s="106" t="s">
        <v>850</v>
      </c>
      <c r="L34" s="106" t="s">
        <v>849</v>
      </c>
    </row>
    <row r="35" spans="2:12">
      <c r="B35" s="47" t="str">
        <f t="shared" si="1"/>
        <v>SCG-040I-XXS(SPACECOOLマグネットシート_銀)</v>
      </c>
      <c r="C35" s="196" t="s">
        <v>1726</v>
      </c>
      <c r="D35" s="196" t="s">
        <v>1737</v>
      </c>
      <c r="E35" s="47" t="s">
        <v>1365</v>
      </c>
      <c r="F35" s="106" t="s">
        <v>1578</v>
      </c>
      <c r="G35" s="106" t="s">
        <v>1503</v>
      </c>
      <c r="H35" s="106" t="s">
        <v>1572</v>
      </c>
      <c r="I35" s="106" t="s">
        <v>847</v>
      </c>
      <c r="J35" s="106" t="s">
        <v>848</v>
      </c>
      <c r="K35" s="106" t="s">
        <v>850</v>
      </c>
      <c r="L35" s="106" t="s">
        <v>849</v>
      </c>
    </row>
    <row r="36" spans="2:12">
      <c r="B36" s="47" t="str">
        <f t="shared" ref="B36:B49" si="2">CONCATENATE(C36,"(",D36,")")</f>
        <v>SCF-3MJ-SC9-P(3M スコッチカルフィルム Jシリーズ SC900 透明 25mmx20m)</v>
      </c>
      <c r="C36" s="196" t="s">
        <v>1648</v>
      </c>
      <c r="D36" s="196" t="s">
        <v>1649</v>
      </c>
      <c r="E36" s="47" t="s">
        <v>1365</v>
      </c>
      <c r="F36" s="106" t="s">
        <v>1578</v>
      </c>
      <c r="G36" s="106" t="s">
        <v>1503</v>
      </c>
      <c r="H36" s="106" t="s">
        <v>1572</v>
      </c>
      <c r="I36" s="106" t="s">
        <v>847</v>
      </c>
      <c r="J36" s="106" t="s">
        <v>848</v>
      </c>
      <c r="K36" s="106" t="s">
        <v>850</v>
      </c>
      <c r="L36" s="106" t="s">
        <v>849</v>
      </c>
    </row>
    <row r="37" spans="2:12">
      <c r="B37" s="47" t="str">
        <f t="shared" ref="B37:B40" si="3">CONCATENATE(C37,"(",D37,")")</f>
        <v>SVC-001(配送手数料)</v>
      </c>
      <c r="C37" s="196" t="s">
        <v>1619</v>
      </c>
      <c r="D37" s="196" t="s">
        <v>1616</v>
      </c>
      <c r="E37" s="47" t="s">
        <v>1365</v>
      </c>
      <c r="F37" s="47"/>
      <c r="G37" s="47"/>
      <c r="H37" s="47"/>
      <c r="I37" s="47"/>
      <c r="J37" s="47"/>
      <c r="K37" s="47"/>
      <c r="L37" s="47"/>
    </row>
    <row r="38" spans="2:12">
      <c r="B38" s="47" t="str">
        <f t="shared" si="3"/>
        <v>SVC-002(フィルム施工費)</v>
      </c>
      <c r="C38" s="196" t="s">
        <v>1620</v>
      </c>
      <c r="D38" s="196" t="s">
        <v>1617</v>
      </c>
      <c r="E38" s="47" t="s">
        <v>1365</v>
      </c>
      <c r="F38" s="47"/>
      <c r="G38" s="47"/>
      <c r="H38" s="47"/>
      <c r="I38" s="47"/>
      <c r="J38" s="47"/>
      <c r="K38" s="47"/>
      <c r="L38" s="47"/>
    </row>
    <row r="39" spans="2:12">
      <c r="B39" s="47" t="str">
        <f t="shared" si="3"/>
        <v>SVC-003(膜材料加工費)</v>
      </c>
      <c r="C39" s="196" t="s">
        <v>1621</v>
      </c>
      <c r="D39" s="196" t="s">
        <v>1618</v>
      </c>
      <c r="E39" s="47" t="s">
        <v>1365</v>
      </c>
      <c r="F39" s="47"/>
      <c r="G39" s="47"/>
      <c r="H39" s="47"/>
      <c r="I39" s="47"/>
      <c r="J39" s="47"/>
      <c r="K39" s="47"/>
      <c r="L39" s="47"/>
    </row>
    <row r="40" spans="2:12">
      <c r="B40" s="47" t="str">
        <f t="shared" si="3"/>
        <v>SCH-XVPX-XXW(SPACECOOLシート_白)</v>
      </c>
      <c r="C40" s="196" t="s">
        <v>1727</v>
      </c>
      <c r="D40" s="196" t="s">
        <v>1738</v>
      </c>
      <c r="E40" s="47" t="s">
        <v>1365</v>
      </c>
      <c r="F40" s="106" t="s">
        <v>1578</v>
      </c>
      <c r="G40" s="106" t="s">
        <v>1503</v>
      </c>
      <c r="H40" s="106" t="s">
        <v>1572</v>
      </c>
      <c r="I40" s="106" t="s">
        <v>847</v>
      </c>
      <c r="J40" s="106" t="s">
        <v>848</v>
      </c>
      <c r="K40" s="106" t="s">
        <v>850</v>
      </c>
      <c r="L40" s="106" t="s">
        <v>849</v>
      </c>
    </row>
    <row r="41" spans="2:12">
      <c r="B41" s="47" t="str">
        <f t="shared" si="2"/>
        <v>SCH-XVPV-XXW(SPACECOOLシート(裏塩ビ有り)_白)</v>
      </c>
      <c r="C41" s="196" t="s">
        <v>1728</v>
      </c>
      <c r="D41" s="196" t="s">
        <v>1739</v>
      </c>
      <c r="E41" s="47" t="s">
        <v>1365</v>
      </c>
      <c r="F41" s="106" t="s">
        <v>1578</v>
      </c>
      <c r="G41" s="106" t="s">
        <v>1503</v>
      </c>
      <c r="H41" s="106" t="s">
        <v>1572</v>
      </c>
      <c r="I41" s="106" t="s">
        <v>847</v>
      </c>
      <c r="J41" s="106" t="s">
        <v>848</v>
      </c>
      <c r="K41" s="106" t="s">
        <v>850</v>
      </c>
      <c r="L41" s="106" t="s">
        <v>849</v>
      </c>
    </row>
    <row r="42" spans="2:12">
      <c r="B42" s="47" t="str">
        <f t="shared" si="2"/>
        <v>SCH-XVPX-XXS(SPACECOOLシート_銀)</v>
      </c>
      <c r="C42" s="196" t="s">
        <v>1729</v>
      </c>
      <c r="D42" s="196" t="s">
        <v>1740</v>
      </c>
      <c r="E42" s="47" t="s">
        <v>1365</v>
      </c>
      <c r="F42" s="106" t="s">
        <v>1578</v>
      </c>
      <c r="G42" s="106" t="s">
        <v>1503</v>
      </c>
      <c r="H42" s="106" t="s">
        <v>1572</v>
      </c>
      <c r="I42" s="106" t="s">
        <v>847</v>
      </c>
      <c r="J42" s="106" t="s">
        <v>848</v>
      </c>
      <c r="K42" s="106" t="s">
        <v>850</v>
      </c>
      <c r="L42" s="106" t="s">
        <v>849</v>
      </c>
    </row>
    <row r="43" spans="2:12">
      <c r="B43" s="47" t="str">
        <f t="shared" ref="B43:B44" si="4">CONCATENATE(C43,"(",D43,")")</f>
        <v>SCH-XVPV-XXS(SPACECOOLシート(裏塩ビ有り)_銀)</v>
      </c>
      <c r="C43" s="196" t="s">
        <v>1730</v>
      </c>
      <c r="D43" s="196" t="s">
        <v>1741</v>
      </c>
      <c r="E43" s="47" t="s">
        <v>1365</v>
      </c>
      <c r="F43" s="106" t="s">
        <v>1578</v>
      </c>
      <c r="G43" s="106" t="s">
        <v>1503</v>
      </c>
      <c r="H43" s="106" t="s">
        <v>1572</v>
      </c>
      <c r="I43" s="106" t="s">
        <v>847</v>
      </c>
      <c r="J43" s="106" t="s">
        <v>848</v>
      </c>
      <c r="K43" s="106" t="s">
        <v>850</v>
      </c>
      <c r="L43" s="106" t="s">
        <v>849</v>
      </c>
    </row>
    <row r="44" spans="2:12">
      <c r="B44" s="47" t="str">
        <f t="shared" si="4"/>
        <v>IPVCW(塩ビ白イノベックス)</v>
      </c>
      <c r="C44" s="196" t="s">
        <v>1731</v>
      </c>
      <c r="D44" s="196" t="s">
        <v>1742</v>
      </c>
      <c r="E44" s="47" t="s">
        <v>1365</v>
      </c>
      <c r="F44" s="47" t="s">
        <v>1580</v>
      </c>
      <c r="G44" s="47" t="s">
        <v>1503</v>
      </c>
      <c r="H44" s="47" t="s">
        <v>869</v>
      </c>
      <c r="I44" s="47" t="s">
        <v>847</v>
      </c>
      <c r="J44" s="47" t="s">
        <v>848</v>
      </c>
      <c r="K44" s="47" t="s">
        <v>850</v>
      </c>
      <c r="L44" s="47" t="s">
        <v>849</v>
      </c>
    </row>
    <row r="45" spans="2:12">
      <c r="B45" s="47" t="str">
        <f t="shared" ref="B45:B46" si="5">CONCATENATE(C45,"(",D45,")")</f>
        <v>IPVCS(塩ビ透明イノベックス)</v>
      </c>
      <c r="C45" s="196" t="s">
        <v>1732</v>
      </c>
      <c r="D45" s="196" t="s">
        <v>1743</v>
      </c>
      <c r="E45" s="47" t="s">
        <v>1365</v>
      </c>
      <c r="F45" s="47" t="s">
        <v>1580</v>
      </c>
      <c r="G45" s="47" t="s">
        <v>1503</v>
      </c>
      <c r="H45" s="47" t="s">
        <v>869</v>
      </c>
      <c r="I45" s="47" t="s">
        <v>847</v>
      </c>
      <c r="J45" s="47" t="s">
        <v>848</v>
      </c>
      <c r="K45" s="47" t="s">
        <v>850</v>
      </c>
      <c r="L45" s="47" t="s">
        <v>849</v>
      </c>
    </row>
    <row r="46" spans="2:12">
      <c r="B46" s="47" t="str">
        <f t="shared" si="5"/>
        <v>OPVCW(塩ビ白オカモト)</v>
      </c>
      <c r="C46" s="196" t="s">
        <v>1733</v>
      </c>
      <c r="D46" s="196" t="s">
        <v>1744</v>
      </c>
      <c r="E46" s="47" t="s">
        <v>1365</v>
      </c>
      <c r="F46" s="47" t="s">
        <v>1580</v>
      </c>
      <c r="G46" s="47" t="s">
        <v>1503</v>
      </c>
      <c r="H46" s="47" t="s">
        <v>869</v>
      </c>
      <c r="I46" s="47" t="s">
        <v>847</v>
      </c>
      <c r="J46" s="47" t="s">
        <v>848</v>
      </c>
      <c r="K46" s="47" t="s">
        <v>850</v>
      </c>
      <c r="L46" s="47" t="s">
        <v>849</v>
      </c>
    </row>
    <row r="47" spans="2:12">
      <c r="B47" s="47" t="str">
        <f t="shared" si="2"/>
        <v>OPVCS(塩ビ透明オカモト)</v>
      </c>
      <c r="C47" s="196" t="s">
        <v>1734</v>
      </c>
      <c r="D47" s="196" t="s">
        <v>1745</v>
      </c>
      <c r="E47" s="47" t="s">
        <v>1365</v>
      </c>
      <c r="F47" s="47" t="s">
        <v>1580</v>
      </c>
      <c r="G47" s="47" t="s">
        <v>1503</v>
      </c>
      <c r="H47" s="47" t="s">
        <v>869</v>
      </c>
      <c r="I47" s="47" t="s">
        <v>847</v>
      </c>
      <c r="J47" s="47" t="s">
        <v>848</v>
      </c>
      <c r="K47" s="47" t="s">
        <v>850</v>
      </c>
      <c r="L47" s="47" t="s">
        <v>849</v>
      </c>
    </row>
    <row r="48" spans="2:12">
      <c r="B48" s="47" t="str">
        <f t="shared" si="2"/>
        <v>OIP(銀PET尾池)</v>
      </c>
      <c r="C48" s="196" t="s">
        <v>1735</v>
      </c>
      <c r="D48" s="196" t="s">
        <v>1746</v>
      </c>
      <c r="E48" s="47" t="s">
        <v>1365</v>
      </c>
      <c r="F48" s="47" t="s">
        <v>1580</v>
      </c>
      <c r="G48" s="47" t="s">
        <v>1503</v>
      </c>
      <c r="H48" s="47" t="s">
        <v>869</v>
      </c>
      <c r="I48" s="47" t="s">
        <v>847</v>
      </c>
      <c r="J48" s="47" t="s">
        <v>848</v>
      </c>
      <c r="K48" s="47" t="s">
        <v>850</v>
      </c>
      <c r="L48" s="47" t="s">
        <v>849</v>
      </c>
    </row>
    <row r="49" spans="2:12">
      <c r="B49" s="47" t="str">
        <f t="shared" si="2"/>
        <v>NAP(銀PET中井)</v>
      </c>
      <c r="C49" s="196" t="s">
        <v>1736</v>
      </c>
      <c r="D49" s="196" t="s">
        <v>1747</v>
      </c>
      <c r="E49" s="47" t="s">
        <v>1365</v>
      </c>
      <c r="F49" s="47" t="s">
        <v>1580</v>
      </c>
      <c r="G49" s="47" t="s">
        <v>1503</v>
      </c>
      <c r="H49" s="47" t="s">
        <v>869</v>
      </c>
      <c r="I49" s="47" t="s">
        <v>847</v>
      </c>
      <c r="J49" s="47" t="s">
        <v>848</v>
      </c>
      <c r="K49" s="47" t="s">
        <v>850</v>
      </c>
      <c r="L49" s="47" t="s">
        <v>849</v>
      </c>
    </row>
    <row r="53" spans="2:12">
      <c r="B53" s="12" t="s">
        <v>1576</v>
      </c>
      <c r="C53" s="46"/>
    </row>
    <row r="54" spans="2:12">
      <c r="B54" s="12" t="s">
        <v>1577</v>
      </c>
    </row>
  </sheetData>
  <phoneticPr fontId="2"/>
  <hyperlinks>
    <hyperlink ref="A4" location="目次!A1" display="戻る" xr:uid="{055A0043-C2AB-441D-BE61-6F2591A5E949}"/>
    <hyperlink ref="B2" r:id="rId1" xr:uid="{B2383DA2-192E-43DD-A84E-5CD3218285A0}"/>
  </hyperlinks>
  <pageMargins left="0.7" right="0.7" top="0.75" bottom="0.75" header="0.3" footer="0.3"/>
  <pageSetup paperSize="9" orientation="portrait" horizontalDpi="300" verticalDpi="300" r:id="rId2"/>
  <drawing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14871-D441-48CB-BE19-75C28977D772}">
  <dimension ref="A2:O14"/>
  <sheetViews>
    <sheetView zoomScale="80" zoomScaleNormal="80" workbookViewId="0">
      <pane xSplit="2" ySplit="4" topLeftCell="C5" activePane="bottomRight" state="frozen"/>
      <selection activeCell="A2" sqref="A2"/>
      <selection pane="topRight" activeCell="A2" sqref="A2"/>
      <selection pane="bottomLeft" activeCell="A2" sqref="A2"/>
      <selection pane="bottomRight" activeCell="I31" sqref="I31"/>
    </sheetView>
  </sheetViews>
  <sheetFormatPr defaultColWidth="8.125" defaultRowHeight="15.75"/>
  <cols>
    <col min="1" max="1" width="8.125" style="24"/>
    <col min="2" max="2" width="33.375" style="24" customWidth="1"/>
    <col min="3" max="3" width="11.625" style="24" bestFit="1" customWidth="1"/>
    <col min="4" max="4" width="16.75" style="24" customWidth="1"/>
    <col min="5" max="5" width="18.875" style="24" customWidth="1"/>
    <col min="6" max="6" width="14.375" style="24" customWidth="1"/>
    <col min="7" max="8" width="12.875" style="24" bestFit="1" customWidth="1"/>
    <col min="9" max="9" width="14.375" style="24" bestFit="1" customWidth="1"/>
    <col min="10" max="10" width="19" style="24" bestFit="1" customWidth="1"/>
    <col min="11" max="11" width="12.5" style="24" customWidth="1"/>
    <col min="12" max="12" width="15.625" style="24" bestFit="1" customWidth="1"/>
    <col min="13" max="13" width="12.75" style="24" bestFit="1" customWidth="1"/>
    <col min="14" max="14" width="15" style="24" bestFit="1" customWidth="1"/>
    <col min="15" max="15" width="14.25" style="24" bestFit="1" customWidth="1"/>
    <col min="16" max="16384" width="8.125" style="24"/>
  </cols>
  <sheetData>
    <row r="2" spans="1:15" ht="18.75">
      <c r="B2" s="60" t="s">
        <v>1098</v>
      </c>
    </row>
    <row r="4" spans="1:15" ht="16.5" thickBot="1">
      <c r="A4" s="32" t="s">
        <v>47</v>
      </c>
      <c r="B4" s="45" t="s">
        <v>851</v>
      </c>
      <c r="C4" s="45" t="s">
        <v>759</v>
      </c>
      <c r="D4" s="45" t="s">
        <v>852</v>
      </c>
      <c r="E4" s="45" t="s">
        <v>53</v>
      </c>
      <c r="F4" s="45" t="s">
        <v>1145</v>
      </c>
      <c r="G4" s="45" t="s">
        <v>853</v>
      </c>
      <c r="H4" s="45" t="s">
        <v>1158</v>
      </c>
      <c r="I4" s="45" t="s">
        <v>1159</v>
      </c>
      <c r="J4" s="45" t="s">
        <v>1146</v>
      </c>
      <c r="K4" s="45" t="s">
        <v>1149</v>
      </c>
      <c r="L4" s="45" t="s">
        <v>854</v>
      </c>
      <c r="M4" s="24" t="s">
        <v>774</v>
      </c>
      <c r="N4" s="24" t="s">
        <v>1152</v>
      </c>
      <c r="O4" s="24" t="s">
        <v>1151</v>
      </c>
    </row>
    <row r="5" spans="1:15">
      <c r="B5" s="27" t="str">
        <f>D5</f>
        <v>RM(M)LOT</v>
      </c>
      <c r="C5" s="27" t="s">
        <v>1365</v>
      </c>
      <c r="D5" s="27" t="s">
        <v>1501</v>
      </c>
      <c r="E5" s="27" t="s">
        <v>1502</v>
      </c>
      <c r="F5" s="27" t="s">
        <v>1413</v>
      </c>
      <c r="G5" s="27" t="s">
        <v>1503</v>
      </c>
      <c r="H5" s="27" t="s">
        <v>1503</v>
      </c>
      <c r="I5" s="27" t="s">
        <v>1161</v>
      </c>
      <c r="J5" s="27" t="s">
        <v>1148</v>
      </c>
      <c r="K5" s="27" t="s">
        <v>1150</v>
      </c>
      <c r="L5" s="27" t="s">
        <v>855</v>
      </c>
      <c r="M5" s="23" t="s">
        <v>76</v>
      </c>
      <c r="N5" s="23"/>
      <c r="O5" s="23" t="s">
        <v>1481</v>
      </c>
    </row>
    <row r="6" spans="1:15">
      <c r="B6" s="30" t="str">
        <f t="shared" ref="B6:B11" si="0">D6</f>
        <v>FG(M)LOT</v>
      </c>
      <c r="C6" s="30" t="s">
        <v>1365</v>
      </c>
      <c r="D6" s="30" t="s">
        <v>1505</v>
      </c>
      <c r="E6" s="30" t="s">
        <v>1506</v>
      </c>
      <c r="F6" s="30" t="s">
        <v>1413</v>
      </c>
      <c r="G6" s="30" t="s">
        <v>1503</v>
      </c>
      <c r="H6" s="30" t="s">
        <v>1503</v>
      </c>
      <c r="I6" s="30" t="s">
        <v>1160</v>
      </c>
      <c r="J6" s="30" t="s">
        <v>1147</v>
      </c>
      <c r="K6" s="30" t="s">
        <v>785</v>
      </c>
      <c r="L6" s="30" t="s">
        <v>855</v>
      </c>
      <c r="M6" s="30" t="s">
        <v>76</v>
      </c>
      <c r="N6" s="30"/>
      <c r="O6" s="30" t="s">
        <v>1481</v>
      </c>
    </row>
    <row r="7" spans="1:15">
      <c r="B7" s="30" t="str">
        <f t="shared" si="0"/>
        <v>FG(PC)LOT</v>
      </c>
      <c r="C7" s="30" t="s">
        <v>1365</v>
      </c>
      <c r="D7" s="30" t="s">
        <v>1507</v>
      </c>
      <c r="E7" s="30" t="s">
        <v>789</v>
      </c>
      <c r="F7" s="30" t="s">
        <v>1413</v>
      </c>
      <c r="G7" s="30" t="s">
        <v>1504</v>
      </c>
      <c r="H7" s="30" t="s">
        <v>1504</v>
      </c>
      <c r="I7" s="30" t="s">
        <v>1160</v>
      </c>
      <c r="J7" s="30" t="s">
        <v>1147</v>
      </c>
      <c r="K7" s="30" t="s">
        <v>785</v>
      </c>
      <c r="L7" s="30" t="s">
        <v>855</v>
      </c>
      <c r="M7" s="30" t="s">
        <v>76</v>
      </c>
      <c r="N7" s="30"/>
      <c r="O7" s="30" t="s">
        <v>1481</v>
      </c>
    </row>
    <row r="8" spans="1:15">
      <c r="B8" s="30">
        <f t="shared" si="0"/>
        <v>0</v>
      </c>
      <c r="C8" s="30"/>
      <c r="D8" s="30"/>
      <c r="E8" s="30"/>
      <c r="F8" s="30"/>
      <c r="G8" s="30"/>
      <c r="H8" s="30"/>
      <c r="I8" s="30"/>
      <c r="J8" s="30"/>
      <c r="K8" s="30"/>
      <c r="L8" s="30"/>
      <c r="M8" s="30"/>
      <c r="N8" s="30"/>
      <c r="O8" s="30"/>
    </row>
    <row r="9" spans="1:15">
      <c r="B9" s="30">
        <f t="shared" si="0"/>
        <v>0</v>
      </c>
      <c r="C9" s="30"/>
      <c r="D9" s="30"/>
      <c r="E9" s="30"/>
      <c r="F9" s="30"/>
      <c r="G9" s="30"/>
      <c r="H9" s="30"/>
      <c r="I9" s="30"/>
      <c r="J9" s="30"/>
      <c r="K9" s="30"/>
      <c r="L9" s="30"/>
      <c r="M9" s="30"/>
      <c r="N9" s="30"/>
      <c r="O9" s="30"/>
    </row>
    <row r="10" spans="1:15">
      <c r="B10" s="30">
        <f t="shared" si="0"/>
        <v>0</v>
      </c>
      <c r="C10" s="30"/>
      <c r="D10" s="30"/>
      <c r="E10" s="30"/>
      <c r="F10" s="30"/>
      <c r="G10" s="30"/>
      <c r="H10" s="30"/>
      <c r="I10" s="30"/>
      <c r="J10" s="30"/>
      <c r="K10" s="30"/>
      <c r="L10" s="30"/>
      <c r="M10" s="30"/>
      <c r="N10" s="30"/>
      <c r="O10" s="30"/>
    </row>
    <row r="11" spans="1:15">
      <c r="B11" s="30">
        <f t="shared" si="0"/>
        <v>0</v>
      </c>
      <c r="C11" s="30"/>
      <c r="D11" s="30"/>
      <c r="E11" s="30"/>
      <c r="F11" s="30"/>
      <c r="G11" s="30"/>
      <c r="H11" s="30"/>
      <c r="I11" s="30"/>
      <c r="J11" s="30"/>
      <c r="K11" s="30"/>
      <c r="L11" s="30"/>
      <c r="M11" s="30"/>
      <c r="N11" s="30"/>
      <c r="O11" s="30"/>
    </row>
    <row r="13" spans="1:15">
      <c r="B13" s="1" t="s">
        <v>1166</v>
      </c>
    </row>
    <row r="14" spans="1:15">
      <c r="B14" s="1" t="s">
        <v>1187</v>
      </c>
    </row>
  </sheetData>
  <phoneticPr fontId="2"/>
  <hyperlinks>
    <hyperlink ref="A4" location="目次!A1" display="戻る" xr:uid="{3B4FCA92-C177-4813-87EB-57C7C26FDC06}"/>
    <hyperlink ref="B2" r:id="rId1" xr:uid="{F4941C03-1C2B-4810-A7F1-4C48A7352E3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49D8A-3FBB-45A6-8488-5E6727041EEF}">
  <dimension ref="A2:K56"/>
  <sheetViews>
    <sheetView zoomScale="85" zoomScaleNormal="85" workbookViewId="0">
      <pane xSplit="1" ySplit="4" topLeftCell="B23" activePane="bottomRight" state="frozen"/>
      <selection pane="topRight" activeCell="B1" sqref="B1"/>
      <selection pane="bottomLeft" activeCell="A5" sqref="A5"/>
      <selection pane="bottomRight" activeCell="E41" sqref="E41"/>
    </sheetView>
  </sheetViews>
  <sheetFormatPr defaultColWidth="7.875" defaultRowHeight="15.75"/>
  <cols>
    <col min="1" max="1" width="7.875" style="1"/>
    <col min="2" max="2" width="52.25" style="1" customWidth="1"/>
    <col min="3" max="3" width="11.625" style="1" bestFit="1" customWidth="1"/>
    <col min="4" max="4" width="14.125" style="1" customWidth="1"/>
    <col min="5" max="5" width="51.25" style="1" customWidth="1"/>
    <col min="6" max="6" width="57" style="1" bestFit="1" customWidth="1"/>
    <col min="7" max="7" width="27.25" style="1" bestFit="1" customWidth="1"/>
    <col min="8" max="8" width="20.25" style="1" bestFit="1" customWidth="1"/>
    <col min="9" max="11" width="10.5" style="1" customWidth="1"/>
    <col min="12" max="16384" width="7.875" style="1"/>
  </cols>
  <sheetData>
    <row r="2" spans="1:11" ht="18.75">
      <c r="B2" s="68" t="s">
        <v>1099</v>
      </c>
    </row>
    <row r="4" spans="1:11" ht="16.5" thickBot="1">
      <c r="A4" s="32" t="s">
        <v>47</v>
      </c>
      <c r="B4" s="1" t="s">
        <v>856</v>
      </c>
      <c r="C4" s="1" t="s">
        <v>759</v>
      </c>
      <c r="D4" s="40" t="s">
        <v>1149</v>
      </c>
      <c r="E4" s="40" t="s">
        <v>1153</v>
      </c>
      <c r="F4" s="40" t="s">
        <v>1154</v>
      </c>
      <c r="G4" s="40" t="s">
        <v>851</v>
      </c>
      <c r="H4" s="1" t="s">
        <v>1156</v>
      </c>
      <c r="I4" s="40" t="s">
        <v>1157</v>
      </c>
      <c r="J4" s="1" t="s">
        <v>1155</v>
      </c>
      <c r="K4" s="40" t="s">
        <v>1162</v>
      </c>
    </row>
    <row r="5" spans="1:11">
      <c r="B5" s="166" t="str">
        <f>E5</f>
        <v>T1SMW1202L00(ターポリン シルバーマット W1202 メートル)</v>
      </c>
      <c r="C5" s="166" t="s">
        <v>1365</v>
      </c>
      <c r="D5" s="166" t="s">
        <v>1572</v>
      </c>
      <c r="E5" s="166" t="s">
        <v>1581</v>
      </c>
      <c r="F5" s="166" t="s">
        <v>1573</v>
      </c>
      <c r="G5" s="166" t="s">
        <v>1578</v>
      </c>
      <c r="H5" s="167">
        <v>0</v>
      </c>
      <c r="I5" s="166" t="s">
        <v>1584</v>
      </c>
      <c r="J5" s="168" t="s">
        <v>76</v>
      </c>
      <c r="K5" s="25"/>
    </row>
    <row r="6" spans="1:11">
      <c r="B6" s="169" t="str">
        <f t="shared" ref="B6:B52" si="0">E6</f>
        <v>T1SM1202W50(ターポリン シルバーマット 1202 ロール)</v>
      </c>
      <c r="C6" s="169" t="s">
        <v>1365</v>
      </c>
      <c r="D6" s="169" t="s">
        <v>1572</v>
      </c>
      <c r="E6" s="169" t="s">
        <v>1582</v>
      </c>
      <c r="F6" s="169" t="s">
        <v>1574</v>
      </c>
      <c r="G6" s="169" t="s">
        <v>1579</v>
      </c>
      <c r="H6" s="170">
        <v>0</v>
      </c>
      <c r="I6" s="169" t="s">
        <v>1059</v>
      </c>
      <c r="J6" s="171" t="s">
        <v>76</v>
      </c>
      <c r="K6" s="41"/>
    </row>
    <row r="7" spans="1:11">
      <c r="B7" s="169" t="str">
        <f t="shared" si="0"/>
        <v>TP50B(ターポリン材料 メートル)</v>
      </c>
      <c r="C7" s="169" t="s">
        <v>1365</v>
      </c>
      <c r="D7" s="169" t="s">
        <v>869</v>
      </c>
      <c r="E7" s="169" t="s">
        <v>1583</v>
      </c>
      <c r="F7" s="169" t="s">
        <v>1575</v>
      </c>
      <c r="G7" s="169" t="s">
        <v>1580</v>
      </c>
      <c r="H7" s="170">
        <v>0</v>
      </c>
      <c r="I7" s="169" t="s">
        <v>1584</v>
      </c>
      <c r="J7" s="171" t="s">
        <v>76</v>
      </c>
      <c r="K7" s="41"/>
    </row>
    <row r="8" spans="1:11">
      <c r="B8" s="41">
        <f t="shared" si="0"/>
        <v>0</v>
      </c>
      <c r="C8" s="41"/>
      <c r="D8" s="41"/>
      <c r="E8" s="41"/>
      <c r="F8" s="41"/>
      <c r="G8" s="41"/>
      <c r="H8" s="41"/>
      <c r="I8" s="41"/>
      <c r="J8" s="41"/>
      <c r="K8" s="41"/>
    </row>
    <row r="9" spans="1:11">
      <c r="B9" s="41" t="str">
        <f t="shared" ref="B9:B39" si="1">E9</f>
        <v>SCF-A25M-XNW</v>
      </c>
      <c r="C9" s="47" t="s">
        <v>1365</v>
      </c>
      <c r="D9" s="106" t="s">
        <v>1572</v>
      </c>
      <c r="E9" s="47" t="s">
        <v>1698</v>
      </c>
      <c r="F9" s="47" t="s">
        <v>1868</v>
      </c>
      <c r="G9" s="106" t="s">
        <v>1578</v>
      </c>
      <c r="H9" s="98">
        <v>0</v>
      </c>
      <c r="I9" s="106" t="s">
        <v>1503</v>
      </c>
      <c r="J9" s="97" t="s">
        <v>76</v>
      </c>
      <c r="K9" s="41"/>
    </row>
    <row r="10" spans="1:11">
      <c r="B10" s="41" t="str">
        <f t="shared" si="1"/>
        <v>SCF-A25M-XNW-1</v>
      </c>
      <c r="C10" s="47" t="s">
        <v>1365</v>
      </c>
      <c r="D10" s="47" t="s">
        <v>1572</v>
      </c>
      <c r="E10" s="47" t="s">
        <v>1699</v>
      </c>
      <c r="F10" s="47" t="s">
        <v>1869</v>
      </c>
      <c r="G10" s="47" t="s">
        <v>1579</v>
      </c>
      <c r="H10" s="98">
        <v>0</v>
      </c>
      <c r="I10" s="47" t="s">
        <v>1504</v>
      </c>
      <c r="J10" s="97" t="s">
        <v>76</v>
      </c>
      <c r="K10" s="41"/>
    </row>
    <row r="11" spans="1:11">
      <c r="B11" s="41" t="str">
        <f t="shared" si="1"/>
        <v>SCF-A25M-XNW-5</v>
      </c>
      <c r="C11" s="47" t="s">
        <v>1365</v>
      </c>
      <c r="D11" s="47" t="s">
        <v>1572</v>
      </c>
      <c r="E11" s="47" t="s">
        <v>1700</v>
      </c>
      <c r="F11" s="47" t="s">
        <v>1870</v>
      </c>
      <c r="G11" s="47" t="s">
        <v>1579</v>
      </c>
      <c r="H11" s="98">
        <v>0</v>
      </c>
      <c r="I11" s="47" t="s">
        <v>1504</v>
      </c>
      <c r="J11" s="97" t="s">
        <v>76</v>
      </c>
      <c r="K11" s="41"/>
    </row>
    <row r="12" spans="1:11">
      <c r="B12" s="41" t="str">
        <f t="shared" ref="B12:B32" si="2">E12</f>
        <v>SCF-A25M-XNS</v>
      </c>
      <c r="C12" s="47" t="s">
        <v>1365</v>
      </c>
      <c r="D12" s="106" t="s">
        <v>1572</v>
      </c>
      <c r="E12" s="47" t="s">
        <v>1701</v>
      </c>
      <c r="F12" s="47" t="s">
        <v>1871</v>
      </c>
      <c r="G12" s="106" t="s">
        <v>1578</v>
      </c>
      <c r="H12" s="98">
        <v>0</v>
      </c>
      <c r="I12" s="106" t="s">
        <v>1503</v>
      </c>
      <c r="J12" s="97" t="s">
        <v>76</v>
      </c>
      <c r="K12" s="41"/>
    </row>
    <row r="13" spans="1:11">
      <c r="B13" s="41" t="str">
        <f t="shared" si="2"/>
        <v>SCF-A25M-XNS-1</v>
      </c>
      <c r="C13" s="47" t="s">
        <v>1365</v>
      </c>
      <c r="D13" s="47" t="s">
        <v>1572</v>
      </c>
      <c r="E13" s="47" t="s">
        <v>1702</v>
      </c>
      <c r="F13" s="47" t="s">
        <v>1872</v>
      </c>
      <c r="G13" s="47" t="s">
        <v>1579</v>
      </c>
      <c r="H13" s="98">
        <v>0</v>
      </c>
      <c r="I13" s="47" t="s">
        <v>1504</v>
      </c>
      <c r="J13" s="97" t="s">
        <v>76</v>
      </c>
      <c r="K13" s="41"/>
    </row>
    <row r="14" spans="1:11">
      <c r="B14" s="41" t="str">
        <f t="shared" si="2"/>
        <v>SCF-A25M-XNS-5</v>
      </c>
      <c r="C14" s="47" t="s">
        <v>1365</v>
      </c>
      <c r="D14" s="47" t="s">
        <v>1572</v>
      </c>
      <c r="E14" s="47" t="s">
        <v>1703</v>
      </c>
      <c r="F14" s="47" t="s">
        <v>1873</v>
      </c>
      <c r="G14" s="47" t="s">
        <v>1579</v>
      </c>
      <c r="H14" s="98">
        <v>0</v>
      </c>
      <c r="I14" s="47" t="s">
        <v>1504</v>
      </c>
      <c r="J14" s="97" t="s">
        <v>76</v>
      </c>
      <c r="K14" s="41"/>
    </row>
    <row r="15" spans="1:11">
      <c r="B15" s="41" t="str">
        <f t="shared" si="2"/>
        <v>SCM-100E-XFW</v>
      </c>
      <c r="C15" s="47" t="s">
        <v>1365</v>
      </c>
      <c r="D15" s="106" t="s">
        <v>1572</v>
      </c>
      <c r="E15" s="47" t="s">
        <v>1704</v>
      </c>
      <c r="F15" s="47" t="s">
        <v>1874</v>
      </c>
      <c r="G15" s="106" t="s">
        <v>1578</v>
      </c>
      <c r="H15" s="98">
        <v>0</v>
      </c>
      <c r="I15" s="106" t="s">
        <v>1503</v>
      </c>
      <c r="J15" s="97" t="s">
        <v>76</v>
      </c>
      <c r="K15" s="41"/>
    </row>
    <row r="16" spans="1:11">
      <c r="B16" s="41" t="str">
        <f t="shared" si="2"/>
        <v>SCM-100E-XFW-1</v>
      </c>
      <c r="C16" s="47" t="s">
        <v>1365</v>
      </c>
      <c r="D16" s="47" t="s">
        <v>1572</v>
      </c>
      <c r="E16" s="47" t="s">
        <v>1705</v>
      </c>
      <c r="F16" s="47" t="s">
        <v>1875</v>
      </c>
      <c r="G16" s="47" t="s">
        <v>1579</v>
      </c>
      <c r="H16" s="98">
        <v>0</v>
      </c>
      <c r="I16" s="47" t="s">
        <v>1504</v>
      </c>
      <c r="J16" s="97" t="s">
        <v>76</v>
      </c>
      <c r="K16" s="41"/>
    </row>
    <row r="17" spans="2:11">
      <c r="B17" s="41" t="str">
        <f t="shared" si="2"/>
        <v>SCM-100E-XFW-5</v>
      </c>
      <c r="C17" s="47" t="s">
        <v>1365</v>
      </c>
      <c r="D17" s="47" t="s">
        <v>1572</v>
      </c>
      <c r="E17" s="47" t="s">
        <v>1706</v>
      </c>
      <c r="F17" s="47" t="s">
        <v>1876</v>
      </c>
      <c r="G17" s="47" t="s">
        <v>1579</v>
      </c>
      <c r="H17" s="98">
        <v>0</v>
      </c>
      <c r="I17" s="47" t="s">
        <v>1504</v>
      </c>
      <c r="J17" s="97" t="s">
        <v>76</v>
      </c>
      <c r="K17" s="41"/>
    </row>
    <row r="18" spans="2:11">
      <c r="B18" s="41" t="str">
        <f t="shared" si="2"/>
        <v>SCM-100E-XFS</v>
      </c>
      <c r="C18" s="47" t="s">
        <v>1365</v>
      </c>
      <c r="D18" s="106" t="s">
        <v>1572</v>
      </c>
      <c r="E18" s="47" t="s">
        <v>1707</v>
      </c>
      <c r="F18" s="47" t="s">
        <v>1877</v>
      </c>
      <c r="G18" s="106" t="s">
        <v>1578</v>
      </c>
      <c r="H18" s="98">
        <v>0</v>
      </c>
      <c r="I18" s="106" t="s">
        <v>1503</v>
      </c>
      <c r="J18" s="97" t="s">
        <v>76</v>
      </c>
      <c r="K18" s="41"/>
    </row>
    <row r="19" spans="2:11">
      <c r="B19" s="41" t="str">
        <f t="shared" si="2"/>
        <v>SCM-100E-XFS-1</v>
      </c>
      <c r="C19" s="47" t="s">
        <v>1365</v>
      </c>
      <c r="D19" s="47" t="s">
        <v>1572</v>
      </c>
      <c r="E19" s="47" t="s">
        <v>1708</v>
      </c>
      <c r="F19" s="47" t="s">
        <v>1878</v>
      </c>
      <c r="G19" s="47" t="s">
        <v>1579</v>
      </c>
      <c r="H19" s="98">
        <v>0</v>
      </c>
      <c r="I19" s="47" t="s">
        <v>1504</v>
      </c>
      <c r="J19" s="97" t="s">
        <v>76</v>
      </c>
      <c r="K19" s="41"/>
    </row>
    <row r="20" spans="2:11">
      <c r="B20" s="41" t="str">
        <f t="shared" si="2"/>
        <v>SCM-100E-XFS-5</v>
      </c>
      <c r="C20" s="47" t="s">
        <v>1365</v>
      </c>
      <c r="D20" s="47" t="s">
        <v>1572</v>
      </c>
      <c r="E20" s="47" t="s">
        <v>1709</v>
      </c>
      <c r="F20" s="47" t="s">
        <v>1879</v>
      </c>
      <c r="G20" s="47" t="s">
        <v>1579</v>
      </c>
      <c r="H20" s="98">
        <v>0</v>
      </c>
      <c r="I20" s="47" t="s">
        <v>1504</v>
      </c>
      <c r="J20" s="97" t="s">
        <v>76</v>
      </c>
      <c r="K20" s="41"/>
    </row>
    <row r="21" spans="2:11">
      <c r="B21" s="41" t="str">
        <f t="shared" si="2"/>
        <v>SCM-050E-XFW</v>
      </c>
      <c r="C21" s="47" t="s">
        <v>1365</v>
      </c>
      <c r="D21" s="106" t="s">
        <v>1572</v>
      </c>
      <c r="E21" s="47" t="s">
        <v>1710</v>
      </c>
      <c r="F21" s="47" t="s">
        <v>1880</v>
      </c>
      <c r="G21" s="106" t="s">
        <v>1578</v>
      </c>
      <c r="H21" s="98">
        <v>0</v>
      </c>
      <c r="I21" s="106" t="s">
        <v>1503</v>
      </c>
      <c r="J21" s="97" t="s">
        <v>76</v>
      </c>
      <c r="K21" s="41"/>
    </row>
    <row r="22" spans="2:11">
      <c r="B22" s="41" t="str">
        <f t="shared" si="2"/>
        <v>SCM-050E-XFW-1</v>
      </c>
      <c r="C22" s="47" t="s">
        <v>1365</v>
      </c>
      <c r="D22" s="47" t="s">
        <v>1572</v>
      </c>
      <c r="E22" s="47" t="s">
        <v>1711</v>
      </c>
      <c r="F22" s="47" t="s">
        <v>1881</v>
      </c>
      <c r="G22" s="47" t="s">
        <v>1579</v>
      </c>
      <c r="H22" s="98">
        <v>0</v>
      </c>
      <c r="I22" s="47" t="s">
        <v>1504</v>
      </c>
      <c r="J22" s="97" t="s">
        <v>76</v>
      </c>
      <c r="K22" s="41"/>
    </row>
    <row r="23" spans="2:11">
      <c r="B23" s="41" t="str">
        <f t="shared" si="2"/>
        <v>SCM-050E-XFW-5</v>
      </c>
      <c r="C23" s="47" t="s">
        <v>1365</v>
      </c>
      <c r="D23" s="47" t="s">
        <v>1572</v>
      </c>
      <c r="E23" s="47" t="s">
        <v>1712</v>
      </c>
      <c r="F23" s="47" t="s">
        <v>1882</v>
      </c>
      <c r="G23" s="47" t="s">
        <v>1579</v>
      </c>
      <c r="H23" s="98">
        <v>0</v>
      </c>
      <c r="I23" s="47" t="s">
        <v>1504</v>
      </c>
      <c r="J23" s="97" t="s">
        <v>76</v>
      </c>
      <c r="K23" s="41"/>
    </row>
    <row r="24" spans="2:11">
      <c r="B24" s="41" t="str">
        <f t="shared" si="2"/>
        <v>SCM-200E-XFW</v>
      </c>
      <c r="C24" s="47" t="s">
        <v>1365</v>
      </c>
      <c r="D24" s="106" t="s">
        <v>1572</v>
      </c>
      <c r="E24" s="47" t="s">
        <v>1713</v>
      </c>
      <c r="F24" s="47" t="s">
        <v>1883</v>
      </c>
      <c r="G24" s="106" t="s">
        <v>1578</v>
      </c>
      <c r="H24" s="98">
        <v>0</v>
      </c>
      <c r="I24" s="106" t="s">
        <v>1503</v>
      </c>
      <c r="J24" s="97" t="s">
        <v>76</v>
      </c>
      <c r="K24" s="41"/>
    </row>
    <row r="25" spans="2:11">
      <c r="B25" s="41" t="str">
        <f t="shared" si="2"/>
        <v>SCM-200E-XFW-1</v>
      </c>
      <c r="C25" s="47" t="s">
        <v>1365</v>
      </c>
      <c r="D25" s="47" t="s">
        <v>1572</v>
      </c>
      <c r="E25" s="47" t="s">
        <v>1714</v>
      </c>
      <c r="F25" s="47" t="s">
        <v>1884</v>
      </c>
      <c r="G25" s="47" t="s">
        <v>1579</v>
      </c>
      <c r="H25" s="98">
        <v>0</v>
      </c>
      <c r="I25" s="47" t="s">
        <v>1504</v>
      </c>
      <c r="J25" s="97" t="s">
        <v>76</v>
      </c>
      <c r="K25" s="41"/>
    </row>
    <row r="26" spans="2:11">
      <c r="B26" s="41" t="str">
        <f t="shared" si="2"/>
        <v>SCM-200E-XFW-5</v>
      </c>
      <c r="C26" s="47" t="s">
        <v>1365</v>
      </c>
      <c r="D26" s="47" t="s">
        <v>1572</v>
      </c>
      <c r="E26" s="47" t="s">
        <v>1715</v>
      </c>
      <c r="F26" s="47" t="s">
        <v>1885</v>
      </c>
      <c r="G26" s="47" t="s">
        <v>1579</v>
      </c>
      <c r="H26" s="98">
        <v>0</v>
      </c>
      <c r="I26" s="47" t="s">
        <v>1504</v>
      </c>
      <c r="J26" s="97" t="s">
        <v>76</v>
      </c>
      <c r="K26" s="41"/>
    </row>
    <row r="27" spans="2:11">
      <c r="B27" s="41" t="str">
        <f t="shared" si="2"/>
        <v>SCM-200E-XFS</v>
      </c>
      <c r="C27" s="47" t="s">
        <v>1365</v>
      </c>
      <c r="D27" s="106" t="s">
        <v>1572</v>
      </c>
      <c r="E27" s="47" t="s">
        <v>1716</v>
      </c>
      <c r="F27" s="47" t="s">
        <v>1886</v>
      </c>
      <c r="G27" s="106" t="s">
        <v>1578</v>
      </c>
      <c r="H27" s="98">
        <v>0</v>
      </c>
      <c r="I27" s="106" t="s">
        <v>1503</v>
      </c>
      <c r="J27" s="97" t="s">
        <v>76</v>
      </c>
      <c r="K27" s="41"/>
    </row>
    <row r="28" spans="2:11">
      <c r="B28" s="41" t="str">
        <f t="shared" si="2"/>
        <v>SCM-200E-XFS-1</v>
      </c>
      <c r="C28" s="47" t="s">
        <v>1365</v>
      </c>
      <c r="D28" s="47" t="s">
        <v>1572</v>
      </c>
      <c r="E28" s="47" t="s">
        <v>1717</v>
      </c>
      <c r="F28" s="47" t="s">
        <v>1887</v>
      </c>
      <c r="G28" s="47" t="s">
        <v>1579</v>
      </c>
      <c r="H28" s="98">
        <v>0</v>
      </c>
      <c r="I28" s="47" t="s">
        <v>1504</v>
      </c>
      <c r="J28" s="97" t="s">
        <v>76</v>
      </c>
      <c r="K28" s="41"/>
    </row>
    <row r="29" spans="2:11">
      <c r="B29" s="41" t="str">
        <f t="shared" si="2"/>
        <v>SCM-200E-XFS-5</v>
      </c>
      <c r="C29" s="47" t="s">
        <v>1365</v>
      </c>
      <c r="D29" s="47" t="s">
        <v>1572</v>
      </c>
      <c r="E29" s="47" t="s">
        <v>1718</v>
      </c>
      <c r="F29" s="47" t="s">
        <v>1888</v>
      </c>
      <c r="G29" s="47" t="s">
        <v>1579</v>
      </c>
      <c r="H29" s="98">
        <v>0</v>
      </c>
      <c r="I29" s="47" t="s">
        <v>1504</v>
      </c>
      <c r="J29" s="97" t="s">
        <v>76</v>
      </c>
      <c r="K29" s="41"/>
    </row>
    <row r="30" spans="2:11">
      <c r="B30" s="41" t="str">
        <f t="shared" si="2"/>
        <v>SCM-300G-XNW</v>
      </c>
      <c r="C30" s="47" t="s">
        <v>1365</v>
      </c>
      <c r="D30" s="106" t="s">
        <v>1572</v>
      </c>
      <c r="E30" s="47" t="s">
        <v>1719</v>
      </c>
      <c r="F30" s="47" t="s">
        <v>1889</v>
      </c>
      <c r="G30" s="106" t="s">
        <v>1578</v>
      </c>
      <c r="H30" s="98">
        <v>0</v>
      </c>
      <c r="I30" s="106" t="s">
        <v>1503</v>
      </c>
      <c r="J30" s="97" t="s">
        <v>76</v>
      </c>
      <c r="K30" s="41"/>
    </row>
    <row r="31" spans="2:11">
      <c r="B31" s="41" t="str">
        <f t="shared" si="2"/>
        <v>SCM-300G-XNW-1</v>
      </c>
      <c r="C31" s="47" t="s">
        <v>1365</v>
      </c>
      <c r="D31" s="47" t="s">
        <v>1572</v>
      </c>
      <c r="E31" s="47" t="s">
        <v>1720</v>
      </c>
      <c r="F31" s="47" t="s">
        <v>1890</v>
      </c>
      <c r="G31" s="47" t="s">
        <v>1579</v>
      </c>
      <c r="H31" s="98">
        <v>0</v>
      </c>
      <c r="I31" s="47" t="s">
        <v>1504</v>
      </c>
      <c r="J31" s="97" t="s">
        <v>76</v>
      </c>
      <c r="K31" s="41"/>
    </row>
    <row r="32" spans="2:11">
      <c r="B32" s="41" t="str">
        <f t="shared" si="2"/>
        <v>SCM-300G-XNW-5</v>
      </c>
      <c r="C32" s="47" t="s">
        <v>1365</v>
      </c>
      <c r="D32" s="47" t="s">
        <v>1572</v>
      </c>
      <c r="E32" s="47" t="s">
        <v>1721</v>
      </c>
      <c r="F32" s="47" t="s">
        <v>1891</v>
      </c>
      <c r="G32" s="47" t="s">
        <v>1579</v>
      </c>
      <c r="H32" s="98">
        <v>0</v>
      </c>
      <c r="I32" s="47" t="s">
        <v>1504</v>
      </c>
      <c r="J32" s="97" t="s">
        <v>76</v>
      </c>
      <c r="K32" s="41"/>
    </row>
    <row r="33" spans="2:11">
      <c r="B33" s="41" t="str">
        <f t="shared" si="1"/>
        <v>SCM-300G-XNS</v>
      </c>
      <c r="C33" s="47" t="s">
        <v>1365</v>
      </c>
      <c r="D33" s="106" t="s">
        <v>1572</v>
      </c>
      <c r="E33" s="47" t="s">
        <v>1722</v>
      </c>
      <c r="F33" s="47" t="s">
        <v>1892</v>
      </c>
      <c r="G33" s="106" t="s">
        <v>1578</v>
      </c>
      <c r="H33" s="98">
        <v>0</v>
      </c>
      <c r="I33" s="106" t="s">
        <v>1503</v>
      </c>
      <c r="J33" s="97" t="s">
        <v>76</v>
      </c>
      <c r="K33" s="41"/>
    </row>
    <row r="34" spans="2:11">
      <c r="B34" s="41" t="str">
        <f t="shared" si="1"/>
        <v>SCM-300G-XNS-1</v>
      </c>
      <c r="C34" s="47" t="s">
        <v>1365</v>
      </c>
      <c r="D34" s="47" t="s">
        <v>1572</v>
      </c>
      <c r="E34" s="47" t="s">
        <v>1723</v>
      </c>
      <c r="F34" s="47" t="s">
        <v>1893</v>
      </c>
      <c r="G34" s="47" t="s">
        <v>1579</v>
      </c>
      <c r="H34" s="98">
        <v>0</v>
      </c>
      <c r="I34" s="47" t="s">
        <v>1504</v>
      </c>
      <c r="J34" s="97" t="s">
        <v>76</v>
      </c>
      <c r="K34" s="41"/>
    </row>
    <row r="35" spans="2:11">
      <c r="B35" s="41" t="str">
        <f t="shared" si="1"/>
        <v>SCM-300G-XNS-5</v>
      </c>
      <c r="C35" s="47" t="s">
        <v>1365</v>
      </c>
      <c r="D35" s="47" t="s">
        <v>1572</v>
      </c>
      <c r="E35" s="47" t="s">
        <v>1724</v>
      </c>
      <c r="F35" s="47" t="s">
        <v>1894</v>
      </c>
      <c r="G35" s="47" t="s">
        <v>1579</v>
      </c>
      <c r="H35" s="98">
        <v>0</v>
      </c>
      <c r="I35" s="47" t="s">
        <v>1504</v>
      </c>
      <c r="J35" s="97" t="s">
        <v>76</v>
      </c>
      <c r="K35" s="41"/>
    </row>
    <row r="36" spans="2:11">
      <c r="B36" s="41" t="str">
        <f t="shared" si="1"/>
        <v>SCG-040I-XXW</v>
      </c>
      <c r="C36" s="47" t="s">
        <v>1365</v>
      </c>
      <c r="D36" s="106" t="s">
        <v>1572</v>
      </c>
      <c r="E36" s="47" t="s">
        <v>1725</v>
      </c>
      <c r="F36" s="47" t="s">
        <v>1646</v>
      </c>
      <c r="G36" s="106" t="s">
        <v>1578</v>
      </c>
      <c r="H36" s="98">
        <v>0</v>
      </c>
      <c r="I36" s="106" t="s">
        <v>1503</v>
      </c>
      <c r="J36" s="97" t="s">
        <v>76</v>
      </c>
      <c r="K36" s="41"/>
    </row>
    <row r="37" spans="2:11">
      <c r="B37" s="41" t="str">
        <f t="shared" si="1"/>
        <v>SCG-040I-XXS</v>
      </c>
      <c r="C37" s="47" t="s">
        <v>1365</v>
      </c>
      <c r="D37" s="106" t="s">
        <v>1572</v>
      </c>
      <c r="E37" s="47" t="s">
        <v>1726</v>
      </c>
      <c r="F37" s="47" t="s">
        <v>1737</v>
      </c>
      <c r="G37" s="106" t="s">
        <v>1578</v>
      </c>
      <c r="H37" s="98">
        <v>0</v>
      </c>
      <c r="I37" s="106" t="s">
        <v>1503</v>
      </c>
      <c r="J37" s="97" t="s">
        <v>76</v>
      </c>
      <c r="K37" s="41"/>
    </row>
    <row r="38" spans="2:11">
      <c r="B38" s="41" t="str">
        <f t="shared" si="1"/>
        <v>SCF-3MJ-SC9-P</v>
      </c>
      <c r="C38" s="47" t="s">
        <v>1365</v>
      </c>
      <c r="D38" s="106" t="s">
        <v>1572</v>
      </c>
      <c r="E38" s="47" t="s">
        <v>1648</v>
      </c>
      <c r="F38" s="47" t="s">
        <v>1649</v>
      </c>
      <c r="G38" s="106" t="s">
        <v>1578</v>
      </c>
      <c r="H38" s="98">
        <v>0</v>
      </c>
      <c r="I38" s="106" t="s">
        <v>1503</v>
      </c>
      <c r="J38" s="97" t="s">
        <v>76</v>
      </c>
      <c r="K38" s="41"/>
    </row>
    <row r="39" spans="2:11">
      <c r="B39" s="41" t="str">
        <f t="shared" si="1"/>
        <v>SVC-001</v>
      </c>
      <c r="C39" s="47" t="s">
        <v>1365</v>
      </c>
      <c r="D39" s="47"/>
      <c r="E39" s="47" t="s">
        <v>1619</v>
      </c>
      <c r="F39" s="47" t="s">
        <v>1616</v>
      </c>
      <c r="G39" s="47"/>
      <c r="H39" s="98">
        <v>0</v>
      </c>
      <c r="I39" s="47"/>
      <c r="J39" s="97" t="s">
        <v>76</v>
      </c>
      <c r="K39" s="41"/>
    </row>
    <row r="40" spans="2:11">
      <c r="B40" s="41" t="str">
        <f t="shared" si="0"/>
        <v>SVC-002</v>
      </c>
      <c r="C40" s="47" t="s">
        <v>1365</v>
      </c>
      <c r="D40" s="47"/>
      <c r="E40" s="47" t="s">
        <v>1620</v>
      </c>
      <c r="F40" s="47" t="s">
        <v>1617</v>
      </c>
      <c r="G40" s="47"/>
      <c r="H40" s="98">
        <v>0</v>
      </c>
      <c r="I40" s="47"/>
      <c r="J40" s="97" t="s">
        <v>76</v>
      </c>
      <c r="K40" s="41"/>
    </row>
    <row r="41" spans="2:11">
      <c r="B41" s="41" t="str">
        <f t="shared" si="0"/>
        <v>SVC-003</v>
      </c>
      <c r="C41" s="47" t="s">
        <v>1365</v>
      </c>
      <c r="D41" s="47"/>
      <c r="E41" s="47" t="s">
        <v>1621</v>
      </c>
      <c r="F41" s="47" t="s">
        <v>1618</v>
      </c>
      <c r="G41" s="47"/>
      <c r="H41" s="98">
        <v>0</v>
      </c>
      <c r="I41" s="47"/>
      <c r="J41" s="97" t="s">
        <v>76</v>
      </c>
      <c r="K41" s="41"/>
    </row>
    <row r="42" spans="2:11">
      <c r="B42" s="41" t="str">
        <f t="shared" si="0"/>
        <v>SCH-XVPX-XXW</v>
      </c>
      <c r="C42" s="47" t="s">
        <v>1365</v>
      </c>
      <c r="D42" s="106" t="s">
        <v>1572</v>
      </c>
      <c r="E42" s="47" t="s">
        <v>1727</v>
      </c>
      <c r="F42" s="47" t="s">
        <v>1738</v>
      </c>
      <c r="G42" s="106" t="s">
        <v>1578</v>
      </c>
      <c r="H42" s="98">
        <v>0</v>
      </c>
      <c r="I42" s="106" t="s">
        <v>1503</v>
      </c>
      <c r="J42" s="97" t="s">
        <v>76</v>
      </c>
      <c r="K42" s="41"/>
    </row>
    <row r="43" spans="2:11">
      <c r="B43" s="41" t="str">
        <f t="shared" si="0"/>
        <v>SCH-XVPV-XXW</v>
      </c>
      <c r="C43" s="47" t="s">
        <v>1365</v>
      </c>
      <c r="D43" s="106" t="s">
        <v>1572</v>
      </c>
      <c r="E43" s="47" t="s">
        <v>1728</v>
      </c>
      <c r="F43" s="47" t="s">
        <v>1739</v>
      </c>
      <c r="G43" s="106" t="s">
        <v>1578</v>
      </c>
      <c r="H43" s="98">
        <v>0</v>
      </c>
      <c r="I43" s="106" t="s">
        <v>1503</v>
      </c>
      <c r="J43" s="97" t="s">
        <v>76</v>
      </c>
      <c r="K43" s="41"/>
    </row>
    <row r="44" spans="2:11">
      <c r="B44" s="41" t="str">
        <f t="shared" ref="B44:B47" si="3">E44</f>
        <v>SCH-XVPX-XXS</v>
      </c>
      <c r="C44" s="47" t="s">
        <v>1365</v>
      </c>
      <c r="D44" s="106" t="s">
        <v>1572</v>
      </c>
      <c r="E44" s="47" t="s">
        <v>1729</v>
      </c>
      <c r="F44" s="47" t="s">
        <v>1740</v>
      </c>
      <c r="G44" s="106" t="s">
        <v>1578</v>
      </c>
      <c r="H44" s="98">
        <v>0</v>
      </c>
      <c r="I44" s="106" t="s">
        <v>1503</v>
      </c>
      <c r="J44" s="97" t="s">
        <v>76</v>
      </c>
      <c r="K44" s="41"/>
    </row>
    <row r="45" spans="2:11">
      <c r="B45" s="41" t="str">
        <f t="shared" si="3"/>
        <v>SCH-XVPV-XXS</v>
      </c>
      <c r="C45" s="47" t="s">
        <v>1365</v>
      </c>
      <c r="D45" s="106" t="s">
        <v>1572</v>
      </c>
      <c r="E45" s="47" t="s">
        <v>1730</v>
      </c>
      <c r="F45" s="47" t="s">
        <v>1741</v>
      </c>
      <c r="G45" s="106" t="s">
        <v>1578</v>
      </c>
      <c r="H45" s="98">
        <v>0</v>
      </c>
      <c r="I45" s="106" t="s">
        <v>1503</v>
      </c>
      <c r="J45" s="97" t="s">
        <v>76</v>
      </c>
      <c r="K45" s="41"/>
    </row>
    <row r="46" spans="2:11">
      <c r="B46" s="41" t="str">
        <f t="shared" si="3"/>
        <v>IPVCW</v>
      </c>
      <c r="C46" s="47" t="s">
        <v>1365</v>
      </c>
      <c r="D46" s="47" t="s">
        <v>869</v>
      </c>
      <c r="E46" s="47" t="s">
        <v>1731</v>
      </c>
      <c r="F46" s="47" t="s">
        <v>1742</v>
      </c>
      <c r="G46" s="47" t="s">
        <v>1580</v>
      </c>
      <c r="H46" s="98">
        <v>0</v>
      </c>
      <c r="I46" s="47" t="s">
        <v>1503</v>
      </c>
      <c r="J46" s="97" t="s">
        <v>76</v>
      </c>
      <c r="K46" s="41"/>
    </row>
    <row r="47" spans="2:11">
      <c r="B47" s="41" t="str">
        <f t="shared" si="3"/>
        <v>IPVCS</v>
      </c>
      <c r="C47" s="47" t="s">
        <v>1365</v>
      </c>
      <c r="D47" s="47" t="s">
        <v>869</v>
      </c>
      <c r="E47" s="47" t="s">
        <v>1732</v>
      </c>
      <c r="F47" s="47" t="s">
        <v>1743</v>
      </c>
      <c r="G47" s="47" t="s">
        <v>1580</v>
      </c>
      <c r="H47" s="98">
        <v>0</v>
      </c>
      <c r="I47" s="47" t="s">
        <v>1503</v>
      </c>
      <c r="J47" s="97" t="s">
        <v>76</v>
      </c>
      <c r="K47" s="41"/>
    </row>
    <row r="48" spans="2:11">
      <c r="B48" s="41" t="str">
        <f t="shared" ref="B48:B51" si="4">E48</f>
        <v>OPVCW</v>
      </c>
      <c r="C48" s="47" t="s">
        <v>1365</v>
      </c>
      <c r="D48" s="47" t="s">
        <v>869</v>
      </c>
      <c r="E48" s="47" t="s">
        <v>1733</v>
      </c>
      <c r="F48" s="47" t="s">
        <v>1744</v>
      </c>
      <c r="G48" s="47" t="s">
        <v>1580</v>
      </c>
      <c r="H48" s="98">
        <v>0</v>
      </c>
      <c r="I48" s="47" t="s">
        <v>1503</v>
      </c>
      <c r="J48" s="97" t="s">
        <v>76</v>
      </c>
      <c r="K48" s="41"/>
    </row>
    <row r="49" spans="2:11">
      <c r="B49" s="41" t="str">
        <f t="shared" si="4"/>
        <v>OPVCS</v>
      </c>
      <c r="C49" s="47" t="s">
        <v>1365</v>
      </c>
      <c r="D49" s="47" t="s">
        <v>869</v>
      </c>
      <c r="E49" s="47" t="s">
        <v>1734</v>
      </c>
      <c r="F49" s="47" t="s">
        <v>1745</v>
      </c>
      <c r="G49" s="47" t="s">
        <v>1580</v>
      </c>
      <c r="H49" s="98">
        <v>0</v>
      </c>
      <c r="I49" s="47" t="s">
        <v>1503</v>
      </c>
      <c r="J49" s="97" t="s">
        <v>76</v>
      </c>
      <c r="K49" s="41"/>
    </row>
    <row r="50" spans="2:11">
      <c r="B50" s="41" t="str">
        <f t="shared" si="4"/>
        <v>OIP</v>
      </c>
      <c r="C50" s="47" t="s">
        <v>1365</v>
      </c>
      <c r="D50" s="47" t="s">
        <v>869</v>
      </c>
      <c r="E50" s="47" t="s">
        <v>1735</v>
      </c>
      <c r="F50" s="47" t="s">
        <v>1746</v>
      </c>
      <c r="G50" s="47" t="s">
        <v>1580</v>
      </c>
      <c r="H50" s="98">
        <v>0</v>
      </c>
      <c r="I50" s="47" t="s">
        <v>1503</v>
      </c>
      <c r="J50" s="97" t="s">
        <v>76</v>
      </c>
      <c r="K50" s="41"/>
    </row>
    <row r="51" spans="2:11">
      <c r="B51" s="41" t="str">
        <f t="shared" si="4"/>
        <v>NAP</v>
      </c>
      <c r="C51" s="47" t="s">
        <v>1365</v>
      </c>
      <c r="D51" s="47" t="s">
        <v>869</v>
      </c>
      <c r="E51" s="47" t="s">
        <v>1736</v>
      </c>
      <c r="F51" s="47" t="s">
        <v>1747</v>
      </c>
      <c r="G51" s="47" t="s">
        <v>1580</v>
      </c>
      <c r="H51" s="98">
        <v>0</v>
      </c>
      <c r="I51" s="47" t="s">
        <v>1503</v>
      </c>
      <c r="J51" s="97" t="s">
        <v>76</v>
      </c>
      <c r="K51" s="41"/>
    </row>
    <row r="52" spans="2:11">
      <c r="B52" s="41">
        <f t="shared" si="0"/>
        <v>0</v>
      </c>
      <c r="C52" s="41"/>
      <c r="D52" s="41"/>
      <c r="E52" s="41"/>
      <c r="F52" s="41"/>
      <c r="G52" s="41"/>
      <c r="H52" s="41"/>
      <c r="I52" s="41"/>
      <c r="J52" s="41"/>
      <c r="K52" s="41"/>
    </row>
    <row r="54" spans="2:11">
      <c r="B54" s="1" t="s">
        <v>1164</v>
      </c>
    </row>
    <row r="55" spans="2:11">
      <c r="B55" s="1" t="s">
        <v>1165</v>
      </c>
    </row>
    <row r="56" spans="2:11">
      <c r="B56" s="1" t="s">
        <v>1163</v>
      </c>
    </row>
  </sheetData>
  <phoneticPr fontId="2"/>
  <hyperlinks>
    <hyperlink ref="A4" location="目次!A1" display="戻る" xr:uid="{A28A07DF-C452-443A-BC0C-12DB9D278512}"/>
    <hyperlink ref="B2" r:id="rId1" xr:uid="{0BB7694B-38E8-40ED-B837-A634E9CD7249}"/>
  </hyperlinks>
  <pageMargins left="0.7" right="0.7" top="0.75" bottom="0.75" header="0.3" footer="0.3"/>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FD10E-5570-4500-B08A-63EF63B51BDE}">
  <dimension ref="A2:T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E29" sqref="E29"/>
    </sheetView>
  </sheetViews>
  <sheetFormatPr defaultColWidth="7.875" defaultRowHeight="15.75"/>
  <cols>
    <col min="1" max="1" width="7.875" style="42"/>
    <col min="2" max="2" width="16.25" style="42" customWidth="1"/>
    <col min="3" max="3" width="11.625" style="42" bestFit="1" customWidth="1"/>
    <col min="4" max="4" width="18.25" style="42" bestFit="1" customWidth="1"/>
    <col min="5" max="5" width="19.75" style="42" bestFit="1" customWidth="1"/>
    <col min="6" max="6" width="34.375" style="42" bestFit="1" customWidth="1"/>
    <col min="7" max="7" width="24.625" style="42" bestFit="1" customWidth="1"/>
    <col min="8" max="8" width="22.375" style="42" bestFit="1" customWidth="1"/>
    <col min="9" max="9" width="22.75" style="42" bestFit="1" customWidth="1"/>
    <col min="10" max="10" width="37.625" style="42" bestFit="1" customWidth="1"/>
    <col min="11" max="11" width="22.375" style="42" customWidth="1"/>
    <col min="12" max="12" width="18.25" style="42" bestFit="1" customWidth="1"/>
    <col min="13" max="13" width="29.75" style="42" bestFit="1" customWidth="1"/>
    <col min="14" max="14" width="24.125" style="42" bestFit="1" customWidth="1"/>
    <col min="15" max="15" width="30.25" style="42" customWidth="1"/>
    <col min="16" max="16" width="23.625" style="42" bestFit="1" customWidth="1"/>
    <col min="17" max="17" width="19.625" style="42" bestFit="1" customWidth="1"/>
    <col min="18" max="19" width="21.625" style="42" bestFit="1" customWidth="1"/>
    <col min="20" max="20" width="35.125" style="42" customWidth="1"/>
    <col min="21" max="16384" width="7.875" style="42"/>
  </cols>
  <sheetData>
    <row r="2" spans="1:20" ht="18.75">
      <c r="B2" s="54" t="s">
        <v>1100</v>
      </c>
    </row>
    <row r="4" spans="1:20" ht="16.5" thickBot="1">
      <c r="A4" s="32" t="s">
        <v>47</v>
      </c>
      <c r="B4" s="42" t="s">
        <v>857</v>
      </c>
      <c r="C4" s="42" t="s">
        <v>632</v>
      </c>
      <c r="D4" s="43" t="s">
        <v>1167</v>
      </c>
      <c r="E4" s="42" t="s">
        <v>1169</v>
      </c>
      <c r="F4" s="43" t="s">
        <v>1183</v>
      </c>
      <c r="G4" s="42" t="s">
        <v>1170</v>
      </c>
      <c r="H4" s="42" t="s">
        <v>1172</v>
      </c>
      <c r="I4" s="42" t="s">
        <v>1173</v>
      </c>
      <c r="J4" s="42" t="s">
        <v>1174</v>
      </c>
      <c r="K4" s="42" t="s">
        <v>1176</v>
      </c>
      <c r="L4" s="42" t="s">
        <v>1177</v>
      </c>
      <c r="M4" s="42" t="s">
        <v>1178</v>
      </c>
      <c r="N4" s="42" t="s">
        <v>1180</v>
      </c>
      <c r="O4" s="42" t="s">
        <v>1181</v>
      </c>
      <c r="P4" s="42" t="s">
        <v>1182</v>
      </c>
      <c r="Q4" s="42" t="s">
        <v>1184</v>
      </c>
      <c r="R4" s="42" t="s">
        <v>1185</v>
      </c>
      <c r="S4" s="42" t="s">
        <v>1188</v>
      </c>
      <c r="T4" s="42" t="s">
        <v>858</v>
      </c>
    </row>
    <row r="5" spans="1:20">
      <c r="B5" s="26" t="s">
        <v>1365</v>
      </c>
      <c r="C5" s="26" t="s">
        <v>1365</v>
      </c>
      <c r="D5" s="26" t="s">
        <v>1168</v>
      </c>
      <c r="E5" s="26" t="s">
        <v>783</v>
      </c>
      <c r="F5" s="26" t="s">
        <v>1895</v>
      </c>
      <c r="G5" s="26" t="s">
        <v>1171</v>
      </c>
      <c r="H5" s="26" t="s">
        <v>859</v>
      </c>
      <c r="I5" s="26" t="s">
        <v>1896</v>
      </c>
      <c r="J5" s="26" t="s">
        <v>1175</v>
      </c>
      <c r="K5" s="26" t="s">
        <v>76</v>
      </c>
      <c r="L5" s="26" t="s">
        <v>76</v>
      </c>
      <c r="M5" s="26" t="s">
        <v>1179</v>
      </c>
      <c r="N5" s="26" t="s">
        <v>76</v>
      </c>
      <c r="O5" s="26" t="s">
        <v>76</v>
      </c>
      <c r="P5" s="26" t="s">
        <v>76</v>
      </c>
      <c r="Q5" s="26" t="s">
        <v>1484</v>
      </c>
      <c r="R5" s="26" t="s">
        <v>1484</v>
      </c>
      <c r="S5" s="26" t="s">
        <v>1189</v>
      </c>
      <c r="T5" s="26" t="s">
        <v>1186</v>
      </c>
    </row>
    <row r="6" spans="1:20">
      <c r="B6" s="44"/>
      <c r="C6" s="44"/>
      <c r="D6" s="44"/>
      <c r="E6" s="44"/>
      <c r="F6" s="44"/>
      <c r="G6" s="44"/>
      <c r="H6" s="44"/>
      <c r="I6" s="44"/>
      <c r="J6" s="44"/>
      <c r="K6" s="44"/>
      <c r="L6" s="44"/>
      <c r="M6" s="44"/>
      <c r="N6" s="44"/>
      <c r="O6" s="44"/>
      <c r="P6" s="44"/>
      <c r="Q6" s="44"/>
      <c r="R6" s="44"/>
      <c r="S6" s="44"/>
      <c r="T6" s="44"/>
    </row>
  </sheetData>
  <phoneticPr fontId="2"/>
  <hyperlinks>
    <hyperlink ref="A4" location="目次!A1" display="戻る" xr:uid="{57290AFA-53A5-49FF-B902-26C22E7E04E1}"/>
    <hyperlink ref="B2" r:id="rId1" xr:uid="{200E565F-8A39-428A-8E05-1932ED6832AB}"/>
  </hyperlinks>
  <pageMargins left="0.7" right="0.7" top="0.75" bottom="0.75" header="0.3" footer="0.3"/>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38765-3C05-4641-90E4-D5AEAB3A13DB}">
  <dimension ref="A2:K6"/>
  <sheetViews>
    <sheetView zoomScale="90" zoomScaleNormal="90" workbookViewId="0">
      <selection activeCell="I25" sqref="I25"/>
    </sheetView>
  </sheetViews>
  <sheetFormatPr defaultColWidth="8.125" defaultRowHeight="15.75"/>
  <cols>
    <col min="1" max="1" width="8.125" style="24"/>
    <col min="2" max="2" width="18.75" style="24" customWidth="1"/>
    <col min="3" max="3" width="21.75" style="24" customWidth="1"/>
    <col min="4" max="4" width="20.25" style="24" bestFit="1" customWidth="1"/>
    <col min="5" max="8" width="12.5" style="24" bestFit="1" customWidth="1"/>
    <col min="9" max="9" width="22.625" style="24" bestFit="1" customWidth="1"/>
    <col min="10" max="10" width="24.875" style="24" bestFit="1" customWidth="1"/>
    <col min="11" max="11" width="31.25" style="24" bestFit="1" customWidth="1"/>
    <col min="12" max="16384" width="8.125" style="24"/>
  </cols>
  <sheetData>
    <row r="2" spans="1:11" ht="18.75">
      <c r="B2" s="60" t="s">
        <v>1101</v>
      </c>
    </row>
    <row r="4" spans="1:11" ht="16.5" thickBot="1">
      <c r="A4" s="32" t="s">
        <v>47</v>
      </c>
      <c r="B4" s="74" t="s">
        <v>1295</v>
      </c>
      <c r="C4" s="37" t="s">
        <v>1193</v>
      </c>
      <c r="D4" s="37" t="s">
        <v>1194</v>
      </c>
      <c r="E4" s="24" t="s">
        <v>1190</v>
      </c>
      <c r="F4" s="24" t="s">
        <v>860</v>
      </c>
      <c r="G4" s="24" t="s">
        <v>1197</v>
      </c>
      <c r="H4" s="24" t="s">
        <v>1198</v>
      </c>
      <c r="I4" s="74" t="s">
        <v>1200</v>
      </c>
      <c r="J4" s="24" t="s">
        <v>1201</v>
      </c>
      <c r="K4" s="24" t="s">
        <v>1202</v>
      </c>
    </row>
    <row r="5" spans="1:11">
      <c r="B5" s="23" t="s">
        <v>1585</v>
      </c>
      <c r="C5" s="23" t="s">
        <v>1585</v>
      </c>
      <c r="D5" s="23" t="s">
        <v>1196</v>
      </c>
      <c r="E5" s="23" t="s">
        <v>1191</v>
      </c>
      <c r="F5" s="23" t="s">
        <v>76</v>
      </c>
      <c r="G5" s="23" t="s">
        <v>1192</v>
      </c>
      <c r="H5" s="23" t="s">
        <v>1199</v>
      </c>
      <c r="I5" s="23" t="s">
        <v>76</v>
      </c>
      <c r="J5" s="23" t="s">
        <v>76</v>
      </c>
      <c r="K5" s="23" t="s">
        <v>76</v>
      </c>
    </row>
    <row r="6" spans="1:11">
      <c r="B6" s="30"/>
      <c r="C6" s="30"/>
      <c r="D6" s="30"/>
      <c r="E6" s="30"/>
      <c r="F6" s="30"/>
      <c r="G6" s="30"/>
      <c r="H6" s="30"/>
      <c r="I6" s="30"/>
      <c r="J6" s="30"/>
      <c r="K6" s="30"/>
    </row>
  </sheetData>
  <phoneticPr fontId="2"/>
  <hyperlinks>
    <hyperlink ref="A4" location="目次!A1" display="戻る" xr:uid="{08AD2786-2E38-4D70-BFA1-A4BBAA539CE2}"/>
    <hyperlink ref="B2" r:id="rId1" xr:uid="{2CB4BDB1-1B59-4FAE-92C3-48C19BD71E54}"/>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B1BBC-1570-4BA4-87B5-197D99349805}">
  <dimension ref="A2:K53"/>
  <sheetViews>
    <sheetView zoomScale="85" zoomScaleNormal="85" workbookViewId="0">
      <pane xSplit="1" ySplit="4" topLeftCell="B20" activePane="bottomRight" state="frozen"/>
      <selection pane="topRight" activeCell="B1" sqref="B1"/>
      <selection pane="bottomLeft" activeCell="A5" sqref="A5"/>
      <selection pane="bottomRight" activeCell="D17" sqref="D17"/>
    </sheetView>
  </sheetViews>
  <sheetFormatPr defaultColWidth="8.125" defaultRowHeight="15.75"/>
  <cols>
    <col min="1" max="1" width="8.125" style="1"/>
    <col min="2" max="2" width="44.5" style="1" bestFit="1" customWidth="1"/>
    <col min="3" max="3" width="11.625" style="1" bestFit="1" customWidth="1"/>
    <col min="4" max="4" width="73.5" style="1" customWidth="1"/>
    <col min="5" max="5" width="62" style="1" customWidth="1"/>
    <col min="6" max="6" width="10.625" style="1" bestFit="1" customWidth="1"/>
    <col min="7" max="7" width="8.5" style="1" bestFit="1" customWidth="1"/>
    <col min="8" max="8" width="4.125" style="1" customWidth="1"/>
    <col min="9" max="10" width="6.125" style="4" customWidth="1"/>
    <col min="11" max="16384" width="8.125" style="1"/>
  </cols>
  <sheetData>
    <row r="2" spans="1:11" ht="18.75">
      <c r="B2" s="68" t="s">
        <v>1102</v>
      </c>
    </row>
    <row r="3" spans="1:11">
      <c r="I3" s="204" t="s">
        <v>2614</v>
      </c>
    </row>
    <row r="4" spans="1:11" ht="48" thickBot="1">
      <c r="A4" s="32" t="s">
        <v>47</v>
      </c>
      <c r="B4" s="1" t="s">
        <v>52</v>
      </c>
      <c r="C4" s="1" t="s">
        <v>759</v>
      </c>
      <c r="D4" s="40" t="s">
        <v>861</v>
      </c>
      <c r="E4" s="40" t="s">
        <v>862</v>
      </c>
      <c r="F4" s="40" t="s">
        <v>863</v>
      </c>
      <c r="G4" s="40" t="s">
        <v>864</v>
      </c>
      <c r="I4" s="203" t="s">
        <v>2611</v>
      </c>
      <c r="J4" s="203" t="s">
        <v>2612</v>
      </c>
    </row>
    <row r="5" spans="1:11">
      <c r="B5" s="166" t="s">
        <v>1586</v>
      </c>
      <c r="C5" s="166" t="s">
        <v>1365</v>
      </c>
      <c r="D5" s="166" t="s">
        <v>1581</v>
      </c>
      <c r="E5" s="166" t="s">
        <v>1583</v>
      </c>
      <c r="F5" s="166" t="s">
        <v>71</v>
      </c>
      <c r="G5" s="166">
        <v>1</v>
      </c>
    </row>
    <row r="6" spans="1:11">
      <c r="B6" s="169" t="s">
        <v>1587</v>
      </c>
      <c r="C6" s="169" t="s">
        <v>1365</v>
      </c>
      <c r="D6" s="169" t="s">
        <v>1582</v>
      </c>
      <c r="E6" s="169" t="s">
        <v>1583</v>
      </c>
      <c r="F6" s="169" t="s">
        <v>71</v>
      </c>
      <c r="G6" s="169">
        <v>50</v>
      </c>
    </row>
    <row r="7" spans="1:11">
      <c r="B7" s="41"/>
      <c r="C7" s="41"/>
      <c r="D7" s="41"/>
      <c r="E7" s="41"/>
      <c r="F7" s="41"/>
      <c r="G7" s="41"/>
    </row>
    <row r="8" spans="1:11">
      <c r="B8" s="41"/>
      <c r="C8" s="41" t="s">
        <v>1365</v>
      </c>
      <c r="D8" s="41" t="s">
        <v>2578</v>
      </c>
      <c r="E8" s="41" t="s">
        <v>1785</v>
      </c>
      <c r="F8" s="41" t="s">
        <v>71</v>
      </c>
      <c r="G8" s="198">
        <v>1</v>
      </c>
      <c r="I8" s="4" t="s">
        <v>2613</v>
      </c>
      <c r="J8" s="4" t="s">
        <v>2613</v>
      </c>
      <c r="K8" s="1" t="s">
        <v>2615</v>
      </c>
    </row>
    <row r="9" spans="1:11">
      <c r="B9" s="41"/>
      <c r="C9" s="41" t="s">
        <v>1365</v>
      </c>
      <c r="D9" s="47" t="s">
        <v>1898</v>
      </c>
      <c r="E9" s="47" t="s">
        <v>1897</v>
      </c>
      <c r="F9" s="47" t="s">
        <v>71</v>
      </c>
      <c r="G9" s="199">
        <v>1</v>
      </c>
      <c r="I9" s="4" t="s">
        <v>90</v>
      </c>
      <c r="J9" s="4" t="s">
        <v>2613</v>
      </c>
      <c r="K9" s="1" t="s">
        <v>2616</v>
      </c>
    </row>
    <row r="10" spans="1:11">
      <c r="B10" s="41"/>
      <c r="C10" s="41" t="s">
        <v>1365</v>
      </c>
      <c r="D10" s="47" t="s">
        <v>1899</v>
      </c>
      <c r="E10" s="47" t="s">
        <v>1897</v>
      </c>
      <c r="F10" s="47" t="s">
        <v>71</v>
      </c>
      <c r="G10" s="199">
        <v>5</v>
      </c>
      <c r="I10" s="4" t="s">
        <v>90</v>
      </c>
      <c r="J10" s="4" t="s">
        <v>2613</v>
      </c>
      <c r="K10" s="1" t="s">
        <v>2617</v>
      </c>
    </row>
    <row r="11" spans="1:11">
      <c r="B11" s="41"/>
      <c r="C11" s="41" t="s">
        <v>1365</v>
      </c>
      <c r="D11" s="41" t="s">
        <v>1900</v>
      </c>
      <c r="E11" s="41" t="s">
        <v>1927</v>
      </c>
      <c r="F11" s="41" t="s">
        <v>71</v>
      </c>
      <c r="G11" s="198">
        <v>1</v>
      </c>
      <c r="I11" s="4" t="s">
        <v>2613</v>
      </c>
      <c r="J11" s="4" t="s">
        <v>2613</v>
      </c>
    </row>
    <row r="12" spans="1:11">
      <c r="B12" s="41"/>
      <c r="C12" s="41" t="s">
        <v>1365</v>
      </c>
      <c r="D12" s="41" t="s">
        <v>1901</v>
      </c>
      <c r="E12" s="41" t="s">
        <v>1900</v>
      </c>
      <c r="F12" s="41" t="s">
        <v>71</v>
      </c>
      <c r="G12" s="199">
        <v>1</v>
      </c>
      <c r="I12" s="4" t="s">
        <v>90</v>
      </c>
      <c r="J12" s="4" t="s">
        <v>2613</v>
      </c>
    </row>
    <row r="13" spans="1:11">
      <c r="B13" s="41"/>
      <c r="C13" s="41" t="s">
        <v>1365</v>
      </c>
      <c r="D13" s="41" t="s">
        <v>1902</v>
      </c>
      <c r="E13" s="41" t="s">
        <v>1900</v>
      </c>
      <c r="F13" s="41" t="s">
        <v>71</v>
      </c>
      <c r="G13" s="199">
        <v>5</v>
      </c>
      <c r="I13" s="4" t="s">
        <v>90</v>
      </c>
      <c r="J13" s="4" t="s">
        <v>2613</v>
      </c>
    </row>
    <row r="14" spans="1:11">
      <c r="B14" s="41"/>
      <c r="C14" s="41" t="s">
        <v>1365</v>
      </c>
      <c r="D14" s="41" t="s">
        <v>1903</v>
      </c>
      <c r="E14" s="41" t="s">
        <v>1928</v>
      </c>
      <c r="F14" s="41" t="s">
        <v>71</v>
      </c>
      <c r="G14" s="198">
        <v>1</v>
      </c>
      <c r="I14" s="4" t="s">
        <v>2613</v>
      </c>
      <c r="J14" s="4" t="s">
        <v>2613</v>
      </c>
    </row>
    <row r="15" spans="1:11">
      <c r="B15" s="41"/>
      <c r="C15" s="41" t="s">
        <v>1365</v>
      </c>
      <c r="D15" s="41" t="s">
        <v>1904</v>
      </c>
      <c r="E15" s="41" t="s">
        <v>1903</v>
      </c>
      <c r="F15" s="41" t="s">
        <v>71</v>
      </c>
      <c r="G15" s="199">
        <v>1</v>
      </c>
      <c r="I15" s="4" t="s">
        <v>90</v>
      </c>
      <c r="J15" s="4" t="s">
        <v>2613</v>
      </c>
    </row>
    <row r="16" spans="1:11">
      <c r="B16" s="41"/>
      <c r="C16" s="41" t="s">
        <v>1365</v>
      </c>
      <c r="D16" s="41" t="s">
        <v>1905</v>
      </c>
      <c r="E16" s="41" t="s">
        <v>1903</v>
      </c>
      <c r="F16" s="41" t="s">
        <v>71</v>
      </c>
      <c r="G16" s="199">
        <v>5</v>
      </c>
      <c r="I16" s="4" t="s">
        <v>90</v>
      </c>
      <c r="J16" s="4" t="s">
        <v>2613</v>
      </c>
    </row>
    <row r="17" spans="2:10">
      <c r="B17" s="41"/>
      <c r="C17" s="41" t="s">
        <v>1365</v>
      </c>
      <c r="D17" s="41" t="s">
        <v>1906</v>
      </c>
      <c r="E17" s="41" t="s">
        <v>1926</v>
      </c>
      <c r="F17" s="41" t="s">
        <v>71</v>
      </c>
      <c r="G17" s="198">
        <v>1</v>
      </c>
      <c r="I17" s="4" t="s">
        <v>2613</v>
      </c>
      <c r="J17" s="4" t="s">
        <v>2613</v>
      </c>
    </row>
    <row r="18" spans="2:10">
      <c r="B18" s="41"/>
      <c r="C18" s="41" t="s">
        <v>1365</v>
      </c>
      <c r="D18" s="41" t="s">
        <v>1907</v>
      </c>
      <c r="E18" s="41" t="s">
        <v>1906</v>
      </c>
      <c r="F18" s="41" t="s">
        <v>71</v>
      </c>
      <c r="G18" s="199">
        <v>1</v>
      </c>
      <c r="I18" s="4" t="s">
        <v>90</v>
      </c>
      <c r="J18" s="4" t="s">
        <v>2613</v>
      </c>
    </row>
    <row r="19" spans="2:10">
      <c r="B19" s="41"/>
      <c r="C19" s="41" t="s">
        <v>1365</v>
      </c>
      <c r="D19" s="41" t="s">
        <v>1908</v>
      </c>
      <c r="E19" s="41" t="s">
        <v>1906</v>
      </c>
      <c r="F19" s="41" t="s">
        <v>71</v>
      </c>
      <c r="G19" s="199">
        <v>5</v>
      </c>
      <c r="I19" s="4" t="s">
        <v>90</v>
      </c>
      <c r="J19" s="4" t="s">
        <v>2613</v>
      </c>
    </row>
    <row r="20" spans="2:10">
      <c r="B20" s="41"/>
      <c r="C20" s="41" t="s">
        <v>1365</v>
      </c>
      <c r="D20" s="41" t="s">
        <v>1909</v>
      </c>
      <c r="E20" s="41" t="s">
        <v>1929</v>
      </c>
      <c r="F20" s="41" t="s">
        <v>71</v>
      </c>
      <c r="G20" s="198">
        <v>1</v>
      </c>
      <c r="I20" s="4" t="s">
        <v>2613</v>
      </c>
      <c r="J20" s="4" t="s">
        <v>2613</v>
      </c>
    </row>
    <row r="21" spans="2:10">
      <c r="B21" s="41"/>
      <c r="C21" s="41" t="s">
        <v>1365</v>
      </c>
      <c r="D21" s="41" t="s">
        <v>1910</v>
      </c>
      <c r="E21" s="41" t="s">
        <v>1909</v>
      </c>
      <c r="F21" s="41" t="s">
        <v>71</v>
      </c>
      <c r="G21" s="199">
        <v>1</v>
      </c>
      <c r="I21" s="4" t="s">
        <v>90</v>
      </c>
      <c r="J21" s="4" t="s">
        <v>2613</v>
      </c>
    </row>
    <row r="22" spans="2:10">
      <c r="B22" s="41"/>
      <c r="C22" s="41" t="s">
        <v>1365</v>
      </c>
      <c r="D22" s="41" t="s">
        <v>1911</v>
      </c>
      <c r="E22" s="41" t="s">
        <v>1909</v>
      </c>
      <c r="F22" s="41" t="s">
        <v>71</v>
      </c>
      <c r="G22" s="199">
        <v>5</v>
      </c>
      <c r="I22" s="4" t="s">
        <v>90</v>
      </c>
      <c r="J22" s="4" t="s">
        <v>2613</v>
      </c>
    </row>
    <row r="23" spans="2:10">
      <c r="B23" s="41"/>
      <c r="C23" s="41" t="s">
        <v>1365</v>
      </c>
      <c r="D23" s="41" t="s">
        <v>1912</v>
      </c>
      <c r="E23" s="41" t="s">
        <v>1926</v>
      </c>
      <c r="F23" s="41" t="s">
        <v>71</v>
      </c>
      <c r="G23" s="198">
        <v>1</v>
      </c>
      <c r="I23" s="4" t="s">
        <v>2613</v>
      </c>
      <c r="J23" s="4" t="s">
        <v>2613</v>
      </c>
    </row>
    <row r="24" spans="2:10">
      <c r="B24" s="41"/>
      <c r="C24" s="41" t="s">
        <v>1365</v>
      </c>
      <c r="D24" s="41" t="s">
        <v>1913</v>
      </c>
      <c r="E24" s="41" t="s">
        <v>1912</v>
      </c>
      <c r="F24" s="41" t="s">
        <v>71</v>
      </c>
      <c r="G24" s="199">
        <v>1</v>
      </c>
      <c r="I24" s="4" t="s">
        <v>90</v>
      </c>
      <c r="J24" s="4" t="s">
        <v>2613</v>
      </c>
    </row>
    <row r="25" spans="2:10">
      <c r="B25" s="41"/>
      <c r="C25" s="41" t="s">
        <v>1365</v>
      </c>
      <c r="D25" s="41" t="s">
        <v>1914</v>
      </c>
      <c r="E25" s="41" t="s">
        <v>1912</v>
      </c>
      <c r="F25" s="41" t="s">
        <v>71</v>
      </c>
      <c r="G25" s="199">
        <v>5</v>
      </c>
      <c r="I25" s="4" t="s">
        <v>90</v>
      </c>
      <c r="J25" s="4" t="s">
        <v>2613</v>
      </c>
    </row>
    <row r="26" spans="2:10">
      <c r="B26" s="41"/>
      <c r="C26" s="41" t="s">
        <v>1365</v>
      </c>
      <c r="D26" s="41" t="s">
        <v>1915</v>
      </c>
      <c r="E26" s="41" t="s">
        <v>1927</v>
      </c>
      <c r="F26" s="41" t="s">
        <v>71</v>
      </c>
      <c r="G26" s="198">
        <v>1</v>
      </c>
      <c r="I26" s="4" t="s">
        <v>2613</v>
      </c>
      <c r="J26" s="4" t="s">
        <v>2613</v>
      </c>
    </row>
    <row r="27" spans="2:10">
      <c r="B27" s="41"/>
      <c r="C27" s="41" t="s">
        <v>1365</v>
      </c>
      <c r="D27" s="41" t="s">
        <v>1916</v>
      </c>
      <c r="E27" s="41" t="s">
        <v>1915</v>
      </c>
      <c r="F27" s="41" t="s">
        <v>71</v>
      </c>
      <c r="G27" s="199">
        <v>1</v>
      </c>
      <c r="I27" s="4" t="s">
        <v>90</v>
      </c>
      <c r="J27" s="4" t="s">
        <v>2613</v>
      </c>
    </row>
    <row r="28" spans="2:10">
      <c r="B28" s="41"/>
      <c r="C28" s="41" t="s">
        <v>1365</v>
      </c>
      <c r="D28" s="41" t="s">
        <v>1917</v>
      </c>
      <c r="E28" s="41" t="s">
        <v>1915</v>
      </c>
      <c r="F28" s="41" t="s">
        <v>71</v>
      </c>
      <c r="G28" s="199">
        <v>5</v>
      </c>
      <c r="I28" s="4" t="s">
        <v>90</v>
      </c>
      <c r="J28" s="4" t="s">
        <v>2613</v>
      </c>
    </row>
    <row r="29" spans="2:10">
      <c r="B29" s="41"/>
      <c r="C29" s="41" t="s">
        <v>1365</v>
      </c>
      <c r="D29" s="41" t="s">
        <v>1918</v>
      </c>
      <c r="E29" s="41" t="s">
        <v>1926</v>
      </c>
      <c r="F29" s="41" t="s">
        <v>71</v>
      </c>
      <c r="G29" s="198">
        <v>1</v>
      </c>
      <c r="I29" s="4" t="s">
        <v>2613</v>
      </c>
      <c r="J29" s="4" t="s">
        <v>2613</v>
      </c>
    </row>
    <row r="30" spans="2:10">
      <c r="B30" s="41"/>
      <c r="C30" s="41" t="s">
        <v>1365</v>
      </c>
      <c r="D30" s="41" t="s">
        <v>1919</v>
      </c>
      <c r="E30" s="41" t="s">
        <v>1918</v>
      </c>
      <c r="F30" s="41" t="s">
        <v>71</v>
      </c>
      <c r="G30" s="199">
        <v>1</v>
      </c>
      <c r="I30" s="4" t="s">
        <v>90</v>
      </c>
      <c r="J30" s="4" t="s">
        <v>2613</v>
      </c>
    </row>
    <row r="31" spans="2:10">
      <c r="B31" s="41"/>
      <c r="C31" s="41" t="s">
        <v>1365</v>
      </c>
      <c r="D31" s="41" t="s">
        <v>1920</v>
      </c>
      <c r="E31" s="41" t="s">
        <v>1918</v>
      </c>
      <c r="F31" s="41" t="s">
        <v>71</v>
      </c>
      <c r="G31" s="199">
        <v>5</v>
      </c>
      <c r="I31" s="4" t="s">
        <v>90</v>
      </c>
      <c r="J31" s="4" t="s">
        <v>2613</v>
      </c>
    </row>
    <row r="32" spans="2:10">
      <c r="B32" s="41"/>
      <c r="C32" s="41" t="s">
        <v>1365</v>
      </c>
      <c r="D32" s="41" t="s">
        <v>1921</v>
      </c>
      <c r="E32" s="41" t="s">
        <v>1927</v>
      </c>
      <c r="F32" s="41" t="s">
        <v>71</v>
      </c>
      <c r="G32" s="198">
        <v>1</v>
      </c>
      <c r="I32" s="4" t="s">
        <v>2613</v>
      </c>
      <c r="J32" s="4" t="s">
        <v>2613</v>
      </c>
    </row>
    <row r="33" spans="2:10">
      <c r="B33" s="41"/>
      <c r="C33" s="41" t="s">
        <v>1365</v>
      </c>
      <c r="D33" s="41" t="s">
        <v>1922</v>
      </c>
      <c r="E33" s="41" t="s">
        <v>1921</v>
      </c>
      <c r="F33" s="41" t="s">
        <v>71</v>
      </c>
      <c r="G33" s="199">
        <v>1</v>
      </c>
      <c r="I33" s="4" t="s">
        <v>90</v>
      </c>
      <c r="J33" s="4" t="s">
        <v>2613</v>
      </c>
    </row>
    <row r="34" spans="2:10">
      <c r="B34" s="41"/>
      <c r="C34" s="41" t="s">
        <v>1365</v>
      </c>
      <c r="D34" s="41" t="s">
        <v>1923</v>
      </c>
      <c r="E34" s="41" t="s">
        <v>1921</v>
      </c>
      <c r="F34" s="41" t="s">
        <v>71</v>
      </c>
      <c r="G34" s="199">
        <v>5</v>
      </c>
      <c r="I34" s="4" t="s">
        <v>90</v>
      </c>
      <c r="J34" s="4" t="s">
        <v>2613</v>
      </c>
    </row>
    <row r="35" spans="2:10">
      <c r="B35" s="41"/>
      <c r="C35" s="41" t="s">
        <v>1365</v>
      </c>
      <c r="D35" s="41" t="s">
        <v>1924</v>
      </c>
      <c r="E35" s="41" t="s">
        <v>1929</v>
      </c>
      <c r="F35" s="41" t="s">
        <v>71</v>
      </c>
      <c r="G35" s="198">
        <v>1</v>
      </c>
      <c r="I35" s="4" t="s">
        <v>2613</v>
      </c>
      <c r="J35" s="4" t="s">
        <v>2613</v>
      </c>
    </row>
    <row r="36" spans="2:10">
      <c r="B36" s="41"/>
      <c r="C36" s="41" t="s">
        <v>1365</v>
      </c>
      <c r="D36" s="41" t="s">
        <v>1925</v>
      </c>
      <c r="E36" s="41" t="s">
        <v>1930</v>
      </c>
      <c r="F36" s="41" t="s">
        <v>71</v>
      </c>
      <c r="G36" s="198">
        <v>1</v>
      </c>
      <c r="I36" s="4" t="s">
        <v>2613</v>
      </c>
      <c r="J36" s="4" t="s">
        <v>2613</v>
      </c>
    </row>
    <row r="37" spans="2:10">
      <c r="B37" s="41"/>
      <c r="C37" s="41" t="s">
        <v>1365</v>
      </c>
      <c r="D37" s="47" t="s">
        <v>1785</v>
      </c>
      <c r="E37" s="47" t="s">
        <v>1932</v>
      </c>
      <c r="F37" s="41" t="s">
        <v>71</v>
      </c>
      <c r="G37" s="198">
        <v>1</v>
      </c>
      <c r="I37" s="4" t="s">
        <v>2613</v>
      </c>
      <c r="J37" s="4" t="s">
        <v>2613</v>
      </c>
    </row>
    <row r="38" spans="2:10">
      <c r="B38" s="41"/>
      <c r="C38" s="41" t="s">
        <v>1365</v>
      </c>
      <c r="D38" s="47" t="s">
        <v>1785</v>
      </c>
      <c r="E38" s="47" t="s">
        <v>1933</v>
      </c>
      <c r="F38" s="41" t="s">
        <v>71</v>
      </c>
      <c r="G38" s="198">
        <v>1</v>
      </c>
      <c r="I38" s="4" t="s">
        <v>2613</v>
      </c>
      <c r="J38" s="4" t="s">
        <v>2613</v>
      </c>
    </row>
    <row r="39" spans="2:10">
      <c r="B39" s="41"/>
      <c r="C39" s="41" t="s">
        <v>1365</v>
      </c>
      <c r="D39" s="47" t="s">
        <v>1926</v>
      </c>
      <c r="E39" s="47" t="s">
        <v>1935</v>
      </c>
      <c r="F39" s="41" t="s">
        <v>71</v>
      </c>
      <c r="G39" s="198">
        <v>1</v>
      </c>
      <c r="I39" s="4" t="s">
        <v>2613</v>
      </c>
      <c r="J39" s="4" t="s">
        <v>2613</v>
      </c>
    </row>
    <row r="40" spans="2:10">
      <c r="B40" s="41"/>
      <c r="C40" s="41" t="s">
        <v>1365</v>
      </c>
      <c r="D40" s="47" t="s">
        <v>1926</v>
      </c>
      <c r="E40" s="47" t="s">
        <v>1937</v>
      </c>
      <c r="F40" s="41" t="s">
        <v>71</v>
      </c>
      <c r="G40" s="198">
        <v>1</v>
      </c>
      <c r="I40" s="4" t="s">
        <v>2613</v>
      </c>
      <c r="J40" s="4" t="s">
        <v>2613</v>
      </c>
    </row>
    <row r="41" spans="2:10">
      <c r="B41" s="41"/>
      <c r="C41" s="41" t="s">
        <v>1365</v>
      </c>
      <c r="D41" s="47" t="s">
        <v>1782</v>
      </c>
      <c r="E41" s="47" t="s">
        <v>1932</v>
      </c>
      <c r="F41" s="41" t="s">
        <v>71</v>
      </c>
      <c r="G41" s="198">
        <v>1</v>
      </c>
      <c r="I41" s="4" t="s">
        <v>2613</v>
      </c>
      <c r="J41" s="4" t="s">
        <v>2613</v>
      </c>
    </row>
    <row r="42" spans="2:10">
      <c r="B42" s="41"/>
      <c r="C42" s="41" t="s">
        <v>1365</v>
      </c>
      <c r="D42" s="47" t="s">
        <v>1929</v>
      </c>
      <c r="E42" s="47" t="s">
        <v>1933</v>
      </c>
      <c r="F42" s="41" t="s">
        <v>71</v>
      </c>
      <c r="G42" s="198">
        <v>1</v>
      </c>
      <c r="I42" s="4" t="s">
        <v>2613</v>
      </c>
      <c r="J42" s="4" t="s">
        <v>2613</v>
      </c>
    </row>
    <row r="43" spans="2:10">
      <c r="B43" s="41"/>
      <c r="C43" s="41" t="s">
        <v>1365</v>
      </c>
      <c r="D43" s="47" t="s">
        <v>1929</v>
      </c>
      <c r="E43" s="47" t="s">
        <v>1935</v>
      </c>
      <c r="F43" s="41" t="s">
        <v>71</v>
      </c>
      <c r="G43" s="198">
        <v>1</v>
      </c>
      <c r="I43" s="4" t="s">
        <v>2613</v>
      </c>
      <c r="J43" s="4" t="s">
        <v>2613</v>
      </c>
    </row>
    <row r="44" spans="2:10">
      <c r="B44" s="41"/>
      <c r="C44" s="41" t="s">
        <v>1365</v>
      </c>
      <c r="D44" s="47" t="s">
        <v>1929</v>
      </c>
      <c r="E44" s="47" t="s">
        <v>1937</v>
      </c>
      <c r="F44" s="41" t="s">
        <v>71</v>
      </c>
      <c r="G44" s="198">
        <v>1</v>
      </c>
      <c r="I44" s="4" t="s">
        <v>2613</v>
      </c>
      <c r="J44" s="4" t="s">
        <v>2613</v>
      </c>
    </row>
    <row r="45" spans="2:10">
      <c r="B45" s="41"/>
      <c r="C45" s="41" t="s">
        <v>1365</v>
      </c>
      <c r="D45" s="47" t="s">
        <v>1784</v>
      </c>
      <c r="E45" s="47" t="s">
        <v>1932</v>
      </c>
      <c r="F45" s="41" t="s">
        <v>71</v>
      </c>
      <c r="G45" s="198">
        <v>1</v>
      </c>
      <c r="I45" s="4" t="s">
        <v>2613</v>
      </c>
      <c r="J45" s="4" t="s">
        <v>2613</v>
      </c>
    </row>
    <row r="46" spans="2:10">
      <c r="B46" s="41"/>
      <c r="C46" s="41" t="s">
        <v>1365</v>
      </c>
      <c r="D46" s="47" t="s">
        <v>1927</v>
      </c>
      <c r="E46" s="47" t="s">
        <v>1933</v>
      </c>
      <c r="F46" s="41" t="s">
        <v>71</v>
      </c>
      <c r="G46" s="198">
        <v>1</v>
      </c>
      <c r="I46" s="4" t="s">
        <v>2613</v>
      </c>
      <c r="J46" s="4" t="s">
        <v>2613</v>
      </c>
    </row>
    <row r="47" spans="2:10">
      <c r="B47" s="41"/>
      <c r="C47" s="41" t="s">
        <v>1365</v>
      </c>
      <c r="D47" s="47" t="s">
        <v>1927</v>
      </c>
      <c r="E47" s="47" t="s">
        <v>1935</v>
      </c>
      <c r="F47" s="41" t="s">
        <v>71</v>
      </c>
      <c r="G47" s="198">
        <v>1</v>
      </c>
      <c r="I47" s="4" t="s">
        <v>2613</v>
      </c>
      <c r="J47" s="4" t="s">
        <v>2613</v>
      </c>
    </row>
    <row r="48" spans="2:10">
      <c r="B48" s="41"/>
      <c r="C48" s="41" t="s">
        <v>1365</v>
      </c>
      <c r="D48" s="47" t="s">
        <v>1927</v>
      </c>
      <c r="E48" s="47" t="s">
        <v>1937</v>
      </c>
      <c r="F48" s="41" t="s">
        <v>71</v>
      </c>
      <c r="G48" s="198">
        <v>1</v>
      </c>
      <c r="I48" s="4" t="s">
        <v>2613</v>
      </c>
      <c r="J48" s="4" t="s">
        <v>2613</v>
      </c>
    </row>
    <row r="49" spans="2:10">
      <c r="B49" s="41"/>
      <c r="C49" s="41" t="s">
        <v>1365</v>
      </c>
      <c r="D49" s="47" t="s">
        <v>1780</v>
      </c>
      <c r="E49" s="47" t="s">
        <v>1932</v>
      </c>
      <c r="F49" s="41" t="s">
        <v>71</v>
      </c>
      <c r="G49" s="198">
        <v>1</v>
      </c>
      <c r="I49" s="4" t="s">
        <v>2613</v>
      </c>
      <c r="J49" s="4" t="s">
        <v>2613</v>
      </c>
    </row>
    <row r="50" spans="2:10">
      <c r="B50" s="41"/>
      <c r="C50" s="41" t="s">
        <v>1365</v>
      </c>
      <c r="D50" s="47" t="s">
        <v>1780</v>
      </c>
      <c r="E50" s="47" t="s">
        <v>1933</v>
      </c>
      <c r="F50" s="41" t="s">
        <v>71</v>
      </c>
      <c r="G50" s="198">
        <v>1</v>
      </c>
      <c r="I50" s="4" t="s">
        <v>2613</v>
      </c>
      <c r="J50" s="4" t="s">
        <v>2613</v>
      </c>
    </row>
    <row r="51" spans="2:10">
      <c r="B51" s="41"/>
      <c r="C51" s="41" t="s">
        <v>1365</v>
      </c>
      <c r="D51" s="47" t="s">
        <v>1780</v>
      </c>
      <c r="E51" s="47" t="s">
        <v>1935</v>
      </c>
      <c r="F51" s="41" t="s">
        <v>71</v>
      </c>
      <c r="G51" s="198">
        <v>1</v>
      </c>
      <c r="I51" s="4" t="s">
        <v>2613</v>
      </c>
      <c r="J51" s="4" t="s">
        <v>2613</v>
      </c>
    </row>
    <row r="52" spans="2:10">
      <c r="B52" s="41"/>
      <c r="C52" s="41" t="s">
        <v>1365</v>
      </c>
      <c r="D52" s="47" t="s">
        <v>1780</v>
      </c>
      <c r="E52" s="47" t="s">
        <v>1937</v>
      </c>
      <c r="F52" s="41" t="s">
        <v>71</v>
      </c>
      <c r="G52" s="198">
        <v>1</v>
      </c>
      <c r="I52" s="4" t="s">
        <v>2613</v>
      </c>
      <c r="J52" s="4" t="s">
        <v>2613</v>
      </c>
    </row>
    <row r="53" spans="2:10">
      <c r="B53" s="41"/>
      <c r="C53" s="41"/>
      <c r="D53" s="41"/>
      <c r="E53" s="41"/>
      <c r="F53" s="41"/>
      <c r="G53" s="41"/>
    </row>
  </sheetData>
  <phoneticPr fontId="2"/>
  <hyperlinks>
    <hyperlink ref="A4" location="目次!A1" display="戻る" xr:uid="{0C6C4804-5BB8-483D-8B8E-618E0720B3A4}"/>
    <hyperlink ref="B2" r:id="rId1" xr:uid="{AEE35724-FE53-419C-A99A-8368A1AC54B2}"/>
  </hyperlinks>
  <pageMargins left="0.7" right="0.7" top="0.75" bottom="0.75" header="0.3" footer="0.3"/>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BA698-633B-4F53-978D-C8ED904B6644}">
  <dimension ref="A2:H11"/>
  <sheetViews>
    <sheetView zoomScale="90" zoomScaleNormal="90" workbookViewId="0">
      <selection activeCell="E18" sqref="E18"/>
    </sheetView>
  </sheetViews>
  <sheetFormatPr defaultColWidth="8.125" defaultRowHeight="15.75"/>
  <cols>
    <col min="1" max="1" width="8.125" style="1"/>
    <col min="2" max="2" width="42.25" style="1" customWidth="1"/>
    <col min="3" max="3" width="35.625" style="1" bestFit="1" customWidth="1"/>
    <col min="4" max="4" width="41" style="1" bestFit="1" customWidth="1"/>
    <col min="5" max="5" width="25.25" style="1" customWidth="1"/>
    <col min="6" max="6" width="29.25" style="1" customWidth="1"/>
    <col min="7" max="7" width="9.75" style="1" customWidth="1"/>
    <col min="8" max="8" width="11.5" style="1" bestFit="1" customWidth="1"/>
    <col min="9" max="16384" width="8.125" style="1"/>
  </cols>
  <sheetData>
    <row r="2" spans="1:8" ht="18.75">
      <c r="B2" s="68" t="s">
        <v>1103</v>
      </c>
    </row>
    <row r="4" spans="1:8" ht="16.5" thickBot="1">
      <c r="A4" s="32" t="s">
        <v>47</v>
      </c>
      <c r="B4" s="1" t="s">
        <v>865</v>
      </c>
      <c r="C4" s="1" t="s">
        <v>759</v>
      </c>
      <c r="D4" s="40" t="s">
        <v>866</v>
      </c>
      <c r="E4" s="1" t="s">
        <v>53</v>
      </c>
      <c r="F4" s="40" t="s">
        <v>852</v>
      </c>
      <c r="G4" s="1" t="s">
        <v>867</v>
      </c>
      <c r="H4" s="1" t="s">
        <v>868</v>
      </c>
    </row>
    <row r="5" spans="1:8">
      <c r="A5" s="38"/>
      <c r="B5" s="25"/>
      <c r="C5" s="25"/>
      <c r="D5" s="25"/>
      <c r="E5" s="25"/>
      <c r="F5" s="25"/>
      <c r="G5" s="25"/>
      <c r="H5" s="25"/>
    </row>
    <row r="6" spans="1:8">
      <c r="A6" s="38"/>
      <c r="B6" s="41"/>
      <c r="C6" s="41"/>
      <c r="D6" s="41"/>
      <c r="E6" s="41"/>
      <c r="F6" s="41"/>
      <c r="G6" s="41"/>
      <c r="H6" s="41"/>
    </row>
    <row r="7" spans="1:8">
      <c r="B7" s="41"/>
      <c r="C7" s="41"/>
      <c r="D7" s="41"/>
      <c r="E7" s="41"/>
      <c r="F7" s="41"/>
      <c r="G7" s="41"/>
      <c r="H7" s="41"/>
    </row>
    <row r="8" spans="1:8">
      <c r="B8" s="41"/>
      <c r="C8" s="41"/>
      <c r="D8" s="41"/>
      <c r="E8" s="41"/>
      <c r="F8" s="41"/>
      <c r="G8" s="41"/>
      <c r="H8" s="41"/>
    </row>
    <row r="9" spans="1:8">
      <c r="B9" s="41"/>
      <c r="C9" s="41"/>
      <c r="D9" s="41"/>
      <c r="E9" s="41"/>
      <c r="F9" s="41"/>
      <c r="G9" s="41"/>
      <c r="H9" s="41"/>
    </row>
    <row r="11" spans="1:8">
      <c r="B11" s="1" t="s">
        <v>1588</v>
      </c>
    </row>
  </sheetData>
  <phoneticPr fontId="2"/>
  <hyperlinks>
    <hyperlink ref="A4" location="目次!A1" display="戻る" xr:uid="{D59664E7-5269-4C5B-9118-C14E63771DD8}"/>
    <hyperlink ref="B2" r:id="rId1" xr:uid="{477FCA97-A0B9-4DD3-8B79-1EC9E0C09C8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A7B18-6019-4543-8D71-1FE75F993E4D}">
  <dimension ref="A2:F9"/>
  <sheetViews>
    <sheetView zoomScale="90" zoomScaleNormal="90" workbookViewId="0">
      <selection activeCell="O30" sqref="O30"/>
    </sheetView>
  </sheetViews>
  <sheetFormatPr defaultColWidth="8.125" defaultRowHeight="15.75"/>
  <cols>
    <col min="1" max="1" width="8.125" style="24"/>
    <col min="2" max="2" width="26" style="24" customWidth="1"/>
    <col min="3" max="3" width="39.75" style="24" customWidth="1"/>
    <col min="4" max="4" width="10.625" style="24" customWidth="1"/>
    <col min="5" max="6" width="16.875" style="24" customWidth="1"/>
    <col min="7" max="16384" width="8.125" style="24"/>
  </cols>
  <sheetData>
    <row r="2" spans="1:6" ht="18.75">
      <c r="B2" s="60" t="s">
        <v>1104</v>
      </c>
    </row>
    <row r="4" spans="1:6" ht="16.5" thickBot="1">
      <c r="A4" s="32" t="s">
        <v>47</v>
      </c>
      <c r="B4" s="24" t="s">
        <v>870</v>
      </c>
      <c r="C4" s="24" t="s">
        <v>759</v>
      </c>
      <c r="D4" s="37" t="s">
        <v>871</v>
      </c>
      <c r="E4" s="63" t="s">
        <v>53</v>
      </c>
      <c r="F4" s="63" t="s">
        <v>1204</v>
      </c>
    </row>
    <row r="5" spans="1:6">
      <c r="B5" s="23" t="s">
        <v>1035</v>
      </c>
      <c r="C5" s="23" t="s">
        <v>1042</v>
      </c>
      <c r="D5" s="23" t="s">
        <v>948</v>
      </c>
      <c r="E5" s="23" t="s">
        <v>1203</v>
      </c>
      <c r="F5" s="23"/>
    </row>
    <row r="6" spans="1:6">
      <c r="B6" s="30"/>
      <c r="C6" s="30"/>
      <c r="D6" s="30"/>
      <c r="E6" s="30"/>
      <c r="F6" s="30"/>
    </row>
    <row r="8" spans="1:6">
      <c r="B8" s="24" t="s">
        <v>1205</v>
      </c>
    </row>
    <row r="9" spans="1:6">
      <c r="B9" s="24" t="s">
        <v>1206</v>
      </c>
    </row>
  </sheetData>
  <phoneticPr fontId="2"/>
  <hyperlinks>
    <hyperlink ref="A4" location="目次!A1" display="戻る" xr:uid="{516B59D8-E67E-4597-A7C4-49BFB5637AD2}"/>
    <hyperlink ref="B2" r:id="rId1" xr:uid="{BBCB19F2-2AAD-4D6D-8C0F-DDEED1CCE73F}"/>
  </hyperlinks>
  <pageMargins left="0.7" right="0.7" top="0.75" bottom="0.75" header="0.3" footer="0.3"/>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982E-38E0-46AC-BC2E-705919182106}">
  <dimension ref="A2:L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G17" sqref="G17"/>
    </sheetView>
  </sheetViews>
  <sheetFormatPr defaultColWidth="8.125" defaultRowHeight="15.75"/>
  <cols>
    <col min="1" max="1" width="8.125" style="24"/>
    <col min="2" max="2" width="15.625" style="24" customWidth="1"/>
    <col min="3" max="3" width="11.625" style="24" bestFit="1" customWidth="1"/>
    <col min="4" max="4" width="15.125" style="24" bestFit="1" customWidth="1"/>
    <col min="5" max="5" width="40.25" style="24" bestFit="1" customWidth="1"/>
    <col min="6" max="6" width="18.25" style="24" customWidth="1"/>
    <col min="7" max="7" width="52.125" style="24" bestFit="1" customWidth="1"/>
    <col min="8" max="9" width="27.25" style="24" bestFit="1" customWidth="1"/>
    <col min="10" max="10" width="19.875" style="24" bestFit="1" customWidth="1"/>
    <col min="11" max="11" width="25.625" style="24" bestFit="1" customWidth="1"/>
    <col min="12" max="12" width="15" style="24" bestFit="1" customWidth="1"/>
    <col min="13" max="16384" width="8.125" style="24"/>
  </cols>
  <sheetData>
    <row r="2" spans="1:12" ht="18.75">
      <c r="B2" s="60" t="s">
        <v>1105</v>
      </c>
    </row>
    <row r="3" spans="1:12">
      <c r="J3" s="65" t="s">
        <v>1215</v>
      </c>
      <c r="K3" s="219" t="s">
        <v>1214</v>
      </c>
      <c r="L3" s="219"/>
    </row>
    <row r="4" spans="1:12" ht="16.5" thickBot="1">
      <c r="A4" s="32" t="s">
        <v>47</v>
      </c>
      <c r="B4" s="37" t="s">
        <v>872</v>
      </c>
      <c r="C4" s="24" t="s">
        <v>632</v>
      </c>
      <c r="D4" s="24" t="s">
        <v>1207</v>
      </c>
      <c r="E4" s="24" t="s">
        <v>1208</v>
      </c>
      <c r="F4" s="24" t="s">
        <v>873</v>
      </c>
      <c r="G4" s="37" t="s">
        <v>1211</v>
      </c>
      <c r="H4" s="24" t="s">
        <v>1212</v>
      </c>
      <c r="I4" s="24" t="s">
        <v>1213</v>
      </c>
      <c r="J4" s="37" t="s">
        <v>1247</v>
      </c>
      <c r="K4" s="37" t="s">
        <v>1216</v>
      </c>
      <c r="L4" s="63" t="s">
        <v>1217</v>
      </c>
    </row>
    <row r="5" spans="1:12">
      <c r="B5" s="23" t="s">
        <v>1365</v>
      </c>
      <c r="C5" s="23" t="s">
        <v>1365</v>
      </c>
      <c r="D5" s="23" t="s">
        <v>76</v>
      </c>
      <c r="E5" s="23" t="s">
        <v>1209</v>
      </c>
      <c r="F5" s="23" t="s">
        <v>1210</v>
      </c>
      <c r="G5" s="23" t="s">
        <v>1589</v>
      </c>
      <c r="H5" s="23" t="s">
        <v>76</v>
      </c>
      <c r="I5" s="23" t="s">
        <v>76</v>
      </c>
      <c r="J5" s="23"/>
      <c r="K5" s="23" t="s">
        <v>874</v>
      </c>
      <c r="L5" s="23" t="s">
        <v>1590</v>
      </c>
    </row>
    <row r="6" spans="1:12">
      <c r="B6" s="30"/>
      <c r="C6" s="30"/>
      <c r="D6" s="30"/>
      <c r="E6" s="30"/>
      <c r="F6" s="30"/>
      <c r="G6" s="30"/>
      <c r="H6" s="30"/>
      <c r="I6" s="30"/>
      <c r="J6" s="30"/>
      <c r="K6" s="30"/>
      <c r="L6" s="30"/>
    </row>
  </sheetData>
  <mergeCells count="1">
    <mergeCell ref="K3:L3"/>
  </mergeCells>
  <phoneticPr fontId="2"/>
  <hyperlinks>
    <hyperlink ref="A4" location="目次!A1" display="戻る" xr:uid="{1E5DED09-964C-4A84-9215-ABE2903C63E4}"/>
    <hyperlink ref="B2" r:id="rId1" xr:uid="{279256C3-6391-497A-BD64-3A00AE38718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9DF47-3017-4391-B1E0-DA197DE60C76}">
  <sheetPr>
    <tabColor theme="7"/>
  </sheetPr>
  <dimension ref="A1:Q17"/>
  <sheetViews>
    <sheetView showGridLines="0" topLeftCell="A6" zoomScale="130" zoomScaleNormal="130" workbookViewId="0">
      <selection activeCell="F21" sqref="F21"/>
    </sheetView>
  </sheetViews>
  <sheetFormatPr defaultColWidth="8.625" defaultRowHeight="12"/>
  <cols>
    <col min="1" max="1" width="5.625" style="156" bestFit="1" customWidth="1"/>
    <col min="2" max="2" width="7.625" style="156" bestFit="1" customWidth="1"/>
    <col min="3" max="17" width="12.625" style="156" customWidth="1"/>
    <col min="18" max="16384" width="8.625" style="156"/>
  </cols>
  <sheetData>
    <row r="1" spans="1:17">
      <c r="B1" s="165" t="s">
        <v>1866</v>
      </c>
      <c r="C1" s="156" t="s">
        <v>1865</v>
      </c>
    </row>
    <row r="2" spans="1:17">
      <c r="B2" s="165"/>
      <c r="C2" s="156" t="s">
        <v>1864</v>
      </c>
    </row>
    <row r="3" spans="1:17">
      <c r="B3" s="164"/>
      <c r="C3" s="161" t="s">
        <v>1845</v>
      </c>
      <c r="D3" s="161" t="s">
        <v>1844</v>
      </c>
      <c r="E3" s="161" t="s">
        <v>1843</v>
      </c>
      <c r="F3" s="161" t="s">
        <v>1842</v>
      </c>
      <c r="G3" s="161" t="s">
        <v>1841</v>
      </c>
      <c r="H3" s="161" t="s">
        <v>1840</v>
      </c>
      <c r="I3" s="161" t="s">
        <v>1839</v>
      </c>
      <c r="J3" s="161" t="s">
        <v>1838</v>
      </c>
      <c r="K3" s="161" t="s">
        <v>1837</v>
      </c>
      <c r="L3" s="161" t="s">
        <v>1836</v>
      </c>
      <c r="M3" s="161" t="s">
        <v>1863</v>
      </c>
    </row>
    <row r="4" spans="1:17" ht="36">
      <c r="B4" s="161" t="s">
        <v>1862</v>
      </c>
      <c r="C4" s="162" t="s">
        <v>1861</v>
      </c>
      <c r="D4" s="162" t="s">
        <v>1812</v>
      </c>
      <c r="E4" s="162" t="s">
        <v>1812</v>
      </c>
      <c r="F4" s="162" t="s">
        <v>1812</v>
      </c>
      <c r="G4" s="162" t="s">
        <v>1812</v>
      </c>
      <c r="H4" s="162" t="s">
        <v>1812</v>
      </c>
      <c r="I4" s="162" t="s">
        <v>1812</v>
      </c>
      <c r="J4" s="162" t="s">
        <v>89</v>
      </c>
      <c r="K4" s="162" t="s">
        <v>1812</v>
      </c>
      <c r="L4" s="162" t="s">
        <v>1812</v>
      </c>
      <c r="M4" s="162" t="s">
        <v>1812</v>
      </c>
    </row>
    <row r="5" spans="1:17">
      <c r="B5" s="213" t="s">
        <v>96</v>
      </c>
      <c r="C5" s="158" t="s">
        <v>1860</v>
      </c>
      <c r="D5" s="211" t="s">
        <v>1859</v>
      </c>
      <c r="E5" s="211"/>
      <c r="F5" s="211"/>
      <c r="G5" s="211"/>
      <c r="H5" s="211"/>
      <c r="I5" s="158" t="s">
        <v>1858</v>
      </c>
      <c r="J5" s="158" t="s">
        <v>1804</v>
      </c>
      <c r="K5" s="211" t="s">
        <v>1857</v>
      </c>
      <c r="L5" s="211"/>
      <c r="M5" s="211"/>
    </row>
    <row r="6" spans="1:17" ht="48">
      <c r="B6" s="213"/>
      <c r="C6" s="159" t="s">
        <v>1856</v>
      </c>
      <c r="D6" s="212" t="s">
        <v>1855</v>
      </c>
      <c r="E6" s="212"/>
      <c r="F6" s="212"/>
      <c r="G6" s="212"/>
      <c r="H6" s="212"/>
      <c r="I6" s="157" t="s">
        <v>1855</v>
      </c>
      <c r="J6" s="158"/>
      <c r="K6" s="212" t="s">
        <v>1854</v>
      </c>
      <c r="L6" s="212"/>
      <c r="M6" s="212"/>
    </row>
    <row r="7" spans="1:17" ht="51" customHeight="1">
      <c r="B7" s="161" t="s">
        <v>1853</v>
      </c>
      <c r="C7" s="159" t="s">
        <v>1852</v>
      </c>
      <c r="D7" s="212" t="s">
        <v>1851</v>
      </c>
      <c r="E7" s="212"/>
      <c r="F7" s="212"/>
      <c r="G7" s="212"/>
      <c r="H7" s="212"/>
      <c r="I7" s="157" t="s">
        <v>1850</v>
      </c>
      <c r="J7" s="158"/>
      <c r="K7" s="212" t="s">
        <v>1849</v>
      </c>
      <c r="L7" s="212"/>
      <c r="M7" s="212"/>
    </row>
    <row r="9" spans="1:17">
      <c r="B9" s="165" t="s">
        <v>1820</v>
      </c>
      <c r="C9" s="156" t="s">
        <v>1848</v>
      </c>
    </row>
    <row r="10" spans="1:17">
      <c r="B10" s="165"/>
      <c r="C10" s="156" t="s">
        <v>1847</v>
      </c>
      <c r="O10" s="156" t="s">
        <v>1846</v>
      </c>
      <c r="P10" s="156" t="s">
        <v>1846</v>
      </c>
      <c r="Q10" s="156" t="s">
        <v>1846</v>
      </c>
    </row>
    <row r="11" spans="1:17">
      <c r="B11" s="164"/>
      <c r="C11" s="161" t="s">
        <v>1845</v>
      </c>
      <c r="D11" s="161" t="s">
        <v>1844</v>
      </c>
      <c r="E11" s="161" t="s">
        <v>1843</v>
      </c>
      <c r="F11" s="161" t="s">
        <v>1842</v>
      </c>
      <c r="G11" s="161" t="s">
        <v>1841</v>
      </c>
      <c r="H11" s="161" t="s">
        <v>1840</v>
      </c>
      <c r="I11" s="161" t="s">
        <v>1839</v>
      </c>
      <c r="J11" s="161" t="s">
        <v>1838</v>
      </c>
      <c r="K11" s="161" t="s">
        <v>1837</v>
      </c>
      <c r="L11" s="161" t="s">
        <v>1836</v>
      </c>
      <c r="M11" s="161" t="s">
        <v>1835</v>
      </c>
      <c r="N11" s="161" t="s">
        <v>1834</v>
      </c>
      <c r="O11" s="161" t="s">
        <v>1833</v>
      </c>
      <c r="P11" s="161" t="s">
        <v>1832</v>
      </c>
      <c r="Q11" s="161" t="s">
        <v>1831</v>
      </c>
    </row>
    <row r="12" spans="1:17" ht="36">
      <c r="A12" s="214" t="s">
        <v>1767</v>
      </c>
      <c r="B12" s="161" t="s">
        <v>1820</v>
      </c>
      <c r="C12" s="162" t="s">
        <v>1819</v>
      </c>
      <c r="D12" s="162" t="s">
        <v>61</v>
      </c>
      <c r="E12" s="162" t="s">
        <v>1830</v>
      </c>
      <c r="F12" s="162" t="s">
        <v>89</v>
      </c>
      <c r="G12" s="162" t="s">
        <v>1829</v>
      </c>
      <c r="H12" s="162" t="s">
        <v>1829</v>
      </c>
      <c r="I12" s="162" t="s">
        <v>1829</v>
      </c>
      <c r="J12" s="162" t="s">
        <v>1829</v>
      </c>
      <c r="K12" s="162" t="s">
        <v>89</v>
      </c>
      <c r="L12" s="163" t="s">
        <v>1814</v>
      </c>
      <c r="M12" s="162" t="s">
        <v>1829</v>
      </c>
      <c r="N12" s="162" t="s">
        <v>1813</v>
      </c>
      <c r="O12" s="162" t="s">
        <v>89</v>
      </c>
      <c r="P12" s="162" t="s">
        <v>1812</v>
      </c>
      <c r="Q12" s="162" t="s">
        <v>1812</v>
      </c>
    </row>
    <row r="13" spans="1:17" ht="15" customHeight="1">
      <c r="A13" s="215"/>
      <c r="B13" s="213" t="s">
        <v>1811</v>
      </c>
      <c r="C13" s="205" t="s">
        <v>55</v>
      </c>
      <c r="D13" s="217"/>
      <c r="E13" s="158" t="s">
        <v>1810</v>
      </c>
      <c r="F13" s="158" t="s">
        <v>1804</v>
      </c>
      <c r="G13" s="205" t="s">
        <v>1828</v>
      </c>
      <c r="H13" s="206"/>
      <c r="I13" s="206"/>
      <c r="J13" s="207"/>
      <c r="K13" s="158" t="s">
        <v>1804</v>
      </c>
      <c r="L13" s="158" t="s">
        <v>1806</v>
      </c>
      <c r="M13" s="158" t="s">
        <v>1827</v>
      </c>
      <c r="N13" s="158" t="s">
        <v>1805</v>
      </c>
      <c r="O13" s="158" t="s">
        <v>1804</v>
      </c>
      <c r="P13" s="158" t="s">
        <v>1826</v>
      </c>
      <c r="Q13" s="158" t="s">
        <v>1826</v>
      </c>
    </row>
    <row r="14" spans="1:17" ht="48">
      <c r="A14" s="216"/>
      <c r="B14" s="213"/>
      <c r="C14" s="218"/>
      <c r="D14" s="217"/>
      <c r="E14" s="159" t="s">
        <v>1825</v>
      </c>
      <c r="F14" s="158"/>
      <c r="G14" s="208" t="s">
        <v>1824</v>
      </c>
      <c r="H14" s="209"/>
      <c r="I14" s="209"/>
      <c r="J14" s="210"/>
      <c r="K14" s="158"/>
      <c r="L14" s="157" t="s">
        <v>1798</v>
      </c>
      <c r="M14" s="160" t="s">
        <v>1823</v>
      </c>
      <c r="N14" s="157" t="s">
        <v>1797</v>
      </c>
      <c r="O14" s="157"/>
      <c r="P14" s="157" t="s">
        <v>1822</v>
      </c>
      <c r="Q14" s="157" t="s">
        <v>1822</v>
      </c>
    </row>
    <row r="15" spans="1:17" ht="24">
      <c r="A15" s="214" t="s">
        <v>1821</v>
      </c>
      <c r="B15" s="161" t="s">
        <v>1820</v>
      </c>
      <c r="C15" s="162" t="s">
        <v>1819</v>
      </c>
      <c r="D15" s="162" t="s">
        <v>61</v>
      </c>
      <c r="E15" s="162" t="s">
        <v>1818</v>
      </c>
      <c r="F15" s="162" t="s">
        <v>89</v>
      </c>
      <c r="G15" s="163" t="s">
        <v>1814</v>
      </c>
      <c r="H15" s="162" t="s">
        <v>1817</v>
      </c>
      <c r="I15" s="162" t="s">
        <v>1816</v>
      </c>
      <c r="J15" s="162" t="s">
        <v>1815</v>
      </c>
      <c r="K15" s="162" t="s">
        <v>89</v>
      </c>
      <c r="L15" s="163" t="s">
        <v>1814</v>
      </c>
      <c r="M15" s="163" t="s">
        <v>1814</v>
      </c>
      <c r="N15" s="162" t="s">
        <v>1813</v>
      </c>
      <c r="O15" s="162" t="s">
        <v>89</v>
      </c>
      <c r="P15" s="162" t="s">
        <v>1812</v>
      </c>
      <c r="Q15" s="162" t="s">
        <v>1812</v>
      </c>
    </row>
    <row r="16" spans="1:17" ht="15" customHeight="1">
      <c r="A16" s="215"/>
      <c r="B16" s="213" t="s">
        <v>1811</v>
      </c>
      <c r="C16" s="205" t="s">
        <v>55</v>
      </c>
      <c r="D16" s="217"/>
      <c r="E16" s="158" t="s">
        <v>1810</v>
      </c>
      <c r="F16" s="158" t="s">
        <v>1804</v>
      </c>
      <c r="G16" s="158" t="s">
        <v>1806</v>
      </c>
      <c r="H16" s="158" t="s">
        <v>1809</v>
      </c>
      <c r="I16" s="158" t="s">
        <v>1808</v>
      </c>
      <c r="J16" s="158" t="s">
        <v>1807</v>
      </c>
      <c r="K16" s="158" t="s">
        <v>1804</v>
      </c>
      <c r="L16" s="158" t="s">
        <v>1806</v>
      </c>
      <c r="M16" s="158" t="s">
        <v>1806</v>
      </c>
      <c r="N16" s="158" t="s">
        <v>1805</v>
      </c>
      <c r="O16" s="158" t="s">
        <v>1804</v>
      </c>
      <c r="P16" s="158" t="s">
        <v>1803</v>
      </c>
      <c r="Q16" s="158" t="s">
        <v>1803</v>
      </c>
    </row>
    <row r="17" spans="1:17" ht="48">
      <c r="A17" s="216"/>
      <c r="B17" s="213"/>
      <c r="C17" s="218"/>
      <c r="D17" s="217"/>
      <c r="E17" s="159" t="s">
        <v>1802</v>
      </c>
      <c r="F17" s="158"/>
      <c r="G17" s="157" t="s">
        <v>1798</v>
      </c>
      <c r="H17" s="159" t="s">
        <v>1801</v>
      </c>
      <c r="I17" s="160" t="s">
        <v>1800</v>
      </c>
      <c r="J17" s="159" t="s">
        <v>1799</v>
      </c>
      <c r="K17" s="158"/>
      <c r="L17" s="157" t="s">
        <v>1798</v>
      </c>
      <c r="M17" s="157" t="s">
        <v>1798</v>
      </c>
      <c r="N17" s="157" t="s">
        <v>1797</v>
      </c>
      <c r="O17" s="157"/>
      <c r="P17" s="157" t="s">
        <v>1796</v>
      </c>
      <c r="Q17" s="157" t="s">
        <v>1796</v>
      </c>
    </row>
  </sheetData>
  <mergeCells count="17">
    <mergeCell ref="A12:A14"/>
    <mergeCell ref="A15:A17"/>
    <mergeCell ref="B16:B17"/>
    <mergeCell ref="C16:D16"/>
    <mergeCell ref="C17:D17"/>
    <mergeCell ref="B13:B14"/>
    <mergeCell ref="C13:D13"/>
    <mergeCell ref="C14:D14"/>
    <mergeCell ref="G13:J13"/>
    <mergeCell ref="G14:J14"/>
    <mergeCell ref="K5:M5"/>
    <mergeCell ref="K6:M6"/>
    <mergeCell ref="B5:B6"/>
    <mergeCell ref="D5:H5"/>
    <mergeCell ref="D6:H6"/>
    <mergeCell ref="D7:H7"/>
    <mergeCell ref="K7:M7"/>
  </mergeCells>
  <phoneticPr fontId="2"/>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3B0F6-AAA4-4FB7-8F79-0D721A53F777}">
  <dimension ref="A2:E6"/>
  <sheetViews>
    <sheetView zoomScale="90" zoomScaleNormal="90" workbookViewId="0">
      <selection activeCell="O29" sqref="O29"/>
    </sheetView>
  </sheetViews>
  <sheetFormatPr defaultColWidth="8.125" defaultRowHeight="15.75"/>
  <cols>
    <col min="1" max="1" width="8.125" style="24"/>
    <col min="2" max="2" width="38.75" style="24" customWidth="1"/>
    <col min="3" max="3" width="8.125" style="24"/>
    <col min="4" max="4" width="31.75" style="24" customWidth="1"/>
    <col min="5" max="5" width="28.25" style="24" bestFit="1" customWidth="1"/>
    <col min="6" max="16384" width="8.125" style="24"/>
  </cols>
  <sheetData>
    <row r="2" spans="1:5" ht="18.75">
      <c r="B2" s="60" t="s">
        <v>1106</v>
      </c>
    </row>
    <row r="4" spans="1:5" ht="16.5" thickBot="1">
      <c r="A4" s="32" t="s">
        <v>47</v>
      </c>
      <c r="B4" s="24" t="s">
        <v>1219</v>
      </c>
      <c r="C4" s="37" t="s">
        <v>752</v>
      </c>
      <c r="D4" s="24" t="s">
        <v>53</v>
      </c>
      <c r="E4" s="24" t="s">
        <v>875</v>
      </c>
    </row>
    <row r="5" spans="1:5">
      <c r="B5" s="23" t="s">
        <v>876</v>
      </c>
      <c r="C5" s="23" t="s">
        <v>877</v>
      </c>
      <c r="D5" s="23" t="s">
        <v>878</v>
      </c>
      <c r="E5" s="23" t="s">
        <v>74</v>
      </c>
    </row>
    <row r="6" spans="1:5">
      <c r="B6" s="30"/>
      <c r="C6" s="30"/>
      <c r="D6" s="30"/>
      <c r="E6" s="30"/>
    </row>
  </sheetData>
  <phoneticPr fontId="2"/>
  <hyperlinks>
    <hyperlink ref="A4" location="目次!A1" display="戻る" xr:uid="{BC93B3B0-11E4-4E73-AF66-E29575C75643}"/>
    <hyperlink ref="B2" r:id="rId1" xr:uid="{60E18DDA-4BB9-4416-A1BD-7202951B37BC}"/>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8F982-00C3-410B-8A26-1AA3EAA79A19}">
  <dimension ref="A2:D6"/>
  <sheetViews>
    <sheetView zoomScale="90" zoomScaleNormal="90" workbookViewId="0">
      <selection activeCell="T30" sqref="T30"/>
    </sheetView>
  </sheetViews>
  <sheetFormatPr defaultColWidth="8.125" defaultRowHeight="15.75"/>
  <cols>
    <col min="1" max="1" width="8.125" style="24"/>
    <col min="2" max="2" width="32.25" style="24" bestFit="1" customWidth="1"/>
    <col min="3" max="3" width="9.875" style="24" bestFit="1" customWidth="1"/>
    <col min="4" max="4" width="20.75" style="24" bestFit="1" customWidth="1"/>
    <col min="5" max="16384" width="8.125" style="24"/>
  </cols>
  <sheetData>
    <row r="2" spans="1:4" ht="18.75">
      <c r="B2" s="60" t="s">
        <v>1107</v>
      </c>
    </row>
    <row r="4" spans="1:4" ht="16.5" thickBot="1">
      <c r="A4" s="32" t="s">
        <v>47</v>
      </c>
      <c r="B4" s="24" t="s">
        <v>1218</v>
      </c>
      <c r="C4" s="37" t="s">
        <v>752</v>
      </c>
      <c r="D4" s="24" t="s">
        <v>53</v>
      </c>
    </row>
    <row r="5" spans="1:4">
      <c r="B5" s="23" t="s">
        <v>879</v>
      </c>
      <c r="C5" s="23" t="s">
        <v>880</v>
      </c>
      <c r="D5" s="23" t="s">
        <v>881</v>
      </c>
    </row>
    <row r="6" spans="1:4">
      <c r="B6" s="30"/>
      <c r="C6" s="30"/>
      <c r="D6" s="30"/>
    </row>
  </sheetData>
  <phoneticPr fontId="2"/>
  <hyperlinks>
    <hyperlink ref="A4" location="目次!A1" display="戻る" xr:uid="{C0DBAFAE-5A9E-4FC5-A9A9-C827228096E0}"/>
    <hyperlink ref="B2" r:id="rId1" xr:uid="{301D79F2-5B9A-413A-9EAE-7ADA6189B553}"/>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BE095-07D4-4F4B-B954-2CDC86D24CBC}">
  <dimension ref="A2:D7"/>
  <sheetViews>
    <sheetView zoomScale="90" zoomScaleNormal="90" workbookViewId="0">
      <selection activeCell="S38" sqref="S38"/>
    </sheetView>
  </sheetViews>
  <sheetFormatPr defaultColWidth="8.125" defaultRowHeight="15.75"/>
  <cols>
    <col min="1" max="1" width="8.125" style="24"/>
    <col min="2" max="2" width="32.25" style="24" customWidth="1"/>
    <col min="3" max="3" width="13.75" style="24" customWidth="1"/>
    <col min="4" max="4" width="11.25" style="24" bestFit="1" customWidth="1"/>
    <col min="5" max="16384" width="8.125" style="24"/>
  </cols>
  <sheetData>
    <row r="2" spans="1:4" ht="18.75">
      <c r="B2" s="60" t="s">
        <v>984</v>
      </c>
    </row>
    <row r="4" spans="1:4" ht="16.5" thickBot="1">
      <c r="A4" s="32" t="s">
        <v>47</v>
      </c>
      <c r="B4" s="24" t="s">
        <v>1220</v>
      </c>
      <c r="C4" s="37" t="s">
        <v>882</v>
      </c>
      <c r="D4" s="37" t="s">
        <v>96</v>
      </c>
    </row>
    <row r="5" spans="1:4">
      <c r="B5" s="23" t="s">
        <v>807</v>
      </c>
      <c r="C5" s="23" t="s">
        <v>883</v>
      </c>
      <c r="D5" s="23" t="s">
        <v>884</v>
      </c>
    </row>
    <row r="6" spans="1:4">
      <c r="B6" s="30" t="s">
        <v>808</v>
      </c>
      <c r="C6" s="30" t="s">
        <v>885</v>
      </c>
      <c r="D6" s="30" t="s">
        <v>886</v>
      </c>
    </row>
    <row r="7" spans="1:4">
      <c r="B7" s="30"/>
      <c r="C7" s="30"/>
      <c r="D7" s="30"/>
    </row>
  </sheetData>
  <phoneticPr fontId="2"/>
  <hyperlinks>
    <hyperlink ref="A4" location="目次!A1" display="戻る" xr:uid="{ED35FECB-F998-415A-818D-24FFF1A60A7D}"/>
    <hyperlink ref="B2" r:id="rId1" xr:uid="{CFD63D31-88B4-4F17-A61B-620572BC744D}"/>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BA2F1-27EF-4CE8-B7C2-AD9E1BD9F7B7}">
  <dimension ref="A2:E7"/>
  <sheetViews>
    <sheetView zoomScale="90" zoomScaleNormal="90" workbookViewId="0">
      <selection activeCell="T34" sqref="T34"/>
    </sheetView>
  </sheetViews>
  <sheetFormatPr defaultColWidth="8.125" defaultRowHeight="15.75"/>
  <cols>
    <col min="1" max="1" width="8.125" style="24"/>
    <col min="2" max="2" width="29.75" style="24" customWidth="1"/>
    <col min="3" max="3" width="13" style="24" customWidth="1"/>
    <col min="4" max="4" width="15.25" style="24" bestFit="1" customWidth="1"/>
    <col min="5" max="5" width="27" style="24" bestFit="1" customWidth="1"/>
    <col min="6" max="16384" width="8.125" style="24"/>
  </cols>
  <sheetData>
    <row r="2" spans="1:5" ht="18.75">
      <c r="B2" s="60" t="s">
        <v>981</v>
      </c>
    </row>
    <row r="4" spans="1:5" ht="16.5" thickBot="1">
      <c r="A4" s="32" t="s">
        <v>47</v>
      </c>
      <c r="B4" s="24" t="s">
        <v>1221</v>
      </c>
      <c r="C4" s="37" t="s">
        <v>882</v>
      </c>
      <c r="D4" s="37" t="s">
        <v>96</v>
      </c>
      <c r="E4" s="24" t="s">
        <v>887</v>
      </c>
    </row>
    <row r="5" spans="1:5">
      <c r="B5" s="23" t="s">
        <v>888</v>
      </c>
      <c r="C5" s="23" t="s">
        <v>889</v>
      </c>
      <c r="D5" s="23" t="s">
        <v>890</v>
      </c>
      <c r="E5" s="23" t="s">
        <v>76</v>
      </c>
    </row>
    <row r="6" spans="1:5">
      <c r="B6" s="30" t="s">
        <v>891</v>
      </c>
      <c r="C6" s="30" t="s">
        <v>892</v>
      </c>
      <c r="D6" s="30" t="s">
        <v>893</v>
      </c>
      <c r="E6" s="30" t="s">
        <v>766</v>
      </c>
    </row>
    <row r="7" spans="1:5">
      <c r="B7" s="30"/>
      <c r="C7" s="30"/>
      <c r="D7" s="30"/>
      <c r="E7" s="30"/>
    </row>
  </sheetData>
  <phoneticPr fontId="2"/>
  <hyperlinks>
    <hyperlink ref="A4" location="目次!A1" display="戻る" xr:uid="{D7C21957-FBC0-4CEF-9229-A565CDAFF914}"/>
    <hyperlink ref="B2" r:id="rId1" xr:uid="{0D97D59B-828A-49BA-B9C8-472DC7A2BE9C}"/>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E753A-9175-46E5-B0F1-1E496892E6DA}">
  <dimension ref="A2:E9"/>
  <sheetViews>
    <sheetView zoomScale="90" zoomScaleNormal="90" workbookViewId="0">
      <selection activeCell="A2" sqref="A2"/>
    </sheetView>
  </sheetViews>
  <sheetFormatPr defaultColWidth="8.125" defaultRowHeight="15.75"/>
  <cols>
    <col min="1" max="1" width="8.125" style="24"/>
    <col min="2" max="2" width="45.375" style="24" bestFit="1" customWidth="1"/>
    <col min="3" max="3" width="20.5" style="24" bestFit="1" customWidth="1"/>
    <col min="4" max="4" width="23.75" style="24" bestFit="1" customWidth="1"/>
    <col min="5" max="5" width="17.875" style="24" bestFit="1" customWidth="1"/>
    <col min="6" max="16384" width="8.125" style="24"/>
  </cols>
  <sheetData>
    <row r="2" spans="1:5" ht="18.75">
      <c r="B2" s="60" t="s">
        <v>982</v>
      </c>
    </row>
    <row r="4" spans="1:5" ht="16.5" thickBot="1">
      <c r="A4" s="32" t="s">
        <v>47</v>
      </c>
      <c r="B4" s="24" t="s">
        <v>1326</v>
      </c>
      <c r="C4" s="63" t="s">
        <v>896</v>
      </c>
      <c r="D4" s="37" t="s">
        <v>895</v>
      </c>
      <c r="E4" s="24" t="s">
        <v>1223</v>
      </c>
    </row>
    <row r="5" spans="1:5">
      <c r="B5" s="23" t="s">
        <v>897</v>
      </c>
      <c r="C5" s="23" t="s">
        <v>808</v>
      </c>
      <c r="D5" s="23" t="s">
        <v>888</v>
      </c>
      <c r="E5" s="23" t="s">
        <v>1209</v>
      </c>
    </row>
    <row r="6" spans="1:5">
      <c r="B6" s="30" t="s">
        <v>898</v>
      </c>
      <c r="C6" s="30" t="s">
        <v>807</v>
      </c>
      <c r="D6" s="30" t="s">
        <v>891</v>
      </c>
      <c r="E6" s="30" t="s">
        <v>1209</v>
      </c>
    </row>
    <row r="7" spans="1:5">
      <c r="B7" s="30"/>
      <c r="C7" s="30"/>
      <c r="D7" s="30"/>
      <c r="E7" s="30"/>
    </row>
    <row r="9" spans="1:5">
      <c r="B9" s="24" t="s">
        <v>983</v>
      </c>
    </row>
  </sheetData>
  <phoneticPr fontId="2"/>
  <hyperlinks>
    <hyperlink ref="A4" location="目次!A1" display="戻る" xr:uid="{4AD55E32-A5BC-4EEC-8D2E-A759C77C2AA2}"/>
    <hyperlink ref="B2" r:id="rId1" xr:uid="{13C58437-6415-41CA-AA21-B535D99563A1}"/>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9662E-BCE9-43E6-BBAB-F3858DAE325C}">
  <dimension ref="A2:E9"/>
  <sheetViews>
    <sheetView zoomScale="90" zoomScaleNormal="90" workbookViewId="0">
      <selection activeCell="Q33" sqref="Q33"/>
    </sheetView>
  </sheetViews>
  <sheetFormatPr defaultColWidth="8.125" defaultRowHeight="15.75"/>
  <cols>
    <col min="1" max="1" width="8.125" style="24"/>
    <col min="2" max="2" width="45.375" style="24" bestFit="1" customWidth="1"/>
    <col min="3" max="3" width="23.75" style="24" bestFit="1" customWidth="1"/>
    <col min="4" max="4" width="20.5" style="24" bestFit="1" customWidth="1"/>
    <col min="5" max="5" width="17.875" style="24" bestFit="1" customWidth="1"/>
    <col min="6" max="16384" width="8.125" style="24"/>
  </cols>
  <sheetData>
    <row r="2" spans="1:5" ht="18.75">
      <c r="B2" s="60" t="s">
        <v>982</v>
      </c>
    </row>
    <row r="4" spans="1:5" ht="16.5" thickBot="1">
      <c r="A4" s="32" t="s">
        <v>47</v>
      </c>
      <c r="B4" s="24" t="s">
        <v>894</v>
      </c>
      <c r="C4" s="24" t="s">
        <v>895</v>
      </c>
      <c r="D4" s="37" t="s">
        <v>896</v>
      </c>
      <c r="E4" s="24" t="s">
        <v>1222</v>
      </c>
    </row>
    <row r="5" spans="1:5">
      <c r="B5" s="23" t="s">
        <v>897</v>
      </c>
      <c r="C5" s="23" t="s">
        <v>888</v>
      </c>
      <c r="D5" s="23" t="s">
        <v>808</v>
      </c>
      <c r="E5" s="23" t="s">
        <v>1209</v>
      </c>
    </row>
    <row r="6" spans="1:5">
      <c r="B6" s="30" t="s">
        <v>898</v>
      </c>
      <c r="C6" s="30" t="s">
        <v>891</v>
      </c>
      <c r="D6" s="30" t="s">
        <v>807</v>
      </c>
      <c r="E6" s="30" t="s">
        <v>1171</v>
      </c>
    </row>
    <row r="7" spans="1:5">
      <c r="B7" s="30"/>
      <c r="C7" s="30"/>
      <c r="D7" s="30"/>
      <c r="E7" s="30"/>
    </row>
    <row r="9" spans="1:5">
      <c r="B9" s="24" t="s">
        <v>983</v>
      </c>
    </row>
  </sheetData>
  <phoneticPr fontId="2"/>
  <hyperlinks>
    <hyperlink ref="A4" location="目次!A1" display="戻る" xr:uid="{4D1BA753-1317-4654-A5B6-65F135B2D0C5}"/>
    <hyperlink ref="B2" r:id="rId1" xr:uid="{A6D47922-E681-454B-88D7-0F0FC83CDDEB}"/>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F93B3-7A4D-4E36-B8A6-867686C90ADE}">
  <dimension ref="A2:I6"/>
  <sheetViews>
    <sheetView zoomScale="90" zoomScaleNormal="90" workbookViewId="0">
      <selection activeCell="N14" sqref="N14"/>
    </sheetView>
  </sheetViews>
  <sheetFormatPr defaultColWidth="8.125" defaultRowHeight="15.75"/>
  <cols>
    <col min="1" max="1" width="8.125" style="24"/>
    <col min="2" max="2" width="23.75" style="24" customWidth="1"/>
    <col min="3" max="3" width="10" style="24" customWidth="1"/>
    <col min="4" max="4" width="5.875" style="24" bestFit="1" customWidth="1"/>
    <col min="5" max="5" width="24.875" style="24" bestFit="1" customWidth="1"/>
    <col min="6" max="7" width="12.25" style="24" customWidth="1"/>
    <col min="8" max="8" width="17.75" style="24" customWidth="1"/>
    <col min="9" max="9" width="16.125" style="24" bestFit="1" customWidth="1"/>
    <col min="10" max="16384" width="8.125" style="24"/>
  </cols>
  <sheetData>
    <row r="2" spans="1:9" ht="18.75">
      <c r="B2" s="60" t="s">
        <v>1111</v>
      </c>
    </row>
    <row r="4" spans="1:9" ht="16.5" thickBot="1">
      <c r="A4" s="32" t="s">
        <v>47</v>
      </c>
      <c r="B4" s="38" t="s">
        <v>926</v>
      </c>
      <c r="C4" s="37" t="s">
        <v>927</v>
      </c>
      <c r="D4" s="24" t="s">
        <v>53</v>
      </c>
      <c r="E4" s="24" t="s">
        <v>928</v>
      </c>
      <c r="F4" s="24" t="s">
        <v>929</v>
      </c>
      <c r="G4" s="24" t="s">
        <v>930</v>
      </c>
      <c r="H4" s="24" t="s">
        <v>931</v>
      </c>
      <c r="I4" s="24" t="s">
        <v>932</v>
      </c>
    </row>
    <row r="5" spans="1:9">
      <c r="B5" s="23" t="s">
        <v>1592</v>
      </c>
      <c r="C5" s="23" t="s">
        <v>1592</v>
      </c>
      <c r="D5" s="23" t="s">
        <v>1591</v>
      </c>
      <c r="E5" s="23" t="s">
        <v>1495</v>
      </c>
      <c r="F5" s="23" t="s">
        <v>933</v>
      </c>
      <c r="G5" s="23" t="s">
        <v>933</v>
      </c>
      <c r="H5" s="89" t="s">
        <v>934</v>
      </c>
      <c r="I5" s="89" t="s">
        <v>934</v>
      </c>
    </row>
    <row r="6" spans="1:9">
      <c r="B6" s="30"/>
      <c r="C6" s="30"/>
      <c r="D6" s="30"/>
      <c r="E6" s="30"/>
      <c r="F6" s="30"/>
      <c r="G6" s="30"/>
      <c r="H6" s="30"/>
      <c r="I6" s="30"/>
    </row>
  </sheetData>
  <phoneticPr fontId="2"/>
  <hyperlinks>
    <hyperlink ref="A4" location="目次!A1" display="戻る" xr:uid="{DE94B3C4-9BEB-44DB-87E1-546E4099E12D}"/>
    <hyperlink ref="B2" r:id="rId1" xr:uid="{0BED081C-9A90-4D98-AC37-6EE6BAA61162}"/>
  </hyperlinks>
  <pageMargins left="0.7" right="0.7" top="0.75" bottom="0.75" header="0.3" footer="0.3"/>
  <pageSetup paperSize="9" orientation="portrait" horizontalDpi="300" verticalDpi="300" r:id="rId2"/>
  <drawing r:id="rId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5D41E-C9C9-487E-8C14-B45B6D3FC359}">
  <dimension ref="A2:P6"/>
  <sheetViews>
    <sheetView zoomScale="90" zoomScaleNormal="90" workbookViewId="0">
      <pane xSplit="4" ySplit="4" topLeftCell="E5" activePane="bottomRight" state="frozen"/>
      <selection activeCell="A2" sqref="A2"/>
      <selection pane="topRight" activeCell="A2" sqref="A2"/>
      <selection pane="bottomLeft" activeCell="A2" sqref="A2"/>
      <selection pane="bottomRight" activeCell="G18" sqref="G18"/>
    </sheetView>
  </sheetViews>
  <sheetFormatPr defaultColWidth="8.125" defaultRowHeight="15.75"/>
  <cols>
    <col min="1" max="1" width="8.125" style="24"/>
    <col min="2" max="2" width="13.25" style="24" customWidth="1"/>
    <col min="3" max="3" width="12" style="24" customWidth="1"/>
    <col min="4" max="4" width="8.125" style="24"/>
    <col min="5" max="6" width="13.5" style="24" customWidth="1"/>
    <col min="7" max="7" width="20.5" style="24" bestFit="1" customWidth="1"/>
    <col min="8" max="8" width="18.375" style="24" bestFit="1" customWidth="1"/>
    <col min="9" max="9" width="24.875" style="24" bestFit="1" customWidth="1"/>
    <col min="10" max="10" width="32.25" style="24" bestFit="1" customWidth="1"/>
    <col min="11" max="11" width="35" style="24" bestFit="1" customWidth="1"/>
    <col min="12" max="12" width="17.625" style="24" bestFit="1" customWidth="1"/>
    <col min="13" max="13" width="14.375" style="24" bestFit="1" customWidth="1"/>
    <col min="14" max="14" width="17.625" style="24" bestFit="1" customWidth="1"/>
    <col min="15" max="15" width="20.5" style="24" bestFit="1" customWidth="1"/>
    <col min="16" max="16" width="16.5" style="24" bestFit="1" customWidth="1"/>
    <col min="17" max="16384" width="8.125" style="24"/>
  </cols>
  <sheetData>
    <row r="2" spans="1:16" ht="18.75">
      <c r="B2" s="60" t="s">
        <v>1108</v>
      </c>
    </row>
    <row r="4" spans="1:16" ht="16.5" thickBot="1">
      <c r="A4" s="32" t="s">
        <v>47</v>
      </c>
      <c r="B4" s="24" t="s">
        <v>1224</v>
      </c>
      <c r="C4" s="37" t="s">
        <v>899</v>
      </c>
      <c r="D4" s="24" t="s">
        <v>96</v>
      </c>
      <c r="E4" s="24" t="s">
        <v>1225</v>
      </c>
      <c r="F4" s="37" t="s">
        <v>900</v>
      </c>
      <c r="G4" s="37" t="s">
        <v>901</v>
      </c>
      <c r="H4" s="37" t="s">
        <v>902</v>
      </c>
      <c r="I4" s="37" t="s">
        <v>903</v>
      </c>
      <c r="J4" s="37" t="s">
        <v>904</v>
      </c>
      <c r="K4" s="37" t="s">
        <v>905</v>
      </c>
      <c r="L4" s="24" t="s">
        <v>906</v>
      </c>
      <c r="M4" s="24" t="s">
        <v>907</v>
      </c>
      <c r="N4" s="24" t="s">
        <v>1227</v>
      </c>
      <c r="O4" s="24" t="s">
        <v>908</v>
      </c>
      <c r="P4" s="24" t="s">
        <v>909</v>
      </c>
    </row>
    <row r="5" spans="1:16">
      <c r="B5" s="23" t="s">
        <v>910</v>
      </c>
      <c r="C5" s="23" t="s">
        <v>910</v>
      </c>
      <c r="D5" s="23" t="s">
        <v>911</v>
      </c>
      <c r="E5" s="23" t="s">
        <v>1196</v>
      </c>
      <c r="F5" s="23" t="s">
        <v>1226</v>
      </c>
      <c r="G5" s="23" t="s">
        <v>891</v>
      </c>
      <c r="H5" s="23" t="s">
        <v>807</v>
      </c>
      <c r="I5" s="23" t="s">
        <v>1938</v>
      </c>
      <c r="J5" s="23" t="s">
        <v>912</v>
      </c>
      <c r="K5" s="23" t="s">
        <v>913</v>
      </c>
      <c r="L5" s="23"/>
      <c r="M5" s="23" t="s">
        <v>1592</v>
      </c>
      <c r="N5" s="23" t="s">
        <v>1209</v>
      </c>
      <c r="O5" s="23" t="s">
        <v>76</v>
      </c>
      <c r="P5" s="23" t="s">
        <v>76</v>
      </c>
    </row>
    <row r="6" spans="1:16">
      <c r="B6" s="30"/>
      <c r="C6" s="30"/>
      <c r="D6" s="30"/>
      <c r="E6" s="30"/>
      <c r="F6" s="30"/>
      <c r="G6" s="30"/>
      <c r="H6" s="30"/>
      <c r="I6" s="30"/>
      <c r="J6" s="30"/>
      <c r="K6" s="30"/>
      <c r="L6" s="30"/>
      <c r="M6" s="30"/>
      <c r="N6" s="30"/>
      <c r="O6" s="30"/>
      <c r="P6" s="30"/>
    </row>
  </sheetData>
  <phoneticPr fontId="2"/>
  <hyperlinks>
    <hyperlink ref="A4" location="目次!A1" display="戻る" xr:uid="{AE78F95E-CC82-41CC-8DB6-81CE1C38F77C}"/>
    <hyperlink ref="B2" r:id="rId1" xr:uid="{F7CD923E-C745-4E6F-B444-6E9C5D36DA33}"/>
  </hyperlinks>
  <pageMargins left="0.7" right="0.7" top="0.75" bottom="0.75" header="0.3" footer="0.3"/>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2B51C-EC0E-4DB1-B9DB-AD6B1AC35E76}">
  <dimension ref="A2:O107"/>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D8" sqref="D8"/>
    </sheetView>
  </sheetViews>
  <sheetFormatPr defaultColWidth="8.125" defaultRowHeight="15.75"/>
  <cols>
    <col min="1" max="1" width="8.125" style="24"/>
    <col min="2" max="2" width="34.5" style="24" bestFit="1" customWidth="1"/>
    <col min="3" max="3" width="38.75" style="24" bestFit="1" customWidth="1"/>
    <col min="4" max="4" width="21.25" style="24" customWidth="1"/>
    <col min="5" max="5" width="17.25" style="24" customWidth="1"/>
    <col min="6" max="6" width="18.75" style="24" customWidth="1"/>
    <col min="7" max="7" width="25.5" style="24" bestFit="1" customWidth="1"/>
    <col min="8" max="8" width="15" style="24" customWidth="1"/>
    <col min="9" max="9" width="12.75" style="24" bestFit="1" customWidth="1"/>
    <col min="10" max="10" width="16.875" style="24" customWidth="1"/>
    <col min="11" max="11" width="16.75" style="24" customWidth="1"/>
    <col min="12" max="12" width="25.5" style="24" customWidth="1"/>
    <col min="13" max="13" width="33.75" style="24" bestFit="1" customWidth="1"/>
    <col min="14" max="14" width="18.375" style="24" bestFit="1" customWidth="1"/>
    <col min="15" max="15" width="36.875" style="24" bestFit="1" customWidth="1"/>
    <col min="16" max="16384" width="8.125" style="24"/>
  </cols>
  <sheetData>
    <row r="2" spans="1:15" ht="18.75">
      <c r="B2" s="60" t="s">
        <v>1109</v>
      </c>
    </row>
    <row r="3" spans="1:15">
      <c r="C3" s="94" t="s">
        <v>1596</v>
      </c>
      <c r="D3" s="94" t="s">
        <v>1597</v>
      </c>
    </row>
    <row r="4" spans="1:15" ht="16.5" thickBot="1">
      <c r="A4" s="32" t="s">
        <v>47</v>
      </c>
      <c r="B4" s="24" t="s">
        <v>1228</v>
      </c>
      <c r="C4" s="24" t="s">
        <v>1233</v>
      </c>
      <c r="D4" s="24" t="s">
        <v>914</v>
      </c>
      <c r="E4" s="37" t="s">
        <v>41</v>
      </c>
      <c r="F4" s="24" t="s">
        <v>804</v>
      </c>
      <c r="G4" s="37" t="s">
        <v>793</v>
      </c>
      <c r="H4" s="24" t="s">
        <v>900</v>
      </c>
      <c r="I4" s="24" t="s">
        <v>1229</v>
      </c>
      <c r="J4" s="24" t="s">
        <v>1230</v>
      </c>
      <c r="K4" s="24" t="s">
        <v>1152</v>
      </c>
      <c r="L4" s="37" t="s">
        <v>915</v>
      </c>
      <c r="M4" s="37" t="s">
        <v>916</v>
      </c>
      <c r="N4" s="37" t="s">
        <v>1231</v>
      </c>
      <c r="O4" s="37" t="s">
        <v>1232</v>
      </c>
    </row>
    <row r="5" spans="1:15">
      <c r="B5" s="23" t="str">
        <f>CONCATENATE(C5,"(",D5,")")</f>
        <v>デコラティブシステム株式会社(4733453)</v>
      </c>
      <c r="C5" s="185" t="s">
        <v>1594</v>
      </c>
      <c r="D5" s="185" t="s">
        <v>1595</v>
      </c>
      <c r="E5" s="23" t="s">
        <v>910</v>
      </c>
      <c r="F5" s="23" t="s">
        <v>807</v>
      </c>
      <c r="G5" s="23" t="s">
        <v>1688</v>
      </c>
      <c r="H5" s="23" t="s">
        <v>1226</v>
      </c>
      <c r="I5" s="23" t="s">
        <v>1171</v>
      </c>
      <c r="J5" s="23"/>
      <c r="K5" s="23"/>
      <c r="L5" s="23" t="s">
        <v>891</v>
      </c>
      <c r="M5" s="23" t="s">
        <v>912</v>
      </c>
      <c r="N5" s="23" t="s">
        <v>1234</v>
      </c>
      <c r="O5" s="23" t="s">
        <v>1235</v>
      </c>
    </row>
    <row r="6" spans="1:15">
      <c r="B6" s="30" t="str">
        <f t="shared" ref="B6:B69" si="0">CONCATENATE(C6,"(",D6,")")</f>
        <v>東洋アルミエコープロダクツ株式会社(4766955)</v>
      </c>
      <c r="C6" s="186" t="s">
        <v>1979</v>
      </c>
      <c r="D6" s="186" t="s">
        <v>2526</v>
      </c>
      <c r="E6" s="30" t="s">
        <v>910</v>
      </c>
      <c r="F6" s="30" t="s">
        <v>807</v>
      </c>
      <c r="G6" s="30" t="s">
        <v>1977</v>
      </c>
      <c r="H6" s="30" t="s">
        <v>1978</v>
      </c>
      <c r="I6" s="30" t="s">
        <v>76</v>
      </c>
      <c r="J6" s="30"/>
      <c r="K6" s="30"/>
      <c r="L6" s="30" t="s">
        <v>891</v>
      </c>
      <c r="M6" s="30" t="s">
        <v>912</v>
      </c>
      <c r="N6" s="30" t="s">
        <v>808</v>
      </c>
      <c r="O6" s="30" t="s">
        <v>913</v>
      </c>
    </row>
    <row r="7" spans="1:15">
      <c r="B7" s="30" t="str">
        <f t="shared" si="0"/>
        <v>東洋アルミニウム株式会社(4766870)</v>
      </c>
      <c r="C7" s="186" t="s">
        <v>1980</v>
      </c>
      <c r="D7" s="186">
        <v>4766870</v>
      </c>
      <c r="E7" s="30" t="s">
        <v>910</v>
      </c>
      <c r="F7" s="30" t="s">
        <v>807</v>
      </c>
      <c r="G7" s="30" t="s">
        <v>1977</v>
      </c>
      <c r="H7" s="30" t="s">
        <v>1978</v>
      </c>
      <c r="I7" s="30" t="s">
        <v>76</v>
      </c>
      <c r="J7" s="30"/>
      <c r="K7" s="30"/>
      <c r="L7" s="30" t="s">
        <v>891</v>
      </c>
      <c r="M7" s="30" t="s">
        <v>912</v>
      </c>
      <c r="N7" s="30" t="s">
        <v>808</v>
      </c>
      <c r="O7" s="30" t="s">
        <v>913</v>
      </c>
    </row>
    <row r="8" spans="1:15">
      <c r="B8" s="30" t="str">
        <f t="shared" si="0"/>
        <v>大阪ガス株式会社(7632097)</v>
      </c>
      <c r="C8" s="186" t="s">
        <v>1981</v>
      </c>
      <c r="D8" s="186">
        <v>7632097</v>
      </c>
      <c r="E8" s="30" t="s">
        <v>910</v>
      </c>
      <c r="F8" s="30" t="s">
        <v>807</v>
      </c>
      <c r="G8" s="30" t="s">
        <v>1977</v>
      </c>
      <c r="H8" s="30" t="s">
        <v>1978</v>
      </c>
      <c r="I8" s="30" t="s">
        <v>76</v>
      </c>
      <c r="J8" s="30"/>
      <c r="K8" s="30"/>
      <c r="L8" s="30" t="s">
        <v>891</v>
      </c>
      <c r="M8" s="30" t="s">
        <v>912</v>
      </c>
      <c r="N8" s="39" t="s">
        <v>808</v>
      </c>
      <c r="O8" s="30" t="s">
        <v>913</v>
      </c>
    </row>
    <row r="9" spans="1:15">
      <c r="B9" s="30" t="str">
        <f t="shared" si="0"/>
        <v>株式会社荏原製作所(4779671)</v>
      </c>
      <c r="C9" s="186" t="s">
        <v>1982</v>
      </c>
      <c r="D9" s="186">
        <v>4779671</v>
      </c>
      <c r="E9" s="30" t="s">
        <v>910</v>
      </c>
      <c r="F9" s="30" t="s">
        <v>807</v>
      </c>
      <c r="G9" s="30" t="s">
        <v>1977</v>
      </c>
      <c r="H9" s="30" t="s">
        <v>1978</v>
      </c>
      <c r="I9" s="30" t="s">
        <v>76</v>
      </c>
      <c r="J9" s="30"/>
      <c r="K9" s="30"/>
      <c r="L9" s="30" t="s">
        <v>891</v>
      </c>
      <c r="M9" s="30" t="s">
        <v>912</v>
      </c>
      <c r="N9" s="30" t="s">
        <v>808</v>
      </c>
      <c r="O9" s="30" t="s">
        <v>913</v>
      </c>
    </row>
    <row r="10" spans="1:15">
      <c r="B10" s="30" t="str">
        <f t="shared" si="0"/>
        <v>日東工業株式会社(4757960)</v>
      </c>
      <c r="C10" s="186" t="s">
        <v>1983</v>
      </c>
      <c r="D10" s="186">
        <v>4757960</v>
      </c>
      <c r="E10" s="30" t="s">
        <v>910</v>
      </c>
      <c r="F10" s="30" t="s">
        <v>807</v>
      </c>
      <c r="G10" s="30" t="s">
        <v>1977</v>
      </c>
      <c r="H10" s="30" t="s">
        <v>1978</v>
      </c>
      <c r="I10" s="30" t="s">
        <v>76</v>
      </c>
      <c r="J10" s="30"/>
      <c r="K10" s="30"/>
      <c r="L10" s="30" t="s">
        <v>891</v>
      </c>
      <c r="M10" s="30" t="s">
        <v>912</v>
      </c>
      <c r="N10" s="30" t="s">
        <v>808</v>
      </c>
      <c r="O10" s="30" t="s">
        <v>913</v>
      </c>
    </row>
    <row r="11" spans="1:15">
      <c r="B11" s="30" t="str">
        <f t="shared" si="0"/>
        <v>スズキ株式会社(4767610)</v>
      </c>
      <c r="C11" s="186" t="s">
        <v>1984</v>
      </c>
      <c r="D11" s="186">
        <v>4767610</v>
      </c>
      <c r="E11" s="30" t="s">
        <v>910</v>
      </c>
      <c r="F11" s="30" t="s">
        <v>807</v>
      </c>
      <c r="G11" s="30" t="s">
        <v>1977</v>
      </c>
      <c r="H11" s="30" t="s">
        <v>1978</v>
      </c>
      <c r="I11" s="30" t="s">
        <v>76</v>
      </c>
      <c r="J11" s="30"/>
      <c r="K11" s="30"/>
      <c r="L11" s="30" t="s">
        <v>891</v>
      </c>
      <c r="M11" s="30" t="s">
        <v>912</v>
      </c>
      <c r="N11" s="30" t="s">
        <v>808</v>
      </c>
      <c r="O11" s="30" t="s">
        <v>913</v>
      </c>
    </row>
    <row r="12" spans="1:15">
      <c r="B12" s="30" t="str">
        <f t="shared" si="0"/>
        <v>鹿島建設株式会社(4737908)</v>
      </c>
      <c r="C12" s="186" t="s">
        <v>1985</v>
      </c>
      <c r="D12" s="186">
        <v>4737908</v>
      </c>
      <c r="E12" s="30" t="s">
        <v>910</v>
      </c>
      <c r="F12" s="30" t="s">
        <v>807</v>
      </c>
      <c r="G12" s="30" t="s">
        <v>1977</v>
      </c>
      <c r="H12" s="30" t="s">
        <v>1978</v>
      </c>
      <c r="I12" s="30" t="s">
        <v>76</v>
      </c>
      <c r="J12" s="30"/>
      <c r="K12" s="30"/>
      <c r="L12" s="30" t="s">
        <v>891</v>
      </c>
      <c r="M12" s="30" t="s">
        <v>912</v>
      </c>
      <c r="N12" s="39" t="s">
        <v>808</v>
      </c>
      <c r="O12" s="30" t="s">
        <v>913</v>
      </c>
    </row>
    <row r="13" spans="1:15">
      <c r="B13" s="30" t="str">
        <f t="shared" si="0"/>
        <v>石油資源開発株式会社(5086861)</v>
      </c>
      <c r="C13" s="186" t="s">
        <v>1986</v>
      </c>
      <c r="D13" s="186">
        <v>5086861</v>
      </c>
      <c r="E13" s="30" t="s">
        <v>910</v>
      </c>
      <c r="F13" s="30" t="s">
        <v>807</v>
      </c>
      <c r="G13" s="30" t="s">
        <v>1977</v>
      </c>
      <c r="H13" s="30" t="s">
        <v>1978</v>
      </c>
      <c r="I13" s="30" t="s">
        <v>76</v>
      </c>
      <c r="J13" s="30"/>
      <c r="K13" s="30"/>
      <c r="L13" s="30" t="s">
        <v>891</v>
      </c>
      <c r="M13" s="30" t="s">
        <v>912</v>
      </c>
      <c r="N13" s="30" t="s">
        <v>808</v>
      </c>
      <c r="O13" s="30" t="s">
        <v>913</v>
      </c>
    </row>
    <row r="14" spans="1:15">
      <c r="B14" s="30" t="str">
        <f t="shared" si="0"/>
        <v>豊田通商株式会社(4733563)</v>
      </c>
      <c r="C14" s="186" t="s">
        <v>1987</v>
      </c>
      <c r="D14" s="186">
        <v>4733563</v>
      </c>
      <c r="E14" s="30" t="s">
        <v>910</v>
      </c>
      <c r="F14" s="30" t="s">
        <v>807</v>
      </c>
      <c r="G14" s="30" t="s">
        <v>1977</v>
      </c>
      <c r="H14" s="30" t="s">
        <v>1978</v>
      </c>
      <c r="I14" s="30" t="s">
        <v>76</v>
      </c>
      <c r="J14" s="30"/>
      <c r="K14" s="30"/>
      <c r="L14" s="30" t="s">
        <v>891</v>
      </c>
      <c r="M14" s="30" t="s">
        <v>912</v>
      </c>
      <c r="N14" s="30" t="s">
        <v>808</v>
      </c>
      <c r="O14" s="30" t="s">
        <v>913</v>
      </c>
    </row>
    <row r="15" spans="1:15">
      <c r="B15" s="30" t="str">
        <f t="shared" si="0"/>
        <v>日本マタイ株式会社(5577426)</v>
      </c>
      <c r="C15" s="186" t="s">
        <v>1988</v>
      </c>
      <c r="D15" s="186">
        <v>5577426</v>
      </c>
      <c r="E15" s="30" t="s">
        <v>910</v>
      </c>
      <c r="F15" s="30" t="s">
        <v>807</v>
      </c>
      <c r="G15" s="30" t="s">
        <v>1977</v>
      </c>
      <c r="H15" s="30" t="s">
        <v>1978</v>
      </c>
      <c r="I15" s="30" t="s">
        <v>76</v>
      </c>
      <c r="J15" s="30"/>
      <c r="K15" s="30"/>
      <c r="L15" s="30" t="s">
        <v>891</v>
      </c>
      <c r="M15" s="30" t="s">
        <v>912</v>
      </c>
      <c r="N15" s="30" t="s">
        <v>808</v>
      </c>
      <c r="O15" s="30" t="s">
        <v>913</v>
      </c>
    </row>
    <row r="16" spans="1:15">
      <c r="B16" s="30" t="str">
        <f t="shared" si="0"/>
        <v>アキレス株式会社(5028875)</v>
      </c>
      <c r="C16" s="186" t="s">
        <v>1989</v>
      </c>
      <c r="D16" s="186">
        <v>5028875</v>
      </c>
      <c r="E16" s="30" t="s">
        <v>910</v>
      </c>
      <c r="F16" s="30" t="s">
        <v>807</v>
      </c>
      <c r="G16" s="30" t="s">
        <v>1977</v>
      </c>
      <c r="H16" s="30" t="s">
        <v>1978</v>
      </c>
      <c r="I16" s="30" t="s">
        <v>76</v>
      </c>
      <c r="J16" s="30"/>
      <c r="K16" s="30"/>
      <c r="L16" s="30" t="s">
        <v>891</v>
      </c>
      <c r="M16" s="30" t="s">
        <v>912</v>
      </c>
      <c r="N16" s="39" t="s">
        <v>808</v>
      </c>
      <c r="O16" s="30" t="s">
        <v>913</v>
      </c>
    </row>
    <row r="17" spans="1:15">
      <c r="B17" s="30" t="str">
        <f t="shared" si="0"/>
        <v>デサントジャパン株式会社(5108956)</v>
      </c>
      <c r="C17" s="186" t="s">
        <v>1990</v>
      </c>
      <c r="D17" s="186">
        <v>5108956</v>
      </c>
      <c r="E17" s="30" t="s">
        <v>910</v>
      </c>
      <c r="F17" s="30" t="s">
        <v>807</v>
      </c>
      <c r="G17" s="30" t="s">
        <v>1977</v>
      </c>
      <c r="H17" s="30" t="s">
        <v>1978</v>
      </c>
      <c r="I17" s="30" t="s">
        <v>76</v>
      </c>
      <c r="J17" s="30"/>
      <c r="K17" s="30"/>
      <c r="L17" s="30" t="s">
        <v>891</v>
      </c>
      <c r="M17" s="30" t="s">
        <v>912</v>
      </c>
      <c r="N17" s="30" t="s">
        <v>808</v>
      </c>
      <c r="O17" s="30" t="s">
        <v>913</v>
      </c>
    </row>
    <row r="18" spans="1:15">
      <c r="B18" s="30" t="str">
        <f t="shared" si="0"/>
        <v>株式会社LIXIL(4733349)</v>
      </c>
      <c r="C18" s="186" t="s">
        <v>1991</v>
      </c>
      <c r="D18" s="186">
        <v>4733349</v>
      </c>
      <c r="E18" s="30" t="s">
        <v>910</v>
      </c>
      <c r="F18" s="30" t="s">
        <v>807</v>
      </c>
      <c r="G18" s="30" t="s">
        <v>1977</v>
      </c>
      <c r="H18" s="30" t="s">
        <v>1978</v>
      </c>
      <c r="I18" s="30" t="s">
        <v>76</v>
      </c>
      <c r="J18" s="30"/>
      <c r="K18" s="30"/>
      <c r="L18" s="30" t="s">
        <v>891</v>
      </c>
      <c r="M18" s="30" t="s">
        <v>912</v>
      </c>
      <c r="N18" s="30" t="s">
        <v>808</v>
      </c>
      <c r="O18" s="30" t="s">
        <v>913</v>
      </c>
    </row>
    <row r="19" spans="1:15">
      <c r="A19" s="42"/>
      <c r="B19" s="30" t="str">
        <f t="shared" si="0"/>
        <v>カンボウプラス株式会社(4733387)</v>
      </c>
      <c r="C19" s="186" t="s">
        <v>1992</v>
      </c>
      <c r="D19" s="186">
        <v>4733387</v>
      </c>
      <c r="E19" s="30" t="s">
        <v>910</v>
      </c>
      <c r="F19" s="30" t="s">
        <v>807</v>
      </c>
      <c r="G19" s="30" t="s">
        <v>1977</v>
      </c>
      <c r="H19" s="30" t="s">
        <v>1978</v>
      </c>
      <c r="I19" s="30" t="s">
        <v>76</v>
      </c>
      <c r="J19" s="30"/>
      <c r="K19" s="30"/>
      <c r="L19" s="30" t="s">
        <v>891</v>
      </c>
      <c r="M19" s="30" t="s">
        <v>912</v>
      </c>
      <c r="N19" s="30" t="s">
        <v>808</v>
      </c>
      <c r="O19" s="30" t="s">
        <v>913</v>
      </c>
    </row>
    <row r="20" spans="1:15">
      <c r="B20" s="30" t="str">
        <f t="shared" si="0"/>
        <v>住商メタレックス株式会社(4986784)</v>
      </c>
      <c r="C20" s="193" t="s">
        <v>1993</v>
      </c>
      <c r="D20" s="193">
        <v>4986784</v>
      </c>
      <c r="E20" s="30" t="s">
        <v>910</v>
      </c>
      <c r="F20" s="30" t="s">
        <v>807</v>
      </c>
      <c r="G20" s="30" t="s">
        <v>1977</v>
      </c>
      <c r="H20" s="30" t="s">
        <v>1978</v>
      </c>
      <c r="I20" s="30" t="s">
        <v>76</v>
      </c>
      <c r="J20" s="30"/>
      <c r="K20" s="30"/>
      <c r="L20" s="30" t="s">
        <v>891</v>
      </c>
      <c r="M20" s="30" t="s">
        <v>912</v>
      </c>
      <c r="N20" s="39" t="s">
        <v>808</v>
      </c>
      <c r="O20" s="30" t="s">
        <v>913</v>
      </c>
    </row>
    <row r="21" spans="1:15">
      <c r="B21" s="30" t="str">
        <f t="shared" si="0"/>
        <v>株式会社ローラン(5666054)</v>
      </c>
      <c r="C21" s="186" t="s">
        <v>1994</v>
      </c>
      <c r="D21" s="186">
        <v>5666054</v>
      </c>
      <c r="E21" s="30" t="s">
        <v>910</v>
      </c>
      <c r="F21" s="30" t="s">
        <v>807</v>
      </c>
      <c r="G21" s="30" t="s">
        <v>1977</v>
      </c>
      <c r="H21" s="30" t="s">
        <v>1978</v>
      </c>
      <c r="I21" s="30" t="s">
        <v>76</v>
      </c>
      <c r="J21" s="30"/>
      <c r="K21" s="30"/>
      <c r="L21" s="30" t="s">
        <v>891</v>
      </c>
      <c r="M21" s="30" t="s">
        <v>912</v>
      </c>
      <c r="N21" s="30" t="s">
        <v>808</v>
      </c>
      <c r="O21" s="30" t="s">
        <v>913</v>
      </c>
    </row>
    <row r="22" spans="1:15">
      <c r="B22" s="30" t="str">
        <f t="shared" si="0"/>
        <v>赤澤機械株式会社(5167659)</v>
      </c>
      <c r="C22" s="186" t="s">
        <v>1995</v>
      </c>
      <c r="D22" s="186">
        <v>5167659</v>
      </c>
      <c r="E22" s="30" t="s">
        <v>910</v>
      </c>
      <c r="F22" s="30" t="s">
        <v>807</v>
      </c>
      <c r="G22" s="30" t="s">
        <v>1977</v>
      </c>
      <c r="H22" s="30" t="s">
        <v>1978</v>
      </c>
      <c r="I22" s="30" t="s">
        <v>76</v>
      </c>
      <c r="J22" s="30"/>
      <c r="K22" s="30"/>
      <c r="L22" s="30" t="s">
        <v>891</v>
      </c>
      <c r="M22" s="30" t="s">
        <v>912</v>
      </c>
      <c r="N22" s="30" t="s">
        <v>808</v>
      </c>
      <c r="O22" s="30" t="s">
        <v>913</v>
      </c>
    </row>
    <row r="23" spans="1:15">
      <c r="B23" s="30" t="str">
        <f t="shared" si="0"/>
        <v>株式会社ジップ(5435575)</v>
      </c>
      <c r="C23" s="186" t="s">
        <v>1996</v>
      </c>
      <c r="D23" s="186">
        <v>5435575</v>
      </c>
      <c r="E23" s="30" t="s">
        <v>910</v>
      </c>
      <c r="F23" s="30" t="s">
        <v>807</v>
      </c>
      <c r="G23" s="30" t="s">
        <v>1977</v>
      </c>
      <c r="H23" s="30" t="s">
        <v>1978</v>
      </c>
      <c r="I23" s="30" t="s">
        <v>76</v>
      </c>
      <c r="J23" s="30"/>
      <c r="K23" s="30"/>
      <c r="L23" s="30" t="s">
        <v>891</v>
      </c>
      <c r="M23" s="30" t="s">
        <v>912</v>
      </c>
      <c r="N23" s="30" t="s">
        <v>808</v>
      </c>
      <c r="O23" s="30" t="s">
        <v>913</v>
      </c>
    </row>
    <row r="24" spans="1:15">
      <c r="B24" s="30" t="str">
        <f t="shared" si="0"/>
        <v>アクアクララ株式会社(5792692)</v>
      </c>
      <c r="C24" s="186" t="s">
        <v>1997</v>
      </c>
      <c r="D24" s="186">
        <v>5792692</v>
      </c>
      <c r="E24" s="30" t="s">
        <v>910</v>
      </c>
      <c r="F24" s="30" t="s">
        <v>807</v>
      </c>
      <c r="G24" s="30" t="s">
        <v>1977</v>
      </c>
      <c r="H24" s="30" t="s">
        <v>1978</v>
      </c>
      <c r="I24" s="30" t="s">
        <v>76</v>
      </c>
      <c r="J24" s="30"/>
      <c r="K24" s="30"/>
      <c r="L24" s="30" t="s">
        <v>891</v>
      </c>
      <c r="M24" s="30" t="s">
        <v>912</v>
      </c>
      <c r="N24" s="39" t="s">
        <v>808</v>
      </c>
      <c r="O24" s="30" t="s">
        <v>913</v>
      </c>
    </row>
    <row r="25" spans="1:15">
      <c r="B25" s="30" t="str">
        <f t="shared" si="0"/>
        <v>ワイエイシイホールディングス株式会社(5785264)</v>
      </c>
      <c r="C25" s="186" t="s">
        <v>1998</v>
      </c>
      <c r="D25" s="186">
        <v>5785264</v>
      </c>
      <c r="E25" s="30" t="s">
        <v>910</v>
      </c>
      <c r="F25" s="30" t="s">
        <v>807</v>
      </c>
      <c r="G25" s="30" t="s">
        <v>1977</v>
      </c>
      <c r="H25" s="30" t="s">
        <v>1978</v>
      </c>
      <c r="I25" s="30" t="s">
        <v>76</v>
      </c>
      <c r="J25" s="30"/>
      <c r="K25" s="30"/>
      <c r="L25" s="30" t="s">
        <v>891</v>
      </c>
      <c r="M25" s="30" t="s">
        <v>912</v>
      </c>
      <c r="N25" s="30" t="s">
        <v>808</v>
      </c>
      <c r="O25" s="30" t="s">
        <v>913</v>
      </c>
    </row>
    <row r="26" spans="1:15">
      <c r="B26" s="30" t="str">
        <f t="shared" si="0"/>
        <v>森永乳業株式会社(5613823)</v>
      </c>
      <c r="C26" s="186" t="s">
        <v>1999</v>
      </c>
      <c r="D26" s="186">
        <v>5613823</v>
      </c>
      <c r="E26" s="30" t="s">
        <v>910</v>
      </c>
      <c r="F26" s="30" t="s">
        <v>807</v>
      </c>
      <c r="G26" s="30" t="s">
        <v>1977</v>
      </c>
      <c r="H26" s="30" t="s">
        <v>1978</v>
      </c>
      <c r="I26" s="30" t="s">
        <v>76</v>
      </c>
      <c r="J26" s="30"/>
      <c r="K26" s="30"/>
      <c r="L26" s="30" t="s">
        <v>891</v>
      </c>
      <c r="M26" s="30" t="s">
        <v>912</v>
      </c>
      <c r="N26" s="30" t="s">
        <v>808</v>
      </c>
      <c r="O26" s="30" t="s">
        <v>913</v>
      </c>
    </row>
    <row r="27" spans="1:15">
      <c r="B27" s="30" t="str">
        <f t="shared" si="0"/>
        <v>株式会社電巧社(5831793)</v>
      </c>
      <c r="C27" s="186" t="s">
        <v>2000</v>
      </c>
      <c r="D27" s="186">
        <v>5831793</v>
      </c>
      <c r="E27" s="30" t="s">
        <v>910</v>
      </c>
      <c r="F27" s="30" t="s">
        <v>807</v>
      </c>
      <c r="G27" s="30" t="s">
        <v>1977</v>
      </c>
      <c r="H27" s="30" t="s">
        <v>1978</v>
      </c>
      <c r="I27" s="30" t="s">
        <v>76</v>
      </c>
      <c r="J27" s="30"/>
      <c r="K27" s="30"/>
      <c r="L27" s="30" t="s">
        <v>891</v>
      </c>
      <c r="M27" s="30" t="s">
        <v>912</v>
      </c>
      <c r="N27" s="30" t="s">
        <v>808</v>
      </c>
      <c r="O27" s="30" t="s">
        <v>913</v>
      </c>
    </row>
    <row r="28" spans="1:15">
      <c r="B28" s="30" t="str">
        <f t="shared" si="0"/>
        <v>西尾レントオール株式会社(5785702)</v>
      </c>
      <c r="C28" s="186" t="s">
        <v>2001</v>
      </c>
      <c r="D28" s="186">
        <v>5785702</v>
      </c>
      <c r="E28" s="30" t="s">
        <v>910</v>
      </c>
      <c r="F28" s="30" t="s">
        <v>807</v>
      </c>
      <c r="G28" s="30" t="s">
        <v>1977</v>
      </c>
      <c r="H28" s="30" t="s">
        <v>1978</v>
      </c>
      <c r="I28" s="30" t="s">
        <v>76</v>
      </c>
      <c r="J28" s="30"/>
      <c r="K28" s="30"/>
      <c r="L28" s="30" t="s">
        <v>891</v>
      </c>
      <c r="M28" s="30" t="s">
        <v>912</v>
      </c>
      <c r="N28" s="39" t="s">
        <v>808</v>
      </c>
      <c r="O28" s="30" t="s">
        <v>913</v>
      </c>
    </row>
    <row r="29" spans="1:15">
      <c r="B29" s="30" t="str">
        <f t="shared" si="0"/>
        <v>Daigasガスアンドパワーソリューション株式会社(5784484)</v>
      </c>
      <c r="C29" s="186" t="s">
        <v>2002</v>
      </c>
      <c r="D29" s="186">
        <v>5784484</v>
      </c>
      <c r="E29" s="30" t="s">
        <v>910</v>
      </c>
      <c r="F29" s="30" t="s">
        <v>807</v>
      </c>
      <c r="G29" s="30" t="s">
        <v>1977</v>
      </c>
      <c r="H29" s="30" t="s">
        <v>1978</v>
      </c>
      <c r="I29" s="30" t="s">
        <v>76</v>
      </c>
      <c r="J29" s="30"/>
      <c r="K29" s="30"/>
      <c r="L29" s="30" t="s">
        <v>891</v>
      </c>
      <c r="M29" s="30" t="s">
        <v>912</v>
      </c>
      <c r="N29" s="30" t="s">
        <v>808</v>
      </c>
      <c r="O29" s="30" t="s">
        <v>913</v>
      </c>
    </row>
    <row r="30" spans="1:15">
      <c r="B30" s="30" t="str">
        <f t="shared" si="0"/>
        <v>大阪ガスネットワーク株式会社(5923557)</v>
      </c>
      <c r="C30" s="186" t="s">
        <v>2003</v>
      </c>
      <c r="D30" s="186">
        <v>5923557</v>
      </c>
      <c r="E30" s="30" t="s">
        <v>910</v>
      </c>
      <c r="F30" s="30" t="s">
        <v>807</v>
      </c>
      <c r="G30" s="30" t="s">
        <v>1977</v>
      </c>
      <c r="H30" s="30" t="s">
        <v>1978</v>
      </c>
      <c r="I30" s="30" t="s">
        <v>76</v>
      </c>
      <c r="J30" s="30"/>
      <c r="K30" s="30"/>
      <c r="L30" s="30" t="s">
        <v>891</v>
      </c>
      <c r="M30" s="30" t="s">
        <v>912</v>
      </c>
      <c r="N30" s="30" t="s">
        <v>808</v>
      </c>
      <c r="O30" s="30" t="s">
        <v>913</v>
      </c>
    </row>
    <row r="31" spans="1:15">
      <c r="B31" s="30" t="str">
        <f t="shared" si="0"/>
        <v>株式会社ブラザーエンタープライズ(5966458)</v>
      </c>
      <c r="C31" s="186" t="s">
        <v>2004</v>
      </c>
      <c r="D31" s="186">
        <v>5966458</v>
      </c>
      <c r="E31" s="30" t="s">
        <v>910</v>
      </c>
      <c r="F31" s="30" t="s">
        <v>807</v>
      </c>
      <c r="G31" s="30" t="s">
        <v>1977</v>
      </c>
      <c r="H31" s="30" t="s">
        <v>1978</v>
      </c>
      <c r="I31" s="30" t="s">
        <v>76</v>
      </c>
      <c r="J31" s="30"/>
      <c r="K31" s="30"/>
      <c r="L31" s="30" t="s">
        <v>891</v>
      </c>
      <c r="M31" s="30" t="s">
        <v>912</v>
      </c>
      <c r="N31" s="30" t="s">
        <v>808</v>
      </c>
      <c r="O31" s="30" t="s">
        <v>913</v>
      </c>
    </row>
    <row r="32" spans="1:15">
      <c r="B32" s="30" t="str">
        <f t="shared" si="0"/>
        <v>ニッパ株式会社(5999289)</v>
      </c>
      <c r="C32" s="186" t="s">
        <v>2005</v>
      </c>
      <c r="D32" s="186">
        <v>5999289</v>
      </c>
      <c r="E32" s="30" t="s">
        <v>910</v>
      </c>
      <c r="F32" s="30" t="s">
        <v>807</v>
      </c>
      <c r="G32" s="30" t="s">
        <v>1977</v>
      </c>
      <c r="H32" s="30" t="s">
        <v>1978</v>
      </c>
      <c r="I32" s="30" t="s">
        <v>76</v>
      </c>
      <c r="J32" s="30"/>
      <c r="K32" s="30"/>
      <c r="L32" s="30" t="s">
        <v>891</v>
      </c>
      <c r="M32" s="30" t="s">
        <v>912</v>
      </c>
      <c r="N32" s="39" t="s">
        <v>808</v>
      </c>
      <c r="O32" s="30" t="s">
        <v>913</v>
      </c>
    </row>
    <row r="33" spans="2:15">
      <c r="B33" s="30" t="str">
        <f t="shared" si="0"/>
        <v>日本石油輸送株式会社(5573959)</v>
      </c>
      <c r="C33" s="186" t="s">
        <v>2006</v>
      </c>
      <c r="D33" s="186">
        <v>5573959</v>
      </c>
      <c r="E33" s="30" t="s">
        <v>910</v>
      </c>
      <c r="F33" s="30" t="s">
        <v>807</v>
      </c>
      <c r="G33" s="30" t="s">
        <v>1977</v>
      </c>
      <c r="H33" s="30" t="s">
        <v>1978</v>
      </c>
      <c r="I33" s="30" t="s">
        <v>76</v>
      </c>
      <c r="J33" s="30"/>
      <c r="K33" s="30"/>
      <c r="L33" s="30" t="s">
        <v>891</v>
      </c>
      <c r="M33" s="30" t="s">
        <v>912</v>
      </c>
      <c r="N33" s="30" t="s">
        <v>808</v>
      </c>
      <c r="O33" s="30" t="s">
        <v>913</v>
      </c>
    </row>
    <row r="34" spans="2:15">
      <c r="B34" s="30" t="str">
        <f t="shared" si="0"/>
        <v>株式会社タシロイーエル(6020296)</v>
      </c>
      <c r="C34" s="186" t="s">
        <v>2007</v>
      </c>
      <c r="D34" s="186">
        <v>6020296</v>
      </c>
      <c r="E34" s="30" t="s">
        <v>910</v>
      </c>
      <c r="F34" s="30" t="s">
        <v>807</v>
      </c>
      <c r="G34" s="30" t="s">
        <v>1977</v>
      </c>
      <c r="H34" s="30" t="s">
        <v>1978</v>
      </c>
      <c r="I34" s="30" t="s">
        <v>76</v>
      </c>
      <c r="J34" s="30"/>
      <c r="K34" s="30"/>
      <c r="L34" s="30" t="s">
        <v>891</v>
      </c>
      <c r="M34" s="30" t="s">
        <v>912</v>
      </c>
      <c r="N34" s="30" t="s">
        <v>808</v>
      </c>
      <c r="O34" s="30" t="s">
        <v>913</v>
      </c>
    </row>
    <row r="35" spans="2:15">
      <c r="B35" s="30" t="str">
        <f t="shared" si="0"/>
        <v>ミズノ株式会社(4733463)</v>
      </c>
      <c r="C35" s="186" t="s">
        <v>2008</v>
      </c>
      <c r="D35" s="186">
        <v>4733463</v>
      </c>
      <c r="E35" s="30" t="s">
        <v>910</v>
      </c>
      <c r="F35" s="30" t="s">
        <v>807</v>
      </c>
      <c r="G35" s="30" t="s">
        <v>1977</v>
      </c>
      <c r="H35" s="30" t="s">
        <v>1978</v>
      </c>
      <c r="I35" s="30" t="s">
        <v>76</v>
      </c>
      <c r="J35" s="30"/>
      <c r="K35" s="30"/>
      <c r="L35" s="30" t="s">
        <v>891</v>
      </c>
      <c r="M35" s="30" t="s">
        <v>912</v>
      </c>
      <c r="N35" s="30" t="s">
        <v>808</v>
      </c>
      <c r="O35" s="30" t="s">
        <v>913</v>
      </c>
    </row>
    <row r="36" spans="2:15">
      <c r="B36" s="30" t="str">
        <f t="shared" si="0"/>
        <v>株式会社槌屋(4733524)</v>
      </c>
      <c r="C36" s="186" t="s">
        <v>2009</v>
      </c>
      <c r="D36" s="186">
        <v>4733524</v>
      </c>
      <c r="E36" s="30" t="s">
        <v>910</v>
      </c>
      <c r="F36" s="30" t="s">
        <v>807</v>
      </c>
      <c r="G36" s="30" t="s">
        <v>1977</v>
      </c>
      <c r="H36" s="30" t="s">
        <v>1978</v>
      </c>
      <c r="I36" s="30" t="s">
        <v>76</v>
      </c>
      <c r="J36" s="30"/>
      <c r="K36" s="30"/>
      <c r="L36" s="30" t="s">
        <v>891</v>
      </c>
      <c r="M36" s="30" t="s">
        <v>912</v>
      </c>
      <c r="N36" s="39" t="s">
        <v>808</v>
      </c>
      <c r="O36" s="30" t="s">
        <v>913</v>
      </c>
    </row>
    <row r="37" spans="2:15">
      <c r="B37" s="30" t="str">
        <f t="shared" si="0"/>
        <v>三洋貿易株式会社(5435541)</v>
      </c>
      <c r="C37" s="186" t="s">
        <v>2010</v>
      </c>
      <c r="D37" s="186">
        <v>5435541</v>
      </c>
      <c r="E37" s="30" t="s">
        <v>910</v>
      </c>
      <c r="F37" s="30" t="s">
        <v>807</v>
      </c>
      <c r="G37" s="30" t="s">
        <v>1977</v>
      </c>
      <c r="H37" s="30" t="s">
        <v>1978</v>
      </c>
      <c r="I37" s="30" t="s">
        <v>76</v>
      </c>
      <c r="J37" s="30"/>
      <c r="K37" s="30"/>
      <c r="L37" s="30" t="s">
        <v>891</v>
      </c>
      <c r="M37" s="30" t="s">
        <v>912</v>
      </c>
      <c r="N37" s="30" t="s">
        <v>808</v>
      </c>
      <c r="O37" s="30" t="s">
        <v>913</v>
      </c>
    </row>
    <row r="38" spans="2:15">
      <c r="B38" s="30" t="str">
        <f t="shared" si="0"/>
        <v>太平熔材株式会社(5440277)</v>
      </c>
      <c r="C38" s="186" t="s">
        <v>2011</v>
      </c>
      <c r="D38" s="186">
        <v>5440277</v>
      </c>
      <c r="E38" s="30" t="s">
        <v>910</v>
      </c>
      <c r="F38" s="30" t="s">
        <v>807</v>
      </c>
      <c r="G38" s="30" t="s">
        <v>1977</v>
      </c>
      <c r="H38" s="30" t="s">
        <v>1978</v>
      </c>
      <c r="I38" s="30" t="s">
        <v>76</v>
      </c>
      <c r="J38" s="30"/>
      <c r="K38" s="30"/>
      <c r="L38" s="30" t="s">
        <v>891</v>
      </c>
      <c r="M38" s="30" t="s">
        <v>912</v>
      </c>
      <c r="N38" s="30" t="s">
        <v>808</v>
      </c>
      <c r="O38" s="30" t="s">
        <v>913</v>
      </c>
    </row>
    <row r="39" spans="2:15">
      <c r="B39" s="30" t="str">
        <f t="shared" si="0"/>
        <v>豊田汽缶株式会社(5670387)</v>
      </c>
      <c r="C39" s="186" t="s">
        <v>2012</v>
      </c>
      <c r="D39" s="186">
        <v>5670387</v>
      </c>
      <c r="E39" s="30" t="s">
        <v>910</v>
      </c>
      <c r="F39" s="30" t="s">
        <v>807</v>
      </c>
      <c r="G39" s="30" t="s">
        <v>1977</v>
      </c>
      <c r="H39" s="30" t="s">
        <v>1978</v>
      </c>
      <c r="I39" s="30" t="s">
        <v>76</v>
      </c>
      <c r="J39" s="30"/>
      <c r="K39" s="30"/>
      <c r="L39" s="30" t="s">
        <v>891</v>
      </c>
      <c r="M39" s="30" t="s">
        <v>912</v>
      </c>
      <c r="N39" s="30" t="s">
        <v>808</v>
      </c>
      <c r="O39" s="30" t="s">
        <v>913</v>
      </c>
    </row>
    <row r="40" spans="2:15">
      <c r="B40" s="30" t="str">
        <f t="shared" si="0"/>
        <v>ハドラスホールディングス株式会社(6034462)</v>
      </c>
      <c r="C40" s="186" t="s">
        <v>2013</v>
      </c>
      <c r="D40" s="186">
        <v>6034462</v>
      </c>
      <c r="E40" s="30" t="s">
        <v>910</v>
      </c>
      <c r="F40" s="30" t="s">
        <v>807</v>
      </c>
      <c r="G40" s="30" t="s">
        <v>1977</v>
      </c>
      <c r="H40" s="30" t="s">
        <v>1978</v>
      </c>
      <c r="I40" s="30" t="s">
        <v>76</v>
      </c>
      <c r="J40" s="30"/>
      <c r="K40" s="30"/>
      <c r="L40" s="30" t="s">
        <v>891</v>
      </c>
      <c r="M40" s="30" t="s">
        <v>912</v>
      </c>
      <c r="N40" s="39" t="s">
        <v>808</v>
      </c>
      <c r="O40" s="30" t="s">
        <v>913</v>
      </c>
    </row>
    <row r="41" spans="2:15">
      <c r="B41" s="30" t="str">
        <f t="shared" si="0"/>
        <v>株式会社葉山風力発電所(6042005)</v>
      </c>
      <c r="C41" s="186" t="s">
        <v>2014</v>
      </c>
      <c r="D41" s="186">
        <v>6042005</v>
      </c>
      <c r="E41" s="30" t="s">
        <v>910</v>
      </c>
      <c r="F41" s="30" t="s">
        <v>807</v>
      </c>
      <c r="G41" s="30" t="s">
        <v>1977</v>
      </c>
      <c r="H41" s="30" t="s">
        <v>1978</v>
      </c>
      <c r="I41" s="30" t="s">
        <v>76</v>
      </c>
      <c r="J41" s="30"/>
      <c r="K41" s="30"/>
      <c r="L41" s="30" t="s">
        <v>891</v>
      </c>
      <c r="M41" s="30" t="s">
        <v>912</v>
      </c>
      <c r="N41" s="30" t="s">
        <v>808</v>
      </c>
      <c r="O41" s="30" t="s">
        <v>913</v>
      </c>
    </row>
    <row r="42" spans="2:15">
      <c r="B42" s="30" t="str">
        <f t="shared" si="0"/>
        <v>春日工機株式会社(6001469)</v>
      </c>
      <c r="C42" s="186" t="s">
        <v>2015</v>
      </c>
      <c r="D42" s="186">
        <v>6001469</v>
      </c>
      <c r="E42" s="30" t="s">
        <v>910</v>
      </c>
      <c r="F42" s="30" t="s">
        <v>807</v>
      </c>
      <c r="G42" s="30" t="s">
        <v>1977</v>
      </c>
      <c r="H42" s="30" t="s">
        <v>1978</v>
      </c>
      <c r="I42" s="30" t="s">
        <v>76</v>
      </c>
      <c r="J42" s="30"/>
      <c r="K42" s="30"/>
      <c r="L42" s="30" t="s">
        <v>891</v>
      </c>
      <c r="M42" s="30" t="s">
        <v>912</v>
      </c>
      <c r="N42" s="30" t="s">
        <v>808</v>
      </c>
      <c r="O42" s="30" t="s">
        <v>913</v>
      </c>
    </row>
    <row r="43" spans="2:15">
      <c r="B43" s="30" t="str">
        <f t="shared" si="0"/>
        <v>アベックス物流有限会社(5436547)</v>
      </c>
      <c r="C43" s="186" t="s">
        <v>2016</v>
      </c>
      <c r="D43" s="186">
        <v>5436547</v>
      </c>
      <c r="E43" s="30" t="s">
        <v>910</v>
      </c>
      <c r="F43" s="30" t="s">
        <v>807</v>
      </c>
      <c r="G43" s="30" t="s">
        <v>1977</v>
      </c>
      <c r="H43" s="30" t="s">
        <v>1978</v>
      </c>
      <c r="I43" s="30" t="s">
        <v>76</v>
      </c>
      <c r="J43" s="30"/>
      <c r="K43" s="30"/>
      <c r="L43" s="30" t="s">
        <v>891</v>
      </c>
      <c r="M43" s="30" t="s">
        <v>912</v>
      </c>
      <c r="N43" s="30" t="s">
        <v>808</v>
      </c>
      <c r="O43" s="30" t="s">
        <v>913</v>
      </c>
    </row>
    <row r="44" spans="2:15">
      <c r="B44" s="30" t="str">
        <f t="shared" si="0"/>
        <v>株式会社アマダ(6052460)</v>
      </c>
      <c r="C44" s="186" t="s">
        <v>2017</v>
      </c>
      <c r="D44" s="186">
        <v>6052460</v>
      </c>
      <c r="E44" s="30" t="s">
        <v>910</v>
      </c>
      <c r="F44" s="30" t="s">
        <v>807</v>
      </c>
      <c r="G44" s="30" t="s">
        <v>1977</v>
      </c>
      <c r="H44" s="30" t="s">
        <v>1978</v>
      </c>
      <c r="I44" s="30" t="s">
        <v>76</v>
      </c>
      <c r="J44" s="30"/>
      <c r="K44" s="30"/>
      <c r="L44" s="30" t="s">
        <v>891</v>
      </c>
      <c r="M44" s="30" t="s">
        <v>912</v>
      </c>
      <c r="N44" s="39" t="s">
        <v>808</v>
      </c>
      <c r="O44" s="30" t="s">
        <v>913</v>
      </c>
    </row>
    <row r="45" spans="2:15">
      <c r="B45" s="30" t="str">
        <f t="shared" si="0"/>
        <v>株式会社インフォマティクス(5993606)</v>
      </c>
      <c r="C45" s="186" t="s">
        <v>2018</v>
      </c>
      <c r="D45" s="186">
        <v>5993606</v>
      </c>
      <c r="E45" s="30" t="s">
        <v>910</v>
      </c>
      <c r="F45" s="30" t="s">
        <v>807</v>
      </c>
      <c r="G45" s="30" t="s">
        <v>1977</v>
      </c>
      <c r="H45" s="30" t="s">
        <v>1978</v>
      </c>
      <c r="I45" s="30" t="s">
        <v>76</v>
      </c>
      <c r="J45" s="30"/>
      <c r="K45" s="30"/>
      <c r="L45" s="30" t="s">
        <v>891</v>
      </c>
      <c r="M45" s="30" t="s">
        <v>912</v>
      </c>
      <c r="N45" s="30" t="s">
        <v>808</v>
      </c>
      <c r="O45" s="30" t="s">
        <v>913</v>
      </c>
    </row>
    <row r="46" spans="2:15">
      <c r="B46" s="30" t="str">
        <f t="shared" si="0"/>
        <v>株式会社ソーラーポスト(5864743)</v>
      </c>
      <c r="C46" s="186" t="s">
        <v>2019</v>
      </c>
      <c r="D46" s="186">
        <v>5864743</v>
      </c>
      <c r="E46" s="30" t="s">
        <v>910</v>
      </c>
      <c r="F46" s="30" t="s">
        <v>807</v>
      </c>
      <c r="G46" s="30" t="s">
        <v>1977</v>
      </c>
      <c r="H46" s="30" t="s">
        <v>1978</v>
      </c>
      <c r="I46" s="30" t="s">
        <v>76</v>
      </c>
      <c r="J46" s="30"/>
      <c r="K46" s="30"/>
      <c r="L46" s="30" t="s">
        <v>891</v>
      </c>
      <c r="M46" s="30" t="s">
        <v>912</v>
      </c>
      <c r="N46" s="30" t="s">
        <v>808</v>
      </c>
      <c r="O46" s="30" t="s">
        <v>913</v>
      </c>
    </row>
    <row r="47" spans="2:15">
      <c r="B47" s="30" t="str">
        <f t="shared" si="0"/>
        <v>株式会社INPEXパイプライン(6054100)</v>
      </c>
      <c r="C47" s="186" t="s">
        <v>2020</v>
      </c>
      <c r="D47" s="186">
        <v>6054100</v>
      </c>
      <c r="E47" s="30" t="s">
        <v>910</v>
      </c>
      <c r="F47" s="30" t="s">
        <v>807</v>
      </c>
      <c r="G47" s="30" t="s">
        <v>1977</v>
      </c>
      <c r="H47" s="30" t="s">
        <v>1978</v>
      </c>
      <c r="I47" s="30" t="s">
        <v>76</v>
      </c>
      <c r="J47" s="30"/>
      <c r="K47" s="30"/>
      <c r="L47" s="30" t="s">
        <v>891</v>
      </c>
      <c r="M47" s="30" t="s">
        <v>912</v>
      </c>
      <c r="N47" s="30" t="s">
        <v>808</v>
      </c>
      <c r="O47" s="30" t="s">
        <v>913</v>
      </c>
    </row>
    <row r="48" spans="2:15">
      <c r="B48" s="30" t="str">
        <f t="shared" si="0"/>
        <v>東和電気株式会社(5793675)</v>
      </c>
      <c r="C48" s="186" t="s">
        <v>2021</v>
      </c>
      <c r="D48" s="186">
        <v>5793675</v>
      </c>
      <c r="E48" s="30" t="s">
        <v>910</v>
      </c>
      <c r="F48" s="30" t="s">
        <v>807</v>
      </c>
      <c r="G48" s="30" t="s">
        <v>1977</v>
      </c>
      <c r="H48" s="30" t="s">
        <v>1978</v>
      </c>
      <c r="I48" s="30" t="s">
        <v>76</v>
      </c>
      <c r="J48" s="30"/>
      <c r="K48" s="30"/>
      <c r="L48" s="30" t="s">
        <v>891</v>
      </c>
      <c r="M48" s="30" t="s">
        <v>912</v>
      </c>
      <c r="N48" s="39" t="s">
        <v>808</v>
      </c>
      <c r="O48" s="30" t="s">
        <v>913</v>
      </c>
    </row>
    <row r="49" spans="2:15">
      <c r="B49" s="30" t="str">
        <f t="shared" si="0"/>
        <v>サラマック貿易株式会社(5784574)</v>
      </c>
      <c r="C49" s="186" t="s">
        <v>2022</v>
      </c>
      <c r="D49" s="186">
        <v>5784574</v>
      </c>
      <c r="E49" s="30" t="s">
        <v>910</v>
      </c>
      <c r="F49" s="30" t="s">
        <v>807</v>
      </c>
      <c r="G49" s="30" t="s">
        <v>1977</v>
      </c>
      <c r="H49" s="30" t="s">
        <v>1978</v>
      </c>
      <c r="I49" s="30" t="s">
        <v>76</v>
      </c>
      <c r="J49" s="30"/>
      <c r="K49" s="30"/>
      <c r="L49" s="30" t="s">
        <v>891</v>
      </c>
      <c r="M49" s="30" t="s">
        <v>912</v>
      </c>
      <c r="N49" s="30" t="s">
        <v>808</v>
      </c>
      <c r="O49" s="30" t="s">
        <v>913</v>
      </c>
    </row>
    <row r="50" spans="2:15">
      <c r="B50" s="30" t="str">
        <f t="shared" si="0"/>
        <v>セイリツ工業株式会社(4757940)</v>
      </c>
      <c r="C50" s="186" t="s">
        <v>2023</v>
      </c>
      <c r="D50" s="186">
        <v>4757940</v>
      </c>
      <c r="E50" s="30" t="s">
        <v>910</v>
      </c>
      <c r="F50" s="30" t="s">
        <v>807</v>
      </c>
      <c r="G50" s="30" t="s">
        <v>1977</v>
      </c>
      <c r="H50" s="30" t="s">
        <v>1978</v>
      </c>
      <c r="I50" s="30" t="s">
        <v>76</v>
      </c>
      <c r="J50" s="30"/>
      <c r="K50" s="30"/>
      <c r="L50" s="30" t="s">
        <v>891</v>
      </c>
      <c r="M50" s="30" t="s">
        <v>912</v>
      </c>
      <c r="N50" s="30" t="s">
        <v>808</v>
      </c>
      <c r="O50" s="30" t="s">
        <v>913</v>
      </c>
    </row>
    <row r="51" spans="2:15">
      <c r="B51" s="30" t="str">
        <f t="shared" si="0"/>
        <v>株式会社三勇テクノス(5785629)</v>
      </c>
      <c r="C51" s="186" t="s">
        <v>2024</v>
      </c>
      <c r="D51" s="186">
        <v>5785629</v>
      </c>
      <c r="E51" s="30" t="s">
        <v>910</v>
      </c>
      <c r="F51" s="30" t="s">
        <v>807</v>
      </c>
      <c r="G51" s="30" t="s">
        <v>1977</v>
      </c>
      <c r="H51" s="30" t="s">
        <v>1978</v>
      </c>
      <c r="I51" s="30" t="s">
        <v>76</v>
      </c>
      <c r="J51" s="30"/>
      <c r="K51" s="30"/>
      <c r="L51" s="30" t="s">
        <v>891</v>
      </c>
      <c r="M51" s="30" t="s">
        <v>912</v>
      </c>
      <c r="N51" s="30" t="s">
        <v>808</v>
      </c>
      <c r="O51" s="30" t="s">
        <v>913</v>
      </c>
    </row>
    <row r="52" spans="2:15">
      <c r="B52" s="30" t="str">
        <f t="shared" si="0"/>
        <v>株式会社ジェイアール総研電気システム(6183381)</v>
      </c>
      <c r="C52" s="186" t="s">
        <v>2025</v>
      </c>
      <c r="D52" s="186">
        <v>6183381</v>
      </c>
      <c r="E52" s="30" t="s">
        <v>910</v>
      </c>
      <c r="F52" s="30" t="s">
        <v>807</v>
      </c>
      <c r="G52" s="30" t="s">
        <v>1977</v>
      </c>
      <c r="H52" s="30" t="s">
        <v>1978</v>
      </c>
      <c r="I52" s="30" t="s">
        <v>76</v>
      </c>
      <c r="J52" s="30"/>
      <c r="K52" s="30"/>
      <c r="L52" s="30" t="s">
        <v>891</v>
      </c>
      <c r="M52" s="30" t="s">
        <v>912</v>
      </c>
      <c r="N52" s="39" t="s">
        <v>808</v>
      </c>
      <c r="O52" s="30" t="s">
        <v>913</v>
      </c>
    </row>
    <row r="53" spans="2:15">
      <c r="B53" s="30" t="str">
        <f t="shared" si="0"/>
        <v>丸紅株式会社(5152542)</v>
      </c>
      <c r="C53" s="186" t="s">
        <v>2026</v>
      </c>
      <c r="D53" s="186">
        <v>5152542</v>
      </c>
      <c r="E53" s="30" t="s">
        <v>910</v>
      </c>
      <c r="F53" s="30" t="s">
        <v>807</v>
      </c>
      <c r="G53" s="30" t="s">
        <v>1977</v>
      </c>
      <c r="H53" s="30" t="s">
        <v>1978</v>
      </c>
      <c r="I53" s="30" t="s">
        <v>76</v>
      </c>
      <c r="J53" s="30"/>
      <c r="K53" s="30"/>
      <c r="L53" s="30" t="s">
        <v>891</v>
      </c>
      <c r="M53" s="30" t="s">
        <v>912</v>
      </c>
      <c r="N53" s="30" t="s">
        <v>808</v>
      </c>
      <c r="O53" s="30" t="s">
        <v>913</v>
      </c>
    </row>
    <row r="54" spans="2:15">
      <c r="B54" s="30" t="str">
        <f t="shared" si="0"/>
        <v>東洋電機株式会社(5437110)</v>
      </c>
      <c r="C54" s="186" t="s">
        <v>2027</v>
      </c>
      <c r="D54" s="186">
        <v>5437110</v>
      </c>
      <c r="E54" s="30" t="s">
        <v>910</v>
      </c>
      <c r="F54" s="30" t="s">
        <v>807</v>
      </c>
      <c r="G54" s="30" t="s">
        <v>1977</v>
      </c>
      <c r="H54" s="30" t="s">
        <v>1978</v>
      </c>
      <c r="I54" s="30" t="s">
        <v>76</v>
      </c>
      <c r="J54" s="30"/>
      <c r="K54" s="30"/>
      <c r="L54" s="30" t="s">
        <v>891</v>
      </c>
      <c r="M54" s="30" t="s">
        <v>912</v>
      </c>
      <c r="N54" s="30" t="s">
        <v>808</v>
      </c>
      <c r="O54" s="30" t="s">
        <v>913</v>
      </c>
    </row>
    <row r="55" spans="2:15">
      <c r="B55" s="30" t="str">
        <f t="shared" si="0"/>
        <v>オムロン株式会社(6392039)</v>
      </c>
      <c r="C55" s="186" t="s">
        <v>2028</v>
      </c>
      <c r="D55" s="186">
        <v>6392039</v>
      </c>
      <c r="E55" s="30" t="s">
        <v>910</v>
      </c>
      <c r="F55" s="30" t="s">
        <v>807</v>
      </c>
      <c r="G55" s="30" t="s">
        <v>1977</v>
      </c>
      <c r="H55" s="30" t="s">
        <v>1978</v>
      </c>
      <c r="I55" s="30" t="s">
        <v>76</v>
      </c>
      <c r="J55" s="30"/>
      <c r="K55" s="30"/>
      <c r="L55" s="30" t="s">
        <v>891</v>
      </c>
      <c r="M55" s="30" t="s">
        <v>912</v>
      </c>
      <c r="N55" s="30" t="s">
        <v>808</v>
      </c>
      <c r="O55" s="30" t="s">
        <v>913</v>
      </c>
    </row>
    <row r="56" spans="2:15">
      <c r="B56" s="30" t="str">
        <f t="shared" si="0"/>
        <v>株式会社リズムデザイン(6168123)</v>
      </c>
      <c r="C56" s="186" t="s">
        <v>2029</v>
      </c>
      <c r="D56" s="186">
        <v>6168123</v>
      </c>
      <c r="E56" s="30" t="s">
        <v>910</v>
      </c>
      <c r="F56" s="30" t="s">
        <v>807</v>
      </c>
      <c r="G56" s="30" t="s">
        <v>1977</v>
      </c>
      <c r="H56" s="30" t="s">
        <v>1978</v>
      </c>
      <c r="I56" s="30" t="s">
        <v>76</v>
      </c>
      <c r="J56" s="30"/>
      <c r="K56" s="30"/>
      <c r="L56" s="30" t="s">
        <v>891</v>
      </c>
      <c r="M56" s="30" t="s">
        <v>912</v>
      </c>
      <c r="N56" s="39" t="s">
        <v>808</v>
      </c>
      <c r="O56" s="30" t="s">
        <v>913</v>
      </c>
    </row>
    <row r="57" spans="2:15">
      <c r="B57" s="30" t="str">
        <f t="shared" si="0"/>
        <v>朋和産業株式会社(6185911)</v>
      </c>
      <c r="C57" s="186" t="s">
        <v>2030</v>
      </c>
      <c r="D57" s="186">
        <v>6185911</v>
      </c>
      <c r="E57" s="30" t="s">
        <v>910</v>
      </c>
      <c r="F57" s="30" t="s">
        <v>807</v>
      </c>
      <c r="G57" s="30" t="s">
        <v>1977</v>
      </c>
      <c r="H57" s="30" t="s">
        <v>1978</v>
      </c>
      <c r="I57" s="30" t="s">
        <v>76</v>
      </c>
      <c r="J57" s="30"/>
      <c r="K57" s="30"/>
      <c r="L57" s="30" t="s">
        <v>891</v>
      </c>
      <c r="M57" s="30" t="s">
        <v>912</v>
      </c>
      <c r="N57" s="30" t="s">
        <v>808</v>
      </c>
      <c r="O57" s="30" t="s">
        <v>913</v>
      </c>
    </row>
    <row r="58" spans="2:15">
      <c r="B58" s="30" t="str">
        <f t="shared" si="0"/>
        <v>株式会社日本アクセス(5793856)</v>
      </c>
      <c r="C58" s="186" t="s">
        <v>2031</v>
      </c>
      <c r="D58" s="186">
        <v>5793856</v>
      </c>
      <c r="E58" s="30" t="s">
        <v>910</v>
      </c>
      <c r="F58" s="30" t="s">
        <v>807</v>
      </c>
      <c r="G58" s="30" t="s">
        <v>1977</v>
      </c>
      <c r="H58" s="30" t="s">
        <v>1978</v>
      </c>
      <c r="I58" s="30" t="s">
        <v>76</v>
      </c>
      <c r="J58" s="30"/>
      <c r="K58" s="30"/>
      <c r="L58" s="30" t="s">
        <v>891</v>
      </c>
      <c r="M58" s="30" t="s">
        <v>912</v>
      </c>
      <c r="N58" s="30" t="s">
        <v>808</v>
      </c>
      <c r="O58" s="30" t="s">
        <v>913</v>
      </c>
    </row>
    <row r="59" spans="2:15">
      <c r="B59" s="30" t="str">
        <f t="shared" si="0"/>
        <v>長瀬産業株式会社(6499193)</v>
      </c>
      <c r="C59" s="186" t="s">
        <v>2032</v>
      </c>
      <c r="D59" s="186">
        <v>6499193</v>
      </c>
      <c r="E59" s="30" t="s">
        <v>910</v>
      </c>
      <c r="F59" s="30" t="s">
        <v>807</v>
      </c>
      <c r="G59" s="30" t="s">
        <v>1977</v>
      </c>
      <c r="H59" s="30" t="s">
        <v>1978</v>
      </c>
      <c r="I59" s="30" t="s">
        <v>76</v>
      </c>
      <c r="J59" s="30"/>
      <c r="K59" s="30"/>
      <c r="L59" s="30" t="s">
        <v>891</v>
      </c>
      <c r="M59" s="30" t="s">
        <v>912</v>
      </c>
      <c r="N59" s="30" t="s">
        <v>808</v>
      </c>
      <c r="O59" s="30" t="s">
        <v>913</v>
      </c>
    </row>
    <row r="60" spans="2:15">
      <c r="B60" s="30" t="str">
        <f t="shared" si="0"/>
        <v>株式会社SKK(5468096)</v>
      </c>
      <c r="C60" s="186" t="s">
        <v>2033</v>
      </c>
      <c r="D60" s="186">
        <v>5468096</v>
      </c>
      <c r="E60" s="30" t="s">
        <v>910</v>
      </c>
      <c r="F60" s="30" t="s">
        <v>807</v>
      </c>
      <c r="G60" s="30" t="s">
        <v>1977</v>
      </c>
      <c r="H60" s="30" t="s">
        <v>1978</v>
      </c>
      <c r="I60" s="30" t="s">
        <v>76</v>
      </c>
      <c r="J60" s="30"/>
      <c r="K60" s="30"/>
      <c r="L60" s="30" t="s">
        <v>891</v>
      </c>
      <c r="M60" s="30" t="s">
        <v>912</v>
      </c>
      <c r="N60" s="39" t="s">
        <v>808</v>
      </c>
      <c r="O60" s="30" t="s">
        <v>913</v>
      </c>
    </row>
    <row r="61" spans="2:15">
      <c r="B61" s="30" t="str">
        <f t="shared" si="0"/>
        <v>富士電機産業株式会社(5785980)</v>
      </c>
      <c r="C61" s="186" t="s">
        <v>2034</v>
      </c>
      <c r="D61" s="186">
        <v>5785980</v>
      </c>
      <c r="E61" s="30" t="s">
        <v>910</v>
      </c>
      <c r="F61" s="30" t="s">
        <v>807</v>
      </c>
      <c r="G61" s="30" t="s">
        <v>1977</v>
      </c>
      <c r="H61" s="30" t="s">
        <v>1978</v>
      </c>
      <c r="I61" s="30" t="s">
        <v>76</v>
      </c>
      <c r="J61" s="30"/>
      <c r="K61" s="30"/>
      <c r="L61" s="30" t="s">
        <v>891</v>
      </c>
      <c r="M61" s="30" t="s">
        <v>912</v>
      </c>
      <c r="N61" s="30" t="s">
        <v>808</v>
      </c>
      <c r="O61" s="30" t="s">
        <v>913</v>
      </c>
    </row>
    <row r="62" spans="2:15">
      <c r="B62" s="30" t="str">
        <f t="shared" si="0"/>
        <v>豊通マテリアル株式会社(6498776)</v>
      </c>
      <c r="C62" s="186" t="s">
        <v>2035</v>
      </c>
      <c r="D62" s="186">
        <v>6498776</v>
      </c>
      <c r="E62" s="30" t="s">
        <v>910</v>
      </c>
      <c r="F62" s="30" t="s">
        <v>807</v>
      </c>
      <c r="G62" s="30" t="s">
        <v>1977</v>
      </c>
      <c r="H62" s="30" t="s">
        <v>1978</v>
      </c>
      <c r="I62" s="30" t="s">
        <v>76</v>
      </c>
      <c r="J62" s="30"/>
      <c r="K62" s="30"/>
      <c r="L62" s="30" t="s">
        <v>891</v>
      </c>
      <c r="M62" s="30" t="s">
        <v>912</v>
      </c>
      <c r="N62" s="30" t="s">
        <v>808</v>
      </c>
      <c r="O62" s="30" t="s">
        <v>913</v>
      </c>
    </row>
    <row r="63" spans="2:15">
      <c r="B63" s="30" t="str">
        <f t="shared" si="0"/>
        <v>株式会社日清製粉グループ本社(6055731)</v>
      </c>
      <c r="C63" s="186" t="s">
        <v>2036</v>
      </c>
      <c r="D63" s="186">
        <v>6055731</v>
      </c>
      <c r="E63" s="30" t="s">
        <v>910</v>
      </c>
      <c r="F63" s="30" t="s">
        <v>807</v>
      </c>
      <c r="G63" s="30" t="s">
        <v>1977</v>
      </c>
      <c r="H63" s="30" t="s">
        <v>1978</v>
      </c>
      <c r="I63" s="30" t="s">
        <v>76</v>
      </c>
      <c r="J63" s="30"/>
      <c r="K63" s="30"/>
      <c r="L63" s="30" t="s">
        <v>891</v>
      </c>
      <c r="M63" s="30" t="s">
        <v>912</v>
      </c>
      <c r="N63" s="30" t="s">
        <v>808</v>
      </c>
      <c r="O63" s="30" t="s">
        <v>913</v>
      </c>
    </row>
    <row r="64" spans="2:15">
      <c r="B64" s="30" t="str">
        <f t="shared" si="0"/>
        <v>明治電機工業株式会社(5983843)</v>
      </c>
      <c r="C64" s="186" t="s">
        <v>2037</v>
      </c>
      <c r="D64" s="186">
        <v>5983843</v>
      </c>
      <c r="E64" s="30" t="s">
        <v>910</v>
      </c>
      <c r="F64" s="30" t="s">
        <v>807</v>
      </c>
      <c r="G64" s="30" t="s">
        <v>1977</v>
      </c>
      <c r="H64" s="30" t="s">
        <v>1978</v>
      </c>
      <c r="I64" s="30" t="s">
        <v>76</v>
      </c>
      <c r="J64" s="30"/>
      <c r="K64" s="30"/>
      <c r="L64" s="30" t="s">
        <v>891</v>
      </c>
      <c r="M64" s="30" t="s">
        <v>912</v>
      </c>
      <c r="N64" s="39" t="s">
        <v>808</v>
      </c>
      <c r="O64" s="30" t="s">
        <v>913</v>
      </c>
    </row>
    <row r="65" spans="2:15">
      <c r="B65" s="30" t="str">
        <f t="shared" si="0"/>
        <v>極東貿易株式会社(5437319)</v>
      </c>
      <c r="C65" s="186" t="s">
        <v>2038</v>
      </c>
      <c r="D65" s="186">
        <v>5437319</v>
      </c>
      <c r="E65" s="30" t="s">
        <v>910</v>
      </c>
      <c r="F65" s="30" t="s">
        <v>807</v>
      </c>
      <c r="G65" s="30" t="s">
        <v>1977</v>
      </c>
      <c r="H65" s="30" t="s">
        <v>1978</v>
      </c>
      <c r="I65" s="30" t="s">
        <v>76</v>
      </c>
      <c r="J65" s="30"/>
      <c r="K65" s="30"/>
      <c r="L65" s="30" t="s">
        <v>891</v>
      </c>
      <c r="M65" s="30" t="s">
        <v>912</v>
      </c>
      <c r="N65" s="30" t="s">
        <v>808</v>
      </c>
      <c r="O65" s="30" t="s">
        <v>913</v>
      </c>
    </row>
    <row r="66" spans="2:15">
      <c r="B66" s="30" t="str">
        <f t="shared" si="0"/>
        <v>住電商事株式会社(5468382)</v>
      </c>
      <c r="C66" s="186" t="s">
        <v>2039</v>
      </c>
      <c r="D66" s="186">
        <v>5468382</v>
      </c>
      <c r="E66" s="30" t="s">
        <v>910</v>
      </c>
      <c r="F66" s="30" t="s">
        <v>807</v>
      </c>
      <c r="G66" s="30" t="s">
        <v>1977</v>
      </c>
      <c r="H66" s="30" t="s">
        <v>1978</v>
      </c>
      <c r="I66" s="30" t="s">
        <v>76</v>
      </c>
      <c r="J66" s="30"/>
      <c r="K66" s="30"/>
      <c r="L66" s="30" t="s">
        <v>891</v>
      </c>
      <c r="M66" s="30" t="s">
        <v>912</v>
      </c>
      <c r="N66" s="30" t="s">
        <v>808</v>
      </c>
      <c r="O66" s="30" t="s">
        <v>913</v>
      </c>
    </row>
    <row r="67" spans="2:15">
      <c r="B67" s="30" t="str">
        <f t="shared" si="0"/>
        <v>コマニー株式会社(5313968)</v>
      </c>
      <c r="C67" s="186" t="s">
        <v>2040</v>
      </c>
      <c r="D67" s="186">
        <v>5313968</v>
      </c>
      <c r="E67" s="30" t="s">
        <v>910</v>
      </c>
      <c r="F67" s="30" t="s">
        <v>807</v>
      </c>
      <c r="G67" s="30" t="s">
        <v>1977</v>
      </c>
      <c r="H67" s="30" t="s">
        <v>1978</v>
      </c>
      <c r="I67" s="30" t="s">
        <v>76</v>
      </c>
      <c r="J67" s="30"/>
      <c r="K67" s="30"/>
      <c r="L67" s="30" t="s">
        <v>891</v>
      </c>
      <c r="M67" s="30" t="s">
        <v>912</v>
      </c>
      <c r="N67" s="30" t="s">
        <v>808</v>
      </c>
      <c r="O67" s="30" t="s">
        <v>913</v>
      </c>
    </row>
    <row r="68" spans="2:15">
      <c r="B68" s="30" t="str">
        <f t="shared" si="0"/>
        <v>株式会社ふじさわ建設(6498802)</v>
      </c>
      <c r="C68" s="186" t="s">
        <v>2041</v>
      </c>
      <c r="D68" s="186">
        <v>6498802</v>
      </c>
      <c r="E68" s="30" t="s">
        <v>910</v>
      </c>
      <c r="F68" s="30" t="s">
        <v>807</v>
      </c>
      <c r="G68" s="30" t="s">
        <v>1977</v>
      </c>
      <c r="H68" s="30" t="s">
        <v>1978</v>
      </c>
      <c r="I68" s="30" t="s">
        <v>76</v>
      </c>
      <c r="J68" s="30"/>
      <c r="K68" s="30"/>
      <c r="L68" s="30" t="s">
        <v>891</v>
      </c>
      <c r="M68" s="30" t="s">
        <v>912</v>
      </c>
      <c r="N68" s="39" t="s">
        <v>808</v>
      </c>
      <c r="O68" s="30" t="s">
        <v>913</v>
      </c>
    </row>
    <row r="69" spans="2:15">
      <c r="B69" s="30" t="str">
        <f t="shared" si="0"/>
        <v>計測テクノ株式会社(6501855)</v>
      </c>
      <c r="C69" s="186" t="s">
        <v>2042</v>
      </c>
      <c r="D69" s="186">
        <v>6501855</v>
      </c>
      <c r="E69" s="30" t="s">
        <v>910</v>
      </c>
      <c r="F69" s="30" t="s">
        <v>807</v>
      </c>
      <c r="G69" s="30" t="s">
        <v>1977</v>
      </c>
      <c r="H69" s="30" t="s">
        <v>1978</v>
      </c>
      <c r="I69" s="30" t="s">
        <v>76</v>
      </c>
      <c r="J69" s="30"/>
      <c r="K69" s="30"/>
      <c r="L69" s="30" t="s">
        <v>891</v>
      </c>
      <c r="M69" s="30" t="s">
        <v>912</v>
      </c>
      <c r="N69" s="30" t="s">
        <v>808</v>
      </c>
      <c r="O69" s="30" t="s">
        <v>913</v>
      </c>
    </row>
    <row r="70" spans="2:15">
      <c r="B70" s="30" t="str">
        <f t="shared" ref="B70:B85" si="1">CONCATENATE(C70,"(",D70,")")</f>
        <v>関西国際空港熱供給株式会社(6499810)</v>
      </c>
      <c r="C70" s="186" t="s">
        <v>2043</v>
      </c>
      <c r="D70" s="186">
        <v>6499810</v>
      </c>
      <c r="E70" s="30" t="s">
        <v>910</v>
      </c>
      <c r="F70" s="30" t="s">
        <v>807</v>
      </c>
      <c r="G70" s="30" t="s">
        <v>1977</v>
      </c>
      <c r="H70" s="30" t="s">
        <v>1978</v>
      </c>
      <c r="I70" s="30" t="s">
        <v>76</v>
      </c>
      <c r="J70" s="30"/>
      <c r="K70" s="30"/>
      <c r="L70" s="30" t="s">
        <v>891</v>
      </c>
      <c r="M70" s="30" t="s">
        <v>912</v>
      </c>
      <c r="N70" s="30" t="s">
        <v>808</v>
      </c>
      <c r="O70" s="30" t="s">
        <v>913</v>
      </c>
    </row>
    <row r="71" spans="2:15">
      <c r="B71" s="30" t="str">
        <f t="shared" si="1"/>
        <v>デンカ株式会社(6052999)</v>
      </c>
      <c r="C71" s="186" t="s">
        <v>2044</v>
      </c>
      <c r="D71" s="186">
        <v>6052999</v>
      </c>
      <c r="E71" s="30" t="s">
        <v>910</v>
      </c>
      <c r="F71" s="30" t="s">
        <v>807</v>
      </c>
      <c r="G71" s="30" t="s">
        <v>1977</v>
      </c>
      <c r="H71" s="30" t="s">
        <v>1978</v>
      </c>
      <c r="I71" s="30" t="s">
        <v>76</v>
      </c>
      <c r="J71" s="30"/>
      <c r="K71" s="30"/>
      <c r="L71" s="30" t="s">
        <v>891</v>
      </c>
      <c r="M71" s="30" t="s">
        <v>912</v>
      </c>
      <c r="N71" s="30" t="s">
        <v>808</v>
      </c>
      <c r="O71" s="30" t="s">
        <v>913</v>
      </c>
    </row>
    <row r="72" spans="2:15">
      <c r="B72" s="30" t="str">
        <f t="shared" si="1"/>
        <v>坂田電機株式会社(6404864)</v>
      </c>
      <c r="C72" s="186" t="s">
        <v>2045</v>
      </c>
      <c r="D72" s="186">
        <v>6404864</v>
      </c>
      <c r="E72" s="30" t="s">
        <v>910</v>
      </c>
      <c r="F72" s="30" t="s">
        <v>807</v>
      </c>
      <c r="G72" s="30" t="s">
        <v>1977</v>
      </c>
      <c r="H72" s="30" t="s">
        <v>1978</v>
      </c>
      <c r="I72" s="30" t="s">
        <v>76</v>
      </c>
      <c r="J72" s="30"/>
      <c r="K72" s="30"/>
      <c r="L72" s="30" t="s">
        <v>891</v>
      </c>
      <c r="M72" s="30" t="s">
        <v>912</v>
      </c>
      <c r="N72" s="39" t="s">
        <v>808</v>
      </c>
      <c r="O72" s="30" t="s">
        <v>913</v>
      </c>
    </row>
    <row r="73" spans="2:15">
      <c r="B73" s="30" t="str">
        <f t="shared" si="1"/>
        <v>極光冷電株式会社(6533137)</v>
      </c>
      <c r="C73" s="186" t="s">
        <v>2046</v>
      </c>
      <c r="D73" s="186">
        <v>6533137</v>
      </c>
      <c r="E73" s="30" t="s">
        <v>910</v>
      </c>
      <c r="F73" s="30" t="s">
        <v>807</v>
      </c>
      <c r="G73" s="30" t="s">
        <v>1977</v>
      </c>
      <c r="H73" s="30" t="s">
        <v>1978</v>
      </c>
      <c r="I73" s="30" t="s">
        <v>76</v>
      </c>
      <c r="J73" s="30"/>
      <c r="K73" s="30"/>
      <c r="L73" s="30" t="s">
        <v>891</v>
      </c>
      <c r="M73" s="30" t="s">
        <v>912</v>
      </c>
      <c r="N73" s="30" t="s">
        <v>808</v>
      </c>
      <c r="O73" s="30" t="s">
        <v>913</v>
      </c>
    </row>
    <row r="74" spans="2:15">
      <c r="B74" s="30" t="str">
        <f t="shared" si="1"/>
        <v>株式会社エフ・シー・シー(6492102)</v>
      </c>
      <c r="C74" s="186" t="s">
        <v>2047</v>
      </c>
      <c r="D74" s="186">
        <v>6492102</v>
      </c>
      <c r="E74" s="30" t="s">
        <v>910</v>
      </c>
      <c r="F74" s="30" t="s">
        <v>807</v>
      </c>
      <c r="G74" s="30" t="s">
        <v>1977</v>
      </c>
      <c r="H74" s="30" t="s">
        <v>1978</v>
      </c>
      <c r="I74" s="30" t="s">
        <v>76</v>
      </c>
      <c r="J74" s="30"/>
      <c r="K74" s="30"/>
      <c r="L74" s="30" t="s">
        <v>891</v>
      </c>
      <c r="M74" s="30" t="s">
        <v>912</v>
      </c>
      <c r="N74" s="30" t="s">
        <v>808</v>
      </c>
      <c r="O74" s="30" t="s">
        <v>913</v>
      </c>
    </row>
    <row r="75" spans="2:15">
      <c r="B75" s="30" t="str">
        <f t="shared" si="1"/>
        <v>信越化学工業株式会社(5882657)</v>
      </c>
      <c r="C75" s="186" t="s">
        <v>2048</v>
      </c>
      <c r="D75" s="186">
        <v>5882657</v>
      </c>
      <c r="E75" s="30" t="s">
        <v>910</v>
      </c>
      <c r="F75" s="30" t="s">
        <v>807</v>
      </c>
      <c r="G75" s="30" t="s">
        <v>1977</v>
      </c>
      <c r="H75" s="30" t="s">
        <v>1978</v>
      </c>
      <c r="I75" s="30" t="s">
        <v>76</v>
      </c>
      <c r="J75" s="30"/>
      <c r="K75" s="30"/>
      <c r="L75" s="30" t="s">
        <v>891</v>
      </c>
      <c r="M75" s="30" t="s">
        <v>912</v>
      </c>
      <c r="N75" s="30" t="s">
        <v>808</v>
      </c>
      <c r="O75" s="30" t="s">
        <v>913</v>
      </c>
    </row>
    <row r="76" spans="2:15">
      <c r="B76" s="30" t="str">
        <f t="shared" si="1"/>
        <v>合同会社ユー・エス・ジェイ(5204073)</v>
      </c>
      <c r="C76" s="186" t="s">
        <v>2049</v>
      </c>
      <c r="D76" s="186">
        <v>5204073</v>
      </c>
      <c r="E76" s="30" t="s">
        <v>910</v>
      </c>
      <c r="F76" s="30" t="s">
        <v>807</v>
      </c>
      <c r="G76" s="30" t="s">
        <v>1977</v>
      </c>
      <c r="H76" s="30" t="s">
        <v>1978</v>
      </c>
      <c r="I76" s="30" t="s">
        <v>76</v>
      </c>
      <c r="J76" s="30"/>
      <c r="K76" s="30"/>
      <c r="L76" s="30" t="s">
        <v>891</v>
      </c>
      <c r="M76" s="30" t="s">
        <v>912</v>
      </c>
      <c r="N76" s="39" t="s">
        <v>808</v>
      </c>
      <c r="O76" s="30" t="s">
        <v>913</v>
      </c>
    </row>
    <row r="77" spans="2:15">
      <c r="B77" s="30" t="str">
        <f t="shared" si="1"/>
        <v>東美商事株式会社(6596042)</v>
      </c>
      <c r="C77" s="186" t="s">
        <v>2050</v>
      </c>
      <c r="D77" s="186">
        <v>6596042</v>
      </c>
      <c r="E77" s="30" t="s">
        <v>910</v>
      </c>
      <c r="F77" s="30" t="s">
        <v>807</v>
      </c>
      <c r="G77" s="30" t="s">
        <v>1977</v>
      </c>
      <c r="H77" s="30" t="s">
        <v>1978</v>
      </c>
      <c r="I77" s="30" t="s">
        <v>76</v>
      </c>
      <c r="J77" s="30"/>
      <c r="K77" s="30"/>
      <c r="L77" s="30" t="s">
        <v>891</v>
      </c>
      <c r="M77" s="30" t="s">
        <v>912</v>
      </c>
      <c r="N77" s="30" t="s">
        <v>808</v>
      </c>
      <c r="O77" s="30" t="s">
        <v>913</v>
      </c>
    </row>
    <row r="78" spans="2:15">
      <c r="B78" s="30" t="str">
        <f t="shared" si="1"/>
        <v>大信工業株式会社(6404822)</v>
      </c>
      <c r="C78" s="186" t="s">
        <v>2051</v>
      </c>
      <c r="D78" s="186">
        <v>6404822</v>
      </c>
      <c r="E78" s="30" t="s">
        <v>910</v>
      </c>
      <c r="F78" s="30" t="s">
        <v>807</v>
      </c>
      <c r="G78" s="30" t="s">
        <v>1977</v>
      </c>
      <c r="H78" s="30" t="s">
        <v>1978</v>
      </c>
      <c r="I78" s="30" t="s">
        <v>76</v>
      </c>
      <c r="J78" s="30"/>
      <c r="K78" s="30"/>
      <c r="L78" s="30" t="s">
        <v>891</v>
      </c>
      <c r="M78" s="30" t="s">
        <v>912</v>
      </c>
      <c r="N78" s="30" t="s">
        <v>808</v>
      </c>
      <c r="O78" s="30" t="s">
        <v>913</v>
      </c>
    </row>
    <row r="79" spans="2:15">
      <c r="B79" s="30" t="str">
        <f t="shared" si="1"/>
        <v>株式会社島半(6677934)</v>
      </c>
      <c r="C79" s="186" t="s">
        <v>2052</v>
      </c>
      <c r="D79" s="186">
        <v>6677934</v>
      </c>
      <c r="E79" s="30" t="s">
        <v>910</v>
      </c>
      <c r="F79" s="30" t="s">
        <v>807</v>
      </c>
      <c r="G79" s="30" t="s">
        <v>1977</v>
      </c>
      <c r="H79" s="30" t="s">
        <v>1978</v>
      </c>
      <c r="I79" s="30" t="s">
        <v>76</v>
      </c>
      <c r="J79" s="30"/>
      <c r="K79" s="30"/>
      <c r="L79" s="30" t="s">
        <v>891</v>
      </c>
      <c r="M79" s="30" t="s">
        <v>912</v>
      </c>
      <c r="N79" s="30" t="s">
        <v>808</v>
      </c>
      <c r="O79" s="30" t="s">
        <v>913</v>
      </c>
    </row>
    <row r="80" spans="2:15">
      <c r="B80" s="30" t="str">
        <f t="shared" si="1"/>
        <v>オプテックス株式会社(6680431)</v>
      </c>
      <c r="C80" s="186" t="s">
        <v>2053</v>
      </c>
      <c r="D80" s="186">
        <v>6680431</v>
      </c>
      <c r="E80" s="30" t="s">
        <v>910</v>
      </c>
      <c r="F80" s="30" t="s">
        <v>807</v>
      </c>
      <c r="G80" s="30" t="s">
        <v>1977</v>
      </c>
      <c r="H80" s="30" t="s">
        <v>1978</v>
      </c>
      <c r="I80" s="30" t="s">
        <v>76</v>
      </c>
      <c r="J80" s="30"/>
      <c r="K80" s="30"/>
      <c r="L80" s="30" t="s">
        <v>891</v>
      </c>
      <c r="M80" s="30" t="s">
        <v>912</v>
      </c>
      <c r="N80" s="39" t="s">
        <v>808</v>
      </c>
      <c r="O80" s="30" t="s">
        <v>913</v>
      </c>
    </row>
    <row r="81" spans="2:15">
      <c r="B81" s="30" t="str">
        <f t="shared" si="1"/>
        <v>西松建設株式会社(5312789)</v>
      </c>
      <c r="C81" s="186" t="s">
        <v>2054</v>
      </c>
      <c r="D81" s="186">
        <v>5312789</v>
      </c>
      <c r="E81" s="30" t="s">
        <v>910</v>
      </c>
      <c r="F81" s="30" t="s">
        <v>807</v>
      </c>
      <c r="G81" s="30" t="s">
        <v>1977</v>
      </c>
      <c r="H81" s="30" t="s">
        <v>1978</v>
      </c>
      <c r="I81" s="30" t="s">
        <v>76</v>
      </c>
      <c r="J81" s="30"/>
      <c r="K81" s="30"/>
      <c r="L81" s="30" t="s">
        <v>891</v>
      </c>
      <c r="M81" s="30" t="s">
        <v>912</v>
      </c>
      <c r="N81" s="30" t="s">
        <v>808</v>
      </c>
      <c r="O81" s="30" t="s">
        <v>913</v>
      </c>
    </row>
    <row r="82" spans="2:15">
      <c r="B82" s="30" t="str">
        <f t="shared" si="1"/>
        <v>株式会社マストキタノ(6859419)</v>
      </c>
      <c r="C82" s="186" t="s">
        <v>2055</v>
      </c>
      <c r="D82" s="186">
        <v>6859419</v>
      </c>
      <c r="E82" s="30" t="s">
        <v>910</v>
      </c>
      <c r="F82" s="30" t="s">
        <v>807</v>
      </c>
      <c r="G82" s="30" t="s">
        <v>1977</v>
      </c>
      <c r="H82" s="30" t="s">
        <v>1978</v>
      </c>
      <c r="I82" s="30" t="s">
        <v>76</v>
      </c>
      <c r="J82" s="30"/>
      <c r="K82" s="30"/>
      <c r="L82" s="30" t="s">
        <v>891</v>
      </c>
      <c r="M82" s="30" t="s">
        <v>912</v>
      </c>
      <c r="N82" s="30" t="s">
        <v>808</v>
      </c>
      <c r="O82" s="30" t="s">
        <v>913</v>
      </c>
    </row>
    <row r="83" spans="2:15">
      <c r="B83" s="30" t="str">
        <f t="shared" si="1"/>
        <v>株式会社シャロンテック(6872153)</v>
      </c>
      <c r="C83" s="186" t="s">
        <v>2056</v>
      </c>
      <c r="D83" s="186">
        <v>6872153</v>
      </c>
      <c r="E83" s="30" t="s">
        <v>910</v>
      </c>
      <c r="F83" s="30" t="s">
        <v>807</v>
      </c>
      <c r="G83" s="30" t="s">
        <v>1977</v>
      </c>
      <c r="H83" s="30" t="s">
        <v>1978</v>
      </c>
      <c r="I83" s="30" t="s">
        <v>76</v>
      </c>
      <c r="J83" s="30"/>
      <c r="K83" s="30"/>
      <c r="L83" s="30" t="s">
        <v>891</v>
      </c>
      <c r="M83" s="30" t="s">
        <v>912</v>
      </c>
      <c r="N83" s="30" t="s">
        <v>808</v>
      </c>
      <c r="O83" s="30" t="s">
        <v>913</v>
      </c>
    </row>
    <row r="84" spans="2:15">
      <c r="B84" s="30" t="str">
        <f t="shared" si="1"/>
        <v>アキュメンテック株式会社(6681396)</v>
      </c>
      <c r="C84" s="186" t="s">
        <v>2057</v>
      </c>
      <c r="D84" s="186">
        <v>6681396</v>
      </c>
      <c r="E84" s="30" t="s">
        <v>910</v>
      </c>
      <c r="F84" s="30" t="s">
        <v>807</v>
      </c>
      <c r="G84" s="30" t="s">
        <v>1977</v>
      </c>
      <c r="H84" s="30" t="s">
        <v>1978</v>
      </c>
      <c r="I84" s="30" t="s">
        <v>76</v>
      </c>
      <c r="J84" s="30"/>
      <c r="K84" s="30"/>
      <c r="L84" s="30" t="s">
        <v>891</v>
      </c>
      <c r="M84" s="30" t="s">
        <v>912</v>
      </c>
      <c r="N84" s="39" t="s">
        <v>808</v>
      </c>
      <c r="O84" s="30" t="s">
        <v>913</v>
      </c>
    </row>
    <row r="85" spans="2:15">
      <c r="B85" s="30" t="str">
        <f t="shared" si="1"/>
        <v>出光興産株式会社(5784549)</v>
      </c>
      <c r="C85" s="186" t="s">
        <v>2058</v>
      </c>
      <c r="D85" s="186">
        <v>5784549</v>
      </c>
      <c r="E85" s="30" t="s">
        <v>910</v>
      </c>
      <c r="F85" s="30" t="s">
        <v>807</v>
      </c>
      <c r="G85" s="30" t="s">
        <v>1977</v>
      </c>
      <c r="H85" s="30" t="s">
        <v>1978</v>
      </c>
      <c r="I85" s="30" t="s">
        <v>76</v>
      </c>
      <c r="J85" s="30"/>
      <c r="K85" s="30"/>
      <c r="L85" s="30" t="s">
        <v>891</v>
      </c>
      <c r="M85" s="30" t="s">
        <v>912</v>
      </c>
      <c r="N85" s="30" t="s">
        <v>808</v>
      </c>
      <c r="O85" s="30" t="s">
        <v>913</v>
      </c>
    </row>
    <row r="86" spans="2:15">
      <c r="B86" s="30" t="str">
        <f t="shared" ref="B86:B93" si="2">CONCATENATE(C86,"(",D86,")")</f>
        <v>アーク産業株式会社(6950196)</v>
      </c>
      <c r="C86" s="186" t="s">
        <v>2059</v>
      </c>
      <c r="D86" s="186">
        <v>6950196</v>
      </c>
      <c r="E86" s="30" t="s">
        <v>910</v>
      </c>
      <c r="F86" s="30" t="s">
        <v>807</v>
      </c>
      <c r="G86" s="30" t="s">
        <v>1977</v>
      </c>
      <c r="H86" s="30" t="s">
        <v>1978</v>
      </c>
      <c r="I86" s="30" t="s">
        <v>76</v>
      </c>
      <c r="J86" s="30"/>
      <c r="K86" s="30"/>
      <c r="L86" s="30" t="s">
        <v>891</v>
      </c>
      <c r="M86" s="30" t="s">
        <v>912</v>
      </c>
      <c r="N86" s="30" t="s">
        <v>808</v>
      </c>
      <c r="O86" s="30" t="s">
        <v>913</v>
      </c>
    </row>
    <row r="87" spans="2:15">
      <c r="B87" s="30" t="str">
        <f t="shared" si="2"/>
        <v>菱電商事株式会社(5785687)</v>
      </c>
      <c r="C87" s="186" t="s">
        <v>2060</v>
      </c>
      <c r="D87" s="186">
        <v>5785687</v>
      </c>
      <c r="E87" s="30" t="s">
        <v>910</v>
      </c>
      <c r="F87" s="30" t="s">
        <v>807</v>
      </c>
      <c r="G87" s="30" t="s">
        <v>1977</v>
      </c>
      <c r="H87" s="30" t="s">
        <v>1978</v>
      </c>
      <c r="I87" s="30" t="s">
        <v>76</v>
      </c>
      <c r="J87" s="30"/>
      <c r="K87" s="30"/>
      <c r="L87" s="30" t="s">
        <v>891</v>
      </c>
      <c r="M87" s="30" t="s">
        <v>912</v>
      </c>
      <c r="N87" s="30" t="s">
        <v>808</v>
      </c>
      <c r="O87" s="30" t="s">
        <v>913</v>
      </c>
    </row>
    <row r="88" spans="2:15">
      <c r="B88" s="30" t="str">
        <f t="shared" si="2"/>
        <v>成協機材株式会社(6896479)</v>
      </c>
      <c r="C88" s="186" t="s">
        <v>2061</v>
      </c>
      <c r="D88" s="186">
        <v>6896479</v>
      </c>
      <c r="E88" s="30" t="s">
        <v>910</v>
      </c>
      <c r="F88" s="30" t="s">
        <v>807</v>
      </c>
      <c r="G88" s="30" t="s">
        <v>1977</v>
      </c>
      <c r="H88" s="30" t="s">
        <v>1978</v>
      </c>
      <c r="I88" s="30" t="s">
        <v>76</v>
      </c>
      <c r="J88" s="30"/>
      <c r="K88" s="30"/>
      <c r="L88" s="30" t="s">
        <v>891</v>
      </c>
      <c r="M88" s="30" t="s">
        <v>912</v>
      </c>
      <c r="N88" s="39" t="s">
        <v>808</v>
      </c>
      <c r="O88" s="30" t="s">
        <v>913</v>
      </c>
    </row>
    <row r="89" spans="2:15">
      <c r="B89" s="30" t="str">
        <f t="shared" si="2"/>
        <v>株式会社アクト(6881141)</v>
      </c>
      <c r="C89" s="186" t="s">
        <v>2062</v>
      </c>
      <c r="D89" s="186">
        <v>6881141</v>
      </c>
      <c r="E89" s="30" t="s">
        <v>910</v>
      </c>
      <c r="F89" s="30" t="s">
        <v>807</v>
      </c>
      <c r="G89" s="30" t="s">
        <v>1977</v>
      </c>
      <c r="H89" s="30" t="s">
        <v>1978</v>
      </c>
      <c r="I89" s="30" t="s">
        <v>76</v>
      </c>
      <c r="J89" s="30"/>
      <c r="K89" s="30"/>
      <c r="L89" s="30" t="s">
        <v>891</v>
      </c>
      <c r="M89" s="30" t="s">
        <v>912</v>
      </c>
      <c r="N89" s="30" t="s">
        <v>808</v>
      </c>
      <c r="O89" s="30" t="s">
        <v>913</v>
      </c>
    </row>
    <row r="90" spans="2:15">
      <c r="B90" s="30" t="str">
        <f t="shared" si="2"/>
        <v>株式会社シマヤ(7122408)</v>
      </c>
      <c r="C90" s="186" t="s">
        <v>2063</v>
      </c>
      <c r="D90" s="186">
        <v>7122408</v>
      </c>
      <c r="E90" s="30" t="s">
        <v>910</v>
      </c>
      <c r="F90" s="30" t="s">
        <v>807</v>
      </c>
      <c r="G90" s="30" t="s">
        <v>1977</v>
      </c>
      <c r="H90" s="30" t="s">
        <v>1978</v>
      </c>
      <c r="I90" s="30" t="s">
        <v>76</v>
      </c>
      <c r="J90" s="30"/>
      <c r="K90" s="30"/>
      <c r="L90" s="30" t="s">
        <v>891</v>
      </c>
      <c r="M90" s="30" t="s">
        <v>912</v>
      </c>
      <c r="N90" s="30" t="s">
        <v>808</v>
      </c>
      <c r="O90" s="30" t="s">
        <v>913</v>
      </c>
    </row>
    <row r="91" spans="2:15">
      <c r="B91" s="30" t="str">
        <f t="shared" si="2"/>
        <v>豊島株式会社(6972012)</v>
      </c>
      <c r="C91" s="186" t="s">
        <v>2064</v>
      </c>
      <c r="D91" s="186">
        <v>6972012</v>
      </c>
      <c r="E91" s="30" t="s">
        <v>910</v>
      </c>
      <c r="F91" s="30" t="s">
        <v>807</v>
      </c>
      <c r="G91" s="30" t="s">
        <v>1977</v>
      </c>
      <c r="H91" s="30" t="s">
        <v>1978</v>
      </c>
      <c r="I91" s="30" t="s">
        <v>76</v>
      </c>
      <c r="J91" s="30"/>
      <c r="K91" s="30"/>
      <c r="L91" s="30" t="s">
        <v>891</v>
      </c>
      <c r="M91" s="30" t="s">
        <v>912</v>
      </c>
      <c r="N91" s="30" t="s">
        <v>808</v>
      </c>
      <c r="O91" s="30" t="s">
        <v>913</v>
      </c>
    </row>
    <row r="92" spans="2:15">
      <c r="B92" s="30" t="str">
        <f t="shared" si="2"/>
        <v>トヨタ車体株式会社(5437054)</v>
      </c>
      <c r="C92" s="186" t="s">
        <v>2065</v>
      </c>
      <c r="D92" s="186">
        <v>5437054</v>
      </c>
      <c r="E92" s="30" t="s">
        <v>910</v>
      </c>
      <c r="F92" s="30" t="s">
        <v>807</v>
      </c>
      <c r="G92" s="30" t="s">
        <v>1977</v>
      </c>
      <c r="H92" s="30" t="s">
        <v>1978</v>
      </c>
      <c r="I92" s="30" t="s">
        <v>76</v>
      </c>
      <c r="J92" s="30"/>
      <c r="K92" s="30"/>
      <c r="L92" s="30" t="s">
        <v>891</v>
      </c>
      <c r="M92" s="30" t="s">
        <v>912</v>
      </c>
      <c r="N92" s="39" t="s">
        <v>808</v>
      </c>
      <c r="O92" s="30" t="s">
        <v>913</v>
      </c>
    </row>
    <row r="93" spans="2:15">
      <c r="B93" s="30" t="str">
        <f t="shared" si="2"/>
        <v>株式会社リガク(7393051)</v>
      </c>
      <c r="C93" s="186" t="s">
        <v>2066</v>
      </c>
      <c r="D93" s="186">
        <v>7393051</v>
      </c>
      <c r="E93" s="30" t="s">
        <v>910</v>
      </c>
      <c r="F93" s="30" t="s">
        <v>807</v>
      </c>
      <c r="G93" s="30" t="s">
        <v>1977</v>
      </c>
      <c r="H93" s="30" t="s">
        <v>1978</v>
      </c>
      <c r="I93" s="30" t="s">
        <v>76</v>
      </c>
      <c r="J93" s="30"/>
      <c r="K93" s="30"/>
      <c r="L93" s="30" t="s">
        <v>891</v>
      </c>
      <c r="M93" s="30" t="s">
        <v>912</v>
      </c>
      <c r="N93" s="30" t="s">
        <v>808</v>
      </c>
      <c r="O93" s="30" t="s">
        <v>913</v>
      </c>
    </row>
    <row r="94" spans="2:15">
      <c r="B94" s="30" t="str">
        <f t="shared" ref="B94:B97" si="3">CONCATENATE(C94,"(",D94,")")</f>
        <v>サンワテクノス株式会社(5784328)</v>
      </c>
      <c r="C94" s="186" t="s">
        <v>2067</v>
      </c>
      <c r="D94" s="186">
        <v>5784328</v>
      </c>
      <c r="E94" s="30" t="s">
        <v>910</v>
      </c>
      <c r="F94" s="30" t="s">
        <v>807</v>
      </c>
      <c r="G94" s="30" t="s">
        <v>1977</v>
      </c>
      <c r="H94" s="30" t="s">
        <v>1978</v>
      </c>
      <c r="I94" s="30" t="s">
        <v>76</v>
      </c>
      <c r="J94" s="30"/>
      <c r="K94" s="30"/>
      <c r="L94" s="30" t="s">
        <v>891</v>
      </c>
      <c r="M94" s="30" t="s">
        <v>912</v>
      </c>
      <c r="N94" s="30" t="s">
        <v>808</v>
      </c>
      <c r="O94" s="30" t="s">
        <v>913</v>
      </c>
    </row>
    <row r="95" spans="2:15">
      <c r="B95" s="30" t="str">
        <f t="shared" si="3"/>
        <v>トオカツフーズ株式会社(7570789)</v>
      </c>
      <c r="C95" s="186" t="s">
        <v>2068</v>
      </c>
      <c r="D95" s="186">
        <v>7570789</v>
      </c>
      <c r="E95" s="30" t="s">
        <v>910</v>
      </c>
      <c r="F95" s="30" t="s">
        <v>807</v>
      </c>
      <c r="G95" s="30" t="s">
        <v>1977</v>
      </c>
      <c r="H95" s="30" t="s">
        <v>1978</v>
      </c>
      <c r="I95" s="30" t="s">
        <v>76</v>
      </c>
      <c r="J95" s="30"/>
      <c r="K95" s="30"/>
      <c r="L95" s="30" t="s">
        <v>891</v>
      </c>
      <c r="M95" s="30" t="s">
        <v>912</v>
      </c>
      <c r="N95" s="30" t="s">
        <v>808</v>
      </c>
      <c r="O95" s="30" t="s">
        <v>913</v>
      </c>
    </row>
    <row r="96" spans="2:15">
      <c r="B96" s="30" t="str">
        <f t="shared" si="3"/>
        <v>ヤマトプロテック株式会社(7566377)</v>
      </c>
      <c r="C96" s="186" t="s">
        <v>2069</v>
      </c>
      <c r="D96" s="186">
        <v>7566377</v>
      </c>
      <c r="E96" s="30" t="s">
        <v>910</v>
      </c>
      <c r="F96" s="30" t="s">
        <v>807</v>
      </c>
      <c r="G96" s="30" t="s">
        <v>1977</v>
      </c>
      <c r="H96" s="30" t="s">
        <v>1978</v>
      </c>
      <c r="I96" s="30" t="s">
        <v>76</v>
      </c>
      <c r="J96" s="30"/>
      <c r="K96" s="30"/>
      <c r="L96" s="30" t="s">
        <v>891</v>
      </c>
      <c r="M96" s="30" t="s">
        <v>912</v>
      </c>
      <c r="N96" s="39" t="s">
        <v>808</v>
      </c>
      <c r="O96" s="30" t="s">
        <v>913</v>
      </c>
    </row>
    <row r="97" spans="2:15">
      <c r="B97" s="30" t="str">
        <f t="shared" si="3"/>
        <v>株式会社ニチベイ(5050146)</v>
      </c>
      <c r="C97" s="186" t="s">
        <v>2070</v>
      </c>
      <c r="D97" s="186">
        <v>5050146</v>
      </c>
      <c r="E97" s="30" t="s">
        <v>910</v>
      </c>
      <c r="F97" s="30" t="s">
        <v>807</v>
      </c>
      <c r="G97" s="30" t="s">
        <v>1977</v>
      </c>
      <c r="H97" s="30" t="s">
        <v>1978</v>
      </c>
      <c r="I97" s="30" t="s">
        <v>76</v>
      </c>
      <c r="J97" s="30"/>
      <c r="K97" s="30"/>
      <c r="L97" s="30" t="s">
        <v>891</v>
      </c>
      <c r="M97" s="30" t="s">
        <v>912</v>
      </c>
      <c r="N97" s="30" t="s">
        <v>808</v>
      </c>
      <c r="O97" s="30" t="s">
        <v>913</v>
      </c>
    </row>
    <row r="98" spans="2:15">
      <c r="B98" s="30" t="str">
        <f t="shared" ref="B98:B101" si="4">CONCATENATE(C98,"(",D98,")")</f>
        <v>株式会社MSP(7633650)</v>
      </c>
      <c r="C98" s="186" t="s">
        <v>2071</v>
      </c>
      <c r="D98" s="186">
        <v>7633650</v>
      </c>
      <c r="E98" s="30" t="s">
        <v>910</v>
      </c>
      <c r="F98" s="30" t="s">
        <v>807</v>
      </c>
      <c r="G98" s="30" t="s">
        <v>1977</v>
      </c>
      <c r="H98" s="30" t="s">
        <v>1978</v>
      </c>
      <c r="I98" s="30" t="s">
        <v>76</v>
      </c>
      <c r="J98" s="30"/>
      <c r="K98" s="30"/>
      <c r="L98" s="30" t="s">
        <v>891</v>
      </c>
      <c r="M98" s="30" t="s">
        <v>912</v>
      </c>
      <c r="N98" s="30" t="s">
        <v>808</v>
      </c>
      <c r="O98" s="30" t="s">
        <v>913</v>
      </c>
    </row>
    <row r="99" spans="2:15">
      <c r="B99" s="30" t="str">
        <f t="shared" si="4"/>
        <v>日野興業株式会社(4758512)</v>
      </c>
      <c r="C99" s="186" t="s">
        <v>2072</v>
      </c>
      <c r="D99" s="186">
        <v>4758512</v>
      </c>
      <c r="E99" s="30" t="s">
        <v>910</v>
      </c>
      <c r="F99" s="30" t="s">
        <v>807</v>
      </c>
      <c r="G99" s="30" t="s">
        <v>1977</v>
      </c>
      <c r="H99" s="30" t="s">
        <v>1978</v>
      </c>
      <c r="I99" s="30" t="s">
        <v>76</v>
      </c>
      <c r="J99" s="30"/>
      <c r="K99" s="30"/>
      <c r="L99" s="30" t="s">
        <v>891</v>
      </c>
      <c r="M99" s="30" t="s">
        <v>912</v>
      </c>
      <c r="N99" s="30" t="s">
        <v>808</v>
      </c>
      <c r="O99" s="30" t="s">
        <v>913</v>
      </c>
    </row>
    <row r="100" spans="2:15">
      <c r="B100" s="30" t="str">
        <f t="shared" si="4"/>
        <v>九電みらいエナジー株式会社(7565904)</v>
      </c>
      <c r="C100" s="186" t="s">
        <v>2073</v>
      </c>
      <c r="D100" s="186">
        <v>7565904</v>
      </c>
      <c r="E100" s="30" t="s">
        <v>910</v>
      </c>
      <c r="F100" s="30" t="s">
        <v>807</v>
      </c>
      <c r="G100" s="30" t="s">
        <v>1977</v>
      </c>
      <c r="H100" s="30" t="s">
        <v>1978</v>
      </c>
      <c r="I100" s="30" t="s">
        <v>76</v>
      </c>
      <c r="J100" s="30"/>
      <c r="K100" s="30"/>
      <c r="L100" s="30" t="s">
        <v>891</v>
      </c>
      <c r="M100" s="30" t="s">
        <v>912</v>
      </c>
      <c r="N100" s="39" t="s">
        <v>808</v>
      </c>
      <c r="O100" s="30" t="s">
        <v>913</v>
      </c>
    </row>
    <row r="101" spans="2:15">
      <c r="B101" s="30" t="str">
        <f t="shared" si="4"/>
        <v>株式会社田子重(7562695)</v>
      </c>
      <c r="C101" s="186" t="s">
        <v>2074</v>
      </c>
      <c r="D101" s="186">
        <v>7562695</v>
      </c>
      <c r="E101" s="30" t="s">
        <v>910</v>
      </c>
      <c r="F101" s="30" t="s">
        <v>807</v>
      </c>
      <c r="G101" s="30" t="s">
        <v>1977</v>
      </c>
      <c r="H101" s="30" t="s">
        <v>1978</v>
      </c>
      <c r="I101" s="30" t="s">
        <v>76</v>
      </c>
      <c r="J101" s="30"/>
      <c r="K101" s="30"/>
      <c r="L101" s="30" t="s">
        <v>891</v>
      </c>
      <c r="M101" s="30" t="s">
        <v>912</v>
      </c>
      <c r="N101" s="30" t="s">
        <v>808</v>
      </c>
      <c r="O101" s="30" t="s">
        <v>913</v>
      </c>
    </row>
    <row r="102" spans="2:15">
      <c r="B102" s="30" t="str">
        <f t="shared" ref="B102:B105" si="5">CONCATENATE(C102,"(",D102,")")</f>
        <v>株式会社渡辺電設(7564355)</v>
      </c>
      <c r="C102" s="186" t="s">
        <v>2075</v>
      </c>
      <c r="D102" s="186">
        <v>7564355</v>
      </c>
      <c r="E102" s="30" t="s">
        <v>910</v>
      </c>
      <c r="F102" s="30" t="s">
        <v>807</v>
      </c>
      <c r="G102" s="30" t="s">
        <v>1977</v>
      </c>
      <c r="H102" s="30" t="s">
        <v>1978</v>
      </c>
      <c r="I102" s="30" t="s">
        <v>76</v>
      </c>
      <c r="J102" s="30"/>
      <c r="K102" s="30"/>
      <c r="L102" s="30" t="s">
        <v>891</v>
      </c>
      <c r="M102" s="30" t="s">
        <v>912</v>
      </c>
      <c r="N102" s="30" t="s">
        <v>808</v>
      </c>
      <c r="O102" s="30" t="s">
        <v>913</v>
      </c>
    </row>
    <row r="103" spans="2:15">
      <c r="B103" s="30" t="str">
        <f t="shared" si="5"/>
        <v>株式会社竹中工務店(4733573)</v>
      </c>
      <c r="C103" s="186" t="s">
        <v>2076</v>
      </c>
      <c r="D103" s="186">
        <v>4733573</v>
      </c>
      <c r="E103" s="30" t="s">
        <v>910</v>
      </c>
      <c r="F103" s="30" t="s">
        <v>807</v>
      </c>
      <c r="G103" s="30" t="s">
        <v>1977</v>
      </c>
      <c r="H103" s="30" t="s">
        <v>1978</v>
      </c>
      <c r="I103" s="30" t="s">
        <v>76</v>
      </c>
      <c r="J103" s="30"/>
      <c r="K103" s="30"/>
      <c r="L103" s="30" t="s">
        <v>891</v>
      </c>
      <c r="M103" s="30" t="s">
        <v>912</v>
      </c>
      <c r="N103" s="30" t="s">
        <v>808</v>
      </c>
      <c r="O103" s="30" t="s">
        <v>913</v>
      </c>
    </row>
    <row r="104" spans="2:15">
      <c r="B104" s="30" t="str">
        <f t="shared" si="5"/>
        <v>株式会社アイテム(7526120)</v>
      </c>
      <c r="C104" s="186" t="s">
        <v>2077</v>
      </c>
      <c r="D104" s="186">
        <v>7526120</v>
      </c>
      <c r="E104" s="30" t="s">
        <v>910</v>
      </c>
      <c r="F104" s="30" t="s">
        <v>807</v>
      </c>
      <c r="G104" s="30" t="s">
        <v>1977</v>
      </c>
      <c r="H104" s="30" t="s">
        <v>1978</v>
      </c>
      <c r="I104" s="30" t="s">
        <v>76</v>
      </c>
      <c r="J104" s="30"/>
      <c r="K104" s="30"/>
      <c r="L104" s="30" t="s">
        <v>891</v>
      </c>
      <c r="M104" s="30" t="s">
        <v>912</v>
      </c>
      <c r="N104" s="39" t="s">
        <v>808</v>
      </c>
      <c r="O104" s="30" t="s">
        <v>913</v>
      </c>
    </row>
    <row r="105" spans="2:15">
      <c r="B105" s="30" t="str">
        <f t="shared" si="5"/>
        <v>株式会社中川ケミカル(7468733)</v>
      </c>
      <c r="C105" s="186" t="s">
        <v>2078</v>
      </c>
      <c r="D105" s="186">
        <v>7468733</v>
      </c>
      <c r="E105" s="30" t="s">
        <v>910</v>
      </c>
      <c r="F105" s="30" t="s">
        <v>807</v>
      </c>
      <c r="G105" s="30" t="s">
        <v>1977</v>
      </c>
      <c r="H105" s="30" t="s">
        <v>1978</v>
      </c>
      <c r="I105" s="30" t="s">
        <v>76</v>
      </c>
      <c r="J105" s="30"/>
      <c r="K105" s="30"/>
      <c r="L105" s="30" t="s">
        <v>891</v>
      </c>
      <c r="M105" s="30" t="s">
        <v>912</v>
      </c>
      <c r="N105" s="30" t="s">
        <v>808</v>
      </c>
      <c r="O105" s="30" t="s">
        <v>913</v>
      </c>
    </row>
    <row r="107" spans="2:15">
      <c r="B107" s="42" t="s">
        <v>1593</v>
      </c>
    </row>
  </sheetData>
  <phoneticPr fontId="2"/>
  <hyperlinks>
    <hyperlink ref="A4" location="目次!A1" display="戻る" xr:uid="{93A333B7-43FD-4FA9-8391-7129073DB63D}"/>
    <hyperlink ref="B2" r:id="rId1" xr:uid="{DD8FA59D-B344-494A-945D-82849038E879}"/>
  </hyperlinks>
  <pageMargins left="0.7" right="0.7" top="0.75" bottom="0.75" header="0.3" footer="0.3"/>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F9665-40B0-4E0A-89E9-8E0D2496E7AE}">
  <dimension ref="A2:U105"/>
  <sheetViews>
    <sheetView zoomScale="85" zoomScaleNormal="85" workbookViewId="0">
      <pane xSplit="2" ySplit="4" topLeftCell="C5" activePane="bottomRight" state="frozen"/>
      <selection activeCell="A2" sqref="A2"/>
      <selection pane="topRight" activeCell="A2" sqref="A2"/>
      <selection pane="bottomLeft" activeCell="A2" sqref="A2"/>
      <selection pane="bottomRight" activeCell="D15" sqref="D15"/>
    </sheetView>
  </sheetViews>
  <sheetFormatPr defaultColWidth="8.125" defaultRowHeight="15.75"/>
  <cols>
    <col min="1" max="1" width="8.125" style="24"/>
    <col min="2" max="2" width="49.5" style="24" customWidth="1"/>
    <col min="3" max="3" width="12.25" style="24" bestFit="1" customWidth="1"/>
    <col min="4" max="4" width="38.75" style="24" bestFit="1" customWidth="1"/>
    <col min="5" max="5" width="8.125" style="24"/>
    <col min="6" max="6" width="9.625" style="24" bestFit="1" customWidth="1"/>
    <col min="7" max="7" width="10.75" style="24" bestFit="1" customWidth="1"/>
    <col min="8" max="8" width="8.5" style="24" bestFit="1" customWidth="1"/>
    <col min="9" max="9" width="9.25" style="24" bestFit="1" customWidth="1"/>
    <col min="10" max="10" width="44.125" style="24" bestFit="1" customWidth="1"/>
    <col min="11" max="11" width="37" style="24" customWidth="1"/>
    <col min="12" max="12" width="16.875" style="24" bestFit="1" customWidth="1"/>
    <col min="13" max="13" width="15.125" style="24" bestFit="1" customWidth="1"/>
    <col min="14" max="14" width="20.5" style="24" bestFit="1" customWidth="1"/>
    <col min="15" max="15" width="17.5" style="24" bestFit="1" customWidth="1"/>
    <col min="16" max="16" width="26.5" style="24" bestFit="1" customWidth="1"/>
    <col min="17" max="17" width="14.75" style="24" bestFit="1" customWidth="1"/>
    <col min="18" max="18" width="20.125" style="24" bestFit="1" customWidth="1"/>
    <col min="19" max="19" width="14.75" style="24" bestFit="1" customWidth="1"/>
    <col min="20" max="20" width="18.5" style="24" bestFit="1" customWidth="1"/>
    <col min="21" max="16384" width="8.125" style="24"/>
  </cols>
  <sheetData>
    <row r="2" spans="1:21" ht="18.75">
      <c r="B2" s="60" t="s">
        <v>1110</v>
      </c>
    </row>
    <row r="4" spans="1:21" ht="16.5" thickBot="1">
      <c r="A4" s="32" t="s">
        <v>47</v>
      </c>
      <c r="B4" s="24" t="s">
        <v>2524</v>
      </c>
      <c r="C4" s="37" t="s">
        <v>917</v>
      </c>
      <c r="D4" s="37" t="s">
        <v>2523</v>
      </c>
      <c r="E4" s="37" t="s">
        <v>79</v>
      </c>
      <c r="F4" s="37" t="s">
        <v>79</v>
      </c>
      <c r="G4" s="37" t="s">
        <v>80</v>
      </c>
      <c r="H4" s="24" t="s">
        <v>81</v>
      </c>
      <c r="I4" s="37" t="s">
        <v>82</v>
      </c>
      <c r="J4" s="37" t="s">
        <v>918</v>
      </c>
      <c r="K4" s="24" t="s">
        <v>919</v>
      </c>
      <c r="L4" s="24" t="s">
        <v>84</v>
      </c>
      <c r="M4" s="24" t="s">
        <v>920</v>
      </c>
      <c r="N4" s="24" t="s">
        <v>921</v>
      </c>
      <c r="O4" s="24" t="s">
        <v>1236</v>
      </c>
      <c r="P4" s="24" t="s">
        <v>1237</v>
      </c>
      <c r="Q4" s="24" t="s">
        <v>922</v>
      </c>
      <c r="R4" s="24" t="s">
        <v>923</v>
      </c>
      <c r="S4" s="24" t="s">
        <v>924</v>
      </c>
      <c r="T4" s="24" t="s">
        <v>925</v>
      </c>
      <c r="U4" s="24" t="s">
        <v>44</v>
      </c>
    </row>
    <row r="5" spans="1:21" s="63" customFormat="1">
      <c r="B5" s="185" t="s">
        <v>1600</v>
      </c>
      <c r="C5" s="185" t="s">
        <v>51</v>
      </c>
      <c r="D5" s="185" t="s">
        <v>1594</v>
      </c>
      <c r="E5" s="185" t="s">
        <v>86</v>
      </c>
      <c r="F5" s="185" t="s">
        <v>1595</v>
      </c>
      <c r="G5" s="185" t="s">
        <v>1598</v>
      </c>
      <c r="H5" s="185" t="s">
        <v>1599</v>
      </c>
      <c r="I5" s="185" t="s">
        <v>2357</v>
      </c>
      <c r="J5" s="185" t="s">
        <v>2356</v>
      </c>
      <c r="K5" s="185"/>
      <c r="L5" s="185" t="s">
        <v>1604</v>
      </c>
      <c r="M5" s="185" t="s">
        <v>76</v>
      </c>
      <c r="N5" s="185" t="s">
        <v>76</v>
      </c>
      <c r="O5" s="185" t="s">
        <v>76</v>
      </c>
      <c r="P5" s="185" t="s">
        <v>76</v>
      </c>
      <c r="Q5" s="185" t="s">
        <v>76</v>
      </c>
      <c r="R5" s="185" t="s">
        <v>76</v>
      </c>
      <c r="S5" s="185" t="s">
        <v>76</v>
      </c>
      <c r="T5" s="185" t="s">
        <v>76</v>
      </c>
      <c r="U5" s="185" t="s">
        <v>2471</v>
      </c>
    </row>
    <row r="6" spans="1:21" s="63" customFormat="1">
      <c r="B6" s="186" t="s">
        <v>2369</v>
      </c>
      <c r="C6" s="186" t="s">
        <v>1195</v>
      </c>
      <c r="D6" s="186" t="s">
        <v>1979</v>
      </c>
      <c r="E6" s="186" t="s">
        <v>86</v>
      </c>
      <c r="F6" s="186" t="s">
        <v>2575</v>
      </c>
      <c r="G6" s="186" t="s">
        <v>2179</v>
      </c>
      <c r="H6" s="186" t="s">
        <v>1599</v>
      </c>
      <c r="I6" s="186" t="s">
        <v>2360</v>
      </c>
      <c r="J6" s="186" t="s">
        <v>2358</v>
      </c>
      <c r="K6" s="186" t="s">
        <v>2322</v>
      </c>
      <c r="L6" s="186" t="s">
        <v>2290</v>
      </c>
      <c r="M6" s="186" t="s">
        <v>76</v>
      </c>
      <c r="N6" s="186" t="s">
        <v>76</v>
      </c>
      <c r="O6" s="186" t="s">
        <v>76</v>
      </c>
      <c r="P6" s="186" t="s">
        <v>76</v>
      </c>
      <c r="Q6" s="186" t="s">
        <v>76</v>
      </c>
      <c r="R6" s="186" t="s">
        <v>76</v>
      </c>
      <c r="S6" s="186" t="s">
        <v>76</v>
      </c>
      <c r="T6" s="186" t="s">
        <v>76</v>
      </c>
      <c r="U6" s="186" t="s">
        <v>2470</v>
      </c>
    </row>
    <row r="7" spans="1:21" s="63" customFormat="1">
      <c r="B7" s="186" t="s">
        <v>2080</v>
      </c>
      <c r="C7" s="186" t="s">
        <v>1195</v>
      </c>
      <c r="D7" s="186" t="s">
        <v>1980</v>
      </c>
      <c r="E7" s="186" t="s">
        <v>86</v>
      </c>
      <c r="F7" s="186">
        <v>4766870</v>
      </c>
      <c r="G7" s="186" t="s">
        <v>2180</v>
      </c>
      <c r="H7" s="186" t="s">
        <v>1599</v>
      </c>
      <c r="I7" s="186" t="s">
        <v>2362</v>
      </c>
      <c r="J7" s="186" t="s">
        <v>2361</v>
      </c>
      <c r="K7" s="186"/>
      <c r="L7" s="186" t="s">
        <v>2291</v>
      </c>
      <c r="M7" s="186" t="s">
        <v>76</v>
      </c>
      <c r="N7" s="186" t="s">
        <v>76</v>
      </c>
      <c r="O7" s="186" t="s">
        <v>76</v>
      </c>
      <c r="P7" s="186" t="s">
        <v>76</v>
      </c>
      <c r="Q7" s="186" t="s">
        <v>76</v>
      </c>
      <c r="R7" s="186" t="s">
        <v>76</v>
      </c>
      <c r="S7" s="186" t="s">
        <v>76</v>
      </c>
      <c r="T7" s="186" t="s">
        <v>76</v>
      </c>
      <c r="U7" s="186" t="s">
        <v>2470</v>
      </c>
    </row>
    <row r="8" spans="1:21" s="63" customFormat="1">
      <c r="B8" s="186" t="s">
        <v>2081</v>
      </c>
      <c r="C8" s="186" t="s">
        <v>1195</v>
      </c>
      <c r="D8" s="186" t="s">
        <v>1981</v>
      </c>
      <c r="E8" s="186" t="s">
        <v>86</v>
      </c>
      <c r="F8" s="186">
        <v>7632097</v>
      </c>
      <c r="G8" s="186" t="s">
        <v>2181</v>
      </c>
      <c r="H8" s="186" t="s">
        <v>1599</v>
      </c>
      <c r="I8" s="186" t="s">
        <v>2360</v>
      </c>
      <c r="J8" s="186" t="s">
        <v>2363</v>
      </c>
      <c r="K8" s="186" t="s">
        <v>2323</v>
      </c>
      <c r="L8" s="186" t="s">
        <v>2292</v>
      </c>
      <c r="M8" s="186" t="s">
        <v>76</v>
      </c>
      <c r="N8" s="186" t="s">
        <v>76</v>
      </c>
      <c r="O8" s="186" t="s">
        <v>76</v>
      </c>
      <c r="P8" s="186" t="s">
        <v>76</v>
      </c>
      <c r="Q8" s="186" t="s">
        <v>76</v>
      </c>
      <c r="R8" s="186" t="s">
        <v>76</v>
      </c>
      <c r="S8" s="186" t="s">
        <v>76</v>
      </c>
      <c r="T8" s="186" t="s">
        <v>76</v>
      </c>
      <c r="U8" s="186" t="s">
        <v>2470</v>
      </c>
    </row>
    <row r="9" spans="1:21" s="63" customFormat="1">
      <c r="B9" s="186" t="s">
        <v>2082</v>
      </c>
      <c r="C9" s="186" t="s">
        <v>1195</v>
      </c>
      <c r="D9" s="186" t="s">
        <v>1982</v>
      </c>
      <c r="E9" s="186" t="s">
        <v>86</v>
      </c>
      <c r="F9" s="186">
        <v>4779671</v>
      </c>
      <c r="G9" s="186" t="s">
        <v>2182</v>
      </c>
      <c r="H9" s="186" t="s">
        <v>88</v>
      </c>
      <c r="I9" s="194" t="s">
        <v>2528</v>
      </c>
      <c r="J9" s="186" t="s">
        <v>2527</v>
      </c>
      <c r="K9" s="186"/>
      <c r="L9" s="186" t="s">
        <v>2293</v>
      </c>
      <c r="M9" s="186" t="s">
        <v>76</v>
      </c>
      <c r="N9" s="186" t="s">
        <v>76</v>
      </c>
      <c r="O9" s="186" t="s">
        <v>76</v>
      </c>
      <c r="P9" s="186" t="s">
        <v>76</v>
      </c>
      <c r="Q9" s="186" t="s">
        <v>76</v>
      </c>
      <c r="R9" s="186" t="s">
        <v>76</v>
      </c>
      <c r="S9" s="186" t="s">
        <v>76</v>
      </c>
      <c r="T9" s="186" t="s">
        <v>76</v>
      </c>
      <c r="U9" s="186" t="s">
        <v>2470</v>
      </c>
    </row>
    <row r="10" spans="1:21" s="63" customFormat="1">
      <c r="B10" s="186" t="s">
        <v>2083</v>
      </c>
      <c r="C10" s="186" t="s">
        <v>1195</v>
      </c>
      <c r="D10" s="186" t="s">
        <v>1983</v>
      </c>
      <c r="E10" s="186" t="s">
        <v>86</v>
      </c>
      <c r="F10" s="186">
        <v>4757960</v>
      </c>
      <c r="G10" s="186" t="s">
        <v>2183</v>
      </c>
      <c r="H10" s="186" t="s">
        <v>88</v>
      </c>
      <c r="I10" s="194" t="s">
        <v>2530</v>
      </c>
      <c r="J10" s="195" t="s">
        <v>2529</v>
      </c>
      <c r="K10" s="186" t="s">
        <v>2324</v>
      </c>
      <c r="L10" s="186" t="s">
        <v>2294</v>
      </c>
      <c r="M10" s="186" t="s">
        <v>76</v>
      </c>
      <c r="N10" s="186" t="s">
        <v>76</v>
      </c>
      <c r="O10" s="186" t="s">
        <v>76</v>
      </c>
      <c r="P10" s="186" t="s">
        <v>76</v>
      </c>
      <c r="Q10" s="186" t="s">
        <v>76</v>
      </c>
      <c r="R10" s="186" t="s">
        <v>76</v>
      </c>
      <c r="S10" s="186" t="s">
        <v>76</v>
      </c>
      <c r="T10" s="186" t="s">
        <v>76</v>
      </c>
      <c r="U10" s="186" t="s">
        <v>2470</v>
      </c>
    </row>
    <row r="11" spans="1:21" s="63" customFormat="1">
      <c r="B11" s="186" t="s">
        <v>2084</v>
      </c>
      <c r="C11" s="186" t="s">
        <v>1195</v>
      </c>
      <c r="D11" s="186" t="s">
        <v>1984</v>
      </c>
      <c r="E11" s="186" t="s">
        <v>86</v>
      </c>
      <c r="F11" s="186">
        <v>4767610</v>
      </c>
      <c r="G11" s="186" t="s">
        <v>2184</v>
      </c>
      <c r="H11" s="186" t="s">
        <v>2272</v>
      </c>
      <c r="I11" s="186" t="s">
        <v>2365</v>
      </c>
      <c r="J11" s="186" t="s">
        <v>2364</v>
      </c>
      <c r="K11" s="186"/>
      <c r="L11" s="186"/>
      <c r="M11" s="186" t="s">
        <v>76</v>
      </c>
      <c r="N11" s="186" t="s">
        <v>76</v>
      </c>
      <c r="O11" s="186" t="s">
        <v>76</v>
      </c>
      <c r="P11" s="186" t="s">
        <v>76</v>
      </c>
      <c r="Q11" s="186" t="s">
        <v>76</v>
      </c>
      <c r="R11" s="186" t="s">
        <v>76</v>
      </c>
      <c r="S11" s="186" t="s">
        <v>76</v>
      </c>
      <c r="T11" s="186" t="s">
        <v>76</v>
      </c>
      <c r="U11" s="186" t="s">
        <v>2470</v>
      </c>
    </row>
    <row r="12" spans="1:21" s="63" customFormat="1">
      <c r="B12" s="186" t="s">
        <v>2085</v>
      </c>
      <c r="C12" s="186" t="s">
        <v>1195</v>
      </c>
      <c r="D12" s="186" t="s">
        <v>1985</v>
      </c>
      <c r="E12" s="186" t="s">
        <v>86</v>
      </c>
      <c r="F12" s="186">
        <v>4737908</v>
      </c>
      <c r="G12" s="186" t="s">
        <v>2185</v>
      </c>
      <c r="H12" s="186" t="s">
        <v>88</v>
      </c>
      <c r="I12" s="194" t="s">
        <v>2532</v>
      </c>
      <c r="J12" s="186" t="s">
        <v>2531</v>
      </c>
      <c r="K12" s="186" t="s">
        <v>2325</v>
      </c>
      <c r="L12" s="186"/>
      <c r="M12" s="186" t="s">
        <v>76</v>
      </c>
      <c r="N12" s="186" t="s">
        <v>76</v>
      </c>
      <c r="O12" s="186" t="s">
        <v>76</v>
      </c>
      <c r="P12" s="186" t="s">
        <v>76</v>
      </c>
      <c r="Q12" s="186" t="s">
        <v>76</v>
      </c>
      <c r="R12" s="186" t="s">
        <v>76</v>
      </c>
      <c r="S12" s="186" t="s">
        <v>76</v>
      </c>
      <c r="T12" s="186" t="s">
        <v>76</v>
      </c>
      <c r="U12" s="186" t="s">
        <v>2470</v>
      </c>
    </row>
    <row r="13" spans="1:21" s="63" customFormat="1">
      <c r="B13" s="186" t="s">
        <v>2086</v>
      </c>
      <c r="C13" s="186" t="s">
        <v>1195</v>
      </c>
      <c r="D13" s="186" t="s">
        <v>1986</v>
      </c>
      <c r="E13" s="186" t="s">
        <v>86</v>
      </c>
      <c r="F13" s="186">
        <v>5086861</v>
      </c>
      <c r="G13" s="186" t="s">
        <v>2186</v>
      </c>
      <c r="H13" s="186" t="s">
        <v>2273</v>
      </c>
      <c r="I13" s="194" t="s">
        <v>2534</v>
      </c>
      <c r="J13" s="186" t="s">
        <v>2533</v>
      </c>
      <c r="K13" s="186"/>
      <c r="L13" s="186"/>
      <c r="M13" s="186" t="s">
        <v>76</v>
      </c>
      <c r="N13" s="186" t="s">
        <v>76</v>
      </c>
      <c r="O13" s="186" t="s">
        <v>76</v>
      </c>
      <c r="P13" s="186" t="s">
        <v>76</v>
      </c>
      <c r="Q13" s="186" t="s">
        <v>76</v>
      </c>
      <c r="R13" s="186" t="s">
        <v>76</v>
      </c>
      <c r="S13" s="186" t="s">
        <v>76</v>
      </c>
      <c r="T13" s="186" t="s">
        <v>76</v>
      </c>
      <c r="U13" s="186" t="s">
        <v>2470</v>
      </c>
    </row>
    <row r="14" spans="1:21" s="63" customFormat="1">
      <c r="B14" s="186" t="s">
        <v>2087</v>
      </c>
      <c r="C14" s="186" t="s">
        <v>1195</v>
      </c>
      <c r="D14" s="186" t="s">
        <v>1987</v>
      </c>
      <c r="E14" s="186" t="s">
        <v>86</v>
      </c>
      <c r="F14" s="186">
        <v>4733563</v>
      </c>
      <c r="G14" s="186" t="s">
        <v>2187</v>
      </c>
      <c r="H14" s="186" t="s">
        <v>2274</v>
      </c>
      <c r="I14" s="186" t="s">
        <v>2368</v>
      </c>
      <c r="J14" s="186" t="s">
        <v>2366</v>
      </c>
      <c r="K14" s="186" t="s">
        <v>2326</v>
      </c>
      <c r="L14" s="186" t="s">
        <v>2295</v>
      </c>
      <c r="M14" s="186" t="s">
        <v>76</v>
      </c>
      <c r="N14" s="186" t="s">
        <v>76</v>
      </c>
      <c r="O14" s="186" t="s">
        <v>76</v>
      </c>
      <c r="P14" s="186" t="s">
        <v>76</v>
      </c>
      <c r="Q14" s="186" t="s">
        <v>76</v>
      </c>
      <c r="R14" s="186" t="s">
        <v>76</v>
      </c>
      <c r="S14" s="186" t="s">
        <v>76</v>
      </c>
      <c r="T14" s="186" t="s">
        <v>76</v>
      </c>
      <c r="U14" s="186" t="s">
        <v>2470</v>
      </c>
    </row>
    <row r="15" spans="1:21" s="63" customFormat="1">
      <c r="B15" s="186" t="s">
        <v>2088</v>
      </c>
      <c r="C15" s="186" t="s">
        <v>1195</v>
      </c>
      <c r="D15" s="186" t="s">
        <v>1988</v>
      </c>
      <c r="E15" s="186" t="s">
        <v>86</v>
      </c>
      <c r="F15" s="186">
        <v>5577426</v>
      </c>
      <c r="G15" s="186" t="s">
        <v>2188</v>
      </c>
      <c r="H15" s="186" t="s">
        <v>88</v>
      </c>
      <c r="I15" s="194" t="s">
        <v>2536</v>
      </c>
      <c r="J15" s="186" t="s">
        <v>2535</v>
      </c>
      <c r="K15" s="186"/>
      <c r="L15" s="186"/>
      <c r="M15" s="186" t="s">
        <v>76</v>
      </c>
      <c r="N15" s="186" t="s">
        <v>76</v>
      </c>
      <c r="O15" s="186" t="s">
        <v>76</v>
      </c>
      <c r="P15" s="186" t="s">
        <v>76</v>
      </c>
      <c r="Q15" s="186" t="s">
        <v>76</v>
      </c>
      <c r="R15" s="186" t="s">
        <v>76</v>
      </c>
      <c r="S15" s="186" t="s">
        <v>76</v>
      </c>
      <c r="T15" s="186" t="s">
        <v>76</v>
      </c>
      <c r="U15" s="186" t="s">
        <v>2470</v>
      </c>
    </row>
    <row r="16" spans="1:21" s="63" customFormat="1">
      <c r="B16" s="186" t="s">
        <v>2089</v>
      </c>
      <c r="C16" s="186" t="s">
        <v>1195</v>
      </c>
      <c r="D16" s="186" t="s">
        <v>1989</v>
      </c>
      <c r="E16" s="186" t="s">
        <v>86</v>
      </c>
      <c r="F16" s="186">
        <v>5028875</v>
      </c>
      <c r="G16" s="186" t="s">
        <v>2189</v>
      </c>
      <c r="H16" s="186" t="s">
        <v>2275</v>
      </c>
      <c r="I16" s="186" t="s">
        <v>2372</v>
      </c>
      <c r="J16" s="195" t="s">
        <v>2371</v>
      </c>
      <c r="K16" s="186" t="s">
        <v>2327</v>
      </c>
      <c r="L16" s="186"/>
      <c r="M16" s="186" t="s">
        <v>76</v>
      </c>
      <c r="N16" s="186" t="s">
        <v>76</v>
      </c>
      <c r="O16" s="186" t="s">
        <v>76</v>
      </c>
      <c r="P16" s="186" t="s">
        <v>76</v>
      </c>
      <c r="Q16" s="186" t="s">
        <v>76</v>
      </c>
      <c r="R16" s="186" t="s">
        <v>76</v>
      </c>
      <c r="S16" s="186" t="s">
        <v>76</v>
      </c>
      <c r="T16" s="186" t="s">
        <v>76</v>
      </c>
      <c r="U16" s="186" t="s">
        <v>2470</v>
      </c>
    </row>
    <row r="17" spans="1:21" s="63" customFormat="1">
      <c r="B17" s="186" t="s">
        <v>2090</v>
      </c>
      <c r="C17" s="186" t="s">
        <v>1195</v>
      </c>
      <c r="D17" s="186" t="s">
        <v>1990</v>
      </c>
      <c r="E17" s="186" t="s">
        <v>86</v>
      </c>
      <c r="F17" s="186">
        <v>5108956</v>
      </c>
      <c r="G17" s="186" t="s">
        <v>2190</v>
      </c>
      <c r="H17" s="186" t="s">
        <v>1599</v>
      </c>
      <c r="I17" s="186" t="s">
        <v>2374</v>
      </c>
      <c r="J17" s="186" t="s">
        <v>2373</v>
      </c>
      <c r="K17" s="186"/>
      <c r="L17" s="186"/>
      <c r="M17" s="186" t="s">
        <v>76</v>
      </c>
      <c r="N17" s="186" t="s">
        <v>76</v>
      </c>
      <c r="O17" s="186" t="s">
        <v>76</v>
      </c>
      <c r="P17" s="186" t="s">
        <v>76</v>
      </c>
      <c r="Q17" s="186" t="s">
        <v>76</v>
      </c>
      <c r="R17" s="186" t="s">
        <v>76</v>
      </c>
      <c r="S17" s="186" t="s">
        <v>76</v>
      </c>
      <c r="T17" s="186" t="s">
        <v>76</v>
      </c>
      <c r="U17" s="186" t="s">
        <v>2470</v>
      </c>
    </row>
    <row r="18" spans="1:21" s="63" customFormat="1">
      <c r="B18" s="186" t="s">
        <v>2091</v>
      </c>
      <c r="C18" s="186" t="s">
        <v>1195</v>
      </c>
      <c r="D18" s="186" t="s">
        <v>1991</v>
      </c>
      <c r="E18" s="186" t="s">
        <v>86</v>
      </c>
      <c r="F18" s="186">
        <v>4733349</v>
      </c>
      <c r="G18" s="186" t="s">
        <v>2191</v>
      </c>
      <c r="H18" s="186" t="s">
        <v>88</v>
      </c>
      <c r="I18" s="194" t="s">
        <v>2538</v>
      </c>
      <c r="J18" s="186" t="s">
        <v>2537</v>
      </c>
      <c r="K18" s="186"/>
      <c r="L18" s="186" t="s">
        <v>2296</v>
      </c>
      <c r="M18" s="186" t="s">
        <v>76</v>
      </c>
      <c r="N18" s="186" t="s">
        <v>76</v>
      </c>
      <c r="O18" s="186" t="s">
        <v>76</v>
      </c>
      <c r="P18" s="186" t="s">
        <v>76</v>
      </c>
      <c r="Q18" s="186" t="s">
        <v>76</v>
      </c>
      <c r="R18" s="186" t="s">
        <v>76</v>
      </c>
      <c r="S18" s="186" t="s">
        <v>76</v>
      </c>
      <c r="T18" s="186" t="s">
        <v>76</v>
      </c>
      <c r="U18" s="186" t="s">
        <v>2470</v>
      </c>
    </row>
    <row r="19" spans="1:21" s="63" customFormat="1">
      <c r="A19" s="59"/>
      <c r="B19" s="186" t="s">
        <v>2092</v>
      </c>
      <c r="C19" s="186" t="s">
        <v>1195</v>
      </c>
      <c r="D19" s="186" t="s">
        <v>1992</v>
      </c>
      <c r="E19" s="186" t="s">
        <v>86</v>
      </c>
      <c r="F19" s="186">
        <v>4733387</v>
      </c>
      <c r="G19" s="186" t="s">
        <v>2192</v>
      </c>
      <c r="H19" s="186" t="s">
        <v>1599</v>
      </c>
      <c r="I19" s="186" t="s">
        <v>2360</v>
      </c>
      <c r="J19" s="186" t="s">
        <v>2375</v>
      </c>
      <c r="K19" s="186" t="s">
        <v>2525</v>
      </c>
      <c r="L19" s="186" t="s">
        <v>2297</v>
      </c>
      <c r="M19" s="186" t="s">
        <v>76</v>
      </c>
      <c r="N19" s="186" t="s">
        <v>76</v>
      </c>
      <c r="O19" s="186" t="s">
        <v>76</v>
      </c>
      <c r="P19" s="186" t="s">
        <v>76</v>
      </c>
      <c r="Q19" s="186" t="s">
        <v>76</v>
      </c>
      <c r="R19" s="186" t="s">
        <v>76</v>
      </c>
      <c r="S19" s="186" t="s">
        <v>76</v>
      </c>
      <c r="T19" s="186" t="s">
        <v>76</v>
      </c>
      <c r="U19" s="186" t="s">
        <v>2470</v>
      </c>
    </row>
    <row r="20" spans="1:21" s="63" customFormat="1">
      <c r="B20" s="186" t="s">
        <v>2093</v>
      </c>
      <c r="C20" s="186" t="s">
        <v>1195</v>
      </c>
      <c r="D20" s="186" t="s">
        <v>1993</v>
      </c>
      <c r="E20" s="186" t="s">
        <v>86</v>
      </c>
      <c r="F20" s="186">
        <v>4986784</v>
      </c>
      <c r="G20" s="186" t="s">
        <v>2193</v>
      </c>
      <c r="H20" s="186" t="s">
        <v>88</v>
      </c>
      <c r="I20" s="194" t="s">
        <v>2540</v>
      </c>
      <c r="J20" s="186" t="s">
        <v>2539</v>
      </c>
      <c r="K20" s="186" t="s">
        <v>2328</v>
      </c>
      <c r="L20" s="186" t="s">
        <v>2298</v>
      </c>
      <c r="M20" s="186" t="s">
        <v>76</v>
      </c>
      <c r="N20" s="186" t="s">
        <v>76</v>
      </c>
      <c r="O20" s="186" t="s">
        <v>76</v>
      </c>
      <c r="P20" s="186" t="s">
        <v>76</v>
      </c>
      <c r="Q20" s="186" t="s">
        <v>76</v>
      </c>
      <c r="R20" s="186" t="s">
        <v>76</v>
      </c>
      <c r="S20" s="186" t="s">
        <v>76</v>
      </c>
      <c r="T20" s="186" t="s">
        <v>76</v>
      </c>
      <c r="U20" s="186" t="s">
        <v>2470</v>
      </c>
    </row>
    <row r="21" spans="1:21" s="63" customFormat="1">
      <c r="B21" s="186" t="s">
        <v>2094</v>
      </c>
      <c r="C21" s="186" t="s">
        <v>1195</v>
      </c>
      <c r="D21" s="186" t="s">
        <v>1994</v>
      </c>
      <c r="E21" s="186" t="s">
        <v>86</v>
      </c>
      <c r="F21" s="186">
        <v>5666054</v>
      </c>
      <c r="G21" s="186" t="s">
        <v>2194</v>
      </c>
      <c r="H21" s="186" t="s">
        <v>2275</v>
      </c>
      <c r="I21" s="186" t="s">
        <v>2377</v>
      </c>
      <c r="J21" s="186" t="s">
        <v>2376</v>
      </c>
      <c r="K21" s="186" t="s">
        <v>2329</v>
      </c>
      <c r="L21" s="186">
        <v>9048432250</v>
      </c>
      <c r="M21" s="186" t="s">
        <v>76</v>
      </c>
      <c r="N21" s="186" t="s">
        <v>76</v>
      </c>
      <c r="O21" s="186" t="s">
        <v>76</v>
      </c>
      <c r="P21" s="186" t="s">
        <v>76</v>
      </c>
      <c r="Q21" s="186" t="s">
        <v>76</v>
      </c>
      <c r="R21" s="186" t="s">
        <v>76</v>
      </c>
      <c r="S21" s="186" t="s">
        <v>76</v>
      </c>
      <c r="T21" s="186" t="s">
        <v>76</v>
      </c>
      <c r="U21" s="186" t="s">
        <v>2470</v>
      </c>
    </row>
    <row r="22" spans="1:21" s="63" customFormat="1">
      <c r="B22" s="186" t="s">
        <v>2095</v>
      </c>
      <c r="C22" s="186" t="s">
        <v>1195</v>
      </c>
      <c r="D22" s="186" t="s">
        <v>1995</v>
      </c>
      <c r="E22" s="186" t="s">
        <v>86</v>
      </c>
      <c r="F22" s="186">
        <v>5167659</v>
      </c>
      <c r="G22" s="186" t="s">
        <v>2195</v>
      </c>
      <c r="H22" s="186" t="s">
        <v>1599</v>
      </c>
      <c r="I22" s="186" t="s">
        <v>2379</v>
      </c>
      <c r="J22" s="195" t="s">
        <v>2378</v>
      </c>
      <c r="K22" s="186"/>
      <c r="L22" s="186" t="s">
        <v>2299</v>
      </c>
      <c r="M22" s="186" t="s">
        <v>76</v>
      </c>
      <c r="N22" s="186" t="s">
        <v>76</v>
      </c>
      <c r="O22" s="186" t="s">
        <v>76</v>
      </c>
      <c r="P22" s="186" t="s">
        <v>76</v>
      </c>
      <c r="Q22" s="186" t="s">
        <v>76</v>
      </c>
      <c r="R22" s="186" t="s">
        <v>76</v>
      </c>
      <c r="S22" s="186" t="s">
        <v>76</v>
      </c>
      <c r="T22" s="186" t="s">
        <v>76</v>
      </c>
      <c r="U22" s="186" t="s">
        <v>2470</v>
      </c>
    </row>
    <row r="23" spans="1:21" s="63" customFormat="1">
      <c r="B23" s="186" t="s">
        <v>2096</v>
      </c>
      <c r="C23" s="186" t="s">
        <v>1195</v>
      </c>
      <c r="D23" s="186" t="s">
        <v>1996</v>
      </c>
      <c r="E23" s="186" t="s">
        <v>86</v>
      </c>
      <c r="F23" s="186">
        <v>5435575</v>
      </c>
      <c r="G23" s="186" t="s">
        <v>2196</v>
      </c>
      <c r="H23" s="186" t="s">
        <v>2276</v>
      </c>
      <c r="I23" s="186" t="s">
        <v>2381</v>
      </c>
      <c r="J23" s="186" t="s">
        <v>2380</v>
      </c>
      <c r="K23" s="186"/>
      <c r="L23" s="186" t="s">
        <v>2300</v>
      </c>
      <c r="M23" s="186" t="s">
        <v>76</v>
      </c>
      <c r="N23" s="186" t="s">
        <v>76</v>
      </c>
      <c r="O23" s="186" t="s">
        <v>76</v>
      </c>
      <c r="P23" s="186" t="s">
        <v>76</v>
      </c>
      <c r="Q23" s="186" t="s">
        <v>76</v>
      </c>
      <c r="R23" s="186" t="s">
        <v>76</v>
      </c>
      <c r="S23" s="186" t="s">
        <v>76</v>
      </c>
      <c r="T23" s="186" t="s">
        <v>76</v>
      </c>
      <c r="U23" s="186" t="s">
        <v>2470</v>
      </c>
    </row>
    <row r="24" spans="1:21" s="63" customFormat="1">
      <c r="B24" s="186" t="s">
        <v>2097</v>
      </c>
      <c r="C24" s="186" t="s">
        <v>1195</v>
      </c>
      <c r="D24" s="186" t="s">
        <v>1997</v>
      </c>
      <c r="E24" s="186" t="s">
        <v>86</v>
      </c>
      <c r="F24" s="186">
        <v>5792692</v>
      </c>
      <c r="G24" s="186" t="s">
        <v>2197</v>
      </c>
      <c r="H24" s="186" t="s">
        <v>88</v>
      </c>
      <c r="I24" s="194" t="s">
        <v>2532</v>
      </c>
      <c r="J24" s="186" t="s">
        <v>2541</v>
      </c>
      <c r="K24" s="186" t="s">
        <v>2330</v>
      </c>
      <c r="L24" s="186" t="s">
        <v>2301</v>
      </c>
      <c r="M24" s="186" t="s">
        <v>76</v>
      </c>
      <c r="N24" s="186" t="s">
        <v>76</v>
      </c>
      <c r="O24" s="186" t="s">
        <v>76</v>
      </c>
      <c r="P24" s="186" t="s">
        <v>76</v>
      </c>
      <c r="Q24" s="186" t="s">
        <v>76</v>
      </c>
      <c r="R24" s="186" t="s">
        <v>76</v>
      </c>
      <c r="S24" s="186" t="s">
        <v>76</v>
      </c>
      <c r="T24" s="186" t="s">
        <v>76</v>
      </c>
      <c r="U24" s="186" t="s">
        <v>2470</v>
      </c>
    </row>
    <row r="25" spans="1:21" s="63" customFormat="1">
      <c r="B25" s="186" t="s">
        <v>2098</v>
      </c>
      <c r="C25" s="186" t="s">
        <v>1195</v>
      </c>
      <c r="D25" s="186" t="s">
        <v>1998</v>
      </c>
      <c r="E25" s="186" t="s">
        <v>86</v>
      </c>
      <c r="F25" s="186">
        <v>5785264</v>
      </c>
      <c r="G25" s="186" t="s">
        <v>2198</v>
      </c>
      <c r="H25" s="186" t="s">
        <v>88</v>
      </c>
      <c r="I25" s="186" t="s">
        <v>2383</v>
      </c>
      <c r="J25" s="186" t="s">
        <v>2382</v>
      </c>
      <c r="K25" s="186"/>
      <c r="L25" s="186" t="s">
        <v>2302</v>
      </c>
      <c r="M25" s="186" t="s">
        <v>76</v>
      </c>
      <c r="N25" s="186" t="s">
        <v>76</v>
      </c>
      <c r="O25" s="186" t="s">
        <v>76</v>
      </c>
      <c r="P25" s="186" t="s">
        <v>76</v>
      </c>
      <c r="Q25" s="186" t="s">
        <v>76</v>
      </c>
      <c r="R25" s="186" t="s">
        <v>76</v>
      </c>
      <c r="S25" s="186" t="s">
        <v>76</v>
      </c>
      <c r="T25" s="186" t="s">
        <v>76</v>
      </c>
      <c r="U25" s="186" t="s">
        <v>2470</v>
      </c>
    </row>
    <row r="26" spans="1:21" s="63" customFormat="1">
      <c r="B26" s="186" t="s">
        <v>2099</v>
      </c>
      <c r="C26" s="186" t="s">
        <v>1195</v>
      </c>
      <c r="D26" s="186" t="s">
        <v>1999</v>
      </c>
      <c r="E26" s="186" t="s">
        <v>86</v>
      </c>
      <c r="F26" s="186">
        <v>5613823</v>
      </c>
      <c r="G26" s="186" t="s">
        <v>2199</v>
      </c>
      <c r="H26" s="186" t="s">
        <v>88</v>
      </c>
      <c r="I26" s="194" t="s">
        <v>2532</v>
      </c>
      <c r="J26" s="186" t="s">
        <v>2542</v>
      </c>
      <c r="K26" s="186"/>
      <c r="L26" s="186" t="s">
        <v>2303</v>
      </c>
      <c r="M26" s="186" t="s">
        <v>76</v>
      </c>
      <c r="N26" s="186" t="s">
        <v>76</v>
      </c>
      <c r="O26" s="186" t="s">
        <v>76</v>
      </c>
      <c r="P26" s="186" t="s">
        <v>76</v>
      </c>
      <c r="Q26" s="186" t="s">
        <v>76</v>
      </c>
      <c r="R26" s="186" t="s">
        <v>76</v>
      </c>
      <c r="S26" s="186" t="s">
        <v>76</v>
      </c>
      <c r="T26" s="186" t="s">
        <v>76</v>
      </c>
      <c r="U26" s="186" t="s">
        <v>2470</v>
      </c>
    </row>
    <row r="27" spans="1:21" s="63" customFormat="1">
      <c r="B27" s="186" t="s">
        <v>2100</v>
      </c>
      <c r="C27" s="186" t="s">
        <v>1195</v>
      </c>
      <c r="D27" s="186" t="s">
        <v>2000</v>
      </c>
      <c r="E27" s="186" t="s">
        <v>86</v>
      </c>
      <c r="F27" s="186">
        <v>5831793</v>
      </c>
      <c r="G27" s="186" t="s">
        <v>2200</v>
      </c>
      <c r="H27" s="186" t="s">
        <v>88</v>
      </c>
      <c r="I27" s="194" t="s">
        <v>2532</v>
      </c>
      <c r="J27" s="186" t="s">
        <v>2543</v>
      </c>
      <c r="K27" s="186"/>
      <c r="L27" s="186" t="s">
        <v>2304</v>
      </c>
      <c r="M27" s="186" t="s">
        <v>76</v>
      </c>
      <c r="N27" s="186" t="s">
        <v>76</v>
      </c>
      <c r="O27" s="186" t="s">
        <v>76</v>
      </c>
      <c r="P27" s="186" t="s">
        <v>76</v>
      </c>
      <c r="Q27" s="186" t="s">
        <v>76</v>
      </c>
      <c r="R27" s="186" t="s">
        <v>76</v>
      </c>
      <c r="S27" s="186" t="s">
        <v>76</v>
      </c>
      <c r="T27" s="186" t="s">
        <v>76</v>
      </c>
      <c r="U27" s="186" t="s">
        <v>2470</v>
      </c>
    </row>
    <row r="28" spans="1:21" s="63" customFormat="1">
      <c r="B28" s="186" t="s">
        <v>2101</v>
      </c>
      <c r="C28" s="186" t="s">
        <v>1195</v>
      </c>
      <c r="D28" s="186" t="s">
        <v>2001</v>
      </c>
      <c r="E28" s="186" t="s">
        <v>86</v>
      </c>
      <c r="F28" s="186">
        <v>5785702</v>
      </c>
      <c r="G28" s="186" t="s">
        <v>2201</v>
      </c>
      <c r="H28" s="186" t="s">
        <v>88</v>
      </c>
      <c r="I28" s="194" t="s">
        <v>2540</v>
      </c>
      <c r="J28" s="195" t="s">
        <v>2544</v>
      </c>
      <c r="K28" s="186" t="s">
        <v>2331</v>
      </c>
      <c r="L28" s="186" t="s">
        <v>2305</v>
      </c>
      <c r="M28" s="186" t="s">
        <v>76</v>
      </c>
      <c r="N28" s="186" t="s">
        <v>76</v>
      </c>
      <c r="O28" s="186" t="s">
        <v>76</v>
      </c>
      <c r="P28" s="186" t="s">
        <v>76</v>
      </c>
      <c r="Q28" s="186" t="s">
        <v>76</v>
      </c>
      <c r="R28" s="186" t="s">
        <v>76</v>
      </c>
      <c r="S28" s="186" t="s">
        <v>76</v>
      </c>
      <c r="T28" s="186" t="s">
        <v>76</v>
      </c>
      <c r="U28" s="186" t="s">
        <v>2470</v>
      </c>
    </row>
    <row r="29" spans="1:21" s="63" customFormat="1">
      <c r="B29" s="186" t="s">
        <v>2102</v>
      </c>
      <c r="C29" s="186" t="s">
        <v>1195</v>
      </c>
      <c r="D29" s="186" t="s">
        <v>2002</v>
      </c>
      <c r="E29" s="186" t="s">
        <v>86</v>
      </c>
      <c r="F29" s="186">
        <v>5784484</v>
      </c>
      <c r="G29" s="186" t="s">
        <v>2202</v>
      </c>
      <c r="H29" s="186" t="s">
        <v>2277</v>
      </c>
      <c r="I29" s="186" t="s">
        <v>2385</v>
      </c>
      <c r="J29" s="186" t="s">
        <v>2384</v>
      </c>
      <c r="K29" s="186"/>
      <c r="L29" s="186" t="s">
        <v>2306</v>
      </c>
      <c r="M29" s="186" t="s">
        <v>76</v>
      </c>
      <c r="N29" s="186" t="s">
        <v>76</v>
      </c>
      <c r="O29" s="186" t="s">
        <v>76</v>
      </c>
      <c r="P29" s="186" t="s">
        <v>76</v>
      </c>
      <c r="Q29" s="186" t="s">
        <v>76</v>
      </c>
      <c r="R29" s="186" t="s">
        <v>76</v>
      </c>
      <c r="S29" s="186" t="s">
        <v>76</v>
      </c>
      <c r="T29" s="186" t="s">
        <v>76</v>
      </c>
      <c r="U29" s="186" t="s">
        <v>2470</v>
      </c>
    </row>
    <row r="30" spans="1:21" s="63" customFormat="1">
      <c r="B30" s="186" t="s">
        <v>2103</v>
      </c>
      <c r="C30" s="186" t="s">
        <v>1195</v>
      </c>
      <c r="D30" s="186" t="s">
        <v>2003</v>
      </c>
      <c r="E30" s="186" t="s">
        <v>86</v>
      </c>
      <c r="F30" s="186">
        <v>5923557</v>
      </c>
      <c r="G30" s="186" t="s">
        <v>2203</v>
      </c>
      <c r="H30" s="186" t="s">
        <v>1599</v>
      </c>
      <c r="I30" s="186" t="s">
        <v>2360</v>
      </c>
      <c r="J30" s="186" t="s">
        <v>2386</v>
      </c>
      <c r="K30" s="186"/>
      <c r="L30" s="186"/>
      <c r="M30" s="186" t="s">
        <v>76</v>
      </c>
      <c r="N30" s="186" t="s">
        <v>76</v>
      </c>
      <c r="O30" s="186" t="s">
        <v>76</v>
      </c>
      <c r="P30" s="186" t="s">
        <v>76</v>
      </c>
      <c r="Q30" s="186" t="s">
        <v>76</v>
      </c>
      <c r="R30" s="186" t="s">
        <v>76</v>
      </c>
      <c r="S30" s="186" t="s">
        <v>76</v>
      </c>
      <c r="T30" s="186" t="s">
        <v>76</v>
      </c>
      <c r="U30" s="186" t="s">
        <v>2470</v>
      </c>
    </row>
    <row r="31" spans="1:21" s="63" customFormat="1">
      <c r="B31" s="186" t="s">
        <v>2104</v>
      </c>
      <c r="C31" s="186" t="s">
        <v>1195</v>
      </c>
      <c r="D31" s="186" t="s">
        <v>2004</v>
      </c>
      <c r="E31" s="186" t="s">
        <v>86</v>
      </c>
      <c r="F31" s="186">
        <v>5966458</v>
      </c>
      <c r="G31" s="186" t="s">
        <v>2204</v>
      </c>
      <c r="H31" s="186" t="s">
        <v>2274</v>
      </c>
      <c r="I31" s="186" t="s">
        <v>2368</v>
      </c>
      <c r="J31" s="186" t="s">
        <v>2387</v>
      </c>
      <c r="K31" s="186"/>
      <c r="L31" s="186" t="s">
        <v>2307</v>
      </c>
      <c r="M31" s="186" t="s">
        <v>76</v>
      </c>
      <c r="N31" s="186" t="s">
        <v>76</v>
      </c>
      <c r="O31" s="186" t="s">
        <v>76</v>
      </c>
      <c r="P31" s="186" t="s">
        <v>76</v>
      </c>
      <c r="Q31" s="186" t="s">
        <v>76</v>
      </c>
      <c r="R31" s="186" t="s">
        <v>76</v>
      </c>
      <c r="S31" s="186" t="s">
        <v>76</v>
      </c>
      <c r="T31" s="186" t="s">
        <v>76</v>
      </c>
      <c r="U31" s="186" t="s">
        <v>2470</v>
      </c>
    </row>
    <row r="32" spans="1:21" s="63" customFormat="1">
      <c r="B32" s="186" t="s">
        <v>2105</v>
      </c>
      <c r="C32" s="186" t="s">
        <v>1195</v>
      </c>
      <c r="D32" s="186" t="s">
        <v>2005</v>
      </c>
      <c r="E32" s="186" t="s">
        <v>86</v>
      </c>
      <c r="F32" s="186">
        <v>5999289</v>
      </c>
      <c r="G32" s="186" t="s">
        <v>2205</v>
      </c>
      <c r="H32" s="186" t="s">
        <v>1599</v>
      </c>
      <c r="I32" s="186" t="s">
        <v>2357</v>
      </c>
      <c r="J32" s="186" t="s">
        <v>2388</v>
      </c>
      <c r="K32" s="186" t="s">
        <v>2332</v>
      </c>
      <c r="L32" s="186"/>
      <c r="M32" s="186" t="s">
        <v>76</v>
      </c>
      <c r="N32" s="186" t="s">
        <v>76</v>
      </c>
      <c r="O32" s="186" t="s">
        <v>76</v>
      </c>
      <c r="P32" s="186" t="s">
        <v>76</v>
      </c>
      <c r="Q32" s="186" t="s">
        <v>76</v>
      </c>
      <c r="R32" s="186" t="s">
        <v>76</v>
      </c>
      <c r="S32" s="186" t="s">
        <v>76</v>
      </c>
      <c r="T32" s="186" t="s">
        <v>76</v>
      </c>
      <c r="U32" s="186" t="s">
        <v>2470</v>
      </c>
    </row>
    <row r="33" spans="2:21" s="63" customFormat="1">
      <c r="B33" s="186" t="s">
        <v>2106</v>
      </c>
      <c r="C33" s="186" t="s">
        <v>1195</v>
      </c>
      <c r="D33" s="186" t="s">
        <v>2006</v>
      </c>
      <c r="E33" s="186" t="s">
        <v>86</v>
      </c>
      <c r="F33" s="186">
        <v>5573959</v>
      </c>
      <c r="G33" s="186" t="s">
        <v>2206</v>
      </c>
      <c r="H33" s="186" t="s">
        <v>88</v>
      </c>
      <c r="I33" s="194" t="s">
        <v>2546</v>
      </c>
      <c r="J33" s="186" t="s">
        <v>2545</v>
      </c>
      <c r="K33" s="186" t="s">
        <v>2333</v>
      </c>
      <c r="L33" s="186"/>
      <c r="M33" s="186" t="s">
        <v>76</v>
      </c>
      <c r="N33" s="186" t="s">
        <v>76</v>
      </c>
      <c r="O33" s="186" t="s">
        <v>76</v>
      </c>
      <c r="P33" s="186" t="s">
        <v>76</v>
      </c>
      <c r="Q33" s="186" t="s">
        <v>76</v>
      </c>
      <c r="R33" s="186" t="s">
        <v>76</v>
      </c>
      <c r="S33" s="186" t="s">
        <v>76</v>
      </c>
      <c r="T33" s="186" t="s">
        <v>76</v>
      </c>
      <c r="U33" s="186" t="s">
        <v>2470</v>
      </c>
    </row>
    <row r="34" spans="2:21" s="63" customFormat="1">
      <c r="B34" s="186" t="s">
        <v>2107</v>
      </c>
      <c r="C34" s="186" t="s">
        <v>1195</v>
      </c>
      <c r="D34" s="186" t="s">
        <v>2007</v>
      </c>
      <c r="E34" s="186" t="s">
        <v>86</v>
      </c>
      <c r="F34" s="186">
        <v>6020296</v>
      </c>
      <c r="G34" s="186" t="s">
        <v>2207</v>
      </c>
      <c r="H34" s="186" t="s">
        <v>88</v>
      </c>
      <c r="I34" s="194" t="s">
        <v>2528</v>
      </c>
      <c r="J34" s="195" t="s">
        <v>2547</v>
      </c>
      <c r="K34" s="186"/>
      <c r="L34" s="186"/>
      <c r="M34" s="186" t="s">
        <v>76</v>
      </c>
      <c r="N34" s="186" t="s">
        <v>76</v>
      </c>
      <c r="O34" s="186" t="s">
        <v>76</v>
      </c>
      <c r="P34" s="186" t="s">
        <v>76</v>
      </c>
      <c r="Q34" s="186" t="s">
        <v>76</v>
      </c>
      <c r="R34" s="186" t="s">
        <v>76</v>
      </c>
      <c r="S34" s="186" t="s">
        <v>76</v>
      </c>
      <c r="T34" s="186" t="s">
        <v>76</v>
      </c>
      <c r="U34" s="186" t="s">
        <v>2470</v>
      </c>
    </row>
    <row r="35" spans="2:21" s="63" customFormat="1">
      <c r="B35" s="186" t="s">
        <v>2108</v>
      </c>
      <c r="C35" s="186" t="s">
        <v>1195</v>
      </c>
      <c r="D35" s="186" t="s">
        <v>2008</v>
      </c>
      <c r="E35" s="186" t="s">
        <v>86</v>
      </c>
      <c r="F35" s="186">
        <v>4733463</v>
      </c>
      <c r="G35" s="186" t="s">
        <v>2208</v>
      </c>
      <c r="H35" s="186" t="s">
        <v>1599</v>
      </c>
      <c r="I35" s="186" t="s">
        <v>2360</v>
      </c>
      <c r="J35" s="186" t="s">
        <v>2389</v>
      </c>
      <c r="K35" s="186"/>
      <c r="L35" s="186" t="s">
        <v>2308</v>
      </c>
      <c r="M35" s="186" t="s">
        <v>76</v>
      </c>
      <c r="N35" s="186" t="s">
        <v>76</v>
      </c>
      <c r="O35" s="186" t="s">
        <v>76</v>
      </c>
      <c r="P35" s="186" t="s">
        <v>76</v>
      </c>
      <c r="Q35" s="186" t="s">
        <v>76</v>
      </c>
      <c r="R35" s="186" t="s">
        <v>76</v>
      </c>
      <c r="S35" s="186" t="s">
        <v>76</v>
      </c>
      <c r="T35" s="186" t="s">
        <v>76</v>
      </c>
      <c r="U35" s="186" t="s">
        <v>2470</v>
      </c>
    </row>
    <row r="36" spans="2:21" s="63" customFormat="1">
      <c r="B36" s="186" t="s">
        <v>2109</v>
      </c>
      <c r="C36" s="186" t="s">
        <v>1195</v>
      </c>
      <c r="D36" s="186" t="s">
        <v>2009</v>
      </c>
      <c r="E36" s="186" t="s">
        <v>86</v>
      </c>
      <c r="F36" s="186">
        <v>4733524</v>
      </c>
      <c r="G36" s="186" t="s">
        <v>2209</v>
      </c>
      <c r="H36" s="186" t="s">
        <v>2274</v>
      </c>
      <c r="I36" s="186" t="s">
        <v>2368</v>
      </c>
      <c r="J36" s="186" t="s">
        <v>2390</v>
      </c>
      <c r="K36" s="186"/>
      <c r="L36" s="186"/>
      <c r="M36" s="186" t="s">
        <v>76</v>
      </c>
      <c r="N36" s="186" t="s">
        <v>76</v>
      </c>
      <c r="O36" s="186" t="s">
        <v>76</v>
      </c>
      <c r="P36" s="186" t="s">
        <v>76</v>
      </c>
      <c r="Q36" s="186" t="s">
        <v>76</v>
      </c>
      <c r="R36" s="186" t="s">
        <v>76</v>
      </c>
      <c r="S36" s="186" t="s">
        <v>76</v>
      </c>
      <c r="T36" s="186" t="s">
        <v>76</v>
      </c>
      <c r="U36" s="186" t="s">
        <v>2470</v>
      </c>
    </row>
    <row r="37" spans="2:21" s="63" customFormat="1">
      <c r="B37" s="186" t="s">
        <v>2110</v>
      </c>
      <c r="C37" s="186" t="s">
        <v>1195</v>
      </c>
      <c r="D37" s="186" t="s">
        <v>2010</v>
      </c>
      <c r="E37" s="186" t="s">
        <v>86</v>
      </c>
      <c r="F37" s="186">
        <v>5435541</v>
      </c>
      <c r="G37" s="186" t="s">
        <v>2193</v>
      </c>
      <c r="H37" s="186" t="s">
        <v>88</v>
      </c>
      <c r="I37" s="194" t="s">
        <v>2540</v>
      </c>
      <c r="J37" s="186" t="s">
        <v>2548</v>
      </c>
      <c r="K37" s="186"/>
      <c r="L37" s="186" t="s">
        <v>2309</v>
      </c>
      <c r="M37" s="186" t="s">
        <v>76</v>
      </c>
      <c r="N37" s="186" t="s">
        <v>76</v>
      </c>
      <c r="O37" s="186" t="s">
        <v>76</v>
      </c>
      <c r="P37" s="186" t="s">
        <v>76</v>
      </c>
      <c r="Q37" s="186" t="s">
        <v>76</v>
      </c>
      <c r="R37" s="186" t="s">
        <v>76</v>
      </c>
      <c r="S37" s="186" t="s">
        <v>76</v>
      </c>
      <c r="T37" s="186" t="s">
        <v>76</v>
      </c>
      <c r="U37" s="186" t="s">
        <v>2470</v>
      </c>
    </row>
    <row r="38" spans="2:21" s="63" customFormat="1">
      <c r="B38" s="186" t="s">
        <v>2111</v>
      </c>
      <c r="C38" s="186" t="s">
        <v>1195</v>
      </c>
      <c r="D38" s="186" t="s">
        <v>2011</v>
      </c>
      <c r="E38" s="186" t="s">
        <v>86</v>
      </c>
      <c r="F38" s="186">
        <v>5440277</v>
      </c>
      <c r="G38" s="186" t="s">
        <v>2210</v>
      </c>
      <c r="H38" s="186" t="s">
        <v>2278</v>
      </c>
      <c r="I38" s="186" t="s">
        <v>2392</v>
      </c>
      <c r="J38" s="186" t="s">
        <v>2391</v>
      </c>
      <c r="K38" s="186"/>
      <c r="L38" s="186" t="s">
        <v>2310</v>
      </c>
      <c r="M38" s="186" t="s">
        <v>76</v>
      </c>
      <c r="N38" s="186" t="s">
        <v>76</v>
      </c>
      <c r="O38" s="186" t="s">
        <v>76</v>
      </c>
      <c r="P38" s="186" t="s">
        <v>76</v>
      </c>
      <c r="Q38" s="186" t="s">
        <v>76</v>
      </c>
      <c r="R38" s="186" t="s">
        <v>76</v>
      </c>
      <c r="S38" s="186" t="s">
        <v>76</v>
      </c>
      <c r="T38" s="186" t="s">
        <v>76</v>
      </c>
      <c r="U38" s="186" t="s">
        <v>2470</v>
      </c>
    </row>
    <row r="39" spans="2:21" s="63" customFormat="1">
      <c r="B39" s="186" t="s">
        <v>2112</v>
      </c>
      <c r="C39" s="186" t="s">
        <v>1195</v>
      </c>
      <c r="D39" s="186" t="s">
        <v>2012</v>
      </c>
      <c r="E39" s="186" t="s">
        <v>86</v>
      </c>
      <c r="F39" s="186">
        <v>5670387</v>
      </c>
      <c r="G39" s="186" t="s">
        <v>2211</v>
      </c>
      <c r="H39" s="186" t="s">
        <v>2274</v>
      </c>
      <c r="I39" s="186" t="s">
        <v>2394</v>
      </c>
      <c r="J39" s="186" t="s">
        <v>2393</v>
      </c>
      <c r="K39" s="186"/>
      <c r="L39" s="186" t="s">
        <v>2311</v>
      </c>
      <c r="M39" s="186" t="s">
        <v>76</v>
      </c>
      <c r="N39" s="186" t="s">
        <v>76</v>
      </c>
      <c r="O39" s="186" t="s">
        <v>76</v>
      </c>
      <c r="P39" s="186" t="s">
        <v>76</v>
      </c>
      <c r="Q39" s="186" t="s">
        <v>76</v>
      </c>
      <c r="R39" s="186" t="s">
        <v>76</v>
      </c>
      <c r="S39" s="186" t="s">
        <v>76</v>
      </c>
      <c r="T39" s="186" t="s">
        <v>76</v>
      </c>
      <c r="U39" s="186" t="s">
        <v>2470</v>
      </c>
    </row>
    <row r="40" spans="2:21" s="63" customFormat="1">
      <c r="B40" s="186" t="s">
        <v>2113</v>
      </c>
      <c r="C40" s="186" t="s">
        <v>1195</v>
      </c>
      <c r="D40" s="186" t="s">
        <v>2013</v>
      </c>
      <c r="E40" s="186" t="s">
        <v>86</v>
      </c>
      <c r="F40" s="186">
        <v>6034462</v>
      </c>
      <c r="G40" s="186" t="s">
        <v>2212</v>
      </c>
      <c r="H40" s="186" t="s">
        <v>88</v>
      </c>
      <c r="I40" s="194" t="s">
        <v>2538</v>
      </c>
      <c r="J40" s="195" t="s">
        <v>2549</v>
      </c>
      <c r="K40" s="186" t="s">
        <v>2334</v>
      </c>
      <c r="L40" s="186" t="s">
        <v>2312</v>
      </c>
      <c r="M40" s="186" t="s">
        <v>76</v>
      </c>
      <c r="N40" s="186" t="s">
        <v>76</v>
      </c>
      <c r="O40" s="186" t="s">
        <v>76</v>
      </c>
      <c r="P40" s="186" t="s">
        <v>76</v>
      </c>
      <c r="Q40" s="186" t="s">
        <v>76</v>
      </c>
      <c r="R40" s="186" t="s">
        <v>76</v>
      </c>
      <c r="S40" s="186" t="s">
        <v>76</v>
      </c>
      <c r="T40" s="186" t="s">
        <v>76</v>
      </c>
      <c r="U40" s="186" t="s">
        <v>2470</v>
      </c>
    </row>
    <row r="41" spans="2:21" s="63" customFormat="1">
      <c r="B41" s="186" t="s">
        <v>2114</v>
      </c>
      <c r="C41" s="186" t="s">
        <v>1195</v>
      </c>
      <c r="D41" s="186" t="s">
        <v>2014</v>
      </c>
      <c r="E41" s="186" t="s">
        <v>86</v>
      </c>
      <c r="F41" s="186">
        <v>6042005</v>
      </c>
      <c r="G41" s="186" t="s">
        <v>2213</v>
      </c>
      <c r="H41" s="186" t="s">
        <v>1599</v>
      </c>
      <c r="I41" s="186" t="s">
        <v>2360</v>
      </c>
      <c r="J41" s="186" t="s">
        <v>2395</v>
      </c>
      <c r="K41" s="186" t="s">
        <v>2335</v>
      </c>
      <c r="L41" s="186" t="s">
        <v>2313</v>
      </c>
      <c r="M41" s="186" t="s">
        <v>76</v>
      </c>
      <c r="N41" s="186" t="s">
        <v>76</v>
      </c>
      <c r="O41" s="186" t="s">
        <v>76</v>
      </c>
      <c r="P41" s="186" t="s">
        <v>76</v>
      </c>
      <c r="Q41" s="186" t="s">
        <v>76</v>
      </c>
      <c r="R41" s="186" t="s">
        <v>76</v>
      </c>
      <c r="S41" s="186" t="s">
        <v>76</v>
      </c>
      <c r="T41" s="186" t="s">
        <v>76</v>
      </c>
      <c r="U41" s="186" t="s">
        <v>2470</v>
      </c>
    </row>
    <row r="42" spans="2:21" s="63" customFormat="1">
      <c r="B42" s="186" t="s">
        <v>2115</v>
      </c>
      <c r="C42" s="186" t="s">
        <v>1195</v>
      </c>
      <c r="D42" s="186" t="s">
        <v>2015</v>
      </c>
      <c r="E42" s="186" t="s">
        <v>86</v>
      </c>
      <c r="F42" s="186">
        <v>6001469</v>
      </c>
      <c r="G42" s="186" t="s">
        <v>2214</v>
      </c>
      <c r="H42" s="186" t="s">
        <v>88</v>
      </c>
      <c r="I42" s="194" t="s">
        <v>2551</v>
      </c>
      <c r="J42" s="186" t="s">
        <v>2550</v>
      </c>
      <c r="K42" s="186"/>
      <c r="L42" s="186" t="s">
        <v>2314</v>
      </c>
      <c r="M42" s="186" t="s">
        <v>76</v>
      </c>
      <c r="N42" s="186" t="s">
        <v>76</v>
      </c>
      <c r="O42" s="186" t="s">
        <v>76</v>
      </c>
      <c r="P42" s="186" t="s">
        <v>76</v>
      </c>
      <c r="Q42" s="186" t="s">
        <v>76</v>
      </c>
      <c r="R42" s="186" t="s">
        <v>76</v>
      </c>
      <c r="S42" s="186" t="s">
        <v>76</v>
      </c>
      <c r="T42" s="186" t="s">
        <v>76</v>
      </c>
      <c r="U42" s="186" t="s">
        <v>2470</v>
      </c>
    </row>
    <row r="43" spans="2:21" s="63" customFormat="1">
      <c r="B43" s="186" t="s">
        <v>2116</v>
      </c>
      <c r="C43" s="186" t="s">
        <v>1195</v>
      </c>
      <c r="D43" s="186" t="s">
        <v>2016</v>
      </c>
      <c r="E43" s="186" t="s">
        <v>86</v>
      </c>
      <c r="F43" s="186">
        <v>5436547</v>
      </c>
      <c r="G43" s="186" t="s">
        <v>2215</v>
      </c>
      <c r="H43" s="186" t="s">
        <v>1599</v>
      </c>
      <c r="I43" s="186" t="s">
        <v>2397</v>
      </c>
      <c r="J43" s="186" t="s">
        <v>2396</v>
      </c>
      <c r="K43" s="186"/>
      <c r="L43" s="186" t="s">
        <v>2315</v>
      </c>
      <c r="M43" s="186" t="s">
        <v>76</v>
      </c>
      <c r="N43" s="186" t="s">
        <v>76</v>
      </c>
      <c r="O43" s="186" t="s">
        <v>76</v>
      </c>
      <c r="P43" s="186" t="s">
        <v>76</v>
      </c>
      <c r="Q43" s="186" t="s">
        <v>76</v>
      </c>
      <c r="R43" s="186" t="s">
        <v>76</v>
      </c>
      <c r="S43" s="186" t="s">
        <v>76</v>
      </c>
      <c r="T43" s="186" t="s">
        <v>76</v>
      </c>
      <c r="U43" s="186" t="s">
        <v>2470</v>
      </c>
    </row>
    <row r="44" spans="2:21" s="63" customFormat="1">
      <c r="B44" s="186" t="s">
        <v>2117</v>
      </c>
      <c r="C44" s="186" t="s">
        <v>1195</v>
      </c>
      <c r="D44" s="186" t="s">
        <v>2017</v>
      </c>
      <c r="E44" s="186" t="s">
        <v>86</v>
      </c>
      <c r="F44" s="186">
        <v>6052460</v>
      </c>
      <c r="G44" s="186" t="s">
        <v>2216</v>
      </c>
      <c r="H44" s="186" t="s">
        <v>2279</v>
      </c>
      <c r="I44" s="186" t="s">
        <v>2399</v>
      </c>
      <c r="J44" s="186" t="s">
        <v>2398</v>
      </c>
      <c r="K44" s="186"/>
      <c r="L44" s="186" t="s">
        <v>2316</v>
      </c>
      <c r="M44" s="186" t="s">
        <v>76</v>
      </c>
      <c r="N44" s="186" t="s">
        <v>76</v>
      </c>
      <c r="O44" s="186" t="s">
        <v>76</v>
      </c>
      <c r="P44" s="186" t="s">
        <v>76</v>
      </c>
      <c r="Q44" s="186" t="s">
        <v>76</v>
      </c>
      <c r="R44" s="186" t="s">
        <v>76</v>
      </c>
      <c r="S44" s="186" t="s">
        <v>76</v>
      </c>
      <c r="T44" s="186" t="s">
        <v>76</v>
      </c>
      <c r="U44" s="186" t="s">
        <v>2470</v>
      </c>
    </row>
    <row r="45" spans="2:21" s="63" customFormat="1">
      <c r="B45" s="186" t="s">
        <v>2118</v>
      </c>
      <c r="C45" s="186" t="s">
        <v>1195</v>
      </c>
      <c r="D45" s="186" t="s">
        <v>2018</v>
      </c>
      <c r="E45" s="186" t="s">
        <v>86</v>
      </c>
      <c r="F45" s="186">
        <v>5993606</v>
      </c>
      <c r="G45" s="186" t="s">
        <v>2217</v>
      </c>
      <c r="H45" s="186" t="s">
        <v>2279</v>
      </c>
      <c r="I45" s="186" t="s">
        <v>2401</v>
      </c>
      <c r="J45" s="186" t="s">
        <v>2400</v>
      </c>
      <c r="K45" s="186" t="s">
        <v>2336</v>
      </c>
      <c r="L45" s="186"/>
      <c r="M45" s="186" t="s">
        <v>76</v>
      </c>
      <c r="N45" s="186" t="s">
        <v>76</v>
      </c>
      <c r="O45" s="186" t="s">
        <v>76</v>
      </c>
      <c r="P45" s="186" t="s">
        <v>76</v>
      </c>
      <c r="Q45" s="186" t="s">
        <v>76</v>
      </c>
      <c r="R45" s="186" t="s">
        <v>76</v>
      </c>
      <c r="S45" s="186" t="s">
        <v>76</v>
      </c>
      <c r="T45" s="186" t="s">
        <v>76</v>
      </c>
      <c r="U45" s="186" t="s">
        <v>2470</v>
      </c>
    </row>
    <row r="46" spans="2:21" s="63" customFormat="1">
      <c r="B46" s="186" t="s">
        <v>2119</v>
      </c>
      <c r="C46" s="186" t="s">
        <v>1195</v>
      </c>
      <c r="D46" s="186" t="s">
        <v>2019</v>
      </c>
      <c r="E46" s="186" t="s">
        <v>86</v>
      </c>
      <c r="F46" s="186">
        <v>5864743</v>
      </c>
      <c r="G46" s="186" t="s">
        <v>2218</v>
      </c>
      <c r="H46" s="186" t="s">
        <v>2273</v>
      </c>
      <c r="I46" s="186" t="s">
        <v>2403</v>
      </c>
      <c r="J46" s="195" t="s">
        <v>2402</v>
      </c>
      <c r="K46" s="186"/>
      <c r="L46" s="186"/>
      <c r="M46" s="186" t="s">
        <v>76</v>
      </c>
      <c r="N46" s="186" t="s">
        <v>76</v>
      </c>
      <c r="O46" s="186" t="s">
        <v>76</v>
      </c>
      <c r="P46" s="186" t="s">
        <v>76</v>
      </c>
      <c r="Q46" s="186" t="s">
        <v>76</v>
      </c>
      <c r="R46" s="186" t="s">
        <v>76</v>
      </c>
      <c r="S46" s="186" t="s">
        <v>76</v>
      </c>
      <c r="T46" s="186" t="s">
        <v>76</v>
      </c>
      <c r="U46" s="186" t="s">
        <v>2470</v>
      </c>
    </row>
    <row r="47" spans="2:21" s="63" customFormat="1">
      <c r="B47" s="186" t="s">
        <v>2120</v>
      </c>
      <c r="C47" s="186" t="s">
        <v>1195</v>
      </c>
      <c r="D47" s="186" t="s">
        <v>2020</v>
      </c>
      <c r="E47" s="186" t="s">
        <v>86</v>
      </c>
      <c r="F47" s="186">
        <v>6054100</v>
      </c>
      <c r="G47" s="186" t="s">
        <v>2219</v>
      </c>
      <c r="H47" s="186" t="s">
        <v>2280</v>
      </c>
      <c r="I47" s="186" t="s">
        <v>2405</v>
      </c>
      <c r="J47" s="186" t="s">
        <v>2404</v>
      </c>
      <c r="K47" s="186"/>
      <c r="L47" s="186" t="s">
        <v>2317</v>
      </c>
      <c r="M47" s="186" t="s">
        <v>76</v>
      </c>
      <c r="N47" s="186" t="s">
        <v>76</v>
      </c>
      <c r="O47" s="186" t="s">
        <v>76</v>
      </c>
      <c r="P47" s="186" t="s">
        <v>76</v>
      </c>
      <c r="Q47" s="186" t="s">
        <v>76</v>
      </c>
      <c r="R47" s="186" t="s">
        <v>76</v>
      </c>
      <c r="S47" s="186" t="s">
        <v>76</v>
      </c>
      <c r="T47" s="186" t="s">
        <v>76</v>
      </c>
      <c r="U47" s="186" t="s">
        <v>2470</v>
      </c>
    </row>
    <row r="48" spans="2:21" s="63" customFormat="1">
      <c r="B48" s="186" t="s">
        <v>2121</v>
      </c>
      <c r="C48" s="186" t="s">
        <v>1195</v>
      </c>
      <c r="D48" s="186" t="s">
        <v>2021</v>
      </c>
      <c r="E48" s="186" t="s">
        <v>86</v>
      </c>
      <c r="F48" s="186">
        <v>5793675</v>
      </c>
      <c r="G48" s="186" t="s">
        <v>2220</v>
      </c>
      <c r="H48" s="186" t="s">
        <v>88</v>
      </c>
      <c r="I48" s="194" t="s">
        <v>2532</v>
      </c>
      <c r="J48" s="186" t="s">
        <v>2552</v>
      </c>
      <c r="K48" s="186" t="s">
        <v>2337</v>
      </c>
      <c r="L48" s="186"/>
      <c r="M48" s="186" t="s">
        <v>76</v>
      </c>
      <c r="N48" s="186" t="s">
        <v>76</v>
      </c>
      <c r="O48" s="186" t="s">
        <v>76</v>
      </c>
      <c r="P48" s="186" t="s">
        <v>76</v>
      </c>
      <c r="Q48" s="186" t="s">
        <v>76</v>
      </c>
      <c r="R48" s="186" t="s">
        <v>76</v>
      </c>
      <c r="S48" s="186" t="s">
        <v>76</v>
      </c>
      <c r="T48" s="186" t="s">
        <v>76</v>
      </c>
      <c r="U48" s="186" t="s">
        <v>2470</v>
      </c>
    </row>
    <row r="49" spans="2:21" s="63" customFormat="1">
      <c r="B49" s="186" t="s">
        <v>2122</v>
      </c>
      <c r="C49" s="186" t="s">
        <v>1195</v>
      </c>
      <c r="D49" s="186" t="s">
        <v>2022</v>
      </c>
      <c r="E49" s="186" t="s">
        <v>86</v>
      </c>
      <c r="F49" s="186">
        <v>5784574</v>
      </c>
      <c r="G49" s="186" t="s">
        <v>2221</v>
      </c>
      <c r="H49" s="186" t="s">
        <v>1599</v>
      </c>
      <c r="I49" s="186" t="s">
        <v>2359</v>
      </c>
      <c r="J49" s="186" t="s">
        <v>2406</v>
      </c>
      <c r="K49" s="186" t="s">
        <v>2338</v>
      </c>
      <c r="L49" s="186"/>
      <c r="M49" s="186" t="s">
        <v>76</v>
      </c>
      <c r="N49" s="186" t="s">
        <v>76</v>
      </c>
      <c r="O49" s="186" t="s">
        <v>76</v>
      </c>
      <c r="P49" s="186" t="s">
        <v>76</v>
      </c>
      <c r="Q49" s="186" t="s">
        <v>76</v>
      </c>
      <c r="R49" s="186" t="s">
        <v>76</v>
      </c>
      <c r="S49" s="186" t="s">
        <v>76</v>
      </c>
      <c r="T49" s="186" t="s">
        <v>76</v>
      </c>
      <c r="U49" s="186" t="s">
        <v>2470</v>
      </c>
    </row>
    <row r="50" spans="2:21" s="63" customFormat="1">
      <c r="B50" s="186" t="s">
        <v>2123</v>
      </c>
      <c r="C50" s="186" t="s">
        <v>1195</v>
      </c>
      <c r="D50" s="186" t="s">
        <v>2023</v>
      </c>
      <c r="E50" s="186" t="s">
        <v>86</v>
      </c>
      <c r="F50" s="186">
        <v>4757940</v>
      </c>
      <c r="G50" s="186" t="s">
        <v>2222</v>
      </c>
      <c r="H50" s="186" t="s">
        <v>1599</v>
      </c>
      <c r="I50" s="186" t="s">
        <v>2359</v>
      </c>
      <c r="J50" s="186" t="s">
        <v>2407</v>
      </c>
      <c r="K50" s="186" t="s">
        <v>2339</v>
      </c>
      <c r="L50" s="186"/>
      <c r="M50" s="186" t="s">
        <v>76</v>
      </c>
      <c r="N50" s="186" t="s">
        <v>76</v>
      </c>
      <c r="O50" s="186" t="s">
        <v>76</v>
      </c>
      <c r="P50" s="186" t="s">
        <v>76</v>
      </c>
      <c r="Q50" s="186" t="s">
        <v>76</v>
      </c>
      <c r="R50" s="186" t="s">
        <v>76</v>
      </c>
      <c r="S50" s="186" t="s">
        <v>76</v>
      </c>
      <c r="T50" s="186" t="s">
        <v>76</v>
      </c>
      <c r="U50" s="186" t="s">
        <v>2470</v>
      </c>
    </row>
    <row r="51" spans="2:21" s="63" customFormat="1">
      <c r="B51" s="186" t="s">
        <v>2124</v>
      </c>
      <c r="C51" s="186" t="s">
        <v>1195</v>
      </c>
      <c r="D51" s="186" t="s">
        <v>2024</v>
      </c>
      <c r="E51" s="186" t="s">
        <v>86</v>
      </c>
      <c r="F51" s="186">
        <v>5785629</v>
      </c>
      <c r="G51" s="186" t="s">
        <v>2223</v>
      </c>
      <c r="H51" s="186" t="s">
        <v>2281</v>
      </c>
      <c r="I51" s="186" t="s">
        <v>2409</v>
      </c>
      <c r="J51" s="186" t="s">
        <v>2408</v>
      </c>
      <c r="K51" s="186"/>
      <c r="L51" s="186"/>
      <c r="M51" s="186" t="s">
        <v>76</v>
      </c>
      <c r="N51" s="186" t="s">
        <v>76</v>
      </c>
      <c r="O51" s="186" t="s">
        <v>76</v>
      </c>
      <c r="P51" s="186" t="s">
        <v>76</v>
      </c>
      <c r="Q51" s="186" t="s">
        <v>76</v>
      </c>
      <c r="R51" s="186" t="s">
        <v>76</v>
      </c>
      <c r="S51" s="186" t="s">
        <v>76</v>
      </c>
      <c r="T51" s="186" t="s">
        <v>76</v>
      </c>
      <c r="U51" s="186" t="s">
        <v>2470</v>
      </c>
    </row>
    <row r="52" spans="2:21" s="63" customFormat="1">
      <c r="B52" s="186" t="s">
        <v>2125</v>
      </c>
      <c r="C52" s="186" t="s">
        <v>1195</v>
      </c>
      <c r="D52" s="186" t="s">
        <v>2025</v>
      </c>
      <c r="E52" s="186" t="s">
        <v>86</v>
      </c>
      <c r="F52" s="186">
        <v>6183381</v>
      </c>
      <c r="G52" s="186" t="s">
        <v>2224</v>
      </c>
      <c r="H52" s="186" t="s">
        <v>88</v>
      </c>
      <c r="I52" s="186" t="s">
        <v>2411</v>
      </c>
      <c r="J52" s="195" t="s">
        <v>2410</v>
      </c>
      <c r="K52" s="186" t="s">
        <v>2340</v>
      </c>
      <c r="L52" s="186" t="s">
        <v>2318</v>
      </c>
      <c r="M52" s="186" t="s">
        <v>76</v>
      </c>
      <c r="N52" s="186" t="s">
        <v>76</v>
      </c>
      <c r="O52" s="186" t="s">
        <v>76</v>
      </c>
      <c r="P52" s="186" t="s">
        <v>76</v>
      </c>
      <c r="Q52" s="186" t="s">
        <v>76</v>
      </c>
      <c r="R52" s="186" t="s">
        <v>76</v>
      </c>
      <c r="S52" s="186" t="s">
        <v>76</v>
      </c>
      <c r="T52" s="186" t="s">
        <v>76</v>
      </c>
      <c r="U52" s="186" t="s">
        <v>2470</v>
      </c>
    </row>
    <row r="53" spans="2:21" s="63" customFormat="1">
      <c r="B53" s="186" t="s">
        <v>2126</v>
      </c>
      <c r="C53" s="186" t="s">
        <v>1195</v>
      </c>
      <c r="D53" s="186" t="s">
        <v>2026</v>
      </c>
      <c r="E53" s="186" t="s">
        <v>86</v>
      </c>
      <c r="F53" s="186">
        <v>5152542</v>
      </c>
      <c r="G53" s="186" t="s">
        <v>2225</v>
      </c>
      <c r="H53" s="186" t="s">
        <v>88</v>
      </c>
      <c r="I53" s="186" t="s">
        <v>2540</v>
      </c>
      <c r="J53" s="186" t="s">
        <v>2553</v>
      </c>
      <c r="K53" s="186"/>
      <c r="L53" s="186"/>
      <c r="M53" s="186" t="s">
        <v>76</v>
      </c>
      <c r="N53" s="186" t="s">
        <v>76</v>
      </c>
      <c r="O53" s="186" t="s">
        <v>76</v>
      </c>
      <c r="P53" s="186" t="s">
        <v>76</v>
      </c>
      <c r="Q53" s="186" t="s">
        <v>76</v>
      </c>
      <c r="R53" s="186" t="s">
        <v>76</v>
      </c>
      <c r="S53" s="186" t="s">
        <v>76</v>
      </c>
      <c r="T53" s="186" t="s">
        <v>76</v>
      </c>
      <c r="U53" s="186" t="s">
        <v>2470</v>
      </c>
    </row>
    <row r="54" spans="2:21" s="63" customFormat="1">
      <c r="B54" s="186" t="s">
        <v>2127</v>
      </c>
      <c r="C54" s="186" t="s">
        <v>1195</v>
      </c>
      <c r="D54" s="186" t="s">
        <v>2027</v>
      </c>
      <c r="E54" s="186" t="s">
        <v>86</v>
      </c>
      <c r="F54" s="186">
        <v>5437110</v>
      </c>
      <c r="G54" s="186" t="s">
        <v>2226</v>
      </c>
      <c r="H54" s="186" t="s">
        <v>2274</v>
      </c>
      <c r="I54" s="186" t="s">
        <v>2413</v>
      </c>
      <c r="J54" s="186" t="s">
        <v>2412</v>
      </c>
      <c r="K54" s="186"/>
      <c r="L54" s="186" t="s">
        <v>2319</v>
      </c>
      <c r="M54" s="186" t="s">
        <v>76</v>
      </c>
      <c r="N54" s="186" t="s">
        <v>76</v>
      </c>
      <c r="O54" s="186" t="s">
        <v>76</v>
      </c>
      <c r="P54" s="186" t="s">
        <v>76</v>
      </c>
      <c r="Q54" s="186" t="s">
        <v>76</v>
      </c>
      <c r="R54" s="186" t="s">
        <v>76</v>
      </c>
      <c r="S54" s="186" t="s">
        <v>76</v>
      </c>
      <c r="T54" s="186" t="s">
        <v>76</v>
      </c>
      <c r="U54" s="186" t="s">
        <v>2470</v>
      </c>
    </row>
    <row r="55" spans="2:21" s="63" customFormat="1">
      <c r="B55" s="186" t="s">
        <v>2128</v>
      </c>
      <c r="C55" s="186" t="s">
        <v>1195</v>
      </c>
      <c r="D55" s="186" t="s">
        <v>2028</v>
      </c>
      <c r="E55" s="186" t="s">
        <v>86</v>
      </c>
      <c r="F55" s="186">
        <v>6392039</v>
      </c>
      <c r="G55" s="186" t="s">
        <v>2227</v>
      </c>
      <c r="H55" s="186" t="s">
        <v>2282</v>
      </c>
      <c r="I55" s="186" t="s">
        <v>2415</v>
      </c>
      <c r="J55" s="186" t="s">
        <v>2414</v>
      </c>
      <c r="K55" s="186"/>
      <c r="L55" s="186"/>
      <c r="M55" s="186" t="s">
        <v>76</v>
      </c>
      <c r="N55" s="186" t="s">
        <v>76</v>
      </c>
      <c r="O55" s="186" t="s">
        <v>76</v>
      </c>
      <c r="P55" s="186" t="s">
        <v>76</v>
      </c>
      <c r="Q55" s="186" t="s">
        <v>76</v>
      </c>
      <c r="R55" s="186" t="s">
        <v>76</v>
      </c>
      <c r="S55" s="186" t="s">
        <v>76</v>
      </c>
      <c r="T55" s="186" t="s">
        <v>76</v>
      </c>
      <c r="U55" s="186" t="s">
        <v>2470</v>
      </c>
    </row>
    <row r="56" spans="2:21" s="63" customFormat="1">
      <c r="B56" s="186" t="s">
        <v>2129</v>
      </c>
      <c r="C56" s="186" t="s">
        <v>1195</v>
      </c>
      <c r="D56" s="186" t="s">
        <v>2029</v>
      </c>
      <c r="E56" s="186" t="s">
        <v>86</v>
      </c>
      <c r="F56" s="186">
        <v>6168123</v>
      </c>
      <c r="G56" s="186" t="s">
        <v>2228</v>
      </c>
      <c r="H56" s="186" t="s">
        <v>2283</v>
      </c>
      <c r="I56" s="186" t="s">
        <v>2417</v>
      </c>
      <c r="J56" s="186" t="s">
        <v>2416</v>
      </c>
      <c r="K56" s="186" t="s">
        <v>2341</v>
      </c>
      <c r="L56" s="186"/>
      <c r="M56" s="186" t="s">
        <v>76</v>
      </c>
      <c r="N56" s="186" t="s">
        <v>76</v>
      </c>
      <c r="O56" s="186" t="s">
        <v>76</v>
      </c>
      <c r="P56" s="186" t="s">
        <v>76</v>
      </c>
      <c r="Q56" s="186" t="s">
        <v>76</v>
      </c>
      <c r="R56" s="186" t="s">
        <v>76</v>
      </c>
      <c r="S56" s="186" t="s">
        <v>76</v>
      </c>
      <c r="T56" s="186" t="s">
        <v>76</v>
      </c>
      <c r="U56" s="186" t="s">
        <v>2470</v>
      </c>
    </row>
    <row r="57" spans="2:21" s="63" customFormat="1">
      <c r="B57" s="186" t="s">
        <v>2370</v>
      </c>
      <c r="C57" s="186" t="s">
        <v>1195</v>
      </c>
      <c r="D57" s="186" t="s">
        <v>2030</v>
      </c>
      <c r="E57" s="186" t="s">
        <v>86</v>
      </c>
      <c r="F57" s="186">
        <v>6185911</v>
      </c>
      <c r="G57" s="186" t="s">
        <v>2229</v>
      </c>
      <c r="H57" s="186" t="s">
        <v>2282</v>
      </c>
      <c r="I57" s="194" t="s">
        <v>2555</v>
      </c>
      <c r="J57" s="186" t="s">
        <v>2554</v>
      </c>
      <c r="K57" s="186"/>
      <c r="L57" s="186"/>
      <c r="M57" s="186" t="s">
        <v>76</v>
      </c>
      <c r="N57" s="186" t="s">
        <v>76</v>
      </c>
      <c r="O57" s="186" t="s">
        <v>76</v>
      </c>
      <c r="P57" s="186" t="s">
        <v>76</v>
      </c>
      <c r="Q57" s="186" t="s">
        <v>76</v>
      </c>
      <c r="R57" s="186" t="s">
        <v>76</v>
      </c>
      <c r="S57" s="186" t="s">
        <v>76</v>
      </c>
      <c r="T57" s="186" t="s">
        <v>76</v>
      </c>
      <c r="U57" s="186" t="s">
        <v>2470</v>
      </c>
    </row>
    <row r="58" spans="2:21" s="63" customFormat="1">
      <c r="B58" s="186" t="s">
        <v>2131</v>
      </c>
      <c r="C58" s="186" t="s">
        <v>1195</v>
      </c>
      <c r="D58" s="186" t="s">
        <v>2031</v>
      </c>
      <c r="E58" s="186" t="s">
        <v>86</v>
      </c>
      <c r="F58" s="186">
        <v>5793856</v>
      </c>
      <c r="G58" s="186" t="s">
        <v>2230</v>
      </c>
      <c r="H58" s="186" t="s">
        <v>88</v>
      </c>
      <c r="I58" s="194" t="s">
        <v>2546</v>
      </c>
      <c r="J58" s="195" t="s">
        <v>2556</v>
      </c>
      <c r="K58" s="186" t="s">
        <v>2342</v>
      </c>
      <c r="L58" s="186"/>
      <c r="M58" s="186" t="s">
        <v>76</v>
      </c>
      <c r="N58" s="186" t="s">
        <v>76</v>
      </c>
      <c r="O58" s="186" t="s">
        <v>76</v>
      </c>
      <c r="P58" s="186" t="s">
        <v>76</v>
      </c>
      <c r="Q58" s="186" t="s">
        <v>76</v>
      </c>
      <c r="R58" s="186" t="s">
        <v>76</v>
      </c>
      <c r="S58" s="186" t="s">
        <v>76</v>
      </c>
      <c r="T58" s="186" t="s">
        <v>76</v>
      </c>
      <c r="U58" s="186" t="s">
        <v>2470</v>
      </c>
    </row>
    <row r="59" spans="2:21" s="63" customFormat="1">
      <c r="B59" s="186" t="s">
        <v>2132</v>
      </c>
      <c r="C59" s="186" t="s">
        <v>1195</v>
      </c>
      <c r="D59" s="186" t="s">
        <v>2032</v>
      </c>
      <c r="E59" s="186" t="s">
        <v>86</v>
      </c>
      <c r="F59" s="186">
        <v>6499193</v>
      </c>
      <c r="G59" s="186" t="s">
        <v>2231</v>
      </c>
      <c r="H59" s="186" t="s">
        <v>88</v>
      </c>
      <c r="I59" s="194" t="s">
        <v>2558</v>
      </c>
      <c r="J59" s="186" t="s">
        <v>2557</v>
      </c>
      <c r="K59" s="186"/>
      <c r="L59" s="186"/>
      <c r="M59" s="186" t="s">
        <v>76</v>
      </c>
      <c r="N59" s="186" t="s">
        <v>76</v>
      </c>
      <c r="O59" s="186" t="s">
        <v>76</v>
      </c>
      <c r="P59" s="186" t="s">
        <v>76</v>
      </c>
      <c r="Q59" s="186" t="s">
        <v>76</v>
      </c>
      <c r="R59" s="186" t="s">
        <v>76</v>
      </c>
      <c r="S59" s="186" t="s">
        <v>76</v>
      </c>
      <c r="T59" s="186" t="s">
        <v>76</v>
      </c>
      <c r="U59" s="186" t="s">
        <v>2470</v>
      </c>
    </row>
    <row r="60" spans="2:21" s="63" customFormat="1">
      <c r="B60" s="186" t="s">
        <v>2133</v>
      </c>
      <c r="C60" s="186" t="s">
        <v>1195</v>
      </c>
      <c r="D60" s="186" t="s">
        <v>2033</v>
      </c>
      <c r="E60" s="186" t="s">
        <v>86</v>
      </c>
      <c r="F60" s="186">
        <v>5468096</v>
      </c>
      <c r="G60" s="186" t="s">
        <v>2232</v>
      </c>
      <c r="H60" s="186" t="s">
        <v>2284</v>
      </c>
      <c r="I60" s="186" t="s">
        <v>2419</v>
      </c>
      <c r="J60" s="186" t="s">
        <v>2418</v>
      </c>
      <c r="K60" s="186"/>
      <c r="L60" s="186"/>
      <c r="M60" s="186" t="s">
        <v>76</v>
      </c>
      <c r="N60" s="186" t="s">
        <v>76</v>
      </c>
      <c r="O60" s="186" t="s">
        <v>76</v>
      </c>
      <c r="P60" s="186" t="s">
        <v>76</v>
      </c>
      <c r="Q60" s="186" t="s">
        <v>76</v>
      </c>
      <c r="R60" s="186" t="s">
        <v>76</v>
      </c>
      <c r="S60" s="186" t="s">
        <v>76</v>
      </c>
      <c r="T60" s="186" t="s">
        <v>76</v>
      </c>
      <c r="U60" s="186" t="s">
        <v>2470</v>
      </c>
    </row>
    <row r="61" spans="2:21" s="63" customFormat="1">
      <c r="B61" s="186" t="s">
        <v>2134</v>
      </c>
      <c r="C61" s="186" t="s">
        <v>1195</v>
      </c>
      <c r="D61" s="186" t="s">
        <v>2034</v>
      </c>
      <c r="E61" s="186" t="s">
        <v>86</v>
      </c>
      <c r="F61" s="186">
        <v>5785980</v>
      </c>
      <c r="G61" s="186" t="s">
        <v>2221</v>
      </c>
      <c r="H61" s="186" t="s">
        <v>1599</v>
      </c>
      <c r="I61" s="186" t="s">
        <v>2360</v>
      </c>
      <c r="J61" s="186" t="s">
        <v>2420</v>
      </c>
      <c r="K61" s="186"/>
      <c r="L61" s="186"/>
      <c r="M61" s="186" t="s">
        <v>76</v>
      </c>
      <c r="N61" s="186" t="s">
        <v>76</v>
      </c>
      <c r="O61" s="186" t="s">
        <v>76</v>
      </c>
      <c r="P61" s="186" t="s">
        <v>76</v>
      </c>
      <c r="Q61" s="186" t="s">
        <v>76</v>
      </c>
      <c r="R61" s="186" t="s">
        <v>76</v>
      </c>
      <c r="S61" s="186" t="s">
        <v>76</v>
      </c>
      <c r="T61" s="186" t="s">
        <v>76</v>
      </c>
      <c r="U61" s="186" t="s">
        <v>2470</v>
      </c>
    </row>
    <row r="62" spans="2:21" s="63" customFormat="1">
      <c r="B62" s="186" t="s">
        <v>2135</v>
      </c>
      <c r="C62" s="186" t="s">
        <v>1195</v>
      </c>
      <c r="D62" s="186" t="s">
        <v>2035</v>
      </c>
      <c r="E62" s="186" t="s">
        <v>86</v>
      </c>
      <c r="F62" s="186">
        <v>6498776</v>
      </c>
      <c r="G62" s="186" t="s">
        <v>2233</v>
      </c>
      <c r="H62" s="186" t="s">
        <v>2274</v>
      </c>
      <c r="I62" s="186" t="s">
        <v>2368</v>
      </c>
      <c r="J62" s="186" t="s">
        <v>2421</v>
      </c>
      <c r="K62" s="186" t="s">
        <v>2343</v>
      </c>
      <c r="L62" s="186"/>
      <c r="M62" s="186" t="s">
        <v>76</v>
      </c>
      <c r="N62" s="186" t="s">
        <v>76</v>
      </c>
      <c r="O62" s="186" t="s">
        <v>76</v>
      </c>
      <c r="P62" s="186" t="s">
        <v>76</v>
      </c>
      <c r="Q62" s="186" t="s">
        <v>76</v>
      </c>
      <c r="R62" s="186" t="s">
        <v>76</v>
      </c>
      <c r="S62" s="186" t="s">
        <v>76</v>
      </c>
      <c r="T62" s="186" t="s">
        <v>76</v>
      </c>
      <c r="U62" s="186" t="s">
        <v>2470</v>
      </c>
    </row>
    <row r="63" spans="2:21" s="63" customFormat="1">
      <c r="B63" s="186" t="s">
        <v>2136</v>
      </c>
      <c r="C63" s="186" t="s">
        <v>1195</v>
      </c>
      <c r="D63" s="186" t="s">
        <v>2036</v>
      </c>
      <c r="E63" s="186" t="s">
        <v>86</v>
      </c>
      <c r="F63" s="186">
        <v>6055731</v>
      </c>
      <c r="G63" s="186" t="s">
        <v>2234</v>
      </c>
      <c r="H63" s="186" t="s">
        <v>2285</v>
      </c>
      <c r="I63" s="186" t="s">
        <v>2423</v>
      </c>
      <c r="J63" s="186" t="s">
        <v>2422</v>
      </c>
      <c r="K63" s="186"/>
      <c r="L63" s="186"/>
      <c r="M63" s="186" t="s">
        <v>76</v>
      </c>
      <c r="N63" s="186" t="s">
        <v>76</v>
      </c>
      <c r="O63" s="186" t="s">
        <v>76</v>
      </c>
      <c r="P63" s="186" t="s">
        <v>76</v>
      </c>
      <c r="Q63" s="186" t="s">
        <v>76</v>
      </c>
      <c r="R63" s="186" t="s">
        <v>76</v>
      </c>
      <c r="S63" s="186" t="s">
        <v>76</v>
      </c>
      <c r="T63" s="186" t="s">
        <v>76</v>
      </c>
      <c r="U63" s="186" t="s">
        <v>2470</v>
      </c>
    </row>
    <row r="64" spans="2:21" s="63" customFormat="1">
      <c r="B64" s="186" t="s">
        <v>2137</v>
      </c>
      <c r="C64" s="186" t="s">
        <v>1195</v>
      </c>
      <c r="D64" s="186" t="s">
        <v>2037</v>
      </c>
      <c r="E64" s="186" t="s">
        <v>86</v>
      </c>
      <c r="F64" s="186">
        <v>5983843</v>
      </c>
      <c r="G64" s="186" t="s">
        <v>2235</v>
      </c>
      <c r="H64" s="186" t="s">
        <v>2274</v>
      </c>
      <c r="I64" s="186" t="s">
        <v>2367</v>
      </c>
      <c r="J64" s="195" t="s">
        <v>2424</v>
      </c>
      <c r="K64" s="186"/>
      <c r="L64" s="186"/>
      <c r="M64" s="186" t="s">
        <v>76</v>
      </c>
      <c r="N64" s="186" t="s">
        <v>76</v>
      </c>
      <c r="O64" s="186" t="s">
        <v>76</v>
      </c>
      <c r="P64" s="186" t="s">
        <v>76</v>
      </c>
      <c r="Q64" s="186" t="s">
        <v>76</v>
      </c>
      <c r="R64" s="186" t="s">
        <v>76</v>
      </c>
      <c r="S64" s="186" t="s">
        <v>76</v>
      </c>
      <c r="T64" s="186" t="s">
        <v>76</v>
      </c>
      <c r="U64" s="186" t="s">
        <v>2470</v>
      </c>
    </row>
    <row r="65" spans="2:21" s="63" customFormat="1">
      <c r="B65" s="186" t="s">
        <v>2138</v>
      </c>
      <c r="C65" s="186" t="s">
        <v>1195</v>
      </c>
      <c r="D65" s="186" t="s">
        <v>2038</v>
      </c>
      <c r="E65" s="186" t="s">
        <v>86</v>
      </c>
      <c r="F65" s="186">
        <v>5437319</v>
      </c>
      <c r="G65" s="186" t="s">
        <v>2225</v>
      </c>
      <c r="H65" s="186" t="s">
        <v>88</v>
      </c>
      <c r="I65" s="194" t="s">
        <v>2540</v>
      </c>
      <c r="J65" s="186" t="s">
        <v>2559</v>
      </c>
      <c r="K65" s="186" t="s">
        <v>2344</v>
      </c>
      <c r="L65" s="186"/>
      <c r="M65" s="186" t="s">
        <v>76</v>
      </c>
      <c r="N65" s="186" t="s">
        <v>76</v>
      </c>
      <c r="O65" s="186" t="s">
        <v>76</v>
      </c>
      <c r="P65" s="186" t="s">
        <v>76</v>
      </c>
      <c r="Q65" s="186" t="s">
        <v>76</v>
      </c>
      <c r="R65" s="186" t="s">
        <v>76</v>
      </c>
      <c r="S65" s="186" t="s">
        <v>76</v>
      </c>
      <c r="T65" s="186" t="s">
        <v>76</v>
      </c>
      <c r="U65" s="186" t="s">
        <v>2470</v>
      </c>
    </row>
    <row r="66" spans="2:21" s="63" customFormat="1">
      <c r="B66" s="186" t="s">
        <v>2139</v>
      </c>
      <c r="C66" s="186" t="s">
        <v>1195</v>
      </c>
      <c r="D66" s="186" t="s">
        <v>2039</v>
      </c>
      <c r="E66" s="186" t="s">
        <v>86</v>
      </c>
      <c r="F66" s="186">
        <v>5468382</v>
      </c>
      <c r="G66" s="186" t="s">
        <v>2236</v>
      </c>
      <c r="H66" s="186" t="s">
        <v>88</v>
      </c>
      <c r="I66" s="194" t="s">
        <v>2546</v>
      </c>
      <c r="J66" s="186" t="s">
        <v>2560</v>
      </c>
      <c r="K66" s="186" t="s">
        <v>2345</v>
      </c>
      <c r="L66" s="186"/>
      <c r="M66" s="186" t="s">
        <v>76</v>
      </c>
      <c r="N66" s="186" t="s">
        <v>76</v>
      </c>
      <c r="O66" s="186" t="s">
        <v>76</v>
      </c>
      <c r="P66" s="186" t="s">
        <v>76</v>
      </c>
      <c r="Q66" s="186" t="s">
        <v>76</v>
      </c>
      <c r="R66" s="186" t="s">
        <v>76</v>
      </c>
      <c r="S66" s="186" t="s">
        <v>76</v>
      </c>
      <c r="T66" s="186" t="s">
        <v>76</v>
      </c>
      <c r="U66" s="186" t="s">
        <v>2470</v>
      </c>
    </row>
    <row r="67" spans="2:21" s="63" customFormat="1">
      <c r="B67" s="186" t="s">
        <v>2140</v>
      </c>
      <c r="C67" s="186" t="s">
        <v>1195</v>
      </c>
      <c r="D67" s="186" t="s">
        <v>2040</v>
      </c>
      <c r="E67" s="186" t="s">
        <v>86</v>
      </c>
      <c r="F67" s="186">
        <v>5313968</v>
      </c>
      <c r="G67" s="186" t="s">
        <v>2577</v>
      </c>
      <c r="H67" s="186" t="s">
        <v>2286</v>
      </c>
      <c r="I67" s="186" t="s">
        <v>2426</v>
      </c>
      <c r="J67" s="186" t="s">
        <v>2425</v>
      </c>
      <c r="K67" s="186" t="s">
        <v>2346</v>
      </c>
      <c r="L67" s="186"/>
      <c r="M67" s="186" t="s">
        <v>76</v>
      </c>
      <c r="N67" s="186" t="s">
        <v>76</v>
      </c>
      <c r="O67" s="186" t="s">
        <v>76</v>
      </c>
      <c r="P67" s="186" t="s">
        <v>76</v>
      </c>
      <c r="Q67" s="186" t="s">
        <v>76</v>
      </c>
      <c r="R67" s="186" t="s">
        <v>76</v>
      </c>
      <c r="S67" s="186" t="s">
        <v>76</v>
      </c>
      <c r="T67" s="186" t="s">
        <v>76</v>
      </c>
      <c r="U67" s="186" t="s">
        <v>2470</v>
      </c>
    </row>
    <row r="68" spans="2:21" s="63" customFormat="1">
      <c r="B68" s="186" t="s">
        <v>2141</v>
      </c>
      <c r="C68" s="186" t="s">
        <v>1195</v>
      </c>
      <c r="D68" s="186" t="s">
        <v>2041</v>
      </c>
      <c r="E68" s="186" t="s">
        <v>86</v>
      </c>
      <c r="F68" s="186">
        <v>6498802</v>
      </c>
      <c r="G68" s="186" t="s">
        <v>2237</v>
      </c>
      <c r="H68" s="186" t="s">
        <v>2276</v>
      </c>
      <c r="I68" s="186" t="s">
        <v>2428</v>
      </c>
      <c r="J68" s="186" t="s">
        <v>2427</v>
      </c>
      <c r="K68" s="186"/>
      <c r="L68" s="186"/>
      <c r="M68" s="186" t="s">
        <v>76</v>
      </c>
      <c r="N68" s="186" t="s">
        <v>76</v>
      </c>
      <c r="O68" s="186" t="s">
        <v>76</v>
      </c>
      <c r="P68" s="186" t="s">
        <v>76</v>
      </c>
      <c r="Q68" s="186" t="s">
        <v>76</v>
      </c>
      <c r="R68" s="186" t="s">
        <v>76</v>
      </c>
      <c r="S68" s="186" t="s">
        <v>76</v>
      </c>
      <c r="T68" s="186" t="s">
        <v>76</v>
      </c>
      <c r="U68" s="186" t="s">
        <v>2470</v>
      </c>
    </row>
    <row r="69" spans="2:21" s="63" customFormat="1">
      <c r="B69" s="186" t="s">
        <v>2142</v>
      </c>
      <c r="C69" s="186" t="s">
        <v>1195</v>
      </c>
      <c r="D69" s="186" t="s">
        <v>2042</v>
      </c>
      <c r="E69" s="186" t="s">
        <v>86</v>
      </c>
      <c r="F69" s="186">
        <v>6501855</v>
      </c>
      <c r="G69" s="186" t="s">
        <v>2238</v>
      </c>
      <c r="H69" s="186" t="s">
        <v>1599</v>
      </c>
      <c r="I69" s="186" t="s">
        <v>2360</v>
      </c>
      <c r="J69" s="186" t="s">
        <v>2429</v>
      </c>
      <c r="K69" s="186" t="s">
        <v>2347</v>
      </c>
      <c r="L69" s="186"/>
      <c r="M69" s="186" t="s">
        <v>76</v>
      </c>
      <c r="N69" s="186" t="s">
        <v>76</v>
      </c>
      <c r="O69" s="186" t="s">
        <v>76</v>
      </c>
      <c r="P69" s="186" t="s">
        <v>76</v>
      </c>
      <c r="Q69" s="186" t="s">
        <v>76</v>
      </c>
      <c r="R69" s="186" t="s">
        <v>76</v>
      </c>
      <c r="S69" s="186" t="s">
        <v>76</v>
      </c>
      <c r="T69" s="186" t="s">
        <v>76</v>
      </c>
      <c r="U69" s="186" t="s">
        <v>2470</v>
      </c>
    </row>
    <row r="70" spans="2:21" s="63" customFormat="1">
      <c r="B70" s="186" t="s">
        <v>2143</v>
      </c>
      <c r="C70" s="186" t="s">
        <v>1195</v>
      </c>
      <c r="D70" s="186" t="s">
        <v>2043</v>
      </c>
      <c r="E70" s="186" t="s">
        <v>86</v>
      </c>
      <c r="F70" s="186">
        <v>6499810</v>
      </c>
      <c r="G70" s="186" t="s">
        <v>2239</v>
      </c>
      <c r="H70" s="193" t="s">
        <v>1599</v>
      </c>
      <c r="I70" s="194" t="s">
        <v>2561</v>
      </c>
      <c r="J70" s="195" t="s">
        <v>2321</v>
      </c>
      <c r="K70" s="186"/>
      <c r="L70" s="186"/>
      <c r="M70" s="186" t="s">
        <v>76</v>
      </c>
      <c r="N70" s="186" t="s">
        <v>76</v>
      </c>
      <c r="O70" s="186" t="s">
        <v>76</v>
      </c>
      <c r="P70" s="186" t="s">
        <v>76</v>
      </c>
      <c r="Q70" s="186" t="s">
        <v>76</v>
      </c>
      <c r="R70" s="186" t="s">
        <v>76</v>
      </c>
      <c r="S70" s="186" t="s">
        <v>76</v>
      </c>
      <c r="T70" s="186" t="s">
        <v>76</v>
      </c>
      <c r="U70" s="186" t="s">
        <v>2470</v>
      </c>
    </row>
    <row r="71" spans="2:21" s="63" customFormat="1">
      <c r="B71" s="186" t="s">
        <v>2144</v>
      </c>
      <c r="C71" s="186" t="s">
        <v>1195</v>
      </c>
      <c r="D71" s="186" t="s">
        <v>2044</v>
      </c>
      <c r="E71" s="186" t="s">
        <v>86</v>
      </c>
      <c r="F71" s="186">
        <v>6052999</v>
      </c>
      <c r="G71" s="186" t="s">
        <v>2240</v>
      </c>
      <c r="H71" s="193" t="s">
        <v>88</v>
      </c>
      <c r="I71" s="194" t="s">
        <v>2558</v>
      </c>
      <c r="J71" s="186" t="s">
        <v>2562</v>
      </c>
      <c r="K71" s="186" t="s">
        <v>2348</v>
      </c>
      <c r="L71" s="186"/>
      <c r="M71" s="186" t="s">
        <v>76</v>
      </c>
      <c r="N71" s="186" t="s">
        <v>76</v>
      </c>
      <c r="O71" s="186" t="s">
        <v>76</v>
      </c>
      <c r="P71" s="186" t="s">
        <v>76</v>
      </c>
      <c r="Q71" s="186" t="s">
        <v>76</v>
      </c>
      <c r="R71" s="186" t="s">
        <v>76</v>
      </c>
      <c r="S71" s="186" t="s">
        <v>76</v>
      </c>
      <c r="T71" s="186" t="s">
        <v>76</v>
      </c>
      <c r="U71" s="186" t="s">
        <v>2470</v>
      </c>
    </row>
    <row r="72" spans="2:21" s="63" customFormat="1">
      <c r="B72" s="186" t="s">
        <v>2145</v>
      </c>
      <c r="C72" s="186" t="s">
        <v>1195</v>
      </c>
      <c r="D72" s="186" t="s">
        <v>2045</v>
      </c>
      <c r="E72" s="186" t="s">
        <v>86</v>
      </c>
      <c r="F72" s="186">
        <v>6404864</v>
      </c>
      <c r="G72" s="186" t="s">
        <v>2241</v>
      </c>
      <c r="H72" s="186" t="s">
        <v>88</v>
      </c>
      <c r="I72" s="186" t="s">
        <v>2431</v>
      </c>
      <c r="J72" s="186" t="s">
        <v>2430</v>
      </c>
      <c r="K72" s="186"/>
      <c r="L72" s="186"/>
      <c r="M72" s="186" t="s">
        <v>76</v>
      </c>
      <c r="N72" s="186" t="s">
        <v>76</v>
      </c>
      <c r="O72" s="186" t="s">
        <v>76</v>
      </c>
      <c r="P72" s="186" t="s">
        <v>76</v>
      </c>
      <c r="Q72" s="186" t="s">
        <v>76</v>
      </c>
      <c r="R72" s="186" t="s">
        <v>76</v>
      </c>
      <c r="S72" s="186" t="s">
        <v>76</v>
      </c>
      <c r="T72" s="186" t="s">
        <v>76</v>
      </c>
      <c r="U72" s="186" t="s">
        <v>2470</v>
      </c>
    </row>
    <row r="73" spans="2:21" s="63" customFormat="1">
      <c r="B73" s="186" t="s">
        <v>2146</v>
      </c>
      <c r="C73" s="186" t="s">
        <v>1195</v>
      </c>
      <c r="D73" s="186" t="s">
        <v>2046</v>
      </c>
      <c r="E73" s="186" t="s">
        <v>86</v>
      </c>
      <c r="F73" s="186">
        <v>6533137</v>
      </c>
      <c r="G73" s="186" t="s">
        <v>2242</v>
      </c>
      <c r="H73" s="186" t="s">
        <v>2276</v>
      </c>
      <c r="I73" s="186" t="s">
        <v>2381</v>
      </c>
      <c r="J73" s="186" t="s">
        <v>2432</v>
      </c>
      <c r="K73" s="186"/>
      <c r="L73" s="186"/>
      <c r="M73" s="186" t="s">
        <v>76</v>
      </c>
      <c r="N73" s="186" t="s">
        <v>76</v>
      </c>
      <c r="O73" s="186" t="s">
        <v>76</v>
      </c>
      <c r="P73" s="186" t="s">
        <v>76</v>
      </c>
      <c r="Q73" s="186" t="s">
        <v>76</v>
      </c>
      <c r="R73" s="186" t="s">
        <v>76</v>
      </c>
      <c r="S73" s="186" t="s">
        <v>76</v>
      </c>
      <c r="T73" s="186" t="s">
        <v>76</v>
      </c>
      <c r="U73" s="186" t="s">
        <v>2470</v>
      </c>
    </row>
    <row r="74" spans="2:21" s="63" customFormat="1">
      <c r="B74" s="186" t="s">
        <v>2147</v>
      </c>
      <c r="C74" s="186" t="s">
        <v>1195</v>
      </c>
      <c r="D74" s="186" t="s">
        <v>2047</v>
      </c>
      <c r="E74" s="186" t="s">
        <v>86</v>
      </c>
      <c r="F74" s="186">
        <v>6492102</v>
      </c>
      <c r="G74" s="186" t="s">
        <v>2243</v>
      </c>
      <c r="H74" s="186" t="s">
        <v>2272</v>
      </c>
      <c r="I74" s="186" t="s">
        <v>2365</v>
      </c>
      <c r="J74" s="186" t="s">
        <v>2433</v>
      </c>
      <c r="K74" s="186"/>
      <c r="L74" s="186"/>
      <c r="M74" s="186" t="s">
        <v>76</v>
      </c>
      <c r="N74" s="186" t="s">
        <v>76</v>
      </c>
      <c r="O74" s="186" t="s">
        <v>76</v>
      </c>
      <c r="P74" s="186" t="s">
        <v>76</v>
      </c>
      <c r="Q74" s="186" t="s">
        <v>76</v>
      </c>
      <c r="R74" s="186" t="s">
        <v>76</v>
      </c>
      <c r="S74" s="186" t="s">
        <v>76</v>
      </c>
      <c r="T74" s="186" t="s">
        <v>76</v>
      </c>
      <c r="U74" s="186" t="s">
        <v>2470</v>
      </c>
    </row>
    <row r="75" spans="2:21" s="63" customFormat="1">
      <c r="B75" s="186" t="s">
        <v>2148</v>
      </c>
      <c r="C75" s="186" t="s">
        <v>1195</v>
      </c>
      <c r="D75" s="186" t="s">
        <v>2048</v>
      </c>
      <c r="E75" s="186" t="s">
        <v>86</v>
      </c>
      <c r="F75" s="186">
        <v>5882657</v>
      </c>
      <c r="G75" s="186" t="s">
        <v>2244</v>
      </c>
      <c r="H75" s="186" t="s">
        <v>2280</v>
      </c>
      <c r="I75" s="186" t="s">
        <v>2435</v>
      </c>
      <c r="J75" s="186" t="s">
        <v>2434</v>
      </c>
      <c r="K75" s="186"/>
      <c r="L75" s="186"/>
      <c r="M75" s="186" t="s">
        <v>76</v>
      </c>
      <c r="N75" s="186" t="s">
        <v>76</v>
      </c>
      <c r="O75" s="186" t="s">
        <v>76</v>
      </c>
      <c r="P75" s="186" t="s">
        <v>76</v>
      </c>
      <c r="Q75" s="186" t="s">
        <v>76</v>
      </c>
      <c r="R75" s="186" t="s">
        <v>76</v>
      </c>
      <c r="S75" s="186" t="s">
        <v>76</v>
      </c>
      <c r="T75" s="186" t="s">
        <v>76</v>
      </c>
      <c r="U75" s="186" t="s">
        <v>2470</v>
      </c>
    </row>
    <row r="76" spans="2:21" s="63" customFormat="1">
      <c r="B76" s="186" t="s">
        <v>2149</v>
      </c>
      <c r="C76" s="186" t="s">
        <v>1195</v>
      </c>
      <c r="D76" s="186" t="s">
        <v>2049</v>
      </c>
      <c r="E76" s="186" t="s">
        <v>86</v>
      </c>
      <c r="F76" s="186">
        <v>5204073</v>
      </c>
      <c r="G76" s="186" t="s">
        <v>2576</v>
      </c>
      <c r="H76" s="186" t="s">
        <v>1599</v>
      </c>
      <c r="I76" s="186" t="s">
        <v>2360</v>
      </c>
      <c r="J76" s="195" t="s">
        <v>2436</v>
      </c>
      <c r="K76" s="186"/>
      <c r="L76" s="186"/>
      <c r="M76" s="186" t="s">
        <v>76</v>
      </c>
      <c r="N76" s="186" t="s">
        <v>76</v>
      </c>
      <c r="O76" s="186" t="s">
        <v>76</v>
      </c>
      <c r="P76" s="186" t="s">
        <v>76</v>
      </c>
      <c r="Q76" s="186" t="s">
        <v>76</v>
      </c>
      <c r="R76" s="186" t="s">
        <v>76</v>
      </c>
      <c r="S76" s="186" t="s">
        <v>76</v>
      </c>
      <c r="T76" s="186" t="s">
        <v>76</v>
      </c>
      <c r="U76" s="186" t="s">
        <v>2470</v>
      </c>
    </row>
    <row r="77" spans="2:21" s="63" customFormat="1">
      <c r="B77" s="186" t="s">
        <v>2150</v>
      </c>
      <c r="C77" s="186" t="s">
        <v>1195</v>
      </c>
      <c r="D77" s="186" t="s">
        <v>2050</v>
      </c>
      <c r="E77" s="186" t="s">
        <v>86</v>
      </c>
      <c r="F77" s="186">
        <v>6596042</v>
      </c>
      <c r="G77" s="186" t="s">
        <v>2183</v>
      </c>
      <c r="H77" s="186" t="s">
        <v>88</v>
      </c>
      <c r="I77" s="194" t="s">
        <v>2530</v>
      </c>
      <c r="J77" s="186" t="s">
        <v>2563</v>
      </c>
      <c r="K77" s="186" t="s">
        <v>2349</v>
      </c>
      <c r="L77" s="186"/>
      <c r="M77" s="186" t="s">
        <v>76</v>
      </c>
      <c r="N77" s="186" t="s">
        <v>76</v>
      </c>
      <c r="O77" s="186" t="s">
        <v>76</v>
      </c>
      <c r="P77" s="186" t="s">
        <v>76</v>
      </c>
      <c r="Q77" s="186" t="s">
        <v>76</v>
      </c>
      <c r="R77" s="186" t="s">
        <v>76</v>
      </c>
      <c r="S77" s="186" t="s">
        <v>76</v>
      </c>
      <c r="T77" s="186" t="s">
        <v>76</v>
      </c>
      <c r="U77" s="186" t="s">
        <v>2470</v>
      </c>
    </row>
    <row r="78" spans="2:21" s="63" customFormat="1">
      <c r="B78" s="186" t="s">
        <v>2151</v>
      </c>
      <c r="C78" s="186" t="s">
        <v>1195</v>
      </c>
      <c r="D78" s="186" t="s">
        <v>2051</v>
      </c>
      <c r="E78" s="186" t="s">
        <v>86</v>
      </c>
      <c r="F78" s="186">
        <v>6404822</v>
      </c>
      <c r="G78" s="186" t="s">
        <v>2245</v>
      </c>
      <c r="H78" s="186" t="s">
        <v>88</v>
      </c>
      <c r="I78" s="186" t="s">
        <v>2438</v>
      </c>
      <c r="J78" s="186" t="s">
        <v>2437</v>
      </c>
      <c r="K78" s="186"/>
      <c r="L78" s="186"/>
      <c r="M78" s="186" t="s">
        <v>76</v>
      </c>
      <c r="N78" s="186" t="s">
        <v>76</v>
      </c>
      <c r="O78" s="186" t="s">
        <v>76</v>
      </c>
      <c r="P78" s="186" t="s">
        <v>76</v>
      </c>
      <c r="Q78" s="186" t="s">
        <v>76</v>
      </c>
      <c r="R78" s="186" t="s">
        <v>76</v>
      </c>
      <c r="S78" s="186" t="s">
        <v>76</v>
      </c>
      <c r="T78" s="186" t="s">
        <v>76</v>
      </c>
      <c r="U78" s="186" t="s">
        <v>2470</v>
      </c>
    </row>
    <row r="79" spans="2:21" s="63" customFormat="1">
      <c r="B79" s="186" t="s">
        <v>2152</v>
      </c>
      <c r="C79" s="186" t="s">
        <v>1195</v>
      </c>
      <c r="D79" s="186" t="s">
        <v>2052</v>
      </c>
      <c r="E79" s="186" t="s">
        <v>86</v>
      </c>
      <c r="F79" s="186">
        <v>6677934</v>
      </c>
      <c r="G79" s="186" t="s">
        <v>2246</v>
      </c>
      <c r="H79" s="186" t="s">
        <v>2279</v>
      </c>
      <c r="I79" s="186" t="s">
        <v>2440</v>
      </c>
      <c r="J79" s="186" t="s">
        <v>2439</v>
      </c>
      <c r="K79" s="186"/>
      <c r="L79" s="186"/>
      <c r="M79" s="186" t="s">
        <v>76</v>
      </c>
      <c r="N79" s="186" t="s">
        <v>76</v>
      </c>
      <c r="O79" s="186" t="s">
        <v>76</v>
      </c>
      <c r="P79" s="186" t="s">
        <v>76</v>
      </c>
      <c r="Q79" s="186" t="s">
        <v>76</v>
      </c>
      <c r="R79" s="186" t="s">
        <v>76</v>
      </c>
      <c r="S79" s="186" t="s">
        <v>76</v>
      </c>
      <c r="T79" s="186" t="s">
        <v>76</v>
      </c>
      <c r="U79" s="186" t="s">
        <v>2470</v>
      </c>
    </row>
    <row r="80" spans="2:21" s="63" customFormat="1">
      <c r="B80" s="186" t="s">
        <v>2153</v>
      </c>
      <c r="C80" s="186" t="s">
        <v>1195</v>
      </c>
      <c r="D80" s="186" t="s">
        <v>2053</v>
      </c>
      <c r="E80" s="186" t="s">
        <v>86</v>
      </c>
      <c r="F80" s="186">
        <v>6680431</v>
      </c>
      <c r="G80" s="186" t="s">
        <v>2247</v>
      </c>
      <c r="H80" s="186" t="s">
        <v>2287</v>
      </c>
      <c r="I80" s="186" t="s">
        <v>2442</v>
      </c>
      <c r="J80" s="186" t="s">
        <v>2441</v>
      </c>
      <c r="K80" s="186"/>
      <c r="L80" s="186"/>
      <c r="M80" s="186" t="s">
        <v>76</v>
      </c>
      <c r="N80" s="186" t="s">
        <v>76</v>
      </c>
      <c r="O80" s="186" t="s">
        <v>76</v>
      </c>
      <c r="P80" s="186" t="s">
        <v>76</v>
      </c>
      <c r="Q80" s="186" t="s">
        <v>76</v>
      </c>
      <c r="R80" s="186" t="s">
        <v>76</v>
      </c>
      <c r="S80" s="186" t="s">
        <v>76</v>
      </c>
      <c r="T80" s="186" t="s">
        <v>76</v>
      </c>
      <c r="U80" s="186" t="s">
        <v>2470</v>
      </c>
    </row>
    <row r="81" spans="2:21" s="63" customFormat="1">
      <c r="B81" s="186" t="s">
        <v>2154</v>
      </c>
      <c r="C81" s="186" t="s">
        <v>1195</v>
      </c>
      <c r="D81" s="186" t="s">
        <v>2054</v>
      </c>
      <c r="E81" s="186" t="s">
        <v>86</v>
      </c>
      <c r="F81" s="186">
        <v>5312789</v>
      </c>
      <c r="G81" s="186" t="s">
        <v>2248</v>
      </c>
      <c r="H81" s="186" t="s">
        <v>88</v>
      </c>
      <c r="I81" s="194" t="s">
        <v>2532</v>
      </c>
      <c r="J81" s="186" t="s">
        <v>2564</v>
      </c>
      <c r="K81" s="186" t="s">
        <v>2350</v>
      </c>
      <c r="L81" s="186"/>
      <c r="M81" s="186" t="s">
        <v>76</v>
      </c>
      <c r="N81" s="186" t="s">
        <v>76</v>
      </c>
      <c r="O81" s="186" t="s">
        <v>76</v>
      </c>
      <c r="P81" s="186" t="s">
        <v>76</v>
      </c>
      <c r="Q81" s="186" t="s">
        <v>76</v>
      </c>
      <c r="R81" s="186" t="s">
        <v>76</v>
      </c>
      <c r="S81" s="186" t="s">
        <v>76</v>
      </c>
      <c r="T81" s="186" t="s">
        <v>76</v>
      </c>
      <c r="U81" s="186" t="s">
        <v>2470</v>
      </c>
    </row>
    <row r="82" spans="2:21" s="63" customFormat="1">
      <c r="B82" s="186" t="s">
        <v>2155</v>
      </c>
      <c r="C82" s="186" t="s">
        <v>1195</v>
      </c>
      <c r="D82" s="186" t="s">
        <v>2055</v>
      </c>
      <c r="E82" s="186" t="s">
        <v>86</v>
      </c>
      <c r="F82" s="186">
        <v>6859419</v>
      </c>
      <c r="G82" s="186" t="s">
        <v>2249</v>
      </c>
      <c r="H82" s="186" t="s">
        <v>1599</v>
      </c>
      <c r="I82" s="186" t="s">
        <v>2360</v>
      </c>
      <c r="J82" s="195" t="s">
        <v>2443</v>
      </c>
      <c r="K82" s="186"/>
      <c r="L82" s="186"/>
      <c r="M82" s="186" t="s">
        <v>76</v>
      </c>
      <c r="N82" s="186" t="s">
        <v>76</v>
      </c>
      <c r="O82" s="186" t="s">
        <v>76</v>
      </c>
      <c r="P82" s="186" t="s">
        <v>76</v>
      </c>
      <c r="Q82" s="186" t="s">
        <v>76</v>
      </c>
      <c r="R82" s="186" t="s">
        <v>76</v>
      </c>
      <c r="S82" s="186" t="s">
        <v>76</v>
      </c>
      <c r="T82" s="186" t="s">
        <v>76</v>
      </c>
      <c r="U82" s="186" t="s">
        <v>2470</v>
      </c>
    </row>
    <row r="83" spans="2:21" s="63" customFormat="1">
      <c r="B83" s="186" t="s">
        <v>2156</v>
      </c>
      <c r="C83" s="186" t="s">
        <v>1195</v>
      </c>
      <c r="D83" s="186" t="s">
        <v>2056</v>
      </c>
      <c r="E83" s="186" t="s">
        <v>86</v>
      </c>
      <c r="F83" s="186">
        <v>6872153</v>
      </c>
      <c r="G83" s="186" t="s">
        <v>2250</v>
      </c>
      <c r="H83" s="186" t="s">
        <v>88</v>
      </c>
      <c r="I83" s="194" t="s">
        <v>2566</v>
      </c>
      <c r="J83" s="186" t="s">
        <v>2565</v>
      </c>
      <c r="K83" s="186"/>
      <c r="L83" s="186"/>
      <c r="M83" s="186" t="s">
        <v>76</v>
      </c>
      <c r="N83" s="186" t="s">
        <v>76</v>
      </c>
      <c r="O83" s="186" t="s">
        <v>76</v>
      </c>
      <c r="P83" s="186" t="s">
        <v>76</v>
      </c>
      <c r="Q83" s="186" t="s">
        <v>76</v>
      </c>
      <c r="R83" s="186" t="s">
        <v>76</v>
      </c>
      <c r="S83" s="186" t="s">
        <v>76</v>
      </c>
      <c r="T83" s="186" t="s">
        <v>76</v>
      </c>
      <c r="U83" s="186" t="s">
        <v>2470</v>
      </c>
    </row>
    <row r="84" spans="2:21" s="63" customFormat="1">
      <c r="B84" s="186" t="s">
        <v>2157</v>
      </c>
      <c r="C84" s="186" t="s">
        <v>1195</v>
      </c>
      <c r="D84" s="186" t="s">
        <v>2057</v>
      </c>
      <c r="E84" s="186" t="s">
        <v>86</v>
      </c>
      <c r="F84" s="186">
        <v>6681396</v>
      </c>
      <c r="G84" s="186" t="s">
        <v>2251</v>
      </c>
      <c r="H84" s="186" t="s">
        <v>2288</v>
      </c>
      <c r="I84" s="194" t="s">
        <v>2568</v>
      </c>
      <c r="J84" s="186" t="s">
        <v>2567</v>
      </c>
      <c r="K84" s="186"/>
      <c r="L84" s="186" t="s">
        <v>2320</v>
      </c>
      <c r="M84" s="186" t="s">
        <v>76</v>
      </c>
      <c r="N84" s="186" t="s">
        <v>76</v>
      </c>
      <c r="O84" s="186" t="s">
        <v>76</v>
      </c>
      <c r="P84" s="186" t="s">
        <v>76</v>
      </c>
      <c r="Q84" s="186" t="s">
        <v>76</v>
      </c>
      <c r="R84" s="186" t="s">
        <v>76</v>
      </c>
      <c r="S84" s="186" t="s">
        <v>76</v>
      </c>
      <c r="T84" s="186" t="s">
        <v>76</v>
      </c>
      <c r="U84" s="186" t="s">
        <v>2470</v>
      </c>
    </row>
    <row r="85" spans="2:21" s="63" customFormat="1">
      <c r="B85" s="186" t="s">
        <v>2158</v>
      </c>
      <c r="C85" s="186" t="s">
        <v>1195</v>
      </c>
      <c r="D85" s="186" t="s">
        <v>2058</v>
      </c>
      <c r="E85" s="186" t="s">
        <v>86</v>
      </c>
      <c r="F85" s="186">
        <v>5784549</v>
      </c>
      <c r="G85" s="186" t="s">
        <v>2225</v>
      </c>
      <c r="H85" s="186" t="s">
        <v>88</v>
      </c>
      <c r="I85" s="194" t="s">
        <v>2540</v>
      </c>
      <c r="J85" s="186" t="s">
        <v>2569</v>
      </c>
      <c r="K85" s="186"/>
      <c r="L85" s="186"/>
      <c r="M85" s="186" t="s">
        <v>76</v>
      </c>
      <c r="N85" s="186" t="s">
        <v>76</v>
      </c>
      <c r="O85" s="186" t="s">
        <v>76</v>
      </c>
      <c r="P85" s="186" t="s">
        <v>76</v>
      </c>
      <c r="Q85" s="186" t="s">
        <v>76</v>
      </c>
      <c r="R85" s="186" t="s">
        <v>76</v>
      </c>
      <c r="S85" s="186" t="s">
        <v>76</v>
      </c>
      <c r="T85" s="186" t="s">
        <v>76</v>
      </c>
      <c r="U85" s="186" t="s">
        <v>2470</v>
      </c>
    </row>
    <row r="86" spans="2:21" s="63" customFormat="1">
      <c r="B86" s="186" t="s">
        <v>2159</v>
      </c>
      <c r="C86" s="186" t="s">
        <v>1195</v>
      </c>
      <c r="D86" s="186" t="s">
        <v>2059</v>
      </c>
      <c r="E86" s="186" t="s">
        <v>86</v>
      </c>
      <c r="F86" s="186">
        <v>6950196</v>
      </c>
      <c r="G86" s="186" t="s">
        <v>2252</v>
      </c>
      <c r="H86" s="186" t="s">
        <v>2279</v>
      </c>
      <c r="I86" s="186" t="s">
        <v>2446</v>
      </c>
      <c r="J86" s="186" t="s">
        <v>2444</v>
      </c>
      <c r="K86" s="186" t="s">
        <v>2351</v>
      </c>
      <c r="L86" s="186"/>
      <c r="M86" s="186" t="s">
        <v>76</v>
      </c>
      <c r="N86" s="186" t="s">
        <v>76</v>
      </c>
      <c r="O86" s="186" t="s">
        <v>76</v>
      </c>
      <c r="P86" s="186" t="s">
        <v>76</v>
      </c>
      <c r="Q86" s="186" t="s">
        <v>76</v>
      </c>
      <c r="R86" s="186" t="s">
        <v>76</v>
      </c>
      <c r="S86" s="186" t="s">
        <v>76</v>
      </c>
      <c r="T86" s="186" t="s">
        <v>76</v>
      </c>
      <c r="U86" s="186" t="s">
        <v>2470</v>
      </c>
    </row>
    <row r="87" spans="2:21" s="63" customFormat="1">
      <c r="B87" s="186" t="s">
        <v>2160</v>
      </c>
      <c r="C87" s="186" t="s">
        <v>1195</v>
      </c>
      <c r="D87" s="186" t="s">
        <v>2060</v>
      </c>
      <c r="E87" s="186" t="s">
        <v>86</v>
      </c>
      <c r="F87" s="186">
        <v>5785687</v>
      </c>
      <c r="G87" s="186" t="s">
        <v>2253</v>
      </c>
      <c r="H87" s="186" t="s">
        <v>88</v>
      </c>
      <c r="I87" s="194" t="s">
        <v>2571</v>
      </c>
      <c r="J87" s="186" t="s">
        <v>2570</v>
      </c>
      <c r="K87" s="186"/>
      <c r="L87" s="186"/>
      <c r="M87" s="186" t="s">
        <v>76</v>
      </c>
      <c r="N87" s="186" t="s">
        <v>76</v>
      </c>
      <c r="O87" s="186" t="s">
        <v>76</v>
      </c>
      <c r="P87" s="186" t="s">
        <v>76</v>
      </c>
      <c r="Q87" s="186" t="s">
        <v>76</v>
      </c>
      <c r="R87" s="186" t="s">
        <v>76</v>
      </c>
      <c r="S87" s="186" t="s">
        <v>76</v>
      </c>
      <c r="T87" s="186" t="s">
        <v>76</v>
      </c>
      <c r="U87" s="186" t="s">
        <v>2470</v>
      </c>
    </row>
    <row r="88" spans="2:21" s="63" customFormat="1">
      <c r="B88" s="186" t="s">
        <v>2161</v>
      </c>
      <c r="C88" s="186" t="s">
        <v>1195</v>
      </c>
      <c r="D88" s="186" t="s">
        <v>2061</v>
      </c>
      <c r="E88" s="186" t="s">
        <v>86</v>
      </c>
      <c r="F88" s="186">
        <v>6896479</v>
      </c>
      <c r="G88" s="186" t="s">
        <v>2254</v>
      </c>
      <c r="H88" s="186" t="s">
        <v>1599</v>
      </c>
      <c r="I88" s="186" t="s">
        <v>2360</v>
      </c>
      <c r="J88" s="186" t="s">
        <v>2447</v>
      </c>
      <c r="K88" s="186" t="s">
        <v>2352</v>
      </c>
      <c r="L88" s="186"/>
      <c r="M88" s="186" t="s">
        <v>76</v>
      </c>
      <c r="N88" s="186" t="s">
        <v>76</v>
      </c>
      <c r="O88" s="186" t="s">
        <v>76</v>
      </c>
      <c r="P88" s="186" t="s">
        <v>76</v>
      </c>
      <c r="Q88" s="186" t="s">
        <v>76</v>
      </c>
      <c r="R88" s="186" t="s">
        <v>76</v>
      </c>
      <c r="S88" s="186" t="s">
        <v>76</v>
      </c>
      <c r="T88" s="186" t="s">
        <v>76</v>
      </c>
      <c r="U88" s="186" t="s">
        <v>2470</v>
      </c>
    </row>
    <row r="89" spans="2:21" s="63" customFormat="1">
      <c r="B89" s="186" t="s">
        <v>2162</v>
      </c>
      <c r="C89" s="186" t="s">
        <v>1195</v>
      </c>
      <c r="D89" s="186" t="s">
        <v>2062</v>
      </c>
      <c r="E89" s="186" t="s">
        <v>86</v>
      </c>
      <c r="F89" s="186">
        <v>6881141</v>
      </c>
      <c r="G89" s="186" t="s">
        <v>2255</v>
      </c>
      <c r="H89" s="186" t="s">
        <v>2279</v>
      </c>
      <c r="I89" s="186" t="s">
        <v>2401</v>
      </c>
      <c r="J89" s="186" t="s">
        <v>2448</v>
      </c>
      <c r="K89" s="186"/>
      <c r="L89" s="186"/>
      <c r="M89" s="186" t="s">
        <v>76</v>
      </c>
      <c r="N89" s="186" t="s">
        <v>76</v>
      </c>
      <c r="O89" s="186" t="s">
        <v>76</v>
      </c>
      <c r="P89" s="186" t="s">
        <v>76</v>
      </c>
      <c r="Q89" s="186" t="s">
        <v>76</v>
      </c>
      <c r="R89" s="186" t="s">
        <v>76</v>
      </c>
      <c r="S89" s="186" t="s">
        <v>76</v>
      </c>
      <c r="T89" s="186" t="s">
        <v>76</v>
      </c>
      <c r="U89" s="186" t="s">
        <v>2470</v>
      </c>
    </row>
    <row r="90" spans="2:21" s="63" customFormat="1">
      <c r="B90" s="186" t="s">
        <v>2163</v>
      </c>
      <c r="C90" s="186" t="s">
        <v>1195</v>
      </c>
      <c r="D90" s="186" t="s">
        <v>2063</v>
      </c>
      <c r="E90" s="186" t="s">
        <v>86</v>
      </c>
      <c r="F90" s="186">
        <v>7122408</v>
      </c>
      <c r="G90" s="186" t="s">
        <v>2256</v>
      </c>
      <c r="H90" s="186" t="s">
        <v>2277</v>
      </c>
      <c r="I90" s="186" t="s">
        <v>2385</v>
      </c>
      <c r="J90" s="186" t="s">
        <v>2449</v>
      </c>
      <c r="K90" s="186"/>
      <c r="L90" s="186"/>
      <c r="M90" s="186" t="s">
        <v>76</v>
      </c>
      <c r="N90" s="186" t="s">
        <v>76</v>
      </c>
      <c r="O90" s="186" t="s">
        <v>76</v>
      </c>
      <c r="P90" s="186" t="s">
        <v>76</v>
      </c>
      <c r="Q90" s="186" t="s">
        <v>76</v>
      </c>
      <c r="R90" s="186" t="s">
        <v>76</v>
      </c>
      <c r="S90" s="186" t="s">
        <v>76</v>
      </c>
      <c r="T90" s="186" t="s">
        <v>76</v>
      </c>
      <c r="U90" s="186" t="s">
        <v>2470</v>
      </c>
    </row>
    <row r="91" spans="2:21" s="63" customFormat="1">
      <c r="B91" s="186" t="s">
        <v>2164</v>
      </c>
      <c r="C91" s="186" t="s">
        <v>1195</v>
      </c>
      <c r="D91" s="186" t="s">
        <v>2064</v>
      </c>
      <c r="E91" s="186" t="s">
        <v>86</v>
      </c>
      <c r="F91" s="186">
        <v>6972012</v>
      </c>
      <c r="G91" s="186" t="s">
        <v>2257</v>
      </c>
      <c r="H91" s="186" t="s">
        <v>2274</v>
      </c>
      <c r="I91" s="186" t="s">
        <v>2368</v>
      </c>
      <c r="J91" s="186" t="s">
        <v>2450</v>
      </c>
      <c r="K91" s="186"/>
      <c r="L91" s="186"/>
      <c r="M91" s="186" t="s">
        <v>76</v>
      </c>
      <c r="N91" s="186" t="s">
        <v>76</v>
      </c>
      <c r="O91" s="186" t="s">
        <v>76</v>
      </c>
      <c r="P91" s="186" t="s">
        <v>76</v>
      </c>
      <c r="Q91" s="186" t="s">
        <v>76</v>
      </c>
      <c r="R91" s="186" t="s">
        <v>76</v>
      </c>
      <c r="S91" s="186" t="s">
        <v>76</v>
      </c>
      <c r="T91" s="186" t="s">
        <v>76</v>
      </c>
      <c r="U91" s="186" t="s">
        <v>2470</v>
      </c>
    </row>
    <row r="92" spans="2:21" s="63" customFormat="1">
      <c r="B92" s="186" t="s">
        <v>2165</v>
      </c>
      <c r="C92" s="186" t="s">
        <v>1195</v>
      </c>
      <c r="D92" s="186" t="s">
        <v>2065</v>
      </c>
      <c r="E92" s="186" t="s">
        <v>86</v>
      </c>
      <c r="F92" s="186">
        <v>5437054</v>
      </c>
      <c r="G92" s="186" t="s">
        <v>2258</v>
      </c>
      <c r="H92" s="186" t="s">
        <v>2274</v>
      </c>
      <c r="I92" s="186" t="s">
        <v>2452</v>
      </c>
      <c r="J92" s="186" t="s">
        <v>2451</v>
      </c>
      <c r="K92" s="186"/>
      <c r="L92" s="186"/>
      <c r="M92" s="186" t="s">
        <v>76</v>
      </c>
      <c r="N92" s="186" t="s">
        <v>76</v>
      </c>
      <c r="O92" s="186" t="s">
        <v>76</v>
      </c>
      <c r="P92" s="186" t="s">
        <v>76</v>
      </c>
      <c r="Q92" s="186" t="s">
        <v>76</v>
      </c>
      <c r="R92" s="186" t="s">
        <v>76</v>
      </c>
      <c r="S92" s="186" t="s">
        <v>76</v>
      </c>
      <c r="T92" s="186" t="s">
        <v>76</v>
      </c>
      <c r="U92" s="186" t="s">
        <v>2470</v>
      </c>
    </row>
    <row r="93" spans="2:21" s="63" customFormat="1">
      <c r="B93" s="186" t="s">
        <v>2166</v>
      </c>
      <c r="C93" s="186" t="s">
        <v>1195</v>
      </c>
      <c r="D93" s="186" t="s">
        <v>2066</v>
      </c>
      <c r="E93" s="186" t="s">
        <v>86</v>
      </c>
      <c r="F93" s="186">
        <v>7393051</v>
      </c>
      <c r="G93" s="186" t="s">
        <v>2259</v>
      </c>
      <c r="H93" s="186" t="s">
        <v>1599</v>
      </c>
      <c r="I93" s="186" t="s">
        <v>2454</v>
      </c>
      <c r="J93" s="186" t="s">
        <v>2453</v>
      </c>
      <c r="K93" s="186"/>
      <c r="L93" s="186"/>
      <c r="M93" s="186" t="s">
        <v>76</v>
      </c>
      <c r="N93" s="186" t="s">
        <v>76</v>
      </c>
      <c r="O93" s="186" t="s">
        <v>76</v>
      </c>
      <c r="P93" s="186" t="s">
        <v>76</v>
      </c>
      <c r="Q93" s="186" t="s">
        <v>76</v>
      </c>
      <c r="R93" s="186" t="s">
        <v>76</v>
      </c>
      <c r="S93" s="186" t="s">
        <v>76</v>
      </c>
      <c r="T93" s="186" t="s">
        <v>76</v>
      </c>
      <c r="U93" s="186" t="s">
        <v>2470</v>
      </c>
    </row>
    <row r="94" spans="2:21" s="63" customFormat="1">
      <c r="B94" s="186" t="s">
        <v>2167</v>
      </c>
      <c r="C94" s="186" t="s">
        <v>1195</v>
      </c>
      <c r="D94" s="186" t="s">
        <v>2067</v>
      </c>
      <c r="E94" s="186" t="s">
        <v>86</v>
      </c>
      <c r="F94" s="186">
        <v>5784328</v>
      </c>
      <c r="G94" s="186" t="s">
        <v>2260</v>
      </c>
      <c r="H94" s="186" t="s">
        <v>2279</v>
      </c>
      <c r="I94" s="186" t="s">
        <v>2445</v>
      </c>
      <c r="J94" s="186" t="s">
        <v>2455</v>
      </c>
      <c r="K94" s="186" t="s">
        <v>2353</v>
      </c>
      <c r="L94" s="186"/>
      <c r="M94" s="186" t="s">
        <v>76</v>
      </c>
      <c r="N94" s="186" t="s">
        <v>76</v>
      </c>
      <c r="O94" s="186" t="s">
        <v>76</v>
      </c>
      <c r="P94" s="186" t="s">
        <v>76</v>
      </c>
      <c r="Q94" s="186" t="s">
        <v>76</v>
      </c>
      <c r="R94" s="186" t="s">
        <v>76</v>
      </c>
      <c r="S94" s="186" t="s">
        <v>76</v>
      </c>
      <c r="T94" s="186" t="s">
        <v>76</v>
      </c>
      <c r="U94" s="186" t="s">
        <v>2470</v>
      </c>
    </row>
    <row r="95" spans="2:21" s="63" customFormat="1">
      <c r="B95" s="186" t="s">
        <v>2168</v>
      </c>
      <c r="C95" s="186" t="s">
        <v>1195</v>
      </c>
      <c r="D95" s="186" t="s">
        <v>2068</v>
      </c>
      <c r="E95" s="186" t="s">
        <v>86</v>
      </c>
      <c r="F95" s="186">
        <v>7570789</v>
      </c>
      <c r="G95" s="186" t="s">
        <v>2261</v>
      </c>
      <c r="H95" s="186" t="s">
        <v>2279</v>
      </c>
      <c r="I95" s="186" t="s">
        <v>2446</v>
      </c>
      <c r="J95" s="186" t="s">
        <v>2456</v>
      </c>
      <c r="K95" s="186"/>
      <c r="L95" s="186"/>
      <c r="M95" s="186" t="s">
        <v>76</v>
      </c>
      <c r="N95" s="186" t="s">
        <v>76</v>
      </c>
      <c r="O95" s="186" t="s">
        <v>76</v>
      </c>
      <c r="P95" s="186" t="s">
        <v>76</v>
      </c>
      <c r="Q95" s="186" t="s">
        <v>76</v>
      </c>
      <c r="R95" s="186" t="s">
        <v>76</v>
      </c>
      <c r="S95" s="186" t="s">
        <v>76</v>
      </c>
      <c r="T95" s="186" t="s">
        <v>76</v>
      </c>
      <c r="U95" s="186" t="s">
        <v>2470</v>
      </c>
    </row>
    <row r="96" spans="2:21" s="63" customFormat="1">
      <c r="B96" s="186" t="s">
        <v>2169</v>
      </c>
      <c r="C96" s="186" t="s">
        <v>1195</v>
      </c>
      <c r="D96" s="186" t="s">
        <v>2069</v>
      </c>
      <c r="E96" s="186" t="s">
        <v>86</v>
      </c>
      <c r="F96" s="186">
        <v>7566377</v>
      </c>
      <c r="G96" s="186" t="s">
        <v>2262</v>
      </c>
      <c r="H96" s="186" t="s">
        <v>1599</v>
      </c>
      <c r="I96" s="186" t="s">
        <v>2458</v>
      </c>
      <c r="J96" s="186" t="s">
        <v>2457</v>
      </c>
      <c r="K96" s="186"/>
      <c r="L96" s="186"/>
      <c r="M96" s="186" t="s">
        <v>76</v>
      </c>
      <c r="N96" s="186" t="s">
        <v>76</v>
      </c>
      <c r="O96" s="186" t="s">
        <v>76</v>
      </c>
      <c r="P96" s="186" t="s">
        <v>76</v>
      </c>
      <c r="Q96" s="186" t="s">
        <v>76</v>
      </c>
      <c r="R96" s="186" t="s">
        <v>76</v>
      </c>
      <c r="S96" s="186" t="s">
        <v>76</v>
      </c>
      <c r="T96" s="186" t="s">
        <v>76</v>
      </c>
      <c r="U96" s="186" t="s">
        <v>2470</v>
      </c>
    </row>
    <row r="97" spans="2:21" s="63" customFormat="1">
      <c r="B97" s="186" t="s">
        <v>2170</v>
      </c>
      <c r="C97" s="186" t="s">
        <v>1195</v>
      </c>
      <c r="D97" s="186" t="s">
        <v>2070</v>
      </c>
      <c r="E97" s="186" t="s">
        <v>86</v>
      </c>
      <c r="F97" s="186">
        <v>5050146</v>
      </c>
      <c r="G97" s="186" t="s">
        <v>2263</v>
      </c>
      <c r="H97" s="186" t="s">
        <v>88</v>
      </c>
      <c r="I97" s="194" t="s">
        <v>2558</v>
      </c>
      <c r="J97" s="186" t="s">
        <v>2572</v>
      </c>
      <c r="K97" s="186"/>
      <c r="L97" s="186"/>
      <c r="M97" s="186" t="s">
        <v>76</v>
      </c>
      <c r="N97" s="186" t="s">
        <v>76</v>
      </c>
      <c r="O97" s="186" t="s">
        <v>76</v>
      </c>
      <c r="P97" s="186" t="s">
        <v>76</v>
      </c>
      <c r="Q97" s="186" t="s">
        <v>76</v>
      </c>
      <c r="R97" s="186" t="s">
        <v>76</v>
      </c>
      <c r="S97" s="186" t="s">
        <v>76</v>
      </c>
      <c r="T97" s="186" t="s">
        <v>76</v>
      </c>
      <c r="U97" s="186" t="s">
        <v>2470</v>
      </c>
    </row>
    <row r="98" spans="2:21" s="63" customFormat="1">
      <c r="B98" s="186" t="s">
        <v>2171</v>
      </c>
      <c r="C98" s="186" t="s">
        <v>1195</v>
      </c>
      <c r="D98" s="186" t="s">
        <v>2071</v>
      </c>
      <c r="E98" s="186" t="s">
        <v>86</v>
      </c>
      <c r="F98" s="186">
        <v>7633650</v>
      </c>
      <c r="G98" s="186" t="s">
        <v>2264</v>
      </c>
      <c r="H98" s="186" t="s">
        <v>2288</v>
      </c>
      <c r="I98" s="186" t="s">
        <v>2460</v>
      </c>
      <c r="J98" s="186" t="s">
        <v>2459</v>
      </c>
      <c r="K98" s="186"/>
      <c r="L98" s="186"/>
      <c r="M98" s="186" t="s">
        <v>76</v>
      </c>
      <c r="N98" s="186" t="s">
        <v>76</v>
      </c>
      <c r="O98" s="186" t="s">
        <v>76</v>
      </c>
      <c r="P98" s="186" t="s">
        <v>76</v>
      </c>
      <c r="Q98" s="186" t="s">
        <v>76</v>
      </c>
      <c r="R98" s="186" t="s">
        <v>76</v>
      </c>
      <c r="S98" s="186" t="s">
        <v>76</v>
      </c>
      <c r="T98" s="186" t="s">
        <v>76</v>
      </c>
      <c r="U98" s="186" t="s">
        <v>2470</v>
      </c>
    </row>
    <row r="99" spans="2:21" s="63" customFormat="1">
      <c r="B99" s="186" t="s">
        <v>2172</v>
      </c>
      <c r="C99" s="186" t="s">
        <v>1195</v>
      </c>
      <c r="D99" s="186" t="s">
        <v>2072</v>
      </c>
      <c r="E99" s="186" t="s">
        <v>86</v>
      </c>
      <c r="F99" s="186">
        <v>4758512</v>
      </c>
      <c r="G99" s="186" t="s">
        <v>2265</v>
      </c>
      <c r="H99" s="186" t="s">
        <v>2288</v>
      </c>
      <c r="I99" s="186" t="s">
        <v>2462</v>
      </c>
      <c r="J99" s="186" t="s">
        <v>2461</v>
      </c>
      <c r="K99" s="186"/>
      <c r="L99" s="186"/>
      <c r="M99" s="186" t="s">
        <v>76</v>
      </c>
      <c r="N99" s="186" t="s">
        <v>76</v>
      </c>
      <c r="O99" s="186" t="s">
        <v>76</v>
      </c>
      <c r="P99" s="186" t="s">
        <v>76</v>
      </c>
      <c r="Q99" s="186" t="s">
        <v>76</v>
      </c>
      <c r="R99" s="186" t="s">
        <v>76</v>
      </c>
      <c r="S99" s="186" t="s">
        <v>76</v>
      </c>
      <c r="T99" s="186" t="s">
        <v>76</v>
      </c>
      <c r="U99" s="186" t="s">
        <v>2470</v>
      </c>
    </row>
    <row r="100" spans="2:21" s="63" customFormat="1">
      <c r="B100" s="186" t="s">
        <v>2173</v>
      </c>
      <c r="C100" s="186" t="s">
        <v>1195</v>
      </c>
      <c r="D100" s="186" t="s">
        <v>2073</v>
      </c>
      <c r="E100" s="186" t="s">
        <v>86</v>
      </c>
      <c r="F100" s="186">
        <v>7565904</v>
      </c>
      <c r="G100" s="186" t="s">
        <v>2266</v>
      </c>
      <c r="H100" s="186" t="s">
        <v>2283</v>
      </c>
      <c r="I100" s="186" t="s">
        <v>2464</v>
      </c>
      <c r="J100" s="186" t="s">
        <v>2463</v>
      </c>
      <c r="K100" s="186" t="s">
        <v>2354</v>
      </c>
      <c r="L100" s="186"/>
      <c r="M100" s="186" t="s">
        <v>76</v>
      </c>
      <c r="N100" s="186" t="s">
        <v>76</v>
      </c>
      <c r="O100" s="186" t="s">
        <v>76</v>
      </c>
      <c r="P100" s="186" t="s">
        <v>76</v>
      </c>
      <c r="Q100" s="186" t="s">
        <v>76</v>
      </c>
      <c r="R100" s="186" t="s">
        <v>76</v>
      </c>
      <c r="S100" s="186" t="s">
        <v>76</v>
      </c>
      <c r="T100" s="186" t="s">
        <v>76</v>
      </c>
      <c r="U100" s="186" t="s">
        <v>2470</v>
      </c>
    </row>
    <row r="101" spans="2:21" s="63" customFormat="1">
      <c r="B101" s="186" t="s">
        <v>2174</v>
      </c>
      <c r="C101" s="186" t="s">
        <v>1195</v>
      </c>
      <c r="D101" s="186" t="s">
        <v>2074</v>
      </c>
      <c r="E101" s="186" t="s">
        <v>86</v>
      </c>
      <c r="F101" s="186">
        <v>7562695</v>
      </c>
      <c r="G101" s="186" t="s">
        <v>2267</v>
      </c>
      <c r="H101" s="186" t="s">
        <v>2272</v>
      </c>
      <c r="I101" s="186" t="s">
        <v>2466</v>
      </c>
      <c r="J101" s="186" t="s">
        <v>2465</v>
      </c>
      <c r="K101" s="186"/>
      <c r="L101" s="186"/>
      <c r="M101" s="186" t="s">
        <v>76</v>
      </c>
      <c r="N101" s="186" t="s">
        <v>76</v>
      </c>
      <c r="O101" s="186" t="s">
        <v>76</v>
      </c>
      <c r="P101" s="186" t="s">
        <v>76</v>
      </c>
      <c r="Q101" s="186" t="s">
        <v>76</v>
      </c>
      <c r="R101" s="186" t="s">
        <v>76</v>
      </c>
      <c r="S101" s="186" t="s">
        <v>76</v>
      </c>
      <c r="T101" s="186" t="s">
        <v>76</v>
      </c>
      <c r="U101" s="186" t="s">
        <v>2470</v>
      </c>
    </row>
    <row r="102" spans="2:21" s="63" customFormat="1">
      <c r="B102" s="186" t="s">
        <v>2175</v>
      </c>
      <c r="C102" s="186" t="s">
        <v>1195</v>
      </c>
      <c r="D102" s="186" t="s">
        <v>2075</v>
      </c>
      <c r="E102" s="186" t="s">
        <v>86</v>
      </c>
      <c r="F102" s="186">
        <v>7564355</v>
      </c>
      <c r="G102" s="186" t="s">
        <v>2268</v>
      </c>
      <c r="H102" s="186" t="s">
        <v>2275</v>
      </c>
      <c r="I102" s="186" t="s">
        <v>2372</v>
      </c>
      <c r="J102" s="186" t="s">
        <v>2467</v>
      </c>
      <c r="K102" s="186"/>
      <c r="L102" s="186"/>
      <c r="M102" s="186" t="s">
        <v>76</v>
      </c>
      <c r="N102" s="186" t="s">
        <v>76</v>
      </c>
      <c r="O102" s="186" t="s">
        <v>76</v>
      </c>
      <c r="P102" s="186" t="s">
        <v>76</v>
      </c>
      <c r="Q102" s="186" t="s">
        <v>76</v>
      </c>
      <c r="R102" s="186" t="s">
        <v>76</v>
      </c>
      <c r="S102" s="186" t="s">
        <v>76</v>
      </c>
      <c r="T102" s="186" t="s">
        <v>76</v>
      </c>
      <c r="U102" s="186" t="s">
        <v>2470</v>
      </c>
    </row>
    <row r="103" spans="2:21" s="63" customFormat="1">
      <c r="B103" s="186" t="s">
        <v>2176</v>
      </c>
      <c r="C103" s="186" t="s">
        <v>1195</v>
      </c>
      <c r="D103" s="186" t="s">
        <v>2076</v>
      </c>
      <c r="E103" s="186" t="s">
        <v>86</v>
      </c>
      <c r="F103" s="186">
        <v>4733573</v>
      </c>
      <c r="G103" s="186" t="s">
        <v>2269</v>
      </c>
      <c r="H103" s="186" t="s">
        <v>88</v>
      </c>
      <c r="I103" s="194" t="s">
        <v>2538</v>
      </c>
      <c r="J103" s="186" t="s">
        <v>2573</v>
      </c>
      <c r="K103" s="186"/>
      <c r="L103" s="186"/>
      <c r="M103" s="186" t="s">
        <v>76</v>
      </c>
      <c r="N103" s="186" t="s">
        <v>76</v>
      </c>
      <c r="O103" s="186" t="s">
        <v>76</v>
      </c>
      <c r="P103" s="186" t="s">
        <v>76</v>
      </c>
      <c r="Q103" s="186" t="s">
        <v>76</v>
      </c>
      <c r="R103" s="186" t="s">
        <v>76</v>
      </c>
      <c r="S103" s="186" t="s">
        <v>76</v>
      </c>
      <c r="T103" s="186" t="s">
        <v>76</v>
      </c>
      <c r="U103" s="186" t="s">
        <v>2470</v>
      </c>
    </row>
    <row r="104" spans="2:21" s="63" customFormat="1">
      <c r="B104" s="186" t="s">
        <v>2177</v>
      </c>
      <c r="C104" s="186" t="s">
        <v>1195</v>
      </c>
      <c r="D104" s="186" t="s">
        <v>2077</v>
      </c>
      <c r="E104" s="186" t="s">
        <v>86</v>
      </c>
      <c r="F104" s="186">
        <v>7526120</v>
      </c>
      <c r="G104" s="186" t="s">
        <v>2270</v>
      </c>
      <c r="H104" s="186" t="s">
        <v>2289</v>
      </c>
      <c r="I104" s="186" t="s">
        <v>2469</v>
      </c>
      <c r="J104" s="186" t="s">
        <v>2468</v>
      </c>
      <c r="K104" s="186"/>
      <c r="L104" s="186"/>
      <c r="M104" s="186" t="s">
        <v>76</v>
      </c>
      <c r="N104" s="186" t="s">
        <v>76</v>
      </c>
      <c r="O104" s="186" t="s">
        <v>76</v>
      </c>
      <c r="P104" s="186" t="s">
        <v>76</v>
      </c>
      <c r="Q104" s="186" t="s">
        <v>76</v>
      </c>
      <c r="R104" s="186" t="s">
        <v>76</v>
      </c>
      <c r="S104" s="186" t="s">
        <v>76</v>
      </c>
      <c r="T104" s="186" t="s">
        <v>76</v>
      </c>
      <c r="U104" s="186" t="s">
        <v>2470</v>
      </c>
    </row>
    <row r="105" spans="2:21" s="63" customFormat="1">
      <c r="B105" s="186" t="s">
        <v>2178</v>
      </c>
      <c r="C105" s="186" t="s">
        <v>1195</v>
      </c>
      <c r="D105" s="186" t="s">
        <v>2078</v>
      </c>
      <c r="E105" s="186" t="s">
        <v>86</v>
      </c>
      <c r="F105" s="186">
        <v>7468733</v>
      </c>
      <c r="G105" s="186" t="s">
        <v>2271</v>
      </c>
      <c r="H105" s="186" t="s">
        <v>88</v>
      </c>
      <c r="I105" s="194" t="s">
        <v>2558</v>
      </c>
      <c r="J105" s="186" t="s">
        <v>2574</v>
      </c>
      <c r="K105" s="186" t="s">
        <v>2355</v>
      </c>
      <c r="L105" s="186"/>
      <c r="M105" s="186" t="s">
        <v>76</v>
      </c>
      <c r="N105" s="186" t="s">
        <v>76</v>
      </c>
      <c r="O105" s="186" t="s">
        <v>76</v>
      </c>
      <c r="P105" s="186" t="s">
        <v>76</v>
      </c>
      <c r="Q105" s="186" t="s">
        <v>76</v>
      </c>
      <c r="R105" s="186" t="s">
        <v>76</v>
      </c>
      <c r="S105" s="186" t="s">
        <v>76</v>
      </c>
      <c r="T105" s="186" t="s">
        <v>76</v>
      </c>
      <c r="U105" s="186" t="s">
        <v>2470</v>
      </c>
    </row>
  </sheetData>
  <phoneticPr fontId="2"/>
  <hyperlinks>
    <hyperlink ref="A4" location="目次!A1" display="戻る" xr:uid="{78CE347A-DA2F-456D-BCBA-D90B2CD6AF07}"/>
    <hyperlink ref="B2" r:id="rId1" xr:uid="{CAF56D51-A483-4FF2-8102-1547D87B8F5B}"/>
  </hyperlinks>
  <pageMargins left="0.7" right="0.7" top="0.75" bottom="0.75" header="0.3" footer="0.3"/>
  <pageSetup paperSize="9" orientation="portrait" horizontalDpi="4294967293" verticalDpi="0"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563CE-87B0-497C-9DA4-EDA02384C7BB}">
  <sheetPr>
    <tabColor theme="9"/>
  </sheetPr>
  <dimension ref="A1:N65"/>
  <sheetViews>
    <sheetView zoomScale="90" zoomScaleNormal="90" workbookViewId="0">
      <pane xSplit="2" ySplit="10" topLeftCell="C53" activePane="bottomRight" state="frozen"/>
      <selection activeCell="A2" sqref="A2"/>
      <selection pane="topRight" activeCell="A2" sqref="A2"/>
      <selection pane="bottomLeft" activeCell="A2" sqref="A2"/>
      <selection pane="bottomRight" activeCell="B56" sqref="B56"/>
    </sheetView>
  </sheetViews>
  <sheetFormatPr defaultColWidth="8.125" defaultRowHeight="15.75"/>
  <cols>
    <col min="1" max="1" width="8.875" style="1" bestFit="1" customWidth="1"/>
    <col min="2" max="2" width="23.75" style="4" customWidth="1"/>
    <col min="3" max="3" width="21.125" style="4" bestFit="1" customWidth="1"/>
    <col min="4" max="4" width="20.625" style="3" customWidth="1"/>
    <col min="5" max="5" width="8.125" style="4" customWidth="1"/>
    <col min="6" max="6" width="73.625" style="3" customWidth="1"/>
    <col min="7" max="7" width="38.625" style="1" customWidth="1"/>
    <col min="8" max="16384" width="8.125" style="1"/>
  </cols>
  <sheetData>
    <row r="1" spans="1:7">
      <c r="B1" s="2" t="s">
        <v>964</v>
      </c>
      <c r="C1" s="2"/>
    </row>
    <row r="2" spans="1:7">
      <c r="B2" s="2" t="s">
        <v>1349</v>
      </c>
      <c r="C2" s="2"/>
    </row>
    <row r="3" spans="1:7">
      <c r="B3" s="2" t="s">
        <v>1350</v>
      </c>
      <c r="C3" s="2"/>
    </row>
    <row r="4" spans="1:7">
      <c r="B4" s="2" t="s">
        <v>965</v>
      </c>
      <c r="C4" s="2"/>
    </row>
    <row r="5" spans="1:7">
      <c r="B5" s="1" t="s">
        <v>966</v>
      </c>
      <c r="C5" s="1"/>
    </row>
    <row r="6" spans="1:7">
      <c r="B6" s="1" t="s">
        <v>1351</v>
      </c>
      <c r="C6" s="1"/>
    </row>
    <row r="7" spans="1:7">
      <c r="B7" s="76" t="s">
        <v>1353</v>
      </c>
      <c r="C7" s="1"/>
    </row>
    <row r="8" spans="1:7">
      <c r="B8" s="76" t="s">
        <v>1354</v>
      </c>
      <c r="C8" s="1"/>
    </row>
    <row r="10" spans="1:7">
      <c r="A10" s="55" t="s">
        <v>0</v>
      </c>
      <c r="B10" s="55" t="s">
        <v>945</v>
      </c>
      <c r="C10" s="56" t="s">
        <v>971</v>
      </c>
      <c r="D10" s="56" t="s">
        <v>1</v>
      </c>
      <c r="E10" s="55" t="s">
        <v>2</v>
      </c>
      <c r="F10" s="56" t="s">
        <v>3</v>
      </c>
      <c r="G10" s="57" t="s">
        <v>4</v>
      </c>
    </row>
    <row r="11" spans="1:7" ht="60" customHeight="1">
      <c r="A11" s="5">
        <v>1</v>
      </c>
      <c r="B11" s="78" t="s">
        <v>1408</v>
      </c>
      <c r="C11" s="61" t="s">
        <v>972</v>
      </c>
      <c r="D11" s="7"/>
      <c r="E11" s="5" t="s">
        <v>6</v>
      </c>
      <c r="F11" s="7"/>
      <c r="G11" s="7"/>
    </row>
    <row r="12" spans="1:7" ht="60" customHeight="1">
      <c r="A12" s="5">
        <v>2</v>
      </c>
      <c r="B12" s="6" t="s">
        <v>5</v>
      </c>
      <c r="C12" s="61" t="s">
        <v>972</v>
      </c>
      <c r="D12" s="7"/>
      <c r="E12" s="5" t="s">
        <v>6</v>
      </c>
      <c r="F12" s="7" t="s">
        <v>1302</v>
      </c>
      <c r="G12" s="7" t="s">
        <v>1362</v>
      </c>
    </row>
    <row r="13" spans="1:7" ht="60" customHeight="1">
      <c r="A13" s="5">
        <v>3</v>
      </c>
      <c r="B13" s="6" t="s">
        <v>7</v>
      </c>
      <c r="C13" s="61" t="s">
        <v>972</v>
      </c>
      <c r="D13" s="7"/>
      <c r="E13" s="5" t="s">
        <v>6</v>
      </c>
      <c r="F13" s="7" t="s">
        <v>1303</v>
      </c>
      <c r="G13" s="7" t="s">
        <v>1363</v>
      </c>
    </row>
    <row r="14" spans="1:7" ht="60" customHeight="1">
      <c r="A14" s="5">
        <v>4</v>
      </c>
      <c r="B14" s="6" t="s">
        <v>8</v>
      </c>
      <c r="C14" s="61" t="s">
        <v>972</v>
      </c>
      <c r="D14" s="7"/>
      <c r="E14" s="5" t="s">
        <v>6</v>
      </c>
      <c r="F14" s="7" t="s">
        <v>1341</v>
      </c>
      <c r="G14" s="7" t="s">
        <v>1364</v>
      </c>
    </row>
    <row r="15" spans="1:7" ht="60" customHeight="1">
      <c r="A15" s="5">
        <v>5</v>
      </c>
      <c r="B15" s="6" t="s">
        <v>9</v>
      </c>
      <c r="C15" s="61" t="s">
        <v>973</v>
      </c>
      <c r="D15" s="7" t="s">
        <v>1299</v>
      </c>
      <c r="E15" s="5" t="s">
        <v>6</v>
      </c>
      <c r="F15" s="7" t="s">
        <v>1300</v>
      </c>
      <c r="G15" s="7" t="s">
        <v>1365</v>
      </c>
    </row>
    <row r="16" spans="1:7" ht="60" customHeight="1">
      <c r="A16" s="5">
        <v>6</v>
      </c>
      <c r="B16" s="6" t="s">
        <v>10</v>
      </c>
      <c r="C16" s="61" t="s">
        <v>974</v>
      </c>
      <c r="D16" s="7" t="s">
        <v>1296</v>
      </c>
      <c r="E16" s="5" t="s">
        <v>6</v>
      </c>
      <c r="F16" s="7" t="s">
        <v>1342</v>
      </c>
      <c r="G16" s="7" t="s">
        <v>1366</v>
      </c>
    </row>
    <row r="17" spans="1:14" ht="60" customHeight="1">
      <c r="A17" s="5">
        <v>7</v>
      </c>
      <c r="B17" s="6" t="s">
        <v>11</v>
      </c>
      <c r="C17" s="61" t="s">
        <v>972</v>
      </c>
      <c r="D17" s="7"/>
      <c r="E17" s="5" t="s">
        <v>6</v>
      </c>
      <c r="F17" s="7" t="s">
        <v>1304</v>
      </c>
      <c r="G17" s="8" t="s">
        <v>1367</v>
      </c>
    </row>
    <row r="18" spans="1:14" ht="60" customHeight="1">
      <c r="A18" s="5">
        <v>8</v>
      </c>
      <c r="B18" s="6" t="s">
        <v>12</v>
      </c>
      <c r="C18" s="61" t="s">
        <v>974</v>
      </c>
      <c r="D18" s="7" t="s">
        <v>1298</v>
      </c>
      <c r="E18" s="5" t="s">
        <v>6</v>
      </c>
      <c r="F18" s="7" t="s">
        <v>1305</v>
      </c>
      <c r="G18" s="7" t="s">
        <v>946</v>
      </c>
    </row>
    <row r="19" spans="1:14" ht="60" customHeight="1">
      <c r="A19" s="5">
        <v>9</v>
      </c>
      <c r="B19" s="84" t="s">
        <v>13</v>
      </c>
      <c r="C19" s="61" t="s">
        <v>973</v>
      </c>
      <c r="D19" s="7"/>
      <c r="E19" s="5" t="s">
        <v>6</v>
      </c>
      <c r="F19" s="7" t="s">
        <v>1343</v>
      </c>
      <c r="G19" s="8"/>
    </row>
    <row r="20" spans="1:14" s="12" customFormat="1" ht="60" customHeight="1">
      <c r="A20" s="5">
        <v>10</v>
      </c>
      <c r="B20" s="85" t="s">
        <v>15</v>
      </c>
      <c r="C20" s="61" t="s">
        <v>974</v>
      </c>
      <c r="D20" s="10" t="s">
        <v>1297</v>
      </c>
      <c r="E20" s="11" t="s">
        <v>6</v>
      </c>
      <c r="F20" s="10" t="s">
        <v>1344</v>
      </c>
      <c r="G20" s="10"/>
      <c r="H20" s="1"/>
      <c r="I20" s="1"/>
      <c r="J20" s="1"/>
      <c r="K20" s="1"/>
      <c r="L20" s="1"/>
      <c r="M20" s="1"/>
      <c r="N20" s="1"/>
    </row>
    <row r="21" spans="1:14" s="12" customFormat="1" ht="60" customHeight="1">
      <c r="A21" s="5">
        <v>11</v>
      </c>
      <c r="B21" s="62" t="s">
        <v>975</v>
      </c>
      <c r="C21" s="61" t="s">
        <v>972</v>
      </c>
      <c r="D21" s="10"/>
      <c r="E21" s="11" t="s">
        <v>6</v>
      </c>
      <c r="F21" s="10" t="s">
        <v>1345</v>
      </c>
      <c r="G21" s="10" t="s">
        <v>1368</v>
      </c>
      <c r="H21" s="1"/>
      <c r="I21" s="1"/>
      <c r="J21" s="1"/>
      <c r="K21" s="1"/>
      <c r="L21" s="1"/>
      <c r="M21" s="1"/>
      <c r="N21" s="1"/>
    </row>
    <row r="22" spans="1:14" ht="60" customHeight="1">
      <c r="A22" s="5">
        <v>12</v>
      </c>
      <c r="B22" s="6" t="s">
        <v>16</v>
      </c>
      <c r="C22" s="61" t="s">
        <v>974</v>
      </c>
      <c r="D22" s="7"/>
      <c r="E22" s="5" t="s">
        <v>6</v>
      </c>
      <c r="F22" s="7" t="s">
        <v>1346</v>
      </c>
      <c r="G22" s="7" t="s">
        <v>1369</v>
      </c>
    </row>
    <row r="23" spans="1:14" ht="60" customHeight="1">
      <c r="A23" s="5">
        <v>13</v>
      </c>
      <c r="B23" s="6" t="s">
        <v>17</v>
      </c>
      <c r="C23" s="61" t="s">
        <v>974</v>
      </c>
      <c r="D23" s="7" t="s">
        <v>1307</v>
      </c>
      <c r="E23" s="5" t="s">
        <v>6</v>
      </c>
      <c r="F23" s="7" t="s">
        <v>1306</v>
      </c>
      <c r="G23" s="7"/>
    </row>
    <row r="24" spans="1:14" ht="60" customHeight="1">
      <c r="A24" s="5">
        <v>14</v>
      </c>
      <c r="B24" s="6" t="s">
        <v>18</v>
      </c>
      <c r="C24" s="61" t="s">
        <v>979</v>
      </c>
      <c r="D24" s="7"/>
      <c r="E24" s="5" t="s">
        <v>6</v>
      </c>
      <c r="F24" s="7" t="s">
        <v>1308</v>
      </c>
      <c r="G24" s="7"/>
    </row>
    <row r="25" spans="1:14" ht="60" customHeight="1">
      <c r="A25" s="5">
        <v>15</v>
      </c>
      <c r="B25" s="6" t="s">
        <v>19</v>
      </c>
      <c r="C25" s="61" t="s">
        <v>980</v>
      </c>
      <c r="D25" s="7"/>
      <c r="E25" s="5" t="s">
        <v>6</v>
      </c>
      <c r="F25" s="7" t="s">
        <v>1301</v>
      </c>
      <c r="G25" s="7"/>
    </row>
    <row r="26" spans="1:14" ht="60" customHeight="1">
      <c r="A26" s="5">
        <v>16</v>
      </c>
      <c r="B26" s="6" t="s">
        <v>20</v>
      </c>
      <c r="C26" s="61" t="s">
        <v>974</v>
      </c>
      <c r="D26" s="7"/>
      <c r="E26" s="5" t="s">
        <v>6</v>
      </c>
      <c r="F26" s="7" t="s">
        <v>1337</v>
      </c>
      <c r="G26" s="7"/>
    </row>
    <row r="27" spans="1:14" ht="60" customHeight="1">
      <c r="A27" s="5">
        <v>17</v>
      </c>
      <c r="B27" s="6" t="s">
        <v>21</v>
      </c>
      <c r="C27" s="61" t="s">
        <v>972</v>
      </c>
      <c r="D27" s="7"/>
      <c r="E27" s="5" t="s">
        <v>6</v>
      </c>
      <c r="F27" s="7" t="s">
        <v>1329</v>
      </c>
      <c r="G27" s="7" t="s">
        <v>1310</v>
      </c>
    </row>
    <row r="28" spans="1:14" ht="60" customHeight="1">
      <c r="A28" s="5">
        <v>18</v>
      </c>
      <c r="B28" s="6" t="s">
        <v>22</v>
      </c>
      <c r="C28" s="61" t="s">
        <v>972</v>
      </c>
      <c r="D28" s="7"/>
      <c r="E28" s="5" t="s">
        <v>6</v>
      </c>
      <c r="F28" s="7" t="s">
        <v>1309</v>
      </c>
      <c r="G28" s="7"/>
    </row>
    <row r="29" spans="1:14" ht="60" customHeight="1">
      <c r="A29" s="86" t="s">
        <v>1409</v>
      </c>
      <c r="B29" s="78" t="s">
        <v>1370</v>
      </c>
      <c r="C29" s="61" t="s">
        <v>972</v>
      </c>
      <c r="D29" s="7"/>
      <c r="E29" s="5" t="s">
        <v>6</v>
      </c>
      <c r="F29" s="7" t="s">
        <v>1372</v>
      </c>
      <c r="G29" s="7"/>
    </row>
    <row r="30" spans="1:14" ht="60" customHeight="1">
      <c r="A30" s="86" t="s">
        <v>1410</v>
      </c>
      <c r="B30" s="78" t="s">
        <v>1371</v>
      </c>
      <c r="C30" s="61" t="s">
        <v>972</v>
      </c>
      <c r="D30" s="7"/>
      <c r="E30" s="5" t="s">
        <v>6</v>
      </c>
      <c r="F30" s="7" t="s">
        <v>1373</v>
      </c>
      <c r="G30" s="7"/>
    </row>
    <row r="31" spans="1:14" s="12" customFormat="1" ht="60" customHeight="1">
      <c r="A31" s="5">
        <v>19</v>
      </c>
      <c r="B31" s="9" t="s">
        <v>23</v>
      </c>
      <c r="C31" s="61" t="s">
        <v>974</v>
      </c>
      <c r="D31" s="10"/>
      <c r="E31" s="11" t="s">
        <v>6</v>
      </c>
      <c r="F31" s="10" t="s">
        <v>1338</v>
      </c>
      <c r="G31" s="10"/>
    </row>
    <row r="32" spans="1:14" s="12" customFormat="1" ht="60" customHeight="1">
      <c r="A32" s="5">
        <v>20</v>
      </c>
      <c r="B32" s="9" t="s">
        <v>25</v>
      </c>
      <c r="C32" s="61" t="s">
        <v>974</v>
      </c>
      <c r="D32" s="10"/>
      <c r="E32" s="11" t="s">
        <v>6</v>
      </c>
      <c r="F32" s="10" t="s">
        <v>1339</v>
      </c>
      <c r="G32" s="10"/>
    </row>
    <row r="33" spans="1:8" s="12" customFormat="1" ht="60" customHeight="1">
      <c r="A33" s="5">
        <v>21</v>
      </c>
      <c r="B33" s="9" t="s">
        <v>1311</v>
      </c>
      <c r="C33" s="61" t="s">
        <v>974</v>
      </c>
      <c r="D33" s="10"/>
      <c r="E33" s="11" t="s">
        <v>6</v>
      </c>
      <c r="F33" s="10" t="s">
        <v>1340</v>
      </c>
      <c r="G33" s="10"/>
    </row>
    <row r="34" spans="1:8" ht="60" customHeight="1">
      <c r="A34" s="5">
        <v>22</v>
      </c>
      <c r="B34" s="6" t="s">
        <v>24</v>
      </c>
      <c r="C34" s="61" t="s">
        <v>974</v>
      </c>
      <c r="D34" s="7"/>
      <c r="E34" s="5" t="s">
        <v>6</v>
      </c>
      <c r="F34" s="7" t="s">
        <v>1312</v>
      </c>
      <c r="G34" s="7"/>
    </row>
    <row r="35" spans="1:8" ht="60" customHeight="1">
      <c r="A35" s="5">
        <v>23</v>
      </c>
      <c r="B35" s="6" t="s">
        <v>26</v>
      </c>
      <c r="C35" s="61" t="s">
        <v>974</v>
      </c>
      <c r="D35" s="7"/>
      <c r="E35" s="5" t="s">
        <v>6</v>
      </c>
      <c r="F35" s="7" t="s">
        <v>1313</v>
      </c>
      <c r="G35" s="8"/>
    </row>
    <row r="36" spans="1:8" ht="60" customHeight="1">
      <c r="A36" s="5">
        <v>24</v>
      </c>
      <c r="B36" s="6" t="s">
        <v>27</v>
      </c>
      <c r="C36" s="61" t="s">
        <v>974</v>
      </c>
      <c r="D36" s="7"/>
      <c r="E36" s="5" t="s">
        <v>6</v>
      </c>
      <c r="F36" s="7" t="s">
        <v>1314</v>
      </c>
      <c r="G36" s="8"/>
    </row>
    <row r="37" spans="1:8" ht="60" customHeight="1">
      <c r="A37" s="5">
        <v>25</v>
      </c>
      <c r="B37" s="9" t="s">
        <v>28</v>
      </c>
      <c r="C37" s="61" t="s">
        <v>974</v>
      </c>
      <c r="D37" s="10" t="s">
        <v>1320</v>
      </c>
      <c r="E37" s="11" t="s">
        <v>6</v>
      </c>
      <c r="F37" s="10" t="s">
        <v>1352</v>
      </c>
      <c r="G37" s="10"/>
    </row>
    <row r="38" spans="1:8" s="12" customFormat="1" ht="60" customHeight="1">
      <c r="A38" s="5">
        <v>26</v>
      </c>
      <c r="B38" s="9" t="s">
        <v>29</v>
      </c>
      <c r="C38" s="61" t="s">
        <v>974</v>
      </c>
      <c r="D38" s="10" t="s">
        <v>1321</v>
      </c>
      <c r="E38" s="11" t="s">
        <v>6</v>
      </c>
      <c r="F38" s="10" t="s">
        <v>1315</v>
      </c>
      <c r="G38" s="10"/>
    </row>
    <row r="39" spans="1:8" s="12" customFormat="1" ht="60" customHeight="1">
      <c r="A39" s="5">
        <v>27</v>
      </c>
      <c r="B39" s="9" t="s">
        <v>30</v>
      </c>
      <c r="C39" s="61" t="s">
        <v>974</v>
      </c>
      <c r="D39" s="10"/>
      <c r="E39" s="11" t="s">
        <v>6</v>
      </c>
      <c r="F39" s="10" t="s">
        <v>1316</v>
      </c>
      <c r="G39" s="15"/>
    </row>
    <row r="40" spans="1:8" s="12" customFormat="1" ht="60" customHeight="1">
      <c r="A40" s="5">
        <v>28</v>
      </c>
      <c r="B40" s="9" t="s">
        <v>31</v>
      </c>
      <c r="C40" s="61" t="s">
        <v>974</v>
      </c>
      <c r="D40" s="10" t="s">
        <v>1318</v>
      </c>
      <c r="E40" s="11" t="s">
        <v>6</v>
      </c>
      <c r="F40" s="10" t="s">
        <v>1317</v>
      </c>
      <c r="G40" s="15"/>
    </row>
    <row r="41" spans="1:8" s="12" customFormat="1" ht="60" customHeight="1">
      <c r="A41" s="5">
        <v>29</v>
      </c>
      <c r="B41" s="9" t="s">
        <v>32</v>
      </c>
      <c r="C41" s="61" t="s">
        <v>974</v>
      </c>
      <c r="D41" s="10" t="s">
        <v>1319</v>
      </c>
      <c r="E41" s="11" t="s">
        <v>6</v>
      </c>
      <c r="F41" s="10" t="s">
        <v>1322</v>
      </c>
      <c r="G41" s="10"/>
    </row>
    <row r="42" spans="1:8" ht="60" customHeight="1">
      <c r="A42" s="5">
        <v>30</v>
      </c>
      <c r="B42" s="6" t="s">
        <v>33</v>
      </c>
      <c r="C42" s="61" t="s">
        <v>974</v>
      </c>
      <c r="D42" s="7"/>
      <c r="E42" s="5" t="s">
        <v>6</v>
      </c>
      <c r="F42" s="7" t="s">
        <v>1323</v>
      </c>
      <c r="G42" s="8"/>
    </row>
    <row r="43" spans="1:8" s="12" customFormat="1" ht="60" customHeight="1">
      <c r="A43" s="5">
        <v>31</v>
      </c>
      <c r="B43" s="9" t="s">
        <v>34</v>
      </c>
      <c r="C43" s="61" t="s">
        <v>972</v>
      </c>
      <c r="D43" s="10"/>
      <c r="E43" s="11" t="s">
        <v>6</v>
      </c>
      <c r="F43" s="10" t="s">
        <v>1347</v>
      </c>
      <c r="G43" s="13" t="s">
        <v>1374</v>
      </c>
      <c r="H43" s="14"/>
    </row>
    <row r="44" spans="1:8" s="12" customFormat="1" ht="60" customHeight="1">
      <c r="A44" s="5">
        <v>32</v>
      </c>
      <c r="B44" s="9" t="s">
        <v>35</v>
      </c>
      <c r="C44" s="61" t="s">
        <v>972</v>
      </c>
      <c r="D44" s="10"/>
      <c r="E44" s="11" t="s">
        <v>6</v>
      </c>
      <c r="F44" s="10" t="s">
        <v>1324</v>
      </c>
      <c r="G44" s="77" t="s">
        <v>1375</v>
      </c>
      <c r="H44" s="14"/>
    </row>
    <row r="45" spans="1:8" ht="60" customHeight="1">
      <c r="A45" s="5">
        <v>33</v>
      </c>
      <c r="B45" s="6" t="s">
        <v>36</v>
      </c>
      <c r="C45" s="61" t="s">
        <v>972</v>
      </c>
      <c r="D45" s="7"/>
      <c r="E45" s="11" t="s">
        <v>6</v>
      </c>
      <c r="F45" s="7" t="s">
        <v>37</v>
      </c>
      <c r="G45" s="16" t="s">
        <v>1376</v>
      </c>
      <c r="H45" s="17"/>
    </row>
    <row r="46" spans="1:8" ht="60" customHeight="1">
      <c r="A46" s="5">
        <v>34</v>
      </c>
      <c r="B46" s="6" t="s">
        <v>38</v>
      </c>
      <c r="C46" s="61" t="s">
        <v>972</v>
      </c>
      <c r="D46" s="7"/>
      <c r="E46" s="11" t="s">
        <v>6</v>
      </c>
      <c r="F46" s="7" t="s">
        <v>39</v>
      </c>
      <c r="G46" s="16" t="s">
        <v>1377</v>
      </c>
      <c r="H46" s="17"/>
    </row>
    <row r="47" spans="1:8" ht="60" customHeight="1">
      <c r="A47" s="5">
        <v>35</v>
      </c>
      <c r="B47" s="78" t="s">
        <v>1325</v>
      </c>
      <c r="C47" s="61" t="s">
        <v>972</v>
      </c>
      <c r="D47" s="7"/>
      <c r="E47" s="11" t="s">
        <v>6</v>
      </c>
      <c r="F47" s="7" t="s">
        <v>1328</v>
      </c>
      <c r="G47" s="18" t="s">
        <v>14</v>
      </c>
      <c r="H47" s="17"/>
    </row>
    <row r="48" spans="1:8" ht="60" customHeight="1">
      <c r="A48" s="5">
        <v>36</v>
      </c>
      <c r="B48" s="6" t="s">
        <v>40</v>
      </c>
      <c r="C48" s="61" t="s">
        <v>972</v>
      </c>
      <c r="D48" s="7"/>
      <c r="E48" s="11" t="s">
        <v>6</v>
      </c>
      <c r="F48" s="7" t="s">
        <v>1327</v>
      </c>
      <c r="G48" s="18" t="s">
        <v>14</v>
      </c>
      <c r="H48" s="17"/>
    </row>
    <row r="49" spans="1:7" ht="60" customHeight="1">
      <c r="A49" s="5">
        <v>37</v>
      </c>
      <c r="B49" s="6" t="s">
        <v>41</v>
      </c>
      <c r="C49" s="61" t="s">
        <v>972</v>
      </c>
      <c r="D49" s="7"/>
      <c r="E49" s="5" t="s">
        <v>6</v>
      </c>
      <c r="F49" s="7" t="s">
        <v>1348</v>
      </c>
      <c r="G49" s="7" t="s">
        <v>1330</v>
      </c>
    </row>
    <row r="50" spans="1:7" s="12" customFormat="1" ht="60" customHeight="1">
      <c r="A50" s="5">
        <v>38</v>
      </c>
      <c r="B50" s="9" t="s">
        <v>42</v>
      </c>
      <c r="C50" s="61" t="s">
        <v>972</v>
      </c>
      <c r="D50" s="10"/>
      <c r="E50" s="11" t="s">
        <v>6</v>
      </c>
      <c r="F50" s="19" t="s">
        <v>1331</v>
      </c>
      <c r="G50" s="10"/>
    </row>
    <row r="51" spans="1:7" ht="60" customHeight="1">
      <c r="A51" s="86" t="s">
        <v>1411</v>
      </c>
      <c r="B51" s="6" t="s">
        <v>43</v>
      </c>
      <c r="C51" s="61" t="s">
        <v>972</v>
      </c>
      <c r="D51" s="7"/>
      <c r="E51" s="5" t="s">
        <v>6</v>
      </c>
      <c r="F51" s="7" t="s">
        <v>1332</v>
      </c>
      <c r="G51" s="7"/>
    </row>
    <row r="52" spans="1:7" ht="60" customHeight="1">
      <c r="A52" s="86" t="s">
        <v>1412</v>
      </c>
      <c r="B52" s="78" t="s">
        <v>1378</v>
      </c>
      <c r="C52" s="61" t="s">
        <v>972</v>
      </c>
      <c r="D52" s="7"/>
      <c r="E52" s="5" t="s">
        <v>6</v>
      </c>
      <c r="F52" s="7" t="s">
        <v>1379</v>
      </c>
      <c r="G52" s="7"/>
    </row>
    <row r="53" spans="1:7" ht="60" customHeight="1">
      <c r="A53" s="5">
        <v>39</v>
      </c>
      <c r="B53" s="6" t="s">
        <v>44</v>
      </c>
      <c r="C53" s="61" t="s">
        <v>974</v>
      </c>
      <c r="D53" s="7"/>
      <c r="E53" s="5" t="s">
        <v>6</v>
      </c>
      <c r="F53" s="7" t="s">
        <v>1333</v>
      </c>
      <c r="G53" s="7"/>
    </row>
    <row r="54" spans="1:7" ht="60" customHeight="1">
      <c r="A54" s="5">
        <v>40</v>
      </c>
      <c r="B54" s="6" t="s">
        <v>45</v>
      </c>
      <c r="C54" s="61" t="s">
        <v>974</v>
      </c>
      <c r="D54" s="7"/>
      <c r="E54" s="5" t="s">
        <v>6</v>
      </c>
      <c r="F54" s="7" t="s">
        <v>1336</v>
      </c>
      <c r="G54" s="7"/>
    </row>
    <row r="55" spans="1:7" ht="60" customHeight="1">
      <c r="A55" s="5">
        <v>41</v>
      </c>
      <c r="B55" s="9" t="s">
        <v>46</v>
      </c>
      <c r="C55" s="61" t="s">
        <v>974</v>
      </c>
      <c r="D55" s="10" t="s">
        <v>1334</v>
      </c>
      <c r="E55" s="11" t="s">
        <v>6</v>
      </c>
      <c r="F55" s="10" t="s">
        <v>1335</v>
      </c>
      <c r="G55" s="10"/>
    </row>
    <row r="56" spans="1:7" ht="60" customHeight="1">
      <c r="A56" s="5">
        <v>42</v>
      </c>
      <c r="B56" s="62" t="s">
        <v>1380</v>
      </c>
      <c r="C56" s="61" t="s">
        <v>1381</v>
      </c>
      <c r="D56" s="10"/>
      <c r="E56" s="11"/>
      <c r="F56" s="10"/>
      <c r="G56" s="10"/>
    </row>
    <row r="57" spans="1:7" ht="60" customHeight="1">
      <c r="A57" s="5">
        <v>43</v>
      </c>
      <c r="B57" s="62" t="s">
        <v>1382</v>
      </c>
      <c r="C57" s="61" t="s">
        <v>1381</v>
      </c>
      <c r="D57" s="10"/>
      <c r="E57" s="11"/>
      <c r="F57" s="10" t="s">
        <v>1383</v>
      </c>
      <c r="G57" s="10"/>
    </row>
    <row r="58" spans="1:7">
      <c r="A58" s="4"/>
      <c r="B58" s="20"/>
      <c r="C58" s="20"/>
    </row>
    <row r="59" spans="1:7">
      <c r="A59" s="4"/>
    </row>
    <row r="60" spans="1:7">
      <c r="A60" s="4"/>
      <c r="B60" s="20"/>
      <c r="C60" s="20"/>
    </row>
    <row r="61" spans="1:7">
      <c r="A61" s="4"/>
    </row>
    <row r="62" spans="1:7">
      <c r="A62" s="4"/>
      <c r="B62" s="20"/>
      <c r="C62" s="20"/>
    </row>
    <row r="63" spans="1:7">
      <c r="A63" s="4"/>
    </row>
    <row r="64" spans="1:7">
      <c r="A64" s="4"/>
      <c r="B64" s="20"/>
      <c r="C64" s="20"/>
    </row>
    <row r="65" spans="1:1">
      <c r="A65" s="4"/>
    </row>
  </sheetData>
  <autoFilter ref="A10:G57" xr:uid="{00000000-0009-0000-0000-000001000000}"/>
  <phoneticPr fontId="2"/>
  <hyperlinks>
    <hyperlink ref="B12" location="製造ユーザー!A1" display="製造ユーザー" xr:uid="{46F1CB94-E022-49F6-BFA1-21BC7077AE51}"/>
    <hyperlink ref="B14" location="会社マスタ!A1" display="会社マスタ" xr:uid="{DA7D60D9-BD0C-4F8B-AEE6-65D89FB7C9DA}"/>
    <hyperlink ref="B15" location="ディビジョンマスタ!A1" display="ディビジョンマスタ" xr:uid="{1BDB5494-F8EC-41E6-82F9-55B66BE214F4}"/>
    <hyperlink ref="B13" location="通貨マスタ!A1" display="通貨マスタ" xr:uid="{D772A5BD-60D3-4456-A4D5-7102C0D566AE}"/>
    <hyperlink ref="B17" location="単位マスタ!A1" display="単位マスタ" xr:uid="{0E9369AE-CD51-4F53-B653-6138E9048A67}"/>
    <hyperlink ref="B18" location="ショップカレンダー!A1" display="ショップカレンダー" xr:uid="{B8C4C7D0-A72C-4FCA-857A-E700954A18E2}"/>
    <hyperlink ref="B19" location="'勘定科目（アカウント表）'!A1" display="勘定科目（アカウント表）" xr:uid="{17BFC00A-03A2-42CC-9E03-BD1288CCE86E}"/>
    <hyperlink ref="B20" location="補助元帳勘定!A1" display="補助元帳勘定" xr:uid="{361CC0F2-C3CE-4BFA-854A-BC971074110D}"/>
    <hyperlink ref="B22" location="組織部門!A1" display="組織部門" xr:uid="{4293C1C8-9E53-4108-89D9-DEB025A9038F}"/>
    <hyperlink ref="B23" location="サイトマスタ!A1" display="サイトマスタ" xr:uid="{A9CD1009-19C0-47B1-BCC4-5339CBE3C95B}"/>
    <hyperlink ref="B24" location="在庫ロケーションID!A1" display="在庫ロケーションID" xr:uid="{41601CDF-899D-403E-9619-F7AE68092446}"/>
    <hyperlink ref="B25" location="在庫ロケーションNo!A1" display="在庫ロケーションNo" xr:uid="{9FB73D9B-2FE3-4D68-8D9F-4C83D1D0251B}"/>
    <hyperlink ref="B26" location="'在庫コモディティ コード'!A1" display="在庫コモディティ コード" xr:uid="{269C1F23-57B7-4576-BDE2-4D3522FCF52E}"/>
    <hyperlink ref="B16" location="ディビジョン住所!A1" display="ディビジョン住所" xr:uid="{10FDD753-6599-4370-974F-E5C7A3A5DA9C}"/>
    <hyperlink ref="B27" location="仕入先クラス!A1" display="仕入先クラス" xr:uid="{D6ED5648-89F9-4BB4-8FCF-DD2B6E129971}"/>
    <hyperlink ref="B30" location="仕入先連絡先!A1" display="仕入先マスタ-連絡先" xr:uid="{2088F75D-7588-40AB-BECC-175060A0D82B}"/>
    <hyperlink ref="B31" location="製造部門!A1" display="製造部門" xr:uid="{27FCCE6A-B4B5-4EC0-B974-2362D05765AA}"/>
    <hyperlink ref="B34" location="製造労務費グレード!A1" display="製造労務費グレード" xr:uid="{9F880EC2-BF92-43B5-977E-0BA10FC19B03}"/>
    <hyperlink ref="B33" location="製造ワークセンター!A1" display="製造ワークセンター" xr:uid="{B8239169-84DF-41F1-BEFD-BD2B8032044E}"/>
    <hyperlink ref="B35" location="'工順マスタ(Routing)'!A1" display="工順マスタ(Routing)" xr:uid="{F12FC600-E3C7-4095-A260-C5AAA113DE0A}"/>
    <hyperlink ref="B36" location="エンジニアリング品目マスタ!A1" display="エンジニアリング品目マスタ" xr:uid="{BAEF8E14-66A2-4023-9FAB-04E4AC8C214E}"/>
    <hyperlink ref="B37" location="'POコモディティ コード'!A1" display="POコモディティ コード" xr:uid="{3E4B813F-F2C8-4B4B-BD2A-F372F0EB578F}"/>
    <hyperlink ref="B38" location="購買品目マスタ!A1" display="購買品目マスタ" xr:uid="{3790F25C-3D9C-47BA-B29C-21960FDA7B3F}"/>
    <hyperlink ref="B39" location="PO管理レコード!A1" display="PO管理レコード" xr:uid="{8BF0337C-49F3-484F-B5A6-96457C7434C0}"/>
    <hyperlink ref="B40" location="'仕入先請求管理(PO-買掛金)'!A1" display="仕入先請求管理(PO-買掛金)" xr:uid="{F133A96A-C884-43EB-9FC8-274024740EB6}"/>
    <hyperlink ref="B41" location="在庫品目マスタ!A1" display="在庫品目マスタ" xr:uid="{24A5C2FC-9930-41B5-9809-D4A548EC7042}"/>
    <hyperlink ref="B42" location="SO管理!A1" display="SO管理" xr:uid="{FF500E3B-C772-4AFE-8D3A-CC49B5FD95D6}"/>
    <hyperlink ref="B49" location="顧客クラス!A1" display="顧客クラス" xr:uid="{CE6E0AB8-E92A-477B-B83F-44B70FE2AF20}"/>
    <hyperlink ref="B50" location="顧客!A1" display="顧客" xr:uid="{CF698F5D-F6DA-401A-A02E-237F3FD8D43B}"/>
    <hyperlink ref="B52" location="顧客連絡先!A1" display="顧客連絡先" xr:uid="{C42B0A97-8A95-46A9-B04A-78CFE8BD9F23}"/>
    <hyperlink ref="B53" location="課税地!A1" display="課税地" xr:uid="{6FAA8F8F-176C-4C61-84F9-DCCE6FC434A4}"/>
    <hyperlink ref="B54" location="製品グループ!A1" display="製品グループ" xr:uid="{4CFB1568-B91B-4162-8CE0-57FE7A1FDC2E}"/>
    <hyperlink ref="B57" location="BOMマスタ!A1" display="BOM" xr:uid="{F82BBC06-C5BC-477C-B1C5-E12A3A0AE571}"/>
    <hyperlink ref="B21" location="支払条件!A1" display="支払条件" xr:uid="{A1557872-B5A3-45F8-9010-E57C773E00CB}"/>
    <hyperlink ref="B43" location="運送条件!A1" display="運送条件" xr:uid="{7445E928-95B2-4AE9-9B61-7248A8FE250E}"/>
    <hyperlink ref="B44" location="FOBコード!A1" display="FOBコード" xr:uid="{18712403-3EE3-4CDB-B2FE-C0206AFA273B}"/>
    <hyperlink ref="B45" location="輸送手段!A1" display="輸送手段" xr:uid="{FF7774B5-AD33-4F0D-AE61-F186D971F12D}"/>
    <hyperlink ref="B46" location="輸送業者!A1" display="輸送業者" xr:uid="{7CA4CE60-02D8-4B74-B136-5F0E987357A1}"/>
    <hyperlink ref="B48" location="輸送業者による配送方法!A1" display="輸送業者による配送方法" xr:uid="{71DBF791-464D-4B79-80A1-47FF251F5B2B}"/>
    <hyperlink ref="B32" location="製造プロセス!A1" display="製造プロセス" xr:uid="{E0AA09C5-DFE4-4213-8CBA-6B9F6462BB24}"/>
    <hyperlink ref="B47" location="輸送手段による輸送業者!A1" display="輸送手段による輸送業者" xr:uid="{FF1C3DF4-C14D-4737-9508-FA0C80F8510B}"/>
    <hyperlink ref="B28" location="'仕入先マスタ(Vendor)'!A1" display="仕入先マスタ(Vendor)" xr:uid="{12E9AB65-4E1E-4649-ABEA-D01B989AF2DB}"/>
    <hyperlink ref="B29" location="'仕入先住所 '!A1" display="仕入先マスタ-住所" xr:uid="{DBDCC5D2-1D3D-4043-8D64-C7D687F694C2}"/>
    <hyperlink ref="B51" location="顧客住所!A1" display="顧客住所" xr:uid="{81F212C1-A48B-438B-B001-741290143806}"/>
    <hyperlink ref="B55" location="製品!A1" display="製品" xr:uid="{E3568A38-A3F4-444A-915C-D87C0D7E8874}"/>
    <hyperlink ref="B56" location="品目仕入先マスタ!A1" display="品目/仕入先マスタ" xr:uid="{7E1669D9-9D67-4A12-8F5D-EC54C00CAF90}"/>
    <hyperlink ref="B11" location="従業員!A1" display="従業員" xr:uid="{0BEE13FB-8F49-436C-AB7F-D194521066AF}"/>
  </hyperlinks>
  <pageMargins left="0.7" right="0.7" top="0.75" bottom="0.75" header="0.3" footer="0.3"/>
  <pageSetup paperSize="9" orientation="portrait" horizontalDpi="300" verticalDpi="300" r:id="rId1"/>
  <legacy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3B691-12E3-41C5-9B98-029EF62BE8B4}">
  <dimension ref="A2:K136"/>
  <sheetViews>
    <sheetView showGridLines="0" zoomScaleNormal="100" workbookViewId="0">
      <pane xSplit="2" ySplit="3" topLeftCell="C29" activePane="bottomRight" state="frozen"/>
      <selection pane="topRight" activeCell="C1" sqref="C1"/>
      <selection pane="bottomLeft" activeCell="A4" sqref="A4"/>
      <selection pane="bottomRight" activeCell="G58" sqref="G58"/>
    </sheetView>
  </sheetViews>
  <sheetFormatPr defaultRowHeight="18.75"/>
  <cols>
    <col min="2" max="2" width="50.125" customWidth="1"/>
    <col min="3" max="3" width="29.5" customWidth="1"/>
    <col min="4" max="4" width="24.875" customWidth="1"/>
    <col min="5" max="5" width="15.25" bestFit="1" customWidth="1"/>
    <col min="7" max="7" width="40.5" bestFit="1" customWidth="1"/>
    <col min="8" max="8" width="16.625" bestFit="1" customWidth="1"/>
    <col min="9" max="9" width="19" customWidth="1"/>
    <col min="10" max="10" width="27.5" bestFit="1" customWidth="1"/>
  </cols>
  <sheetData>
    <row r="2" spans="1:11">
      <c r="B2" s="94" t="s">
        <v>1596</v>
      </c>
    </row>
    <row r="3" spans="1:11" s="24" customFormat="1" ht="16.5" thickBot="1">
      <c r="A3" s="32" t="s">
        <v>47</v>
      </c>
      <c r="B3" s="37" t="s">
        <v>1238</v>
      </c>
      <c r="C3" s="37" t="s">
        <v>2472</v>
      </c>
      <c r="D3" s="37" t="s">
        <v>1546</v>
      </c>
      <c r="E3" s="37" t="s">
        <v>1547</v>
      </c>
      <c r="F3" s="37" t="s">
        <v>1549</v>
      </c>
      <c r="G3" s="37" t="s">
        <v>1548</v>
      </c>
      <c r="H3" s="37" t="s">
        <v>1601</v>
      </c>
      <c r="I3" s="24" t="s">
        <v>1550</v>
      </c>
      <c r="J3" s="24" t="s">
        <v>1602</v>
      </c>
    </row>
    <row r="4" spans="1:11" s="187" customFormat="1" ht="15.75">
      <c r="B4" s="188" t="s">
        <v>1600</v>
      </c>
      <c r="C4" s="189" t="s">
        <v>2473</v>
      </c>
      <c r="D4" s="189" t="s">
        <v>1603</v>
      </c>
      <c r="E4" s="188" t="s">
        <v>1604</v>
      </c>
      <c r="F4" s="188"/>
      <c r="G4" s="188" t="s">
        <v>1605</v>
      </c>
      <c r="H4" s="188" t="s">
        <v>1606</v>
      </c>
      <c r="I4" s="188"/>
      <c r="J4" s="188" t="s">
        <v>74</v>
      </c>
      <c r="K4" s="188"/>
    </row>
    <row r="5" spans="1:11" s="187" customFormat="1" ht="15.75">
      <c r="B5" s="190" t="s">
        <v>2079</v>
      </c>
      <c r="C5" s="190" t="s">
        <v>2474</v>
      </c>
      <c r="D5" s="190" t="s">
        <v>2475</v>
      </c>
      <c r="E5" s="190" t="s">
        <v>2290</v>
      </c>
      <c r="F5" s="190"/>
      <c r="G5" s="190" t="s">
        <v>2476</v>
      </c>
      <c r="H5" s="190" t="s">
        <v>1606</v>
      </c>
      <c r="I5" s="190"/>
      <c r="J5" s="190" t="s">
        <v>74</v>
      </c>
      <c r="K5" s="190"/>
    </row>
    <row r="6" spans="1:11" s="187" customFormat="1" ht="31.5">
      <c r="B6" s="190" t="s">
        <v>2080</v>
      </c>
      <c r="C6" s="191" t="s">
        <v>2495</v>
      </c>
      <c r="D6" s="190" t="s">
        <v>2496</v>
      </c>
      <c r="E6" s="190" t="s">
        <v>2291</v>
      </c>
      <c r="F6" s="190"/>
      <c r="G6" s="190" t="s">
        <v>2478</v>
      </c>
      <c r="H6" s="190" t="s">
        <v>2494</v>
      </c>
      <c r="I6" s="190"/>
      <c r="J6" s="190" t="s">
        <v>74</v>
      </c>
      <c r="K6" s="190"/>
    </row>
    <row r="7" spans="1:11" s="187" customFormat="1" ht="15.75">
      <c r="B7" s="190" t="s">
        <v>2081</v>
      </c>
      <c r="C7" s="190"/>
      <c r="D7" s="190" t="s">
        <v>2497</v>
      </c>
      <c r="E7" s="190" t="s">
        <v>2292</v>
      </c>
      <c r="F7" s="190"/>
      <c r="G7" s="190" t="s">
        <v>2479</v>
      </c>
      <c r="H7" s="190" t="s">
        <v>2494</v>
      </c>
      <c r="I7" s="190"/>
      <c r="J7" s="190" t="s">
        <v>74</v>
      </c>
      <c r="K7" s="190"/>
    </row>
    <row r="8" spans="1:11" s="187" customFormat="1" ht="31.5">
      <c r="B8" s="190" t="s">
        <v>2082</v>
      </c>
      <c r="C8" s="191" t="s">
        <v>2498</v>
      </c>
      <c r="D8" s="190" t="s">
        <v>2499</v>
      </c>
      <c r="E8" s="190" t="s">
        <v>2293</v>
      </c>
      <c r="F8" s="190"/>
      <c r="G8" s="190" t="s">
        <v>2480</v>
      </c>
      <c r="H8" s="190" t="s">
        <v>2494</v>
      </c>
      <c r="I8" s="190"/>
      <c r="J8" s="190" t="s">
        <v>74</v>
      </c>
      <c r="K8" s="190"/>
    </row>
    <row r="9" spans="1:11" s="187" customFormat="1" ht="31.5">
      <c r="B9" s="190" t="s">
        <v>2083</v>
      </c>
      <c r="C9" s="192" t="s">
        <v>2500</v>
      </c>
      <c r="D9" s="190" t="s">
        <v>2501</v>
      </c>
      <c r="E9" s="190" t="s">
        <v>2294</v>
      </c>
      <c r="F9" s="190"/>
      <c r="G9" s="190" t="s">
        <v>2481</v>
      </c>
      <c r="H9" s="190" t="s">
        <v>2494</v>
      </c>
      <c r="I9" s="190"/>
      <c r="J9" s="190" t="s">
        <v>74</v>
      </c>
      <c r="K9" s="190"/>
    </row>
    <row r="10" spans="1:11" s="24" customFormat="1" ht="15.75">
      <c r="B10" s="30" t="s">
        <v>2084</v>
      </c>
      <c r="C10" s="44"/>
      <c r="D10" s="30"/>
      <c r="E10" s="30"/>
      <c r="F10" s="30"/>
      <c r="G10" s="30"/>
      <c r="H10" s="30"/>
      <c r="I10" s="30"/>
      <c r="J10" s="186" t="s">
        <v>74</v>
      </c>
      <c r="K10" s="30"/>
    </row>
    <row r="11" spans="1:11" s="24" customFormat="1" ht="15.75">
      <c r="B11" s="30" t="s">
        <v>2085</v>
      </c>
      <c r="C11" s="44"/>
      <c r="D11" s="30"/>
      <c r="E11" s="30"/>
      <c r="F11" s="30"/>
      <c r="G11" s="30"/>
      <c r="H11" s="30"/>
      <c r="I11" s="30"/>
      <c r="J11" s="186" t="s">
        <v>74</v>
      </c>
      <c r="K11" s="30"/>
    </row>
    <row r="12" spans="1:11" s="24" customFormat="1" ht="15.75">
      <c r="B12" s="30" t="s">
        <v>2086</v>
      </c>
      <c r="C12" s="44"/>
      <c r="D12" s="30"/>
      <c r="E12" s="30"/>
      <c r="F12" s="30"/>
      <c r="G12" s="30"/>
      <c r="H12" s="30"/>
      <c r="I12" s="30"/>
      <c r="J12" s="186" t="s">
        <v>74</v>
      </c>
      <c r="K12" s="30"/>
    </row>
    <row r="13" spans="1:11" s="187" customFormat="1" ht="15.75">
      <c r="B13" s="190" t="s">
        <v>2087</v>
      </c>
      <c r="C13" s="190"/>
      <c r="D13" s="190" t="s">
        <v>2502</v>
      </c>
      <c r="E13" s="190" t="s">
        <v>2295</v>
      </c>
      <c r="F13" s="190"/>
      <c r="G13" s="190" t="s">
        <v>2482</v>
      </c>
      <c r="H13" s="190" t="s">
        <v>2494</v>
      </c>
      <c r="I13" s="190"/>
      <c r="J13" s="190" t="s">
        <v>74</v>
      </c>
      <c r="K13" s="190"/>
    </row>
    <row r="14" spans="1:11" s="24" customFormat="1" ht="15.75">
      <c r="B14" s="30" t="s">
        <v>2088</v>
      </c>
      <c r="C14" s="30"/>
      <c r="D14" s="30"/>
      <c r="E14" s="30"/>
      <c r="F14" s="30"/>
      <c r="G14" s="30"/>
      <c r="H14" s="30"/>
      <c r="I14" s="30"/>
      <c r="J14" s="186" t="s">
        <v>74</v>
      </c>
      <c r="K14" s="30"/>
    </row>
    <row r="15" spans="1:11" s="187" customFormat="1" ht="15.75">
      <c r="B15" s="190" t="s">
        <v>2089</v>
      </c>
      <c r="C15" s="190" t="s">
        <v>2503</v>
      </c>
      <c r="D15" s="190" t="s">
        <v>2522</v>
      </c>
      <c r="E15" s="190"/>
      <c r="F15" s="190"/>
      <c r="G15" s="190" t="s">
        <v>2483</v>
      </c>
      <c r="H15" s="190" t="s">
        <v>2494</v>
      </c>
      <c r="I15" s="190"/>
      <c r="J15" s="190" t="s">
        <v>74</v>
      </c>
      <c r="K15" s="190"/>
    </row>
    <row r="16" spans="1:11" s="187" customFormat="1" ht="15.75">
      <c r="B16" s="190" t="s">
        <v>2090</v>
      </c>
      <c r="C16" s="190"/>
      <c r="D16" s="190" t="s">
        <v>2504</v>
      </c>
      <c r="E16" s="190"/>
      <c r="F16" s="190"/>
      <c r="G16" s="190" t="s">
        <v>2484</v>
      </c>
      <c r="H16" s="190" t="s">
        <v>2494</v>
      </c>
      <c r="I16" s="190"/>
      <c r="J16" s="190" t="s">
        <v>74</v>
      </c>
      <c r="K16" s="190"/>
    </row>
    <row r="17" spans="1:11" s="24" customFormat="1" ht="15.75">
      <c r="B17" s="30" t="s">
        <v>2091</v>
      </c>
      <c r="C17" s="30"/>
      <c r="D17" s="30"/>
      <c r="E17" s="30" t="s">
        <v>2296</v>
      </c>
      <c r="F17" s="30"/>
      <c r="G17" s="30"/>
      <c r="H17" s="30"/>
      <c r="I17" s="30"/>
      <c r="J17" s="186" t="s">
        <v>74</v>
      </c>
      <c r="K17" s="30"/>
    </row>
    <row r="18" spans="1:11" s="24" customFormat="1" ht="15.75">
      <c r="A18" s="42"/>
      <c r="B18" s="30" t="s">
        <v>2092</v>
      </c>
      <c r="C18" s="30"/>
      <c r="D18" s="30"/>
      <c r="E18" s="30" t="s">
        <v>2297</v>
      </c>
      <c r="F18" s="30"/>
      <c r="G18" s="30"/>
      <c r="H18" s="30"/>
      <c r="I18" s="30"/>
      <c r="J18" s="186" t="s">
        <v>74</v>
      </c>
      <c r="K18" s="30"/>
    </row>
    <row r="19" spans="1:11" s="187" customFormat="1" ht="15.75">
      <c r="B19" s="190" t="s">
        <v>2093</v>
      </c>
      <c r="C19" s="190"/>
      <c r="D19" s="190" t="s">
        <v>2505</v>
      </c>
      <c r="E19" s="190" t="s">
        <v>2298</v>
      </c>
      <c r="F19" s="190"/>
      <c r="G19" s="190" t="s">
        <v>2485</v>
      </c>
      <c r="H19" s="190" t="s">
        <v>2494</v>
      </c>
      <c r="I19" s="190"/>
      <c r="J19" s="190" t="s">
        <v>74</v>
      </c>
      <c r="K19" s="190"/>
    </row>
    <row r="20" spans="1:11" s="187" customFormat="1" ht="15.75">
      <c r="B20" s="190" t="s">
        <v>2094</v>
      </c>
      <c r="C20" s="190" t="s">
        <v>2506</v>
      </c>
      <c r="D20" s="190" t="s">
        <v>2521</v>
      </c>
      <c r="E20" s="190" t="s">
        <v>2477</v>
      </c>
      <c r="F20" s="190"/>
      <c r="G20" s="190" t="s">
        <v>2486</v>
      </c>
      <c r="H20" s="190" t="s">
        <v>2494</v>
      </c>
      <c r="I20" s="190"/>
      <c r="J20" s="190" t="s">
        <v>74</v>
      </c>
      <c r="K20" s="190"/>
    </row>
    <row r="21" spans="1:11" s="24" customFormat="1" ht="15.75">
      <c r="B21" s="30" t="s">
        <v>2095</v>
      </c>
      <c r="C21" s="30" t="s">
        <v>2507</v>
      </c>
      <c r="D21" s="184" t="s">
        <v>2508</v>
      </c>
      <c r="E21" s="30" t="s">
        <v>2299</v>
      </c>
      <c r="F21" s="30"/>
      <c r="G21" s="30" t="s">
        <v>2487</v>
      </c>
      <c r="H21" s="30" t="s">
        <v>2494</v>
      </c>
      <c r="I21" s="30"/>
      <c r="J21" s="186" t="s">
        <v>74</v>
      </c>
      <c r="K21" s="30"/>
    </row>
    <row r="22" spans="1:11" s="187" customFormat="1" ht="15.75">
      <c r="B22" s="190" t="s">
        <v>2096</v>
      </c>
      <c r="C22" s="190" t="s">
        <v>2510</v>
      </c>
      <c r="D22" s="190" t="s">
        <v>2509</v>
      </c>
      <c r="E22" s="190" t="s">
        <v>2300</v>
      </c>
      <c r="F22" s="190"/>
      <c r="G22" s="190" t="s">
        <v>2488</v>
      </c>
      <c r="H22" s="190" t="s">
        <v>2494</v>
      </c>
      <c r="I22" s="190"/>
      <c r="J22" s="190" t="s">
        <v>74</v>
      </c>
      <c r="K22" s="190"/>
    </row>
    <row r="23" spans="1:11" s="187" customFormat="1" ht="15.75">
      <c r="B23" s="190" t="s">
        <v>2097</v>
      </c>
      <c r="C23" s="190" t="s">
        <v>2512</v>
      </c>
      <c r="D23" s="190" t="s">
        <v>2511</v>
      </c>
      <c r="E23" s="190" t="s">
        <v>2301</v>
      </c>
      <c r="F23" s="190"/>
      <c r="G23" s="190" t="s">
        <v>2489</v>
      </c>
      <c r="H23" s="190" t="s">
        <v>2494</v>
      </c>
      <c r="I23" s="190"/>
      <c r="J23" s="190" t="s">
        <v>74</v>
      </c>
      <c r="K23" s="190"/>
    </row>
    <row r="24" spans="1:11" s="187" customFormat="1" ht="15.75">
      <c r="B24" s="190" t="s">
        <v>2098</v>
      </c>
      <c r="C24" s="190" t="s">
        <v>2514</v>
      </c>
      <c r="D24" s="190" t="s">
        <v>2513</v>
      </c>
      <c r="E24" s="190" t="s">
        <v>2302</v>
      </c>
      <c r="F24" s="190"/>
      <c r="G24" s="190" t="s">
        <v>2490</v>
      </c>
      <c r="H24" s="190" t="s">
        <v>2494</v>
      </c>
      <c r="I24" s="190"/>
      <c r="J24" s="190" t="s">
        <v>74</v>
      </c>
      <c r="K24" s="190"/>
    </row>
    <row r="25" spans="1:11" s="187" customFormat="1" ht="15.75">
      <c r="B25" s="190" t="s">
        <v>2099</v>
      </c>
      <c r="C25" s="190" t="s">
        <v>2515</v>
      </c>
      <c r="D25" s="190" t="s">
        <v>2520</v>
      </c>
      <c r="E25" s="190" t="s">
        <v>2303</v>
      </c>
      <c r="F25" s="190"/>
      <c r="G25" s="190" t="s">
        <v>2491</v>
      </c>
      <c r="H25" s="190" t="s">
        <v>2494</v>
      </c>
      <c r="I25" s="190"/>
      <c r="J25" s="190" t="s">
        <v>74</v>
      </c>
      <c r="K25" s="190"/>
    </row>
    <row r="26" spans="1:11" s="24" customFormat="1" ht="15.75">
      <c r="B26" s="30" t="s">
        <v>2100</v>
      </c>
      <c r="C26" s="30"/>
      <c r="D26" s="30"/>
      <c r="E26" s="30" t="s">
        <v>2304</v>
      </c>
      <c r="F26" s="30"/>
      <c r="G26" s="30"/>
      <c r="H26" s="30"/>
      <c r="I26" s="30"/>
      <c r="J26" s="186" t="s">
        <v>74</v>
      </c>
      <c r="K26" s="30"/>
    </row>
    <row r="27" spans="1:11" s="24" customFormat="1" ht="15.75">
      <c r="B27" s="30" t="s">
        <v>2101</v>
      </c>
      <c r="C27" s="30"/>
      <c r="D27" s="30"/>
      <c r="E27" s="30" t="s">
        <v>2305</v>
      </c>
      <c r="F27" s="30"/>
      <c r="G27" s="30"/>
      <c r="H27" s="30"/>
      <c r="I27" s="30"/>
      <c r="J27" s="186" t="s">
        <v>74</v>
      </c>
      <c r="K27" s="30"/>
    </row>
    <row r="28" spans="1:11" s="187" customFormat="1" ht="15.75">
      <c r="B28" s="190" t="s">
        <v>2102</v>
      </c>
      <c r="C28" s="190" t="s">
        <v>2517</v>
      </c>
      <c r="D28" s="190" t="s">
        <v>2516</v>
      </c>
      <c r="E28" s="190" t="s">
        <v>2306</v>
      </c>
      <c r="F28" s="190"/>
      <c r="G28" s="190" t="s">
        <v>2492</v>
      </c>
      <c r="H28" s="190" t="s">
        <v>2494</v>
      </c>
      <c r="I28" s="190"/>
      <c r="J28" s="190" t="s">
        <v>74</v>
      </c>
      <c r="K28" s="190"/>
    </row>
    <row r="29" spans="1:11" s="187" customFormat="1" ht="15.75">
      <c r="B29" s="190" t="s">
        <v>2103</v>
      </c>
      <c r="C29" s="190" t="s">
        <v>2519</v>
      </c>
      <c r="D29" s="190" t="s">
        <v>2518</v>
      </c>
      <c r="E29" s="190"/>
      <c r="F29" s="190"/>
      <c r="G29" s="190" t="s">
        <v>2493</v>
      </c>
      <c r="H29" s="190" t="s">
        <v>2494</v>
      </c>
      <c r="I29" s="190"/>
      <c r="J29" s="190" t="s">
        <v>74</v>
      </c>
      <c r="K29" s="190"/>
    </row>
    <row r="30" spans="1:11" s="24" customFormat="1" ht="15.75">
      <c r="B30" s="30" t="s">
        <v>2104</v>
      </c>
      <c r="E30" s="30" t="s">
        <v>2307</v>
      </c>
      <c r="F30" s="30"/>
      <c r="G30" s="30"/>
      <c r="H30" s="30"/>
      <c r="I30" s="30"/>
      <c r="J30" s="186" t="s">
        <v>74</v>
      </c>
      <c r="K30" s="30"/>
    </row>
    <row r="31" spans="1:11" s="24" customFormat="1" ht="15.75">
      <c r="B31" s="30" t="s">
        <v>2105</v>
      </c>
      <c r="C31" s="30"/>
      <c r="D31" s="30"/>
      <c r="E31" s="30"/>
      <c r="F31" s="30"/>
      <c r="G31" s="30"/>
      <c r="H31" s="30"/>
      <c r="I31" s="30"/>
      <c r="J31" s="186" t="s">
        <v>74</v>
      </c>
      <c r="K31" s="30"/>
    </row>
    <row r="32" spans="1:11" s="24" customFormat="1" ht="15.75">
      <c r="B32" s="30" t="s">
        <v>2106</v>
      </c>
      <c r="C32" s="30"/>
      <c r="D32" s="30"/>
      <c r="E32" s="30"/>
      <c r="F32" s="30"/>
      <c r="G32" s="30"/>
      <c r="H32" s="30"/>
      <c r="I32" s="30"/>
      <c r="J32" s="186" t="s">
        <v>74</v>
      </c>
      <c r="K32" s="30"/>
    </row>
    <row r="33" spans="2:11" s="24" customFormat="1" ht="15.75">
      <c r="B33" s="30" t="s">
        <v>2107</v>
      </c>
      <c r="C33" s="30"/>
      <c r="D33" s="30"/>
      <c r="E33" s="30"/>
      <c r="F33" s="30"/>
      <c r="G33" s="30"/>
      <c r="H33" s="30"/>
      <c r="I33" s="30"/>
      <c r="J33" s="186" t="s">
        <v>74</v>
      </c>
      <c r="K33" s="30"/>
    </row>
    <row r="34" spans="2:11" s="24" customFormat="1" ht="15.75">
      <c r="B34" s="30" t="s">
        <v>2108</v>
      </c>
      <c r="C34" s="30"/>
      <c r="D34" s="30"/>
      <c r="E34" s="30" t="s">
        <v>2308</v>
      </c>
      <c r="F34" s="30"/>
      <c r="G34" s="30"/>
      <c r="H34" s="30"/>
      <c r="I34" s="30"/>
      <c r="J34" s="186" t="s">
        <v>74</v>
      </c>
      <c r="K34" s="30"/>
    </row>
    <row r="35" spans="2:11" s="24" customFormat="1" ht="15.75">
      <c r="B35" s="30" t="s">
        <v>2109</v>
      </c>
      <c r="C35" s="30"/>
      <c r="D35" s="30"/>
      <c r="E35" s="30"/>
      <c r="F35" s="30"/>
      <c r="G35" s="30"/>
      <c r="H35" s="30"/>
      <c r="I35" s="30"/>
      <c r="J35" s="186" t="s">
        <v>74</v>
      </c>
      <c r="K35" s="30"/>
    </row>
    <row r="36" spans="2:11" s="24" customFormat="1" ht="15.75">
      <c r="B36" s="30" t="s">
        <v>2110</v>
      </c>
      <c r="C36" s="30"/>
      <c r="D36" s="30"/>
      <c r="E36" s="30" t="s">
        <v>2309</v>
      </c>
      <c r="F36" s="30"/>
      <c r="G36" s="30"/>
      <c r="H36" s="30"/>
      <c r="I36" s="30"/>
      <c r="J36" s="186" t="s">
        <v>74</v>
      </c>
      <c r="K36" s="30"/>
    </row>
    <row r="37" spans="2:11" s="24" customFormat="1" ht="15.75">
      <c r="B37" s="30" t="s">
        <v>2111</v>
      </c>
      <c r="C37" s="30"/>
      <c r="D37" s="30"/>
      <c r="E37" s="30" t="s">
        <v>2310</v>
      </c>
      <c r="F37" s="30"/>
      <c r="G37" s="30"/>
      <c r="H37" s="30"/>
      <c r="I37" s="30"/>
      <c r="J37" s="186" t="s">
        <v>74</v>
      </c>
      <c r="K37" s="30"/>
    </row>
    <row r="38" spans="2:11" s="24" customFormat="1" ht="15.75">
      <c r="B38" s="30" t="s">
        <v>2112</v>
      </c>
      <c r="C38" s="30"/>
      <c r="D38" s="30"/>
      <c r="E38" s="30" t="s">
        <v>2311</v>
      </c>
      <c r="F38" s="30"/>
      <c r="G38" s="30"/>
      <c r="H38" s="30"/>
      <c r="I38" s="30"/>
      <c r="J38" s="186" t="s">
        <v>74</v>
      </c>
      <c r="K38" s="30"/>
    </row>
    <row r="39" spans="2:11" s="24" customFormat="1" ht="15.75">
      <c r="B39" s="30" t="s">
        <v>2113</v>
      </c>
      <c r="C39" s="30"/>
      <c r="D39" s="30"/>
      <c r="E39" s="30" t="s">
        <v>2312</v>
      </c>
      <c r="F39" s="30"/>
      <c r="G39" s="30"/>
      <c r="H39" s="30"/>
      <c r="I39" s="30"/>
      <c r="J39" s="186" t="s">
        <v>74</v>
      </c>
      <c r="K39" s="30"/>
    </row>
    <row r="40" spans="2:11" s="24" customFormat="1" ht="15.75">
      <c r="B40" s="30" t="s">
        <v>2114</v>
      </c>
      <c r="C40" s="30"/>
      <c r="D40" s="30"/>
      <c r="E40" s="30" t="s">
        <v>2313</v>
      </c>
      <c r="F40" s="30"/>
      <c r="G40" s="30"/>
      <c r="H40" s="30"/>
      <c r="I40" s="30"/>
      <c r="J40" s="186" t="s">
        <v>74</v>
      </c>
      <c r="K40" s="30"/>
    </row>
    <row r="41" spans="2:11" s="24" customFormat="1" ht="15.75">
      <c r="B41" s="30" t="s">
        <v>2115</v>
      </c>
      <c r="C41" s="30"/>
      <c r="D41" s="30"/>
      <c r="E41" s="30" t="s">
        <v>2314</v>
      </c>
      <c r="F41" s="30"/>
      <c r="G41" s="30"/>
      <c r="H41" s="30"/>
      <c r="I41" s="30"/>
      <c r="J41" s="186" t="s">
        <v>74</v>
      </c>
      <c r="K41" s="30"/>
    </row>
    <row r="42" spans="2:11" s="24" customFormat="1" ht="15.75">
      <c r="B42" s="30" t="s">
        <v>2116</v>
      </c>
      <c r="C42" s="30"/>
      <c r="D42" s="30"/>
      <c r="E42" s="30" t="s">
        <v>2315</v>
      </c>
      <c r="F42" s="30"/>
      <c r="G42" s="30"/>
      <c r="H42" s="30"/>
      <c r="I42" s="30"/>
      <c r="J42" s="186" t="s">
        <v>74</v>
      </c>
      <c r="K42" s="30"/>
    </row>
    <row r="43" spans="2:11" s="24" customFormat="1" ht="15.75">
      <c r="B43" s="30" t="s">
        <v>2117</v>
      </c>
      <c r="C43" s="30"/>
      <c r="D43" s="30"/>
      <c r="E43" s="30" t="s">
        <v>2316</v>
      </c>
      <c r="F43" s="30"/>
      <c r="G43" s="30"/>
      <c r="H43" s="30"/>
      <c r="I43" s="30"/>
      <c r="J43" s="186" t="s">
        <v>74</v>
      </c>
      <c r="K43" s="30"/>
    </row>
    <row r="44" spans="2:11" s="24" customFormat="1" ht="15.75">
      <c r="B44" s="30" t="s">
        <v>2118</v>
      </c>
      <c r="C44" s="30"/>
      <c r="D44" s="30"/>
      <c r="E44" s="30"/>
      <c r="F44" s="30"/>
      <c r="G44" s="30"/>
      <c r="H44" s="30"/>
      <c r="I44" s="30"/>
      <c r="J44" s="186" t="s">
        <v>74</v>
      </c>
      <c r="K44" s="30"/>
    </row>
    <row r="45" spans="2:11" s="24" customFormat="1" ht="15.75">
      <c r="B45" s="30" t="s">
        <v>2119</v>
      </c>
      <c r="C45" s="30"/>
      <c r="D45" s="30"/>
      <c r="E45" s="30"/>
      <c r="F45" s="30"/>
      <c r="G45" s="30"/>
      <c r="H45" s="30"/>
      <c r="I45" s="30"/>
      <c r="J45" s="186" t="s">
        <v>74</v>
      </c>
      <c r="K45" s="30"/>
    </row>
    <row r="46" spans="2:11" s="24" customFormat="1" ht="15.75">
      <c r="B46" s="30" t="s">
        <v>2120</v>
      </c>
      <c r="C46" s="30"/>
      <c r="D46" s="30"/>
      <c r="E46" s="30" t="s">
        <v>2317</v>
      </c>
      <c r="F46" s="30"/>
      <c r="G46" s="30"/>
      <c r="H46" s="30"/>
      <c r="I46" s="30"/>
      <c r="J46" s="186" t="s">
        <v>74</v>
      </c>
      <c r="K46" s="30"/>
    </row>
    <row r="47" spans="2:11" s="24" customFormat="1" ht="15.75">
      <c r="B47" s="30" t="s">
        <v>2121</v>
      </c>
      <c r="C47" s="30"/>
      <c r="D47" s="30"/>
      <c r="E47" s="30"/>
      <c r="F47" s="30"/>
      <c r="G47" s="30"/>
      <c r="H47" s="30"/>
      <c r="I47" s="30"/>
      <c r="J47" s="186" t="s">
        <v>74</v>
      </c>
      <c r="K47" s="30"/>
    </row>
    <row r="48" spans="2:11" s="24" customFormat="1" ht="15.75">
      <c r="B48" s="30" t="s">
        <v>2122</v>
      </c>
      <c r="C48" s="30"/>
      <c r="D48" s="30"/>
      <c r="E48" s="30"/>
      <c r="F48" s="30"/>
      <c r="G48" s="30"/>
      <c r="H48" s="30"/>
      <c r="I48" s="30"/>
      <c r="J48" s="186" t="s">
        <v>74</v>
      </c>
      <c r="K48" s="30"/>
    </row>
    <row r="49" spans="2:11" s="24" customFormat="1" ht="15.75">
      <c r="B49" s="30" t="s">
        <v>2123</v>
      </c>
      <c r="C49" s="30"/>
      <c r="D49" s="30"/>
      <c r="E49" s="30"/>
      <c r="F49" s="30"/>
      <c r="G49" s="30"/>
      <c r="H49" s="30"/>
      <c r="I49" s="30"/>
      <c r="J49" s="186" t="s">
        <v>74</v>
      </c>
      <c r="K49" s="30"/>
    </row>
    <row r="50" spans="2:11" s="24" customFormat="1" ht="15.75">
      <c r="B50" s="30" t="s">
        <v>2124</v>
      </c>
      <c r="C50" s="30"/>
      <c r="D50" s="30"/>
      <c r="E50" s="30"/>
      <c r="F50" s="30"/>
      <c r="G50" s="30"/>
      <c r="H50" s="30"/>
      <c r="I50" s="30"/>
      <c r="J50" s="186" t="s">
        <v>74</v>
      </c>
      <c r="K50" s="30"/>
    </row>
    <row r="51" spans="2:11" s="24" customFormat="1" ht="15.75">
      <c r="B51" s="30" t="s">
        <v>2125</v>
      </c>
      <c r="C51" s="30"/>
      <c r="D51" s="30"/>
      <c r="E51" s="30" t="s">
        <v>2318</v>
      </c>
      <c r="F51" s="30"/>
      <c r="G51" s="30"/>
      <c r="H51" s="30"/>
      <c r="I51" s="30"/>
      <c r="J51" s="186" t="s">
        <v>74</v>
      </c>
      <c r="K51" s="30"/>
    </row>
    <row r="52" spans="2:11" s="24" customFormat="1" ht="15.75">
      <c r="B52" s="30" t="s">
        <v>2126</v>
      </c>
      <c r="C52" s="30"/>
      <c r="D52" s="30"/>
      <c r="E52" s="30"/>
      <c r="F52" s="30"/>
      <c r="G52" s="30"/>
      <c r="H52" s="30"/>
      <c r="I52" s="30"/>
      <c r="J52" s="186" t="s">
        <v>74</v>
      </c>
      <c r="K52" s="30"/>
    </row>
    <row r="53" spans="2:11" s="24" customFormat="1" ht="15.75">
      <c r="B53" s="30" t="s">
        <v>2127</v>
      </c>
      <c r="C53" s="30"/>
      <c r="D53" s="30"/>
      <c r="E53" s="30" t="s">
        <v>2319</v>
      </c>
      <c r="F53" s="30"/>
      <c r="G53" s="30"/>
      <c r="H53" s="30"/>
      <c r="I53" s="30"/>
      <c r="J53" s="186" t="s">
        <v>74</v>
      </c>
      <c r="K53" s="30"/>
    </row>
    <row r="54" spans="2:11" s="24" customFormat="1" ht="15.75">
      <c r="B54" s="30" t="s">
        <v>2128</v>
      </c>
      <c r="C54" s="30"/>
      <c r="D54" s="30"/>
      <c r="E54" s="30"/>
      <c r="F54" s="30"/>
      <c r="G54" s="30"/>
      <c r="H54" s="30"/>
      <c r="I54" s="30"/>
      <c r="J54" s="186" t="s">
        <v>74</v>
      </c>
      <c r="K54" s="30"/>
    </row>
    <row r="55" spans="2:11" s="24" customFormat="1" ht="15.75">
      <c r="B55" s="30" t="s">
        <v>2129</v>
      </c>
      <c r="C55" s="30"/>
      <c r="D55" s="30"/>
      <c r="E55" s="30"/>
      <c r="F55" s="30"/>
      <c r="G55" s="30"/>
      <c r="H55" s="30"/>
      <c r="I55" s="30"/>
      <c r="J55" s="186" t="s">
        <v>74</v>
      </c>
      <c r="K55" s="30"/>
    </row>
    <row r="56" spans="2:11" s="24" customFormat="1" ht="15.75">
      <c r="B56" s="30" t="s">
        <v>2130</v>
      </c>
      <c r="C56" s="30"/>
      <c r="D56" s="30"/>
      <c r="E56" s="30"/>
      <c r="F56" s="30"/>
      <c r="G56" s="30"/>
      <c r="H56" s="30"/>
      <c r="I56" s="30"/>
      <c r="J56" s="186" t="s">
        <v>74</v>
      </c>
      <c r="K56" s="30"/>
    </row>
    <row r="57" spans="2:11" s="24" customFormat="1" ht="15.75">
      <c r="B57" s="30" t="s">
        <v>2131</v>
      </c>
      <c r="C57" s="30"/>
      <c r="D57" s="30"/>
      <c r="E57" s="30"/>
      <c r="F57" s="30"/>
      <c r="G57" s="30"/>
      <c r="H57" s="30"/>
      <c r="I57" s="30"/>
      <c r="J57" s="186" t="s">
        <v>74</v>
      </c>
      <c r="K57" s="30"/>
    </row>
    <row r="58" spans="2:11" s="24" customFormat="1" ht="15.75">
      <c r="B58" s="30" t="s">
        <v>2132</v>
      </c>
      <c r="C58" s="30"/>
      <c r="D58" s="30"/>
      <c r="E58" s="30"/>
      <c r="F58" s="30"/>
      <c r="G58" s="30"/>
      <c r="H58" s="30"/>
      <c r="I58" s="30"/>
      <c r="J58" s="186" t="s">
        <v>74</v>
      </c>
      <c r="K58" s="30"/>
    </row>
    <row r="59" spans="2:11" s="24" customFormat="1" ht="15.75">
      <c r="B59" s="30" t="s">
        <v>2133</v>
      </c>
      <c r="C59" s="30"/>
      <c r="D59" s="30"/>
      <c r="E59" s="30"/>
      <c r="F59" s="30"/>
      <c r="G59" s="30"/>
      <c r="H59" s="30"/>
      <c r="I59" s="30"/>
      <c r="J59" s="186" t="s">
        <v>74</v>
      </c>
      <c r="K59" s="30"/>
    </row>
    <row r="60" spans="2:11" s="24" customFormat="1" ht="15.75">
      <c r="B60" s="30" t="s">
        <v>2134</v>
      </c>
      <c r="C60" s="30"/>
      <c r="D60" s="30"/>
      <c r="E60" s="30"/>
      <c r="F60" s="30"/>
      <c r="G60" s="30"/>
      <c r="H60" s="30"/>
      <c r="I60" s="30"/>
      <c r="J60" s="186" t="s">
        <v>74</v>
      </c>
      <c r="K60" s="30"/>
    </row>
    <row r="61" spans="2:11" s="24" customFormat="1" ht="15.75">
      <c r="B61" s="30" t="s">
        <v>2135</v>
      </c>
      <c r="C61" s="30"/>
      <c r="D61" s="30"/>
      <c r="E61" s="30"/>
      <c r="F61" s="30"/>
      <c r="G61" s="30"/>
      <c r="H61" s="30"/>
      <c r="I61" s="30"/>
      <c r="J61" s="186" t="s">
        <v>74</v>
      </c>
      <c r="K61" s="30"/>
    </row>
    <row r="62" spans="2:11" s="24" customFormat="1" ht="15.75">
      <c r="B62" s="30" t="s">
        <v>2136</v>
      </c>
      <c r="C62" s="30"/>
      <c r="D62" s="30"/>
      <c r="E62" s="30"/>
      <c r="F62" s="30"/>
      <c r="G62" s="30"/>
      <c r="H62" s="30"/>
      <c r="I62" s="30"/>
      <c r="J62" s="186" t="s">
        <v>74</v>
      </c>
      <c r="K62" s="30"/>
    </row>
    <row r="63" spans="2:11" s="24" customFormat="1" ht="15.75">
      <c r="B63" s="30" t="s">
        <v>2137</v>
      </c>
      <c r="C63" s="30"/>
      <c r="D63" s="30"/>
      <c r="E63" s="30"/>
      <c r="F63" s="30"/>
      <c r="G63" s="30"/>
      <c r="H63" s="30"/>
      <c r="I63" s="30"/>
      <c r="J63" s="186" t="s">
        <v>74</v>
      </c>
      <c r="K63" s="30"/>
    </row>
    <row r="64" spans="2:11" s="24" customFormat="1" ht="15.75">
      <c r="B64" s="30" t="s">
        <v>2138</v>
      </c>
      <c r="C64" s="30"/>
      <c r="D64" s="30"/>
      <c r="E64" s="30"/>
      <c r="F64" s="30"/>
      <c r="G64" s="30"/>
      <c r="H64" s="30"/>
      <c r="I64" s="30"/>
      <c r="J64" s="186" t="s">
        <v>74</v>
      </c>
      <c r="K64" s="30"/>
    </row>
    <row r="65" spans="2:11" s="24" customFormat="1" ht="15.75">
      <c r="B65" s="30" t="s">
        <v>2139</v>
      </c>
      <c r="C65" s="30"/>
      <c r="D65" s="30"/>
      <c r="E65" s="30"/>
      <c r="F65" s="30"/>
      <c r="G65" s="30"/>
      <c r="H65" s="30"/>
      <c r="I65" s="30"/>
      <c r="J65" s="186" t="s">
        <v>74</v>
      </c>
      <c r="K65" s="30"/>
    </row>
    <row r="66" spans="2:11" s="24" customFormat="1" ht="15.75">
      <c r="B66" s="30" t="s">
        <v>2140</v>
      </c>
      <c r="C66" s="30"/>
      <c r="D66" s="30"/>
      <c r="E66" s="30"/>
      <c r="F66" s="30"/>
      <c r="G66" s="30"/>
      <c r="H66" s="30"/>
      <c r="I66" s="30"/>
      <c r="J66" s="186" t="s">
        <v>74</v>
      </c>
      <c r="K66" s="30"/>
    </row>
    <row r="67" spans="2:11" s="24" customFormat="1" ht="15.75">
      <c r="B67" s="30" t="s">
        <v>2141</v>
      </c>
      <c r="C67" s="30"/>
      <c r="D67" s="30"/>
      <c r="E67" s="30"/>
      <c r="F67" s="30"/>
      <c r="G67" s="30"/>
      <c r="H67" s="30"/>
      <c r="I67" s="30"/>
      <c r="J67" s="186" t="s">
        <v>74</v>
      </c>
      <c r="K67" s="30"/>
    </row>
    <row r="68" spans="2:11" s="24" customFormat="1" ht="15.75">
      <c r="B68" s="30" t="s">
        <v>2142</v>
      </c>
      <c r="C68" s="30"/>
      <c r="D68" s="30"/>
      <c r="E68" s="30"/>
      <c r="F68" s="30"/>
      <c r="G68" s="30"/>
      <c r="H68" s="30"/>
      <c r="I68" s="30"/>
      <c r="J68" s="186" t="s">
        <v>74</v>
      </c>
      <c r="K68" s="30"/>
    </row>
    <row r="69" spans="2:11" s="24" customFormat="1" ht="15.75">
      <c r="B69" s="30" t="s">
        <v>2143</v>
      </c>
      <c r="C69" s="30"/>
      <c r="D69" s="30"/>
      <c r="E69" s="30"/>
      <c r="F69" s="30"/>
      <c r="G69" s="30"/>
      <c r="H69" s="30"/>
      <c r="I69" s="30"/>
      <c r="J69" s="186" t="s">
        <v>74</v>
      </c>
      <c r="K69" s="30"/>
    </row>
    <row r="70" spans="2:11" s="24" customFormat="1" ht="15.75">
      <c r="B70" s="30" t="s">
        <v>2144</v>
      </c>
      <c r="C70" s="30"/>
      <c r="D70" s="30"/>
      <c r="E70" s="30"/>
      <c r="F70" s="30"/>
      <c r="G70" s="30"/>
      <c r="H70" s="30"/>
      <c r="I70" s="30"/>
      <c r="J70" s="186" t="s">
        <v>74</v>
      </c>
      <c r="K70" s="30"/>
    </row>
    <row r="71" spans="2:11" s="24" customFormat="1" ht="15.75">
      <c r="B71" s="30" t="s">
        <v>2145</v>
      </c>
      <c r="C71" s="30"/>
      <c r="D71" s="30"/>
      <c r="E71" s="30"/>
      <c r="F71" s="30"/>
      <c r="G71" s="30"/>
      <c r="H71" s="30"/>
      <c r="I71" s="30"/>
      <c r="J71" s="186" t="s">
        <v>74</v>
      </c>
      <c r="K71" s="30"/>
    </row>
    <row r="72" spans="2:11" s="24" customFormat="1" ht="15.75">
      <c r="B72" s="30" t="s">
        <v>2146</v>
      </c>
      <c r="C72" s="30"/>
      <c r="D72" s="30"/>
      <c r="E72" s="30"/>
      <c r="F72" s="30"/>
      <c r="G72" s="30"/>
      <c r="H72" s="30"/>
      <c r="I72" s="30"/>
      <c r="J72" s="186" t="s">
        <v>74</v>
      </c>
      <c r="K72" s="30"/>
    </row>
    <row r="73" spans="2:11" s="24" customFormat="1" ht="15.75">
      <c r="B73" s="30" t="s">
        <v>2147</v>
      </c>
      <c r="C73" s="30"/>
      <c r="D73" s="30"/>
      <c r="E73" s="30"/>
      <c r="F73" s="30"/>
      <c r="G73" s="30"/>
      <c r="H73" s="30"/>
      <c r="I73" s="30"/>
      <c r="J73" s="186" t="s">
        <v>74</v>
      </c>
      <c r="K73" s="30"/>
    </row>
    <row r="74" spans="2:11" s="24" customFormat="1" ht="15.75">
      <c r="B74" s="30" t="s">
        <v>2148</v>
      </c>
      <c r="C74" s="30"/>
      <c r="D74" s="30"/>
      <c r="E74" s="30"/>
      <c r="F74" s="30"/>
      <c r="G74" s="30"/>
      <c r="H74" s="30"/>
      <c r="I74" s="30"/>
      <c r="J74" s="186" t="s">
        <v>74</v>
      </c>
      <c r="K74" s="30"/>
    </row>
    <row r="75" spans="2:11" s="24" customFormat="1" ht="15.75">
      <c r="B75" s="30" t="s">
        <v>2149</v>
      </c>
      <c r="C75" s="30"/>
      <c r="D75" s="30"/>
      <c r="E75" s="30"/>
      <c r="F75" s="30"/>
      <c r="G75" s="30"/>
      <c r="H75" s="30"/>
      <c r="I75" s="30"/>
      <c r="J75" s="186" t="s">
        <v>74</v>
      </c>
      <c r="K75" s="30"/>
    </row>
    <row r="76" spans="2:11" s="24" customFormat="1" ht="15.75">
      <c r="B76" s="30" t="s">
        <v>2150</v>
      </c>
      <c r="C76" s="30"/>
      <c r="D76" s="30"/>
      <c r="E76" s="30"/>
      <c r="F76" s="30"/>
      <c r="G76" s="30"/>
      <c r="H76" s="30"/>
      <c r="I76" s="30"/>
      <c r="J76" s="186" t="s">
        <v>74</v>
      </c>
      <c r="K76" s="30"/>
    </row>
    <row r="77" spans="2:11" s="24" customFormat="1" ht="15.75">
      <c r="B77" s="30" t="s">
        <v>2151</v>
      </c>
      <c r="C77" s="30"/>
      <c r="D77" s="30"/>
      <c r="E77" s="30"/>
      <c r="F77" s="30"/>
      <c r="G77" s="30"/>
      <c r="H77" s="30"/>
      <c r="I77" s="30"/>
      <c r="J77" s="186" t="s">
        <v>74</v>
      </c>
      <c r="K77" s="30"/>
    </row>
    <row r="78" spans="2:11" s="24" customFormat="1" ht="15.75">
      <c r="B78" s="30" t="s">
        <v>2152</v>
      </c>
      <c r="C78" s="30"/>
      <c r="D78" s="30"/>
      <c r="E78" s="30"/>
      <c r="F78" s="30"/>
      <c r="G78" s="30"/>
      <c r="H78" s="30"/>
      <c r="I78" s="30"/>
      <c r="J78" s="186" t="s">
        <v>74</v>
      </c>
      <c r="K78" s="30"/>
    </row>
    <row r="79" spans="2:11" s="24" customFormat="1" ht="15.75">
      <c r="B79" s="30" t="s">
        <v>2153</v>
      </c>
      <c r="C79" s="30"/>
      <c r="D79" s="30"/>
      <c r="E79" s="30"/>
      <c r="F79" s="30"/>
      <c r="G79" s="30"/>
      <c r="H79" s="30"/>
      <c r="I79" s="30"/>
      <c r="J79" s="186" t="s">
        <v>74</v>
      </c>
      <c r="K79" s="30"/>
    </row>
    <row r="80" spans="2:11" s="24" customFormat="1" ht="15.75">
      <c r="B80" s="30" t="s">
        <v>2154</v>
      </c>
      <c r="C80" s="30"/>
      <c r="D80" s="30"/>
      <c r="E80" s="30"/>
      <c r="F80" s="30"/>
      <c r="G80" s="30"/>
      <c r="H80" s="30"/>
      <c r="I80" s="30"/>
      <c r="J80" s="186" t="s">
        <v>74</v>
      </c>
      <c r="K80" s="30"/>
    </row>
    <row r="81" spans="2:11" s="24" customFormat="1" ht="15.75">
      <c r="B81" s="30" t="s">
        <v>2155</v>
      </c>
      <c r="C81" s="30"/>
      <c r="D81" s="30"/>
      <c r="E81" s="30"/>
      <c r="F81" s="30"/>
      <c r="G81" s="30"/>
      <c r="H81" s="30"/>
      <c r="I81" s="30"/>
      <c r="J81" s="186" t="s">
        <v>74</v>
      </c>
      <c r="K81" s="30"/>
    </row>
    <row r="82" spans="2:11" s="24" customFormat="1" ht="15.75">
      <c r="B82" s="30" t="s">
        <v>2156</v>
      </c>
      <c r="C82" s="30"/>
      <c r="D82" s="30"/>
      <c r="E82" s="30"/>
      <c r="F82" s="30"/>
      <c r="G82" s="30"/>
      <c r="H82" s="30"/>
      <c r="I82" s="30"/>
      <c r="J82" s="186" t="s">
        <v>74</v>
      </c>
      <c r="K82" s="30"/>
    </row>
    <row r="83" spans="2:11" s="24" customFormat="1" ht="15.75">
      <c r="B83" s="30" t="s">
        <v>2157</v>
      </c>
      <c r="C83" s="30"/>
      <c r="D83" s="30"/>
      <c r="E83" s="30" t="s">
        <v>2320</v>
      </c>
      <c r="F83" s="30"/>
      <c r="G83" s="30"/>
      <c r="H83" s="30"/>
      <c r="I83" s="30"/>
      <c r="J83" s="186" t="s">
        <v>74</v>
      </c>
      <c r="K83" s="30"/>
    </row>
    <row r="84" spans="2:11" s="24" customFormat="1" ht="15.75">
      <c r="B84" s="30" t="s">
        <v>2158</v>
      </c>
      <c r="C84" s="30"/>
      <c r="D84" s="30"/>
      <c r="E84" s="30"/>
      <c r="F84" s="30"/>
      <c r="G84" s="30"/>
      <c r="H84" s="30"/>
      <c r="I84" s="30"/>
      <c r="J84" s="186" t="s">
        <v>74</v>
      </c>
      <c r="K84" s="30"/>
    </row>
    <row r="85" spans="2:11" s="24" customFormat="1" ht="15.75">
      <c r="B85" s="30" t="s">
        <v>2159</v>
      </c>
      <c r="C85" s="30"/>
      <c r="D85" s="30"/>
      <c r="E85" s="30"/>
      <c r="F85" s="30"/>
      <c r="G85" s="30"/>
      <c r="H85" s="30"/>
      <c r="I85" s="30"/>
      <c r="J85" s="186" t="s">
        <v>74</v>
      </c>
      <c r="K85" s="30"/>
    </row>
    <row r="86" spans="2:11" s="24" customFormat="1" ht="15.75">
      <c r="B86" s="30" t="s">
        <v>2160</v>
      </c>
      <c r="C86" s="30"/>
      <c r="D86" s="30"/>
      <c r="E86" s="30"/>
      <c r="F86" s="30"/>
      <c r="G86" s="30"/>
      <c r="H86" s="30"/>
      <c r="I86" s="30"/>
      <c r="J86" s="186" t="s">
        <v>74</v>
      </c>
      <c r="K86" s="30"/>
    </row>
    <row r="87" spans="2:11" s="24" customFormat="1" ht="15.75">
      <c r="B87" s="30" t="s">
        <v>2161</v>
      </c>
      <c r="C87" s="30"/>
      <c r="D87" s="30"/>
      <c r="E87" s="30"/>
      <c r="F87" s="30"/>
      <c r="G87" s="30"/>
      <c r="H87" s="30"/>
      <c r="I87" s="30"/>
      <c r="J87" s="186" t="s">
        <v>74</v>
      </c>
      <c r="K87" s="30"/>
    </row>
    <row r="88" spans="2:11" s="24" customFormat="1" ht="15.75">
      <c r="B88" s="30" t="s">
        <v>2162</v>
      </c>
      <c r="C88" s="30"/>
      <c r="D88" s="30"/>
      <c r="E88" s="30"/>
      <c r="F88" s="30"/>
      <c r="G88" s="30"/>
      <c r="H88" s="30"/>
      <c r="I88" s="30"/>
      <c r="J88" s="186" t="s">
        <v>74</v>
      </c>
      <c r="K88" s="30"/>
    </row>
    <row r="89" spans="2:11" s="24" customFormat="1" ht="15.75">
      <c r="B89" s="30" t="s">
        <v>2163</v>
      </c>
      <c r="C89" s="30"/>
      <c r="D89" s="30"/>
      <c r="E89" s="30"/>
      <c r="F89" s="30"/>
      <c r="G89" s="30"/>
      <c r="H89" s="30"/>
      <c r="I89" s="30"/>
      <c r="J89" s="186" t="s">
        <v>74</v>
      </c>
      <c r="K89" s="30"/>
    </row>
    <row r="90" spans="2:11" s="24" customFormat="1" ht="15.75">
      <c r="B90" s="30" t="s">
        <v>2164</v>
      </c>
      <c r="C90" s="30"/>
      <c r="D90" s="30"/>
      <c r="E90" s="30"/>
      <c r="F90" s="30"/>
      <c r="G90" s="30"/>
      <c r="H90" s="30"/>
      <c r="I90" s="30"/>
      <c r="J90" s="186" t="s">
        <v>74</v>
      </c>
      <c r="K90" s="30"/>
    </row>
    <row r="91" spans="2:11" s="24" customFormat="1" ht="15.75">
      <c r="B91" s="30" t="s">
        <v>2165</v>
      </c>
      <c r="C91" s="30"/>
      <c r="D91" s="30"/>
      <c r="E91" s="30"/>
      <c r="F91" s="30"/>
      <c r="G91" s="30"/>
      <c r="H91" s="30"/>
      <c r="I91" s="30"/>
      <c r="J91" s="186" t="s">
        <v>74</v>
      </c>
      <c r="K91" s="30"/>
    </row>
    <row r="92" spans="2:11" s="24" customFormat="1" ht="15.75">
      <c r="B92" s="30" t="s">
        <v>2166</v>
      </c>
      <c r="C92" s="30"/>
      <c r="D92" s="30"/>
      <c r="E92" s="30"/>
      <c r="F92" s="30"/>
      <c r="G92" s="30"/>
      <c r="H92" s="30"/>
      <c r="I92" s="30"/>
      <c r="J92" s="186" t="s">
        <v>74</v>
      </c>
      <c r="K92" s="30"/>
    </row>
    <row r="93" spans="2:11" s="24" customFormat="1" ht="15.75">
      <c r="B93" s="30" t="s">
        <v>2167</v>
      </c>
      <c r="C93" s="30"/>
      <c r="D93" s="30"/>
      <c r="E93" s="30"/>
      <c r="F93" s="30"/>
      <c r="G93" s="30"/>
      <c r="H93" s="30"/>
      <c r="I93" s="30"/>
      <c r="J93" s="186" t="s">
        <v>74</v>
      </c>
      <c r="K93" s="30"/>
    </row>
    <row r="94" spans="2:11" s="24" customFormat="1" ht="15.75">
      <c r="B94" s="30" t="s">
        <v>2168</v>
      </c>
      <c r="C94" s="30"/>
      <c r="D94" s="30"/>
      <c r="E94" s="30"/>
      <c r="F94" s="30"/>
      <c r="G94" s="30"/>
      <c r="H94" s="30"/>
      <c r="I94" s="30"/>
      <c r="J94" s="186" t="s">
        <v>74</v>
      </c>
      <c r="K94" s="30"/>
    </row>
    <row r="95" spans="2:11" s="24" customFormat="1" ht="15.75">
      <c r="B95" s="30" t="s">
        <v>2169</v>
      </c>
      <c r="C95" s="30"/>
      <c r="D95" s="30"/>
      <c r="E95" s="30"/>
      <c r="F95" s="30"/>
      <c r="G95" s="30"/>
      <c r="H95" s="30"/>
      <c r="I95" s="30"/>
      <c r="J95" s="186" t="s">
        <v>74</v>
      </c>
      <c r="K95" s="30"/>
    </row>
    <row r="96" spans="2:11" s="24" customFormat="1" ht="15.75">
      <c r="B96" s="30" t="s">
        <v>2170</v>
      </c>
      <c r="C96" s="30"/>
      <c r="D96" s="30"/>
      <c r="E96" s="30"/>
      <c r="F96" s="30"/>
      <c r="G96" s="30"/>
      <c r="H96" s="30"/>
      <c r="I96" s="30"/>
      <c r="J96" s="186" t="s">
        <v>74</v>
      </c>
      <c r="K96" s="30"/>
    </row>
    <row r="97" spans="2:11" s="24" customFormat="1" ht="15.75">
      <c r="B97" s="30" t="s">
        <v>2171</v>
      </c>
      <c r="C97" s="30"/>
      <c r="D97" s="30"/>
      <c r="E97" s="30"/>
      <c r="F97" s="30"/>
      <c r="G97" s="30"/>
      <c r="H97" s="30"/>
      <c r="I97" s="30"/>
      <c r="J97" s="186" t="s">
        <v>74</v>
      </c>
      <c r="K97" s="30"/>
    </row>
    <row r="98" spans="2:11" s="24" customFormat="1" ht="15.75">
      <c r="B98" s="30" t="s">
        <v>2172</v>
      </c>
      <c r="C98" s="30"/>
      <c r="D98" s="30"/>
      <c r="E98" s="30"/>
      <c r="F98" s="30"/>
      <c r="G98" s="30"/>
      <c r="H98" s="30"/>
      <c r="I98" s="30"/>
      <c r="J98" s="186" t="s">
        <v>74</v>
      </c>
      <c r="K98" s="30"/>
    </row>
    <row r="99" spans="2:11" s="24" customFormat="1" ht="15.75">
      <c r="B99" s="30" t="s">
        <v>2173</v>
      </c>
      <c r="C99" s="30"/>
      <c r="D99" s="30"/>
      <c r="E99" s="30"/>
      <c r="F99" s="30"/>
      <c r="G99" s="30"/>
      <c r="H99" s="30"/>
      <c r="I99" s="30"/>
      <c r="J99" s="186" t="s">
        <v>74</v>
      </c>
      <c r="K99" s="30"/>
    </row>
    <row r="100" spans="2:11" s="24" customFormat="1" ht="15.75">
      <c r="B100" s="30" t="s">
        <v>2174</v>
      </c>
      <c r="C100" s="30"/>
      <c r="D100" s="30"/>
      <c r="E100" s="30"/>
      <c r="F100" s="30"/>
      <c r="G100" s="30"/>
      <c r="H100" s="30"/>
      <c r="I100" s="30"/>
      <c r="J100" s="186" t="s">
        <v>74</v>
      </c>
      <c r="K100" s="30"/>
    </row>
    <row r="101" spans="2:11" s="24" customFormat="1" ht="15.75">
      <c r="B101" s="30" t="s">
        <v>2175</v>
      </c>
      <c r="C101" s="30"/>
      <c r="D101" s="30"/>
      <c r="E101" s="30"/>
      <c r="F101" s="30"/>
      <c r="G101" s="30"/>
      <c r="H101" s="30"/>
      <c r="I101" s="30"/>
      <c r="J101" s="186" t="s">
        <v>74</v>
      </c>
      <c r="K101" s="30"/>
    </row>
    <row r="102" spans="2:11" s="24" customFormat="1" ht="15.75">
      <c r="B102" s="30" t="s">
        <v>2176</v>
      </c>
      <c r="C102" s="30"/>
      <c r="D102" s="30"/>
      <c r="E102" s="30"/>
      <c r="F102" s="30"/>
      <c r="G102" s="30"/>
      <c r="H102" s="30"/>
      <c r="I102" s="30"/>
      <c r="J102" s="186" t="s">
        <v>74</v>
      </c>
      <c r="K102" s="30"/>
    </row>
    <row r="103" spans="2:11" s="24" customFormat="1" ht="15.75">
      <c r="B103" s="30" t="s">
        <v>2177</v>
      </c>
      <c r="C103" s="30"/>
      <c r="D103" s="30"/>
      <c r="E103" s="30"/>
      <c r="F103" s="30"/>
      <c r="G103" s="30"/>
      <c r="H103" s="30"/>
      <c r="I103" s="30"/>
      <c r="J103" s="186" t="s">
        <v>74</v>
      </c>
      <c r="K103" s="30"/>
    </row>
    <row r="104" spans="2:11" s="24" customFormat="1" ht="15.75">
      <c r="B104" s="30" t="s">
        <v>2178</v>
      </c>
      <c r="C104" s="30"/>
      <c r="D104" s="30"/>
      <c r="E104" s="30"/>
      <c r="F104" s="30"/>
      <c r="G104" s="30"/>
      <c r="H104" s="30"/>
      <c r="I104" s="30"/>
      <c r="J104" s="30"/>
      <c r="K104" s="30"/>
    </row>
    <row r="105" spans="2:11" s="24" customFormat="1" ht="15.75">
      <c r="B105" s="30"/>
      <c r="C105" s="30"/>
      <c r="D105" s="30"/>
      <c r="E105" s="30"/>
      <c r="F105" s="30"/>
      <c r="G105" s="30"/>
      <c r="H105" s="30"/>
      <c r="I105" s="30"/>
      <c r="J105" s="30"/>
      <c r="K105" s="30"/>
    </row>
    <row r="106" spans="2:11" s="24" customFormat="1" ht="15.75">
      <c r="B106" s="30"/>
      <c r="C106" s="30"/>
      <c r="D106" s="30"/>
      <c r="E106" s="30"/>
      <c r="F106" s="30"/>
      <c r="G106" s="30"/>
      <c r="H106" s="30"/>
      <c r="I106" s="30"/>
      <c r="J106" s="30"/>
      <c r="K106" s="30"/>
    </row>
    <row r="107" spans="2:11" s="24" customFormat="1" ht="15.75">
      <c r="B107" s="30"/>
      <c r="C107" s="30"/>
      <c r="D107" s="30"/>
      <c r="E107" s="30"/>
      <c r="F107" s="30"/>
      <c r="G107" s="30"/>
      <c r="H107" s="30"/>
      <c r="I107" s="30"/>
      <c r="J107" s="30"/>
      <c r="K107" s="30"/>
    </row>
    <row r="108" spans="2:11" s="24" customFormat="1" ht="15.75">
      <c r="B108" s="30"/>
      <c r="C108" s="30"/>
      <c r="D108" s="30"/>
      <c r="E108" s="30"/>
      <c r="F108" s="30"/>
      <c r="G108" s="30"/>
      <c r="H108" s="30"/>
      <c r="I108" s="30"/>
      <c r="J108" s="30"/>
      <c r="K108" s="30"/>
    </row>
    <row r="109" spans="2:11" s="24" customFormat="1" ht="15.75">
      <c r="B109" s="30"/>
      <c r="C109" s="30"/>
      <c r="D109" s="30"/>
      <c r="E109" s="30"/>
      <c r="F109" s="30"/>
      <c r="G109" s="30"/>
      <c r="H109" s="30"/>
      <c r="I109" s="30"/>
      <c r="J109" s="30"/>
      <c r="K109" s="30"/>
    </row>
    <row r="110" spans="2:11" s="24" customFormat="1" ht="15.75">
      <c r="B110" s="30"/>
      <c r="C110" s="30"/>
      <c r="D110" s="30"/>
      <c r="E110" s="30"/>
      <c r="F110" s="30"/>
      <c r="G110" s="30"/>
      <c r="H110" s="30"/>
      <c r="I110" s="30"/>
      <c r="J110" s="30"/>
      <c r="K110" s="30"/>
    </row>
    <row r="111" spans="2:11" s="24" customFormat="1" ht="15.75">
      <c r="B111" s="30"/>
      <c r="C111" s="30"/>
      <c r="D111" s="30"/>
      <c r="E111" s="30"/>
      <c r="F111" s="30"/>
      <c r="G111" s="30"/>
      <c r="H111" s="30"/>
      <c r="I111" s="30"/>
      <c r="J111" s="30"/>
      <c r="K111" s="30"/>
    </row>
    <row r="112" spans="2:11" s="24" customFormat="1" ht="15.75">
      <c r="B112" s="30"/>
      <c r="C112" s="30"/>
      <c r="D112" s="30"/>
      <c r="E112" s="30"/>
      <c r="F112" s="30"/>
      <c r="G112" s="30"/>
      <c r="H112" s="30"/>
      <c r="I112" s="30"/>
      <c r="J112" s="30"/>
      <c r="K112" s="30"/>
    </row>
    <row r="113" spans="2:11" s="24" customFormat="1" ht="15.75">
      <c r="B113" s="30"/>
      <c r="C113" s="30"/>
      <c r="D113" s="30"/>
      <c r="E113" s="30"/>
      <c r="F113" s="30"/>
      <c r="G113" s="30"/>
      <c r="H113" s="30"/>
      <c r="I113" s="30"/>
      <c r="J113" s="30"/>
      <c r="K113" s="30"/>
    </row>
    <row r="114" spans="2:11" s="24" customFormat="1" ht="15.75">
      <c r="B114" s="30"/>
      <c r="C114" s="30"/>
      <c r="D114" s="30"/>
      <c r="E114" s="30"/>
      <c r="F114" s="30"/>
      <c r="G114" s="30"/>
      <c r="H114" s="30"/>
      <c r="I114" s="30"/>
      <c r="J114" s="30"/>
      <c r="K114" s="30"/>
    </row>
    <row r="115" spans="2:11" s="24" customFormat="1" ht="15.75">
      <c r="B115" s="30"/>
      <c r="C115" s="30"/>
      <c r="D115" s="30"/>
      <c r="E115" s="30"/>
      <c r="F115" s="30"/>
      <c r="G115" s="30"/>
      <c r="H115" s="30"/>
      <c r="I115" s="30"/>
      <c r="J115" s="30"/>
      <c r="K115" s="30"/>
    </row>
    <row r="116" spans="2:11" s="24" customFormat="1" ht="15.75">
      <c r="B116" s="30"/>
      <c r="C116" s="30"/>
      <c r="D116" s="30"/>
      <c r="E116" s="30"/>
      <c r="F116" s="30"/>
      <c r="G116" s="30"/>
      <c r="H116" s="30"/>
      <c r="I116" s="30"/>
      <c r="J116" s="30"/>
      <c r="K116" s="30"/>
    </row>
    <row r="117" spans="2:11" s="24" customFormat="1" ht="15.75">
      <c r="B117" s="30"/>
      <c r="C117" s="30"/>
      <c r="D117" s="30"/>
      <c r="E117" s="30"/>
      <c r="F117" s="30"/>
      <c r="G117" s="30"/>
      <c r="H117" s="30"/>
      <c r="I117" s="30"/>
      <c r="J117" s="30"/>
      <c r="K117" s="30"/>
    </row>
    <row r="118" spans="2:11" s="24" customFormat="1" ht="15.75">
      <c r="B118" s="30"/>
      <c r="C118" s="30"/>
      <c r="D118" s="30"/>
      <c r="E118" s="30"/>
      <c r="F118" s="30"/>
      <c r="G118" s="30"/>
      <c r="H118" s="30"/>
      <c r="I118" s="30"/>
      <c r="J118" s="30"/>
      <c r="K118" s="30"/>
    </row>
    <row r="119" spans="2:11" s="24" customFormat="1" ht="15.75">
      <c r="B119" s="30"/>
      <c r="C119" s="30"/>
      <c r="D119" s="30"/>
      <c r="E119" s="30"/>
      <c r="F119" s="30"/>
      <c r="G119" s="30"/>
      <c r="H119" s="30"/>
      <c r="I119" s="30"/>
      <c r="J119" s="30"/>
      <c r="K119" s="30"/>
    </row>
    <row r="120" spans="2:11" s="24" customFormat="1" ht="15.75">
      <c r="B120" s="30"/>
      <c r="C120" s="30"/>
      <c r="D120" s="30"/>
      <c r="E120" s="30"/>
      <c r="F120" s="30"/>
      <c r="G120" s="30"/>
      <c r="H120" s="30"/>
      <c r="I120" s="30"/>
      <c r="J120" s="30"/>
      <c r="K120" s="30"/>
    </row>
    <row r="121" spans="2:11" s="24" customFormat="1" ht="15.75">
      <c r="B121" s="30"/>
      <c r="C121" s="30"/>
      <c r="D121" s="30"/>
      <c r="E121" s="30"/>
      <c r="F121" s="30"/>
      <c r="G121" s="30"/>
      <c r="H121" s="30"/>
      <c r="I121" s="30"/>
      <c r="J121" s="30"/>
      <c r="K121" s="30"/>
    </row>
    <row r="122" spans="2:11" s="24" customFormat="1" ht="15.75">
      <c r="B122" s="30"/>
      <c r="C122" s="30"/>
      <c r="D122" s="30"/>
      <c r="E122" s="30"/>
      <c r="F122" s="30"/>
      <c r="G122" s="30"/>
      <c r="H122" s="30"/>
      <c r="I122" s="30"/>
      <c r="J122" s="30"/>
      <c r="K122" s="30"/>
    </row>
    <row r="123" spans="2:11" s="24" customFormat="1" ht="15.75">
      <c r="B123" s="30"/>
      <c r="C123" s="30"/>
      <c r="D123" s="30"/>
      <c r="E123" s="30"/>
      <c r="F123" s="30"/>
      <c r="G123" s="30"/>
      <c r="H123" s="30"/>
      <c r="I123" s="30"/>
      <c r="J123" s="30"/>
      <c r="K123" s="30"/>
    </row>
    <row r="124" spans="2:11" s="24" customFormat="1" ht="15.75">
      <c r="B124" s="30"/>
      <c r="C124" s="30"/>
      <c r="D124" s="30"/>
      <c r="E124" s="30"/>
      <c r="F124" s="30"/>
      <c r="G124" s="30"/>
      <c r="H124" s="30"/>
      <c r="I124" s="30"/>
      <c r="J124" s="30"/>
      <c r="K124" s="30"/>
    </row>
    <row r="125" spans="2:11" s="24" customFormat="1" ht="15.75">
      <c r="B125" s="30"/>
      <c r="C125" s="30"/>
      <c r="D125" s="30"/>
      <c r="E125" s="30"/>
      <c r="F125" s="30"/>
      <c r="G125" s="30"/>
      <c r="H125" s="30"/>
      <c r="I125" s="30"/>
      <c r="J125" s="30"/>
      <c r="K125" s="30"/>
    </row>
    <row r="126" spans="2:11" s="24" customFormat="1" ht="15.75">
      <c r="B126" s="30"/>
      <c r="C126" s="30"/>
      <c r="D126" s="30"/>
      <c r="E126" s="30"/>
      <c r="F126" s="30"/>
      <c r="G126" s="30"/>
      <c r="H126" s="30"/>
      <c r="I126" s="30"/>
      <c r="J126" s="30"/>
      <c r="K126" s="30"/>
    </row>
    <row r="127" spans="2:11" s="24" customFormat="1" ht="15.75">
      <c r="B127" s="30"/>
      <c r="C127" s="30"/>
      <c r="D127" s="30"/>
      <c r="E127" s="30"/>
      <c r="F127" s="30"/>
      <c r="G127" s="30"/>
      <c r="H127" s="30"/>
      <c r="I127" s="30"/>
      <c r="J127" s="30"/>
      <c r="K127" s="30"/>
    </row>
    <row r="128" spans="2:11" s="24" customFormat="1" ht="15.75">
      <c r="B128" s="30"/>
      <c r="C128" s="30"/>
      <c r="D128" s="30"/>
      <c r="E128" s="30"/>
      <c r="F128" s="30"/>
      <c r="G128" s="30"/>
      <c r="H128" s="30"/>
      <c r="I128" s="30"/>
      <c r="J128" s="30"/>
      <c r="K128" s="30"/>
    </row>
    <row r="129" spans="2:11" s="24" customFormat="1" ht="15.75">
      <c r="B129" s="30"/>
      <c r="C129" s="30"/>
      <c r="D129" s="30"/>
      <c r="E129" s="30"/>
      <c r="F129" s="30"/>
      <c r="G129" s="30"/>
      <c r="H129" s="30"/>
      <c r="I129" s="30"/>
      <c r="J129" s="30"/>
      <c r="K129" s="30"/>
    </row>
    <row r="130" spans="2:11" s="24" customFormat="1" ht="15.75">
      <c r="B130" s="30"/>
      <c r="C130" s="30"/>
      <c r="D130" s="30"/>
      <c r="E130" s="30"/>
      <c r="F130" s="30"/>
      <c r="G130" s="30"/>
      <c r="H130" s="30"/>
      <c r="I130" s="30"/>
      <c r="J130" s="30"/>
      <c r="K130" s="30"/>
    </row>
    <row r="131" spans="2:11" s="24" customFormat="1" ht="15.75">
      <c r="B131" s="30"/>
      <c r="C131" s="30"/>
      <c r="D131" s="30"/>
      <c r="E131" s="30"/>
      <c r="F131" s="30"/>
      <c r="G131" s="30"/>
      <c r="H131" s="30"/>
      <c r="I131" s="30"/>
      <c r="J131" s="30"/>
      <c r="K131" s="30"/>
    </row>
    <row r="132" spans="2:11" s="24" customFormat="1" ht="15.75">
      <c r="B132" s="30"/>
      <c r="C132" s="30"/>
      <c r="D132" s="30"/>
      <c r="E132" s="30"/>
      <c r="F132" s="30"/>
      <c r="G132" s="30"/>
      <c r="H132" s="30"/>
      <c r="I132" s="30"/>
      <c r="J132" s="30"/>
      <c r="K132" s="30"/>
    </row>
    <row r="133" spans="2:11" s="24" customFormat="1" ht="15.75">
      <c r="B133" s="30"/>
      <c r="C133" s="30"/>
      <c r="D133" s="30"/>
      <c r="E133" s="30"/>
      <c r="F133" s="30"/>
      <c r="G133" s="30"/>
      <c r="H133" s="30"/>
      <c r="I133" s="30"/>
      <c r="J133" s="30"/>
      <c r="K133" s="30"/>
    </row>
    <row r="134" spans="2:11" s="24" customFormat="1" ht="15.75">
      <c r="B134" s="30"/>
      <c r="C134" s="30"/>
      <c r="D134" s="30"/>
      <c r="E134" s="30"/>
      <c r="F134" s="30"/>
      <c r="G134" s="30"/>
      <c r="H134" s="30"/>
      <c r="I134" s="30"/>
      <c r="J134" s="30"/>
      <c r="K134" s="30"/>
    </row>
    <row r="135" spans="2:11" s="24" customFormat="1" ht="15.75">
      <c r="B135" s="30"/>
      <c r="C135" s="30"/>
      <c r="D135" s="30"/>
      <c r="E135" s="30"/>
      <c r="F135" s="30"/>
      <c r="G135" s="30"/>
      <c r="H135" s="30"/>
      <c r="I135" s="30"/>
      <c r="J135" s="30"/>
      <c r="K135" s="30"/>
    </row>
    <row r="136" spans="2:11" s="24" customFormat="1" ht="15.75">
      <c r="B136" s="30"/>
      <c r="C136" s="30"/>
      <c r="D136" s="30"/>
      <c r="E136" s="30"/>
      <c r="F136" s="30"/>
      <c r="G136" s="30"/>
      <c r="H136" s="30"/>
      <c r="I136" s="30"/>
      <c r="J136" s="30"/>
      <c r="K136" s="30"/>
    </row>
  </sheetData>
  <phoneticPr fontId="2"/>
  <hyperlinks>
    <hyperlink ref="A3" location="目次!A1" display="戻る" xr:uid="{C9CB51EC-78CA-4177-A839-556C04C83BA6}"/>
  </hyperlinks>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A054C-F85F-4FD4-B0AA-A51E6B8FF158}">
  <dimension ref="A2:W12"/>
  <sheetViews>
    <sheetView zoomScale="90" zoomScaleNormal="90" workbookViewId="0">
      <pane xSplit="2" ySplit="4" topLeftCell="G5" activePane="bottomRight" state="frozen"/>
      <selection activeCell="A2" sqref="A2"/>
      <selection pane="topRight" activeCell="A2" sqref="A2"/>
      <selection pane="bottomLeft" activeCell="A2" sqref="A2"/>
      <selection pane="bottomRight" activeCell="M23" sqref="M23"/>
    </sheetView>
  </sheetViews>
  <sheetFormatPr defaultColWidth="7.875" defaultRowHeight="15.75"/>
  <cols>
    <col min="1" max="1" width="7.875" style="24"/>
    <col min="2" max="2" width="31.625" style="24" customWidth="1"/>
    <col min="3" max="3" width="11.625" style="24" bestFit="1" customWidth="1"/>
    <col min="4" max="4" width="15.625" style="24" bestFit="1" customWidth="1"/>
    <col min="5" max="5" width="11.5" style="24" bestFit="1" customWidth="1"/>
    <col min="6" max="6" width="17.125" style="24" bestFit="1" customWidth="1"/>
    <col min="7" max="7" width="18.125" style="24" bestFit="1" customWidth="1"/>
    <col min="8" max="8" width="21.5" style="24" bestFit="1" customWidth="1"/>
    <col min="9" max="9" width="20.125" style="24" bestFit="1" customWidth="1"/>
    <col min="10" max="10" width="24.125" style="24" bestFit="1" customWidth="1"/>
    <col min="11" max="11" width="22.5" style="24" bestFit="1" customWidth="1"/>
    <col min="12" max="12" width="13.75" style="24" bestFit="1" customWidth="1"/>
    <col min="13" max="13" width="16.875" style="24" bestFit="1" customWidth="1"/>
    <col min="14" max="14" width="19.375" style="24" bestFit="1" customWidth="1"/>
    <col min="15" max="15" width="33.125" style="24" bestFit="1" customWidth="1"/>
    <col min="16" max="17" width="25.875" style="24" bestFit="1" customWidth="1"/>
    <col min="18" max="18" width="14.125" style="24" bestFit="1" customWidth="1"/>
    <col min="19" max="19" width="18.375" style="24" bestFit="1" customWidth="1"/>
    <col min="20" max="20" width="17.125" style="24" bestFit="1" customWidth="1"/>
    <col min="21" max="21" width="15.625" style="24" bestFit="1" customWidth="1"/>
    <col min="22" max="22" width="24.375" style="24" bestFit="1" customWidth="1"/>
    <col min="23" max="23" width="32.5" style="24" bestFit="1" customWidth="1"/>
    <col min="24" max="24" width="16.875" style="24" bestFit="1" customWidth="1"/>
    <col min="25" max="16384" width="7.875" style="24"/>
  </cols>
  <sheetData>
    <row r="2" spans="1:23" ht="18.75">
      <c r="B2" s="60" t="s">
        <v>1112</v>
      </c>
      <c r="D2" s="60"/>
    </row>
    <row r="3" spans="1:23" ht="18" customHeight="1">
      <c r="J3" s="220" t="s">
        <v>1245</v>
      </c>
      <c r="K3" s="220"/>
      <c r="L3" s="220"/>
      <c r="M3" s="220"/>
      <c r="N3" s="219" t="s">
        <v>1258</v>
      </c>
      <c r="O3" s="219"/>
      <c r="P3" s="219"/>
      <c r="Q3" s="219"/>
      <c r="R3" s="220" t="s">
        <v>1262</v>
      </c>
      <c r="S3" s="220"/>
      <c r="T3" s="220"/>
      <c r="U3" s="219" t="s">
        <v>1254</v>
      </c>
      <c r="V3" s="219"/>
      <c r="W3" s="219"/>
    </row>
    <row r="4" spans="1:23" ht="16.5" thickBot="1">
      <c r="A4" s="32" t="s">
        <v>47</v>
      </c>
      <c r="B4" s="63" t="s">
        <v>1239</v>
      </c>
      <c r="C4" s="24" t="s">
        <v>632</v>
      </c>
      <c r="D4" s="37" t="s">
        <v>935</v>
      </c>
      <c r="E4" s="37" t="s">
        <v>96</v>
      </c>
      <c r="F4" s="37" t="s">
        <v>1240</v>
      </c>
      <c r="G4" s="37" t="s">
        <v>1241</v>
      </c>
      <c r="H4" s="37" t="s">
        <v>1242</v>
      </c>
      <c r="I4" s="37" t="s">
        <v>1243</v>
      </c>
      <c r="J4" s="37" t="s">
        <v>1248</v>
      </c>
      <c r="K4" s="63" t="s">
        <v>1249</v>
      </c>
      <c r="L4" s="37" t="s">
        <v>1250</v>
      </c>
      <c r="M4" s="63" t="s">
        <v>1246</v>
      </c>
      <c r="N4" s="63" t="s">
        <v>1259</v>
      </c>
      <c r="O4" s="63" t="s">
        <v>1256</v>
      </c>
      <c r="P4" s="59" t="s">
        <v>1260</v>
      </c>
      <c r="Q4" s="63" t="s">
        <v>1261</v>
      </c>
      <c r="R4" s="63" t="s">
        <v>1263</v>
      </c>
      <c r="S4" s="63" t="s">
        <v>1264</v>
      </c>
      <c r="T4" s="63" t="s">
        <v>1265</v>
      </c>
      <c r="U4" s="63" t="s">
        <v>1255</v>
      </c>
      <c r="V4" s="63" t="s">
        <v>1256</v>
      </c>
      <c r="W4" s="63" t="s">
        <v>1257</v>
      </c>
    </row>
    <row r="5" spans="1:23">
      <c r="B5" s="23" t="str">
        <f t="shared" ref="B5:B10" si="0">CONCATENATE(D5,"(",E5,")")</f>
        <v>G1000(ロール)</v>
      </c>
      <c r="C5" s="23" t="s">
        <v>1365</v>
      </c>
      <c r="D5" s="23" t="s">
        <v>1607</v>
      </c>
      <c r="E5" s="23" t="s">
        <v>1613</v>
      </c>
      <c r="F5" s="23" t="s">
        <v>1611</v>
      </c>
      <c r="G5" s="23" t="s">
        <v>1413</v>
      </c>
      <c r="H5" s="114" t="s">
        <v>1778</v>
      </c>
      <c r="I5" s="23" t="s">
        <v>1413</v>
      </c>
      <c r="J5" s="89" t="s">
        <v>1251</v>
      </c>
      <c r="K5" s="89" t="s">
        <v>1252</v>
      </c>
      <c r="L5" s="89" t="s">
        <v>1253</v>
      </c>
      <c r="M5" s="23"/>
      <c r="N5" s="23" t="s">
        <v>1365</v>
      </c>
      <c r="O5" s="23" t="s">
        <v>1939</v>
      </c>
      <c r="P5" s="26"/>
      <c r="Q5" s="99"/>
      <c r="R5" s="23"/>
      <c r="S5" s="26"/>
      <c r="T5" s="23"/>
      <c r="U5" s="23" t="s">
        <v>76</v>
      </c>
      <c r="V5" s="23" t="s">
        <v>766</v>
      </c>
      <c r="W5" s="23" t="s">
        <v>76</v>
      </c>
    </row>
    <row r="6" spans="1:23">
      <c r="B6" s="30" t="str">
        <f t="shared" si="0"/>
        <v>G2000(カットサンプル)</v>
      </c>
      <c r="C6" s="30" t="s">
        <v>1365</v>
      </c>
      <c r="D6" s="30" t="s">
        <v>1608</v>
      </c>
      <c r="E6" s="30" t="s">
        <v>1614</v>
      </c>
      <c r="F6" s="30" t="s">
        <v>1611</v>
      </c>
      <c r="G6" s="30" t="s">
        <v>1413</v>
      </c>
      <c r="H6" s="113" t="s">
        <v>1504</v>
      </c>
      <c r="I6" s="30" t="s">
        <v>1413</v>
      </c>
      <c r="J6" s="90" t="s">
        <v>289</v>
      </c>
      <c r="K6" s="90" t="s">
        <v>528</v>
      </c>
      <c r="L6" s="90" t="s">
        <v>687</v>
      </c>
      <c r="M6" s="30"/>
      <c r="N6" s="30" t="s">
        <v>1365</v>
      </c>
      <c r="O6" s="30" t="s">
        <v>1939</v>
      </c>
      <c r="P6" s="44"/>
      <c r="Q6" s="30"/>
      <c r="R6" s="30"/>
      <c r="S6" s="44"/>
      <c r="T6" s="30"/>
      <c r="U6" s="30" t="s">
        <v>76</v>
      </c>
      <c r="V6" s="30" t="s">
        <v>766</v>
      </c>
      <c r="W6" s="30" t="s">
        <v>76</v>
      </c>
    </row>
    <row r="7" spans="1:23">
      <c r="B7" s="30" t="str">
        <f t="shared" si="0"/>
        <v>G3000(サービス)</v>
      </c>
      <c r="C7" s="30" t="s">
        <v>1365</v>
      </c>
      <c r="D7" s="30" t="s">
        <v>1609</v>
      </c>
      <c r="E7" s="30" t="s">
        <v>938</v>
      </c>
      <c r="F7" s="30" t="s">
        <v>938</v>
      </c>
      <c r="G7" s="30" t="s">
        <v>1413</v>
      </c>
      <c r="H7" s="30" t="s">
        <v>1612</v>
      </c>
      <c r="I7" s="30" t="s">
        <v>1413</v>
      </c>
      <c r="J7" s="90" t="s">
        <v>289</v>
      </c>
      <c r="K7" s="90" t="s">
        <v>528</v>
      </c>
      <c r="L7" s="90" t="s">
        <v>687</v>
      </c>
      <c r="M7" s="30"/>
      <c r="N7" s="30" t="s">
        <v>1365</v>
      </c>
      <c r="O7" s="30" t="s">
        <v>1939</v>
      </c>
      <c r="P7" s="44"/>
      <c r="Q7" s="30"/>
      <c r="R7" s="30"/>
      <c r="S7" s="44"/>
      <c r="T7" s="30"/>
      <c r="U7" s="30" t="s">
        <v>76</v>
      </c>
      <c r="V7" s="30" t="s">
        <v>766</v>
      </c>
      <c r="W7" s="30" t="s">
        <v>76</v>
      </c>
    </row>
    <row r="8" spans="1:23">
      <c r="B8" s="30" t="str">
        <f t="shared" si="0"/>
        <v>G5000(仕入先直送)</v>
      </c>
      <c r="C8" s="30" t="s">
        <v>1365</v>
      </c>
      <c r="D8" s="30" t="s">
        <v>1610</v>
      </c>
      <c r="E8" s="30" t="s">
        <v>1615</v>
      </c>
      <c r="F8" s="30" t="s">
        <v>1611</v>
      </c>
      <c r="G8" s="30" t="s">
        <v>1413</v>
      </c>
      <c r="H8" s="30" t="s">
        <v>1504</v>
      </c>
      <c r="I8" s="30" t="s">
        <v>1413</v>
      </c>
      <c r="J8" s="90" t="s">
        <v>289</v>
      </c>
      <c r="K8" s="90" t="s">
        <v>528</v>
      </c>
      <c r="L8" s="90" t="s">
        <v>687</v>
      </c>
      <c r="M8" s="30"/>
      <c r="N8" s="30" t="s">
        <v>1365</v>
      </c>
      <c r="O8" s="30" t="s">
        <v>1939</v>
      </c>
      <c r="P8" s="44"/>
      <c r="Q8" s="30"/>
      <c r="R8" s="30"/>
      <c r="S8" s="44"/>
      <c r="T8" s="30"/>
      <c r="U8" s="30" t="s">
        <v>76</v>
      </c>
      <c r="V8" s="30" t="s">
        <v>766</v>
      </c>
      <c r="W8" s="30" t="s">
        <v>76</v>
      </c>
    </row>
    <row r="9" spans="1:23">
      <c r="B9" s="30" t="str">
        <f t="shared" si="0"/>
        <v>()</v>
      </c>
      <c r="C9" s="30"/>
      <c r="D9" s="30"/>
      <c r="E9" s="30"/>
      <c r="F9" s="30"/>
      <c r="G9" s="30"/>
      <c r="H9" s="30"/>
      <c r="I9" s="30"/>
      <c r="J9" s="30"/>
      <c r="K9" s="30"/>
      <c r="L9" s="30"/>
      <c r="M9" s="30"/>
      <c r="N9" s="30"/>
      <c r="O9" s="30"/>
      <c r="P9" s="30"/>
      <c r="Q9" s="30"/>
      <c r="R9" s="30"/>
      <c r="S9" s="30"/>
      <c r="T9" s="30"/>
      <c r="U9" s="30"/>
      <c r="V9" s="30"/>
      <c r="W9" s="30"/>
    </row>
    <row r="10" spans="1:23">
      <c r="B10" s="30" t="str">
        <f t="shared" si="0"/>
        <v>()</v>
      </c>
      <c r="C10" s="30"/>
      <c r="D10" s="30"/>
      <c r="E10" s="30"/>
      <c r="F10" s="30"/>
      <c r="G10" s="30"/>
      <c r="H10" s="30"/>
      <c r="I10" s="30"/>
      <c r="J10" s="30"/>
      <c r="K10" s="30"/>
      <c r="L10" s="30"/>
      <c r="M10" s="30"/>
      <c r="N10" s="30"/>
      <c r="O10" s="30"/>
      <c r="P10" s="30"/>
      <c r="Q10" s="30"/>
      <c r="R10" s="30"/>
      <c r="S10" s="30"/>
      <c r="T10" s="30"/>
      <c r="U10" s="30"/>
      <c r="V10" s="30"/>
      <c r="W10" s="30"/>
    </row>
    <row r="12" spans="1:23">
      <c r="B12" s="24" t="s">
        <v>1244</v>
      </c>
    </row>
  </sheetData>
  <mergeCells count="4">
    <mergeCell ref="J3:M3"/>
    <mergeCell ref="U3:W3"/>
    <mergeCell ref="N3:Q3"/>
    <mergeCell ref="R3:T3"/>
  </mergeCells>
  <phoneticPr fontId="2"/>
  <hyperlinks>
    <hyperlink ref="A4" location="目次!A1" display="戻る" xr:uid="{5B6851D6-92F5-4ED8-91CD-74ECA6958DAC}"/>
    <hyperlink ref="B2" r:id="rId1" xr:uid="{941EF319-2DA8-4260-9550-3943E31482FD}"/>
  </hyperlinks>
  <pageMargins left="0.7" right="0.7" top="0.75" bottom="0.75" header="0.3" footer="0.3"/>
  <pageSetup paperSize="9" orientation="portrait" horizontalDpi="4294967293" verticalDpi="0" r:id="rId2"/>
  <drawing r:id="rId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DAE23-810E-46B3-BB5E-8F27DACFE5FE}">
  <dimension ref="A2:L72"/>
  <sheetViews>
    <sheetView zoomScale="85" zoomScaleNormal="85" workbookViewId="0">
      <pane xSplit="1" ySplit="4" topLeftCell="B5" activePane="bottomRight" state="frozen"/>
      <selection pane="topRight" activeCell="B1" sqref="B1"/>
      <selection pane="bottomLeft" activeCell="A5" sqref="A5"/>
      <selection pane="bottomRight" activeCell="F53" sqref="F53"/>
    </sheetView>
  </sheetViews>
  <sheetFormatPr defaultColWidth="8.125" defaultRowHeight="15.75"/>
  <cols>
    <col min="1" max="1" width="8.125" style="34"/>
    <col min="2" max="2" width="70.75" style="34" customWidth="1"/>
    <col min="3" max="3" width="11.625" style="34" bestFit="1" customWidth="1"/>
    <col min="4" max="4" width="22.25" style="34" customWidth="1"/>
    <col min="5" max="5" width="11.875" style="34" customWidth="1"/>
    <col min="6" max="6" width="20.25" style="34" bestFit="1" customWidth="1"/>
    <col min="7" max="7" width="17.375" style="34" customWidth="1"/>
    <col min="8" max="8" width="57" style="34" bestFit="1" customWidth="1"/>
    <col min="9" max="9" width="12.625" style="34" customWidth="1"/>
    <col min="10" max="10" width="12.25" style="34" bestFit="1" customWidth="1"/>
    <col min="11" max="11" width="10.75" style="34" customWidth="1"/>
    <col min="12" max="12" width="8.5" style="34" bestFit="1" customWidth="1"/>
    <col min="13" max="16384" width="8.125" style="34"/>
  </cols>
  <sheetData>
    <row r="2" spans="1:12" ht="18.75">
      <c r="B2" s="69" t="s">
        <v>1113</v>
      </c>
    </row>
    <row r="4" spans="1:12" ht="16.5" thickBot="1">
      <c r="A4" s="32" t="s">
        <v>47</v>
      </c>
      <c r="B4" s="34" t="s">
        <v>939</v>
      </c>
      <c r="C4" s="34" t="s">
        <v>632</v>
      </c>
      <c r="D4" s="72" t="s">
        <v>45</v>
      </c>
      <c r="E4" s="34" t="s">
        <v>936</v>
      </c>
      <c r="F4" s="34" t="s">
        <v>46</v>
      </c>
      <c r="G4" s="100" t="s">
        <v>940</v>
      </c>
      <c r="H4" s="72" t="s">
        <v>96</v>
      </c>
      <c r="I4" s="72" t="s">
        <v>937</v>
      </c>
      <c r="J4" s="34" t="s">
        <v>941</v>
      </c>
      <c r="K4" s="34" t="s">
        <v>1635</v>
      </c>
      <c r="L4" s="34" t="s">
        <v>942</v>
      </c>
    </row>
    <row r="5" spans="1:12" s="173" customFormat="1">
      <c r="B5" s="174" t="s">
        <v>1636</v>
      </c>
      <c r="C5" s="174" t="s">
        <v>1365</v>
      </c>
      <c r="D5" s="174" t="s">
        <v>1637</v>
      </c>
      <c r="E5" s="174" t="s">
        <v>642</v>
      </c>
      <c r="F5" s="174" t="s">
        <v>1638</v>
      </c>
      <c r="G5" s="175"/>
      <c r="H5" s="174" t="s">
        <v>1639</v>
      </c>
      <c r="I5" s="174" t="s">
        <v>1059</v>
      </c>
      <c r="J5" s="176">
        <v>170000</v>
      </c>
      <c r="K5" s="176"/>
      <c r="L5" s="174" t="b">
        <v>1</v>
      </c>
    </row>
    <row r="6" spans="1:12" s="173" customFormat="1">
      <c r="B6" s="177" t="s">
        <v>1640</v>
      </c>
      <c r="C6" s="177" t="s">
        <v>1365</v>
      </c>
      <c r="D6" s="177" t="s">
        <v>1637</v>
      </c>
      <c r="E6" s="177" t="s">
        <v>642</v>
      </c>
      <c r="F6" s="177" t="s">
        <v>1641</v>
      </c>
      <c r="G6" s="178"/>
      <c r="H6" s="177" t="s">
        <v>1642</v>
      </c>
      <c r="I6" s="177" t="s">
        <v>1059</v>
      </c>
      <c r="J6" s="179">
        <v>170000</v>
      </c>
      <c r="K6" s="179"/>
      <c r="L6" s="177" t="b">
        <v>1</v>
      </c>
    </row>
    <row r="7" spans="1:12" s="173" customFormat="1">
      <c r="B7" s="177" t="s">
        <v>1644</v>
      </c>
      <c r="C7" s="177" t="s">
        <v>1365</v>
      </c>
      <c r="D7" s="177" t="s">
        <v>1637</v>
      </c>
      <c r="E7" s="177" t="s">
        <v>642</v>
      </c>
      <c r="F7" s="177" t="s">
        <v>1645</v>
      </c>
      <c r="G7" s="178"/>
      <c r="H7" s="177" t="s">
        <v>1646</v>
      </c>
      <c r="I7" s="177" t="s">
        <v>1503</v>
      </c>
      <c r="J7" s="179">
        <v>12000</v>
      </c>
      <c r="K7" s="179"/>
      <c r="L7" s="177" t="b">
        <v>1</v>
      </c>
    </row>
    <row r="8" spans="1:12" s="173" customFormat="1">
      <c r="B8" s="177" t="s">
        <v>1647</v>
      </c>
      <c r="C8" s="177" t="s">
        <v>1365</v>
      </c>
      <c r="D8" s="177" t="s">
        <v>1637</v>
      </c>
      <c r="E8" s="177" t="s">
        <v>642</v>
      </c>
      <c r="F8" s="177" t="s">
        <v>1648</v>
      </c>
      <c r="G8" s="178"/>
      <c r="H8" s="177" t="s">
        <v>1649</v>
      </c>
      <c r="I8" s="177" t="s">
        <v>1059</v>
      </c>
      <c r="J8" s="179">
        <v>2000</v>
      </c>
      <c r="K8" s="179"/>
      <c r="L8" s="177" t="b">
        <v>1</v>
      </c>
    </row>
    <row r="9" spans="1:12" s="173" customFormat="1">
      <c r="B9" s="177" t="s">
        <v>1650</v>
      </c>
      <c r="C9" s="177" t="s">
        <v>1365</v>
      </c>
      <c r="D9" s="177" t="s">
        <v>1622</v>
      </c>
      <c r="E9" s="177" t="s">
        <v>938</v>
      </c>
      <c r="F9" s="177" t="s">
        <v>1619</v>
      </c>
      <c r="G9" s="178"/>
      <c r="H9" s="177" t="s">
        <v>1616</v>
      </c>
      <c r="I9" s="177" t="s">
        <v>1612</v>
      </c>
      <c r="J9" s="179">
        <v>2000</v>
      </c>
      <c r="K9" s="179"/>
      <c r="L9" s="177" t="b">
        <v>1</v>
      </c>
    </row>
    <row r="10" spans="1:12" s="173" customFormat="1">
      <c r="B10" s="177" t="s">
        <v>1651</v>
      </c>
      <c r="C10" s="177" t="s">
        <v>1365</v>
      </c>
      <c r="D10" s="177" t="s">
        <v>1622</v>
      </c>
      <c r="E10" s="177" t="s">
        <v>938</v>
      </c>
      <c r="F10" s="177" t="s">
        <v>1620</v>
      </c>
      <c r="G10" s="178"/>
      <c r="H10" s="177" t="s">
        <v>1617</v>
      </c>
      <c r="I10" s="177" t="s">
        <v>1612</v>
      </c>
      <c r="J10" s="179">
        <v>50000</v>
      </c>
      <c r="K10" s="179"/>
      <c r="L10" s="177" t="b">
        <v>1</v>
      </c>
    </row>
    <row r="11" spans="1:12" s="173" customFormat="1">
      <c r="B11" s="177" t="s">
        <v>1652</v>
      </c>
      <c r="C11" s="177" t="s">
        <v>1365</v>
      </c>
      <c r="D11" s="177" t="s">
        <v>1622</v>
      </c>
      <c r="E11" s="177" t="s">
        <v>938</v>
      </c>
      <c r="F11" s="177" t="s">
        <v>1621</v>
      </c>
      <c r="G11" s="178"/>
      <c r="H11" s="177" t="s">
        <v>1618</v>
      </c>
      <c r="I11" s="177" t="s">
        <v>1612</v>
      </c>
      <c r="J11" s="179">
        <v>50000</v>
      </c>
      <c r="K11" s="179"/>
      <c r="L11" s="177" t="b">
        <v>1</v>
      </c>
    </row>
    <row r="12" spans="1:12">
      <c r="B12" s="35"/>
      <c r="C12" s="35"/>
      <c r="D12" s="35"/>
      <c r="E12" s="35"/>
      <c r="F12" s="35"/>
      <c r="G12" s="101"/>
      <c r="H12" s="35"/>
      <c r="I12" s="35"/>
      <c r="J12" s="36"/>
      <c r="K12" s="36"/>
      <c r="L12" s="35"/>
    </row>
    <row r="13" spans="1:12">
      <c r="B13" s="35"/>
      <c r="C13" s="35"/>
      <c r="D13" s="35"/>
      <c r="E13" s="35"/>
      <c r="F13" s="35"/>
      <c r="G13" s="101"/>
      <c r="H13" s="35"/>
      <c r="I13" s="35"/>
      <c r="J13" s="36"/>
      <c r="K13" s="36"/>
      <c r="L13" s="35"/>
    </row>
    <row r="14" spans="1:12">
      <c r="B14" s="35" t="s">
        <v>1897</v>
      </c>
      <c r="C14" s="35" t="s">
        <v>1365</v>
      </c>
      <c r="D14" s="35" t="s">
        <v>1637</v>
      </c>
      <c r="E14" s="35" t="s">
        <v>642</v>
      </c>
      <c r="F14" s="47" t="s">
        <v>1698</v>
      </c>
      <c r="G14" s="101"/>
      <c r="H14" s="35" t="s">
        <v>1868</v>
      </c>
      <c r="I14" s="35" t="s">
        <v>1503</v>
      </c>
      <c r="J14" s="197">
        <v>6800</v>
      </c>
      <c r="K14" s="36"/>
      <c r="L14" s="35" t="b">
        <v>1</v>
      </c>
    </row>
    <row r="15" spans="1:12">
      <c r="B15" s="35" t="s">
        <v>1898</v>
      </c>
      <c r="C15" s="35" t="s">
        <v>1365</v>
      </c>
      <c r="D15" s="35" t="s">
        <v>1643</v>
      </c>
      <c r="E15" s="35" t="s">
        <v>642</v>
      </c>
      <c r="F15" s="47" t="s">
        <v>1699</v>
      </c>
      <c r="G15" s="101"/>
      <c r="H15" s="35" t="s">
        <v>1869</v>
      </c>
      <c r="I15" s="35" t="s">
        <v>1059</v>
      </c>
      <c r="J15" s="197">
        <v>10000</v>
      </c>
      <c r="K15" s="36"/>
      <c r="L15" s="35" t="b">
        <v>1</v>
      </c>
    </row>
    <row r="16" spans="1:12">
      <c r="B16" s="35" t="s">
        <v>1899</v>
      </c>
      <c r="C16" s="35" t="s">
        <v>1365</v>
      </c>
      <c r="D16" s="35" t="s">
        <v>1643</v>
      </c>
      <c r="E16" s="35" t="s">
        <v>642</v>
      </c>
      <c r="F16" s="47" t="s">
        <v>1700</v>
      </c>
      <c r="G16" s="101"/>
      <c r="H16" s="35" t="s">
        <v>1870</v>
      </c>
      <c r="I16" s="35" t="s">
        <v>1059</v>
      </c>
      <c r="J16" s="197">
        <v>50000</v>
      </c>
      <c r="K16" s="36"/>
      <c r="L16" s="35" t="b">
        <v>1</v>
      </c>
    </row>
    <row r="17" spans="2:12">
      <c r="B17" s="35" t="s">
        <v>1900</v>
      </c>
      <c r="C17" s="35" t="s">
        <v>1365</v>
      </c>
      <c r="D17" s="35" t="s">
        <v>1637</v>
      </c>
      <c r="E17" s="35" t="s">
        <v>642</v>
      </c>
      <c r="F17" s="47" t="s">
        <v>1701</v>
      </c>
      <c r="G17" s="101"/>
      <c r="H17" s="35" t="s">
        <v>1871</v>
      </c>
      <c r="I17" s="35" t="s">
        <v>1503</v>
      </c>
      <c r="J17" s="197">
        <v>6800</v>
      </c>
      <c r="K17" s="36"/>
      <c r="L17" s="35" t="b">
        <v>1</v>
      </c>
    </row>
    <row r="18" spans="2:12">
      <c r="B18" s="35" t="s">
        <v>1901</v>
      </c>
      <c r="C18" s="35" t="s">
        <v>1365</v>
      </c>
      <c r="D18" s="35" t="s">
        <v>1643</v>
      </c>
      <c r="E18" s="35" t="s">
        <v>642</v>
      </c>
      <c r="F18" s="47" t="s">
        <v>1702</v>
      </c>
      <c r="G18" s="101"/>
      <c r="H18" s="35" t="s">
        <v>1872</v>
      </c>
      <c r="I18" s="35" t="s">
        <v>1059</v>
      </c>
      <c r="J18" s="197">
        <v>10000</v>
      </c>
      <c r="K18" s="36"/>
      <c r="L18" s="35" t="b">
        <v>1</v>
      </c>
    </row>
    <row r="19" spans="2:12">
      <c r="B19" s="35" t="s">
        <v>1902</v>
      </c>
      <c r="C19" s="35" t="s">
        <v>1365</v>
      </c>
      <c r="D19" s="35" t="s">
        <v>1643</v>
      </c>
      <c r="E19" s="35" t="s">
        <v>642</v>
      </c>
      <c r="F19" s="47" t="s">
        <v>1703</v>
      </c>
      <c r="G19" s="101"/>
      <c r="H19" s="35" t="s">
        <v>1873</v>
      </c>
      <c r="I19" s="35" t="s">
        <v>1059</v>
      </c>
      <c r="J19" s="197">
        <v>50000</v>
      </c>
      <c r="K19" s="36"/>
      <c r="L19" s="35" t="b">
        <v>1</v>
      </c>
    </row>
    <row r="20" spans="2:12">
      <c r="B20" s="35" t="s">
        <v>1903</v>
      </c>
      <c r="C20" s="35" t="s">
        <v>1365</v>
      </c>
      <c r="D20" s="35" t="s">
        <v>1637</v>
      </c>
      <c r="E20" s="35" t="s">
        <v>642</v>
      </c>
      <c r="F20" s="47" t="s">
        <v>1704</v>
      </c>
      <c r="G20" s="101"/>
      <c r="H20" s="35" t="s">
        <v>1874</v>
      </c>
      <c r="I20" s="35" t="s">
        <v>1503</v>
      </c>
      <c r="J20" s="197">
        <v>8800</v>
      </c>
      <c r="K20" s="36"/>
      <c r="L20" s="35" t="b">
        <v>1</v>
      </c>
    </row>
    <row r="21" spans="2:12">
      <c r="B21" s="35" t="s">
        <v>1904</v>
      </c>
      <c r="C21" s="35" t="s">
        <v>1365</v>
      </c>
      <c r="D21" s="35" t="s">
        <v>1643</v>
      </c>
      <c r="E21" s="35" t="s">
        <v>642</v>
      </c>
      <c r="F21" s="47" t="s">
        <v>1705</v>
      </c>
      <c r="G21" s="101"/>
      <c r="H21" s="35" t="s">
        <v>1875</v>
      </c>
      <c r="I21" s="35" t="s">
        <v>1059</v>
      </c>
      <c r="J21" s="197">
        <v>13000</v>
      </c>
      <c r="K21" s="36"/>
      <c r="L21" s="35" t="b">
        <v>1</v>
      </c>
    </row>
    <row r="22" spans="2:12">
      <c r="B22" s="35" t="s">
        <v>1905</v>
      </c>
      <c r="C22" s="35" t="s">
        <v>1365</v>
      </c>
      <c r="D22" s="35" t="s">
        <v>1643</v>
      </c>
      <c r="E22" s="35" t="s">
        <v>642</v>
      </c>
      <c r="F22" s="47" t="s">
        <v>1706</v>
      </c>
      <c r="G22" s="101"/>
      <c r="H22" s="35" t="s">
        <v>1876</v>
      </c>
      <c r="I22" s="35" t="s">
        <v>1059</v>
      </c>
      <c r="J22" s="197">
        <v>65000</v>
      </c>
      <c r="K22" s="36"/>
      <c r="L22" s="35" t="b">
        <v>1</v>
      </c>
    </row>
    <row r="23" spans="2:12">
      <c r="B23" s="35" t="s">
        <v>1906</v>
      </c>
      <c r="C23" s="35" t="s">
        <v>1365</v>
      </c>
      <c r="D23" s="35" t="s">
        <v>1637</v>
      </c>
      <c r="E23" s="35" t="s">
        <v>642</v>
      </c>
      <c r="F23" s="47" t="s">
        <v>1707</v>
      </c>
      <c r="G23" s="101"/>
      <c r="H23" s="35" t="s">
        <v>1877</v>
      </c>
      <c r="I23" s="35" t="s">
        <v>1503</v>
      </c>
      <c r="J23" s="197">
        <v>8800</v>
      </c>
      <c r="K23" s="36"/>
      <c r="L23" s="35" t="b">
        <v>1</v>
      </c>
    </row>
    <row r="24" spans="2:12">
      <c r="B24" s="35" t="s">
        <v>1907</v>
      </c>
      <c r="C24" s="35" t="s">
        <v>1365</v>
      </c>
      <c r="D24" s="35" t="s">
        <v>1643</v>
      </c>
      <c r="E24" s="35" t="s">
        <v>642</v>
      </c>
      <c r="F24" s="47" t="s">
        <v>1708</v>
      </c>
      <c r="G24" s="101"/>
      <c r="H24" s="35" t="s">
        <v>1878</v>
      </c>
      <c r="I24" s="35" t="s">
        <v>1059</v>
      </c>
      <c r="J24" s="197">
        <v>13000</v>
      </c>
      <c r="K24" s="36"/>
      <c r="L24" s="35" t="b">
        <v>1</v>
      </c>
    </row>
    <row r="25" spans="2:12">
      <c r="B25" s="35" t="s">
        <v>1908</v>
      </c>
      <c r="C25" s="35" t="s">
        <v>1365</v>
      </c>
      <c r="D25" s="35" t="s">
        <v>1643</v>
      </c>
      <c r="E25" s="35" t="s">
        <v>642</v>
      </c>
      <c r="F25" s="47" t="s">
        <v>1709</v>
      </c>
      <c r="G25" s="101"/>
      <c r="H25" s="35" t="s">
        <v>1879</v>
      </c>
      <c r="I25" s="35" t="s">
        <v>1059</v>
      </c>
      <c r="J25" s="197">
        <v>65000</v>
      </c>
      <c r="K25" s="36"/>
      <c r="L25" s="35" t="b">
        <v>1</v>
      </c>
    </row>
    <row r="26" spans="2:12">
      <c r="B26" s="35" t="s">
        <v>1909</v>
      </c>
      <c r="C26" s="35" t="s">
        <v>1365</v>
      </c>
      <c r="D26" s="35" t="s">
        <v>1637</v>
      </c>
      <c r="E26" s="35" t="s">
        <v>642</v>
      </c>
      <c r="F26" s="47" t="s">
        <v>1710</v>
      </c>
      <c r="G26" s="101"/>
      <c r="H26" s="35" t="s">
        <v>1880</v>
      </c>
      <c r="I26" s="35" t="s">
        <v>1503</v>
      </c>
      <c r="J26" s="197">
        <v>9400</v>
      </c>
      <c r="K26" s="36"/>
      <c r="L26" s="35" t="b">
        <v>1</v>
      </c>
    </row>
    <row r="27" spans="2:12">
      <c r="B27" s="35" t="s">
        <v>1910</v>
      </c>
      <c r="C27" s="35" t="s">
        <v>1365</v>
      </c>
      <c r="D27" s="35" t="s">
        <v>1643</v>
      </c>
      <c r="E27" s="35" t="s">
        <v>642</v>
      </c>
      <c r="F27" s="47" t="s">
        <v>1711</v>
      </c>
      <c r="G27" s="101"/>
      <c r="H27" s="35" t="s">
        <v>1881</v>
      </c>
      <c r="I27" s="35" t="s">
        <v>1059</v>
      </c>
      <c r="J27" s="197">
        <v>13000</v>
      </c>
      <c r="K27" s="36"/>
      <c r="L27" s="35" t="b">
        <v>1</v>
      </c>
    </row>
    <row r="28" spans="2:12">
      <c r="B28" s="35" t="s">
        <v>1911</v>
      </c>
      <c r="C28" s="35" t="s">
        <v>1365</v>
      </c>
      <c r="D28" s="35" t="s">
        <v>1643</v>
      </c>
      <c r="E28" s="35" t="s">
        <v>642</v>
      </c>
      <c r="F28" s="47" t="s">
        <v>1712</v>
      </c>
      <c r="G28" s="101"/>
      <c r="H28" s="35" t="s">
        <v>1882</v>
      </c>
      <c r="I28" s="35" t="s">
        <v>1059</v>
      </c>
      <c r="J28" s="197">
        <v>65000</v>
      </c>
      <c r="K28" s="36"/>
      <c r="L28" s="35" t="b">
        <v>1</v>
      </c>
    </row>
    <row r="29" spans="2:12">
      <c r="B29" s="35" t="s">
        <v>1912</v>
      </c>
      <c r="C29" s="35" t="s">
        <v>1365</v>
      </c>
      <c r="D29" s="35" t="s">
        <v>1637</v>
      </c>
      <c r="E29" s="35" t="s">
        <v>642</v>
      </c>
      <c r="F29" s="35" t="s">
        <v>1713</v>
      </c>
      <c r="G29" s="101"/>
      <c r="H29" s="35" t="s">
        <v>1883</v>
      </c>
      <c r="I29" s="35" t="s">
        <v>1503</v>
      </c>
      <c r="J29" s="197">
        <v>9800</v>
      </c>
      <c r="K29" s="36"/>
      <c r="L29" s="35" t="b">
        <v>1</v>
      </c>
    </row>
    <row r="30" spans="2:12">
      <c r="B30" s="35" t="s">
        <v>1913</v>
      </c>
      <c r="C30" s="35" t="s">
        <v>1365</v>
      </c>
      <c r="D30" s="35" t="s">
        <v>1643</v>
      </c>
      <c r="E30" s="35" t="s">
        <v>642</v>
      </c>
      <c r="F30" s="35" t="s">
        <v>1714</v>
      </c>
      <c r="G30" s="101"/>
      <c r="H30" s="35" t="s">
        <v>1884</v>
      </c>
      <c r="I30" s="35" t="s">
        <v>1059</v>
      </c>
      <c r="J30" s="197">
        <v>13000</v>
      </c>
      <c r="K30" s="36"/>
      <c r="L30" s="35" t="b">
        <v>1</v>
      </c>
    </row>
    <row r="31" spans="2:12">
      <c r="B31" s="35" t="s">
        <v>1914</v>
      </c>
      <c r="C31" s="35" t="s">
        <v>1365</v>
      </c>
      <c r="D31" s="35" t="s">
        <v>1643</v>
      </c>
      <c r="E31" s="35" t="s">
        <v>642</v>
      </c>
      <c r="F31" s="35" t="s">
        <v>1715</v>
      </c>
      <c r="G31" s="101"/>
      <c r="H31" s="35" t="s">
        <v>1885</v>
      </c>
      <c r="I31" s="35" t="s">
        <v>1059</v>
      </c>
      <c r="J31" s="197">
        <v>65000</v>
      </c>
      <c r="K31" s="36"/>
      <c r="L31" s="35" t="b">
        <v>1</v>
      </c>
    </row>
    <row r="32" spans="2:12">
      <c r="B32" s="35" t="s">
        <v>1915</v>
      </c>
      <c r="C32" s="35" t="s">
        <v>1365</v>
      </c>
      <c r="D32" s="35" t="s">
        <v>1637</v>
      </c>
      <c r="E32" s="35" t="s">
        <v>642</v>
      </c>
      <c r="F32" s="35" t="s">
        <v>1716</v>
      </c>
      <c r="G32" s="101"/>
      <c r="H32" s="35" t="s">
        <v>1886</v>
      </c>
      <c r="I32" s="35" t="s">
        <v>1503</v>
      </c>
      <c r="J32" s="197">
        <v>9800</v>
      </c>
      <c r="K32" s="36"/>
      <c r="L32" s="35" t="b">
        <v>1</v>
      </c>
    </row>
    <row r="33" spans="2:12">
      <c r="B33" s="35" t="s">
        <v>1916</v>
      </c>
      <c r="C33" s="35" t="s">
        <v>1365</v>
      </c>
      <c r="D33" s="35" t="s">
        <v>1643</v>
      </c>
      <c r="E33" s="35" t="s">
        <v>642</v>
      </c>
      <c r="F33" s="35" t="s">
        <v>1717</v>
      </c>
      <c r="G33" s="101"/>
      <c r="H33" s="35" t="s">
        <v>1887</v>
      </c>
      <c r="I33" s="35" t="s">
        <v>1059</v>
      </c>
      <c r="J33" s="197">
        <v>13000</v>
      </c>
      <c r="K33" s="36"/>
      <c r="L33" s="35" t="b">
        <v>1</v>
      </c>
    </row>
    <row r="34" spans="2:12">
      <c r="B34" s="35" t="s">
        <v>1917</v>
      </c>
      <c r="C34" s="35" t="s">
        <v>1365</v>
      </c>
      <c r="D34" s="35" t="s">
        <v>1643</v>
      </c>
      <c r="E34" s="35" t="s">
        <v>642</v>
      </c>
      <c r="F34" s="35" t="s">
        <v>1718</v>
      </c>
      <c r="G34" s="101"/>
      <c r="H34" s="35" t="s">
        <v>1888</v>
      </c>
      <c r="I34" s="35" t="s">
        <v>1059</v>
      </c>
      <c r="J34" s="197">
        <v>65000</v>
      </c>
      <c r="K34" s="36"/>
      <c r="L34" s="35" t="b">
        <v>1</v>
      </c>
    </row>
    <row r="35" spans="2:12">
      <c r="B35" s="35" t="s">
        <v>1918</v>
      </c>
      <c r="C35" s="35" t="s">
        <v>1365</v>
      </c>
      <c r="D35" s="35" t="s">
        <v>1637</v>
      </c>
      <c r="E35" s="35" t="s">
        <v>642</v>
      </c>
      <c r="F35" s="35" t="s">
        <v>1719</v>
      </c>
      <c r="G35" s="101"/>
      <c r="H35" s="35" t="s">
        <v>1889</v>
      </c>
      <c r="I35" s="35" t="s">
        <v>1503</v>
      </c>
      <c r="J35" s="197">
        <v>11000</v>
      </c>
      <c r="K35" s="36"/>
      <c r="L35" s="35" t="b">
        <v>1</v>
      </c>
    </row>
    <row r="36" spans="2:12">
      <c r="B36" s="35" t="s">
        <v>1919</v>
      </c>
      <c r="C36" s="35" t="s">
        <v>1365</v>
      </c>
      <c r="D36" s="35" t="s">
        <v>1643</v>
      </c>
      <c r="E36" s="35" t="s">
        <v>642</v>
      </c>
      <c r="F36" s="35" t="s">
        <v>1720</v>
      </c>
      <c r="G36" s="101"/>
      <c r="H36" s="35" t="s">
        <v>1890</v>
      </c>
      <c r="I36" s="35" t="s">
        <v>1059</v>
      </c>
      <c r="J36" s="197">
        <v>13000</v>
      </c>
      <c r="K36" s="36"/>
      <c r="L36" s="35" t="b">
        <v>1</v>
      </c>
    </row>
    <row r="37" spans="2:12">
      <c r="B37" s="35" t="s">
        <v>1920</v>
      </c>
      <c r="C37" s="35" t="s">
        <v>1365</v>
      </c>
      <c r="D37" s="35" t="s">
        <v>1643</v>
      </c>
      <c r="E37" s="35" t="s">
        <v>642</v>
      </c>
      <c r="F37" s="35" t="s">
        <v>1721</v>
      </c>
      <c r="G37" s="101"/>
      <c r="H37" s="35" t="s">
        <v>1891</v>
      </c>
      <c r="I37" s="35" t="s">
        <v>1059</v>
      </c>
      <c r="J37" s="197">
        <v>65000</v>
      </c>
      <c r="K37" s="36"/>
      <c r="L37" s="35" t="b">
        <v>1</v>
      </c>
    </row>
    <row r="38" spans="2:12">
      <c r="B38" s="35" t="s">
        <v>1921</v>
      </c>
      <c r="C38" s="35" t="s">
        <v>1365</v>
      </c>
      <c r="D38" s="35" t="s">
        <v>1637</v>
      </c>
      <c r="E38" s="35" t="s">
        <v>642</v>
      </c>
      <c r="F38" s="35" t="s">
        <v>1722</v>
      </c>
      <c r="G38" s="101"/>
      <c r="H38" s="35" t="s">
        <v>1892</v>
      </c>
      <c r="I38" s="35" t="s">
        <v>1503</v>
      </c>
      <c r="J38" s="197">
        <v>11000</v>
      </c>
      <c r="K38" s="36"/>
      <c r="L38" s="35" t="b">
        <v>1</v>
      </c>
    </row>
    <row r="39" spans="2:12">
      <c r="B39" s="35" t="s">
        <v>1922</v>
      </c>
      <c r="C39" s="35" t="s">
        <v>1365</v>
      </c>
      <c r="D39" s="35" t="s">
        <v>1643</v>
      </c>
      <c r="E39" s="35" t="s">
        <v>642</v>
      </c>
      <c r="F39" s="35" t="s">
        <v>1723</v>
      </c>
      <c r="G39" s="101"/>
      <c r="H39" s="35" t="s">
        <v>1893</v>
      </c>
      <c r="I39" s="35" t="s">
        <v>1059</v>
      </c>
      <c r="J39" s="197">
        <v>13000</v>
      </c>
      <c r="K39" s="36"/>
      <c r="L39" s="35" t="b">
        <v>1</v>
      </c>
    </row>
    <row r="40" spans="2:12">
      <c r="B40" s="35" t="s">
        <v>1923</v>
      </c>
      <c r="C40" s="35" t="s">
        <v>1365</v>
      </c>
      <c r="D40" s="35" t="s">
        <v>1643</v>
      </c>
      <c r="E40" s="35" t="s">
        <v>642</v>
      </c>
      <c r="F40" s="35" t="s">
        <v>1724</v>
      </c>
      <c r="G40" s="101"/>
      <c r="H40" s="35" t="s">
        <v>1894</v>
      </c>
      <c r="I40" s="35" t="s">
        <v>1059</v>
      </c>
      <c r="J40" s="197">
        <v>65000</v>
      </c>
      <c r="K40" s="36"/>
      <c r="L40" s="35" t="b">
        <v>1</v>
      </c>
    </row>
    <row r="41" spans="2:12">
      <c r="B41" s="35" t="s">
        <v>1924</v>
      </c>
      <c r="C41" s="35" t="s">
        <v>1365</v>
      </c>
      <c r="D41" s="35" t="s">
        <v>1637</v>
      </c>
      <c r="E41" s="35" t="s">
        <v>642</v>
      </c>
      <c r="F41" s="35" t="s">
        <v>1783</v>
      </c>
      <c r="G41" s="101"/>
      <c r="H41" s="35" t="s">
        <v>1646</v>
      </c>
      <c r="I41" s="35" t="s">
        <v>1503</v>
      </c>
      <c r="J41" s="197">
        <v>12000</v>
      </c>
      <c r="K41" s="36"/>
      <c r="L41" s="35" t="b">
        <v>1</v>
      </c>
    </row>
    <row r="42" spans="2:12">
      <c r="B42" s="35" t="s">
        <v>1925</v>
      </c>
      <c r="C42" s="35" t="s">
        <v>1365</v>
      </c>
      <c r="D42" s="35" t="s">
        <v>1637</v>
      </c>
      <c r="E42" s="35" t="s">
        <v>642</v>
      </c>
      <c r="F42" s="35" t="s">
        <v>1781</v>
      </c>
      <c r="G42" s="101"/>
      <c r="H42" s="35" t="s">
        <v>1779</v>
      </c>
      <c r="I42" s="35" t="s">
        <v>1503</v>
      </c>
      <c r="J42" s="197">
        <v>12000</v>
      </c>
      <c r="K42" s="36"/>
      <c r="L42" s="35" t="b">
        <v>1</v>
      </c>
    </row>
    <row r="43" spans="2:12">
      <c r="B43" s="35" t="s">
        <v>1647</v>
      </c>
      <c r="C43" s="35" t="s">
        <v>1365</v>
      </c>
      <c r="D43" s="35" t="s">
        <v>1637</v>
      </c>
      <c r="E43" s="35" t="s">
        <v>642</v>
      </c>
      <c r="F43" s="35" t="s">
        <v>1648</v>
      </c>
      <c r="G43" s="101"/>
      <c r="H43" s="35" t="s">
        <v>1649</v>
      </c>
      <c r="I43" s="35" t="s">
        <v>1503</v>
      </c>
      <c r="J43" s="197">
        <v>2000</v>
      </c>
      <c r="K43" s="36"/>
      <c r="L43" s="35" t="b">
        <v>1</v>
      </c>
    </row>
    <row r="44" spans="2:12">
      <c r="B44" s="35" t="s">
        <v>1650</v>
      </c>
      <c r="C44" s="35" t="s">
        <v>1365</v>
      </c>
      <c r="D44" s="35" t="s">
        <v>1622</v>
      </c>
      <c r="E44" s="35" t="s">
        <v>938</v>
      </c>
      <c r="F44" s="35" t="s">
        <v>1619</v>
      </c>
      <c r="G44" s="101"/>
      <c r="H44" s="35" t="s">
        <v>1616</v>
      </c>
      <c r="I44" s="35" t="s">
        <v>1612</v>
      </c>
      <c r="J44" s="197">
        <v>2000</v>
      </c>
      <c r="K44" s="36"/>
      <c r="L44" s="35" t="b">
        <v>1</v>
      </c>
    </row>
    <row r="45" spans="2:12">
      <c r="B45" s="35" t="s">
        <v>1651</v>
      </c>
      <c r="C45" s="35" t="s">
        <v>1365</v>
      </c>
      <c r="D45" s="35" t="s">
        <v>1622</v>
      </c>
      <c r="E45" s="35" t="s">
        <v>938</v>
      </c>
      <c r="F45" s="35" t="s">
        <v>1620</v>
      </c>
      <c r="G45" s="101"/>
      <c r="H45" s="35" t="s">
        <v>1617</v>
      </c>
      <c r="I45" s="35" t="s">
        <v>1612</v>
      </c>
      <c r="J45" s="197">
        <v>50000</v>
      </c>
      <c r="K45" s="36"/>
      <c r="L45" s="35" t="b">
        <v>1</v>
      </c>
    </row>
    <row r="46" spans="2:12">
      <c r="B46" s="35" t="s">
        <v>1652</v>
      </c>
      <c r="C46" s="35" t="s">
        <v>1365</v>
      </c>
      <c r="D46" s="35" t="s">
        <v>1622</v>
      </c>
      <c r="E46" s="35" t="s">
        <v>938</v>
      </c>
      <c r="F46" s="35" t="s">
        <v>1621</v>
      </c>
      <c r="G46" s="101"/>
      <c r="H46" s="35" t="s">
        <v>1618</v>
      </c>
      <c r="I46" s="35" t="s">
        <v>1612</v>
      </c>
      <c r="J46" s="197">
        <v>50000</v>
      </c>
      <c r="K46" s="36"/>
      <c r="L46" s="35" t="b">
        <v>1</v>
      </c>
    </row>
    <row r="47" spans="2:12">
      <c r="B47" s="35" t="s">
        <v>1926</v>
      </c>
      <c r="C47" s="35" t="s">
        <v>1365</v>
      </c>
      <c r="D47" s="35" t="s">
        <v>1637</v>
      </c>
      <c r="E47" s="35" t="s">
        <v>642</v>
      </c>
      <c r="F47" s="35" t="s">
        <v>1727</v>
      </c>
      <c r="G47" s="101"/>
      <c r="H47" s="35" t="s">
        <v>1774</v>
      </c>
      <c r="I47" s="35" t="s">
        <v>1503</v>
      </c>
      <c r="J47" s="172" t="s">
        <v>1940</v>
      </c>
      <c r="K47" s="36"/>
      <c r="L47" s="35" t="b">
        <v>1</v>
      </c>
    </row>
    <row r="48" spans="2:12">
      <c r="B48" s="35" t="s">
        <v>1929</v>
      </c>
      <c r="C48" s="35" t="s">
        <v>1365</v>
      </c>
      <c r="D48" s="35" t="s">
        <v>1637</v>
      </c>
      <c r="E48" s="35" t="s">
        <v>642</v>
      </c>
      <c r="F48" s="35" t="s">
        <v>1728</v>
      </c>
      <c r="G48" s="101"/>
      <c r="H48" s="35" t="s">
        <v>1771</v>
      </c>
      <c r="I48" s="35" t="s">
        <v>1503</v>
      </c>
      <c r="J48" s="172" t="s">
        <v>1940</v>
      </c>
      <c r="K48" s="36"/>
      <c r="L48" s="35" t="b">
        <v>1</v>
      </c>
    </row>
    <row r="49" spans="2:12">
      <c r="B49" s="35" t="s">
        <v>1927</v>
      </c>
      <c r="C49" s="35" t="s">
        <v>1365</v>
      </c>
      <c r="D49" s="35" t="s">
        <v>1637</v>
      </c>
      <c r="E49" s="35" t="s">
        <v>642</v>
      </c>
      <c r="F49" s="35" t="s">
        <v>1729</v>
      </c>
      <c r="G49" s="101"/>
      <c r="H49" s="35" t="s">
        <v>1740</v>
      </c>
      <c r="I49" s="35" t="s">
        <v>1503</v>
      </c>
      <c r="J49" s="172" t="s">
        <v>1940</v>
      </c>
      <c r="K49" s="36"/>
      <c r="L49" s="35" t="b">
        <v>1</v>
      </c>
    </row>
    <row r="50" spans="2:12">
      <c r="B50" s="35" t="s">
        <v>1930</v>
      </c>
      <c r="C50" s="35" t="s">
        <v>1365</v>
      </c>
      <c r="D50" s="35" t="s">
        <v>1637</v>
      </c>
      <c r="E50" s="35" t="s">
        <v>642</v>
      </c>
      <c r="F50" s="35" t="s">
        <v>1730</v>
      </c>
      <c r="G50" s="101"/>
      <c r="H50" s="35" t="s">
        <v>1764</v>
      </c>
      <c r="I50" s="35" t="s">
        <v>1503</v>
      </c>
      <c r="J50" s="172" t="s">
        <v>1940</v>
      </c>
      <c r="K50" s="36"/>
      <c r="L50" s="35" t="b">
        <v>1</v>
      </c>
    </row>
    <row r="51" spans="2:12">
      <c r="B51" s="35"/>
      <c r="C51" s="35"/>
      <c r="D51" s="35"/>
      <c r="E51" s="35"/>
      <c r="F51" s="35"/>
      <c r="G51" s="101"/>
      <c r="H51" s="35"/>
      <c r="I51" s="35"/>
      <c r="J51" s="36"/>
      <c r="K51" s="36"/>
      <c r="L51" s="35"/>
    </row>
    <row r="52" spans="2:12">
      <c r="B52" s="35"/>
      <c r="C52" s="35"/>
      <c r="D52" s="35"/>
      <c r="E52" s="35"/>
      <c r="F52" s="35"/>
      <c r="G52" s="101"/>
      <c r="H52" s="35"/>
      <c r="I52" s="35"/>
      <c r="J52" s="36"/>
      <c r="K52" s="36"/>
      <c r="L52" s="35"/>
    </row>
    <row r="53" spans="2:12">
      <c r="B53" s="35"/>
      <c r="C53" s="35"/>
      <c r="D53" s="35"/>
      <c r="E53" s="35"/>
      <c r="F53" s="35"/>
      <c r="G53" s="101"/>
      <c r="H53" s="35"/>
      <c r="I53" s="35"/>
      <c r="J53" s="36"/>
      <c r="K53" s="36"/>
      <c r="L53" s="35"/>
    </row>
    <row r="54" spans="2:12">
      <c r="B54" s="35"/>
      <c r="C54" s="35"/>
      <c r="D54" s="35"/>
      <c r="E54" s="35"/>
      <c r="F54" s="35"/>
      <c r="G54" s="101"/>
      <c r="H54" s="35"/>
      <c r="I54" s="35"/>
      <c r="J54" s="36"/>
      <c r="K54" s="36"/>
      <c r="L54" s="35"/>
    </row>
    <row r="55" spans="2:12">
      <c r="B55" s="35"/>
      <c r="C55" s="35"/>
      <c r="D55" s="35"/>
      <c r="E55" s="35"/>
      <c r="F55" s="35"/>
      <c r="G55" s="101"/>
      <c r="H55" s="35"/>
      <c r="I55" s="35"/>
      <c r="J55" s="36"/>
      <c r="K55" s="36"/>
      <c r="L55" s="35"/>
    </row>
    <row r="56" spans="2:12">
      <c r="B56" s="35"/>
      <c r="C56" s="35"/>
      <c r="D56" s="35"/>
      <c r="E56" s="35"/>
      <c r="F56" s="35"/>
      <c r="G56" s="101"/>
      <c r="H56" s="35"/>
      <c r="I56" s="35"/>
      <c r="J56" s="36"/>
      <c r="K56" s="36"/>
      <c r="L56" s="35"/>
    </row>
    <row r="57" spans="2:12">
      <c r="B57" s="35"/>
      <c r="C57" s="35"/>
      <c r="D57" s="35"/>
      <c r="E57" s="35"/>
      <c r="F57" s="35"/>
      <c r="G57" s="101"/>
      <c r="H57" s="35"/>
      <c r="I57" s="35"/>
      <c r="J57" s="36"/>
      <c r="K57" s="36"/>
      <c r="L57" s="35"/>
    </row>
    <row r="58" spans="2:12">
      <c r="B58" s="35"/>
      <c r="C58" s="35"/>
      <c r="D58" s="35"/>
      <c r="E58" s="35"/>
      <c r="F58" s="35"/>
      <c r="G58" s="101"/>
      <c r="H58" s="35"/>
      <c r="I58" s="35"/>
      <c r="J58" s="36"/>
      <c r="K58" s="36"/>
      <c r="L58" s="35"/>
    </row>
    <row r="59" spans="2:12">
      <c r="B59" s="35"/>
      <c r="C59" s="35"/>
      <c r="D59" s="35"/>
      <c r="E59" s="35"/>
      <c r="F59" s="35"/>
      <c r="G59" s="101"/>
      <c r="H59" s="35"/>
      <c r="I59" s="35"/>
      <c r="J59" s="36"/>
      <c r="K59" s="36"/>
      <c r="L59" s="35"/>
    </row>
    <row r="60" spans="2:12">
      <c r="B60" s="35"/>
      <c r="C60" s="35"/>
      <c r="D60" s="35"/>
      <c r="E60" s="35"/>
      <c r="F60" s="35"/>
      <c r="G60" s="101"/>
      <c r="H60" s="35"/>
      <c r="I60" s="35"/>
      <c r="J60" s="36"/>
      <c r="K60" s="36"/>
      <c r="L60" s="35"/>
    </row>
    <row r="61" spans="2:12">
      <c r="B61" s="35"/>
      <c r="C61" s="35"/>
      <c r="D61" s="35"/>
      <c r="E61" s="35"/>
      <c r="F61" s="35"/>
      <c r="G61" s="101"/>
      <c r="H61" s="35"/>
      <c r="I61" s="35"/>
      <c r="J61" s="36"/>
      <c r="K61" s="36"/>
      <c r="L61" s="35"/>
    </row>
    <row r="62" spans="2:12">
      <c r="B62" s="35"/>
      <c r="C62" s="35"/>
      <c r="D62" s="35"/>
      <c r="E62" s="35"/>
      <c r="F62" s="35"/>
      <c r="G62" s="101"/>
      <c r="H62" s="35"/>
      <c r="I62" s="35"/>
      <c r="J62" s="36"/>
      <c r="K62" s="36"/>
      <c r="L62" s="35"/>
    </row>
    <row r="63" spans="2:12">
      <c r="B63" s="35"/>
      <c r="C63" s="35"/>
      <c r="D63" s="35"/>
      <c r="E63" s="35"/>
      <c r="F63" s="35"/>
      <c r="G63" s="101"/>
      <c r="H63" s="35"/>
      <c r="I63" s="35"/>
      <c r="J63" s="36"/>
      <c r="K63" s="36"/>
      <c r="L63" s="35"/>
    </row>
    <row r="64" spans="2:12">
      <c r="B64" s="35"/>
      <c r="C64" s="35"/>
      <c r="D64" s="35"/>
      <c r="E64" s="35"/>
      <c r="F64" s="35"/>
      <c r="G64" s="101"/>
      <c r="H64" s="35"/>
      <c r="I64" s="35"/>
      <c r="J64" s="36"/>
      <c r="K64" s="36"/>
      <c r="L64" s="35"/>
    </row>
    <row r="65" spans="2:12">
      <c r="B65" s="35"/>
      <c r="C65" s="35"/>
      <c r="D65" s="35"/>
      <c r="E65" s="35"/>
      <c r="F65" s="35"/>
      <c r="G65" s="101"/>
      <c r="H65" s="35"/>
      <c r="I65" s="35"/>
      <c r="J65" s="35"/>
      <c r="K65" s="35"/>
      <c r="L65" s="35"/>
    </row>
    <row r="72" spans="2:12">
      <c r="B72" s="34" t="s">
        <v>1623</v>
      </c>
    </row>
  </sheetData>
  <phoneticPr fontId="2"/>
  <hyperlinks>
    <hyperlink ref="A4" location="目次!A1" display="戻る" xr:uid="{BB46A612-DE0E-4FA8-83F6-E807A9922E80}"/>
    <hyperlink ref="B2" r:id="rId1" xr:uid="{79D45078-456E-463F-B453-3559E3164119}"/>
  </hyperlinks>
  <pageMargins left="0.7" right="0.7" top="0.75" bottom="0.75" header="0.3" footer="0.3"/>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F3DB4-5147-470D-BC02-ADE40271214F}">
  <dimension ref="A2:I49"/>
  <sheetViews>
    <sheetView tabSelected="1" zoomScaleNormal="100" workbookViewId="0">
      <pane xSplit="1" ySplit="4" topLeftCell="B26" activePane="bottomRight" state="frozen"/>
      <selection pane="topRight" activeCell="B1" sqref="B1"/>
      <selection pane="bottomLeft" activeCell="A5" sqref="A5"/>
      <selection pane="bottomRight" activeCell="C44" sqref="C44"/>
    </sheetView>
  </sheetViews>
  <sheetFormatPr defaultColWidth="8.125" defaultRowHeight="15.75"/>
  <cols>
    <col min="1" max="1" width="8.125" style="24"/>
    <col min="2" max="2" width="23.75" style="24" customWidth="1"/>
    <col min="3" max="3" width="53.75" style="24" bestFit="1" customWidth="1"/>
    <col min="4" max="4" width="21.875" style="24" customWidth="1"/>
    <col min="5" max="5" width="18.875" style="24" customWidth="1"/>
    <col min="6" max="6" width="17.75" style="24" customWidth="1"/>
    <col min="7" max="7" width="12.25" style="24" customWidth="1"/>
    <col min="8" max="9" width="16.125" style="24" bestFit="1" customWidth="1"/>
    <col min="10" max="16384" width="8.125" style="24"/>
  </cols>
  <sheetData>
    <row r="2" spans="1:9" ht="18.75">
      <c r="B2" s="60"/>
    </row>
    <row r="4" spans="1:9">
      <c r="A4" s="32" t="s">
        <v>47</v>
      </c>
      <c r="B4" s="102" t="s">
        <v>1191</v>
      </c>
      <c r="C4" s="37" t="s">
        <v>1624</v>
      </c>
      <c r="D4" s="37" t="s">
        <v>1625</v>
      </c>
      <c r="E4" s="37" t="s">
        <v>854</v>
      </c>
      <c r="F4" s="37" t="s">
        <v>1626</v>
      </c>
      <c r="G4" s="37" t="s">
        <v>1627</v>
      </c>
      <c r="H4" s="24" t="s">
        <v>1628</v>
      </c>
    </row>
    <row r="5" spans="1:9" s="180" customFormat="1">
      <c r="B5" s="181" t="s">
        <v>1630</v>
      </c>
      <c r="C5" s="181" t="s">
        <v>1631</v>
      </c>
      <c r="D5" s="181" t="s">
        <v>76</v>
      </c>
      <c r="E5" s="181" t="s">
        <v>784</v>
      </c>
      <c r="F5" s="182"/>
      <c r="G5" s="181" t="s">
        <v>1503</v>
      </c>
      <c r="H5" s="181" t="s">
        <v>1629</v>
      </c>
      <c r="I5" s="181"/>
    </row>
    <row r="6" spans="1:9" s="180" customFormat="1">
      <c r="B6" s="181" t="s">
        <v>1632</v>
      </c>
      <c r="C6" s="181" t="s">
        <v>1633</v>
      </c>
      <c r="D6" s="181" t="s">
        <v>76</v>
      </c>
      <c r="E6" s="181" t="s">
        <v>784</v>
      </c>
      <c r="F6" s="182"/>
      <c r="G6" s="181" t="s">
        <v>1503</v>
      </c>
      <c r="H6" s="181" t="s">
        <v>1634</v>
      </c>
      <c r="I6" s="181"/>
    </row>
    <row r="7" spans="1:9">
      <c r="B7" s="30"/>
      <c r="C7" s="30"/>
      <c r="D7" s="27"/>
      <c r="E7" s="27"/>
      <c r="F7" s="104"/>
      <c r="G7" s="30"/>
      <c r="H7" s="30"/>
      <c r="I7" s="30"/>
    </row>
    <row r="8" spans="1:9">
      <c r="B8" s="30" t="s">
        <v>1941</v>
      </c>
      <c r="C8" s="30" t="s">
        <v>1931</v>
      </c>
      <c r="D8" s="30" t="s">
        <v>76</v>
      </c>
      <c r="E8" s="30" t="s">
        <v>784</v>
      </c>
      <c r="F8" s="103"/>
      <c r="G8" s="30" t="s">
        <v>1503</v>
      </c>
      <c r="H8" s="30" t="s">
        <v>1687</v>
      </c>
      <c r="I8" s="30"/>
    </row>
    <row r="9" spans="1:9">
      <c r="B9" s="30" t="s">
        <v>1941</v>
      </c>
      <c r="C9" s="30" t="s">
        <v>2580</v>
      </c>
      <c r="D9" s="30" t="s">
        <v>76</v>
      </c>
      <c r="E9" s="30" t="s">
        <v>784</v>
      </c>
      <c r="F9" s="103"/>
      <c r="G9" s="30" t="s">
        <v>1503</v>
      </c>
      <c r="H9" s="30" t="s">
        <v>1687</v>
      </c>
      <c r="I9" s="30"/>
    </row>
    <row r="10" spans="1:9">
      <c r="B10" s="30" t="s">
        <v>1942</v>
      </c>
      <c r="C10" s="30" t="s">
        <v>1933</v>
      </c>
      <c r="D10" s="30" t="s">
        <v>76</v>
      </c>
      <c r="E10" s="30" t="s">
        <v>784</v>
      </c>
      <c r="F10" s="103"/>
      <c r="G10" s="30" t="s">
        <v>1503</v>
      </c>
      <c r="H10" s="30" t="s">
        <v>1687</v>
      </c>
      <c r="I10" s="30"/>
    </row>
    <row r="11" spans="1:9">
      <c r="B11" s="30" t="s">
        <v>1942</v>
      </c>
      <c r="C11" s="30" t="s">
        <v>2581</v>
      </c>
      <c r="D11" s="30" t="s">
        <v>76</v>
      </c>
      <c r="E11" s="30" t="s">
        <v>784</v>
      </c>
      <c r="F11" s="103"/>
      <c r="G11" s="30" t="s">
        <v>1503</v>
      </c>
      <c r="H11" s="30" t="s">
        <v>1687</v>
      </c>
      <c r="I11" s="30"/>
    </row>
    <row r="12" spans="1:9">
      <c r="B12" s="30" t="s">
        <v>1943</v>
      </c>
      <c r="C12" s="30" t="s">
        <v>1936</v>
      </c>
      <c r="D12" s="30" t="s">
        <v>76</v>
      </c>
      <c r="E12" s="30" t="s">
        <v>784</v>
      </c>
      <c r="F12" s="103"/>
      <c r="G12" s="30" t="s">
        <v>1503</v>
      </c>
      <c r="H12" s="30" t="s">
        <v>1687</v>
      </c>
      <c r="I12" s="30"/>
    </row>
    <row r="13" spans="1:9">
      <c r="B13" s="30" t="s">
        <v>1944</v>
      </c>
      <c r="C13" s="30" t="s">
        <v>1934</v>
      </c>
      <c r="D13" s="30" t="s">
        <v>76</v>
      </c>
      <c r="E13" s="30" t="s">
        <v>784</v>
      </c>
      <c r="F13" s="103"/>
      <c r="G13" s="30" t="s">
        <v>1503</v>
      </c>
      <c r="H13" s="30" t="s">
        <v>1687</v>
      </c>
      <c r="I13" s="30"/>
    </row>
    <row r="14" spans="1:9">
      <c r="B14" s="113" t="s">
        <v>2608</v>
      </c>
      <c r="C14" s="30" t="s">
        <v>1785</v>
      </c>
      <c r="D14" s="30" t="s">
        <v>76</v>
      </c>
      <c r="E14" s="30" t="s">
        <v>784</v>
      </c>
      <c r="F14" s="103"/>
      <c r="G14" s="30" t="s">
        <v>1503</v>
      </c>
      <c r="H14" s="30" t="s">
        <v>1687</v>
      </c>
      <c r="I14" s="30"/>
    </row>
    <row r="15" spans="1:9">
      <c r="B15" s="113" t="s">
        <v>2608</v>
      </c>
      <c r="C15" s="30" t="s">
        <v>1782</v>
      </c>
      <c r="D15" s="30" t="s">
        <v>76</v>
      </c>
      <c r="E15" s="30" t="s">
        <v>784</v>
      </c>
      <c r="F15" s="103"/>
      <c r="G15" s="30" t="s">
        <v>1503</v>
      </c>
      <c r="H15" s="30" t="s">
        <v>1687</v>
      </c>
      <c r="I15" s="30"/>
    </row>
    <row r="16" spans="1:9">
      <c r="B16" s="113" t="s">
        <v>2608</v>
      </c>
      <c r="C16" s="30" t="s">
        <v>1784</v>
      </c>
      <c r="D16" s="30" t="s">
        <v>76</v>
      </c>
      <c r="E16" s="30" t="s">
        <v>784</v>
      </c>
      <c r="F16" s="103"/>
      <c r="G16" s="30" t="s">
        <v>1503</v>
      </c>
      <c r="H16" s="30" t="s">
        <v>1687</v>
      </c>
      <c r="I16" s="30"/>
    </row>
    <row r="17" spans="2:9">
      <c r="B17" s="113" t="s">
        <v>2608</v>
      </c>
      <c r="C17" s="30" t="s">
        <v>1780</v>
      </c>
      <c r="D17" s="30" t="s">
        <v>76</v>
      </c>
      <c r="E17" s="30" t="s">
        <v>784</v>
      </c>
      <c r="F17" s="103"/>
      <c r="G17" s="30" t="s">
        <v>1503</v>
      </c>
      <c r="H17" s="30" t="s">
        <v>1687</v>
      </c>
      <c r="I17" s="30"/>
    </row>
    <row r="18" spans="2:9">
      <c r="B18" s="108" t="s">
        <v>2609</v>
      </c>
      <c r="C18" s="193" t="s">
        <v>2587</v>
      </c>
      <c r="D18" s="30" t="s">
        <v>76</v>
      </c>
      <c r="E18" s="30" t="s">
        <v>784</v>
      </c>
      <c r="F18" s="103"/>
      <c r="G18" s="30" t="s">
        <v>1503</v>
      </c>
      <c r="H18" s="30" t="s">
        <v>1945</v>
      </c>
      <c r="I18" s="30"/>
    </row>
    <row r="19" spans="2:9">
      <c r="B19" s="108" t="s">
        <v>2609</v>
      </c>
      <c r="C19" s="193" t="s">
        <v>2589</v>
      </c>
      <c r="D19" s="30" t="s">
        <v>76</v>
      </c>
      <c r="E19" s="30" t="s">
        <v>784</v>
      </c>
      <c r="F19" s="103"/>
      <c r="G19" s="30" t="s">
        <v>2610</v>
      </c>
      <c r="H19" s="30" t="s">
        <v>1945</v>
      </c>
      <c r="I19" s="30"/>
    </row>
    <row r="20" spans="2:9">
      <c r="B20" s="108" t="s">
        <v>2609</v>
      </c>
      <c r="C20" s="193" t="s">
        <v>2590</v>
      </c>
      <c r="D20" s="30" t="s">
        <v>76</v>
      </c>
      <c r="E20" s="30" t="s">
        <v>784</v>
      </c>
      <c r="F20" s="103"/>
      <c r="G20" s="30" t="s">
        <v>2610</v>
      </c>
      <c r="H20" s="30" t="s">
        <v>1945</v>
      </c>
      <c r="I20" s="30"/>
    </row>
    <row r="21" spans="2:9">
      <c r="B21" s="108" t="s">
        <v>2609</v>
      </c>
      <c r="C21" s="193" t="s">
        <v>2591</v>
      </c>
      <c r="D21" s="30" t="s">
        <v>76</v>
      </c>
      <c r="E21" s="30" t="s">
        <v>784</v>
      </c>
      <c r="F21" s="103"/>
      <c r="G21" s="30" t="s">
        <v>1503</v>
      </c>
      <c r="H21" s="30" t="s">
        <v>1945</v>
      </c>
      <c r="I21" s="30"/>
    </row>
    <row r="22" spans="2:9">
      <c r="B22" s="108" t="s">
        <v>2609</v>
      </c>
      <c r="C22" s="193" t="s">
        <v>2592</v>
      </c>
      <c r="D22" s="30" t="s">
        <v>76</v>
      </c>
      <c r="E22" s="30" t="s">
        <v>784</v>
      </c>
      <c r="F22" s="103"/>
      <c r="G22" s="30" t="s">
        <v>2610</v>
      </c>
      <c r="H22" s="30" t="s">
        <v>1945</v>
      </c>
      <c r="I22" s="30"/>
    </row>
    <row r="23" spans="2:9">
      <c r="B23" s="108" t="s">
        <v>2609</v>
      </c>
      <c r="C23" s="193" t="s">
        <v>2593</v>
      </c>
      <c r="D23" s="30" t="s">
        <v>76</v>
      </c>
      <c r="E23" s="30" t="s">
        <v>784</v>
      </c>
      <c r="F23" s="103"/>
      <c r="G23" s="30" t="s">
        <v>2610</v>
      </c>
      <c r="H23" s="30" t="s">
        <v>1945</v>
      </c>
      <c r="I23" s="30"/>
    </row>
    <row r="24" spans="2:9">
      <c r="B24" s="108" t="s">
        <v>2609</v>
      </c>
      <c r="C24" s="193" t="s">
        <v>2594</v>
      </c>
      <c r="D24" s="30" t="s">
        <v>76</v>
      </c>
      <c r="E24" s="30" t="s">
        <v>784</v>
      </c>
      <c r="F24" s="103"/>
      <c r="G24" s="30" t="s">
        <v>1503</v>
      </c>
      <c r="H24" s="30" t="s">
        <v>1945</v>
      </c>
      <c r="I24" s="30"/>
    </row>
    <row r="25" spans="2:9">
      <c r="B25" s="108" t="s">
        <v>2609</v>
      </c>
      <c r="C25" s="193" t="s">
        <v>2595</v>
      </c>
      <c r="D25" s="30" t="s">
        <v>76</v>
      </c>
      <c r="E25" s="30" t="s">
        <v>784</v>
      </c>
      <c r="F25" s="103"/>
      <c r="G25" s="30" t="s">
        <v>2610</v>
      </c>
      <c r="H25" s="30" t="s">
        <v>1945</v>
      </c>
      <c r="I25" s="30"/>
    </row>
    <row r="26" spans="2:9">
      <c r="B26" s="108" t="s">
        <v>2609</v>
      </c>
      <c r="C26" s="193" t="s">
        <v>2596</v>
      </c>
      <c r="D26" s="30" t="s">
        <v>76</v>
      </c>
      <c r="E26" s="30" t="s">
        <v>784</v>
      </c>
      <c r="F26" s="103"/>
      <c r="G26" s="30" t="s">
        <v>2610</v>
      </c>
      <c r="H26" s="30" t="s">
        <v>1945</v>
      </c>
      <c r="I26" s="30"/>
    </row>
    <row r="27" spans="2:9">
      <c r="B27" s="108" t="s">
        <v>2609</v>
      </c>
      <c r="C27" s="193" t="s">
        <v>2597</v>
      </c>
      <c r="D27" s="30" t="s">
        <v>76</v>
      </c>
      <c r="E27" s="30" t="s">
        <v>784</v>
      </c>
      <c r="F27" s="103"/>
      <c r="G27" s="30" t="s">
        <v>1503</v>
      </c>
      <c r="H27" s="30" t="s">
        <v>1945</v>
      </c>
      <c r="I27" s="30"/>
    </row>
    <row r="28" spans="2:9">
      <c r="B28" s="108" t="s">
        <v>2609</v>
      </c>
      <c r="C28" s="193" t="s">
        <v>2598</v>
      </c>
      <c r="D28" s="30" t="s">
        <v>76</v>
      </c>
      <c r="E28" s="30" t="s">
        <v>784</v>
      </c>
      <c r="F28" s="103"/>
      <c r="G28" s="30" t="s">
        <v>2610</v>
      </c>
      <c r="H28" s="30" t="s">
        <v>1945</v>
      </c>
      <c r="I28" s="30"/>
    </row>
    <row r="29" spans="2:9">
      <c r="B29" s="108" t="s">
        <v>2609</v>
      </c>
      <c r="C29" s="193" t="s">
        <v>2599</v>
      </c>
      <c r="D29" s="30" t="s">
        <v>76</v>
      </c>
      <c r="E29" s="30" t="s">
        <v>784</v>
      </c>
      <c r="F29" s="103"/>
      <c r="G29" s="30" t="s">
        <v>2610</v>
      </c>
      <c r="H29" s="30" t="s">
        <v>1945</v>
      </c>
      <c r="I29" s="30"/>
    </row>
    <row r="30" spans="2:9">
      <c r="B30" s="108" t="s">
        <v>2609</v>
      </c>
      <c r="C30" s="193" t="s">
        <v>2600</v>
      </c>
      <c r="D30" s="30" t="s">
        <v>76</v>
      </c>
      <c r="E30" s="30" t="s">
        <v>784</v>
      </c>
      <c r="F30" s="103"/>
      <c r="G30" s="30" t="s">
        <v>1503</v>
      </c>
      <c r="H30" s="30" t="s">
        <v>1945</v>
      </c>
      <c r="I30" s="30"/>
    </row>
    <row r="31" spans="2:9">
      <c r="B31" s="108" t="s">
        <v>2609</v>
      </c>
      <c r="C31" s="193" t="s">
        <v>1916</v>
      </c>
      <c r="D31" s="30" t="s">
        <v>76</v>
      </c>
      <c r="E31" s="30" t="s">
        <v>784</v>
      </c>
      <c r="F31" s="103"/>
      <c r="G31" s="30" t="s">
        <v>2610</v>
      </c>
      <c r="H31" s="30" t="s">
        <v>1945</v>
      </c>
      <c r="I31" s="30"/>
    </row>
    <row r="32" spans="2:9">
      <c r="B32" s="108" t="s">
        <v>2609</v>
      </c>
      <c r="C32" s="193" t="s">
        <v>1917</v>
      </c>
      <c r="D32" s="30" t="s">
        <v>76</v>
      </c>
      <c r="E32" s="30" t="s">
        <v>784</v>
      </c>
      <c r="F32" s="103"/>
      <c r="G32" s="30" t="s">
        <v>2610</v>
      </c>
      <c r="H32" s="30" t="s">
        <v>1945</v>
      </c>
      <c r="I32" s="30"/>
    </row>
    <row r="33" spans="2:9">
      <c r="B33" s="108" t="s">
        <v>2609</v>
      </c>
      <c r="C33" s="193" t="s">
        <v>2601</v>
      </c>
      <c r="D33" s="30" t="s">
        <v>76</v>
      </c>
      <c r="E33" s="30" t="s">
        <v>784</v>
      </c>
      <c r="F33" s="103"/>
      <c r="G33" s="30" t="s">
        <v>1503</v>
      </c>
      <c r="H33" s="30" t="s">
        <v>1945</v>
      </c>
      <c r="I33" s="30"/>
    </row>
    <row r="34" spans="2:9">
      <c r="B34" s="108" t="s">
        <v>2609</v>
      </c>
      <c r="C34" s="193" t="s">
        <v>1919</v>
      </c>
      <c r="D34" s="30" t="s">
        <v>76</v>
      </c>
      <c r="E34" s="30" t="s">
        <v>784</v>
      </c>
      <c r="F34" s="103"/>
      <c r="G34" s="30" t="s">
        <v>2610</v>
      </c>
      <c r="H34" s="30" t="s">
        <v>1945</v>
      </c>
      <c r="I34" s="30"/>
    </row>
    <row r="35" spans="2:9">
      <c r="B35" s="108" t="s">
        <v>2609</v>
      </c>
      <c r="C35" s="193" t="s">
        <v>1920</v>
      </c>
      <c r="D35" s="30" t="s">
        <v>76</v>
      </c>
      <c r="E35" s="30" t="s">
        <v>784</v>
      </c>
      <c r="F35" s="103"/>
      <c r="G35" s="30" t="s">
        <v>2610</v>
      </c>
      <c r="H35" s="30" t="s">
        <v>1945</v>
      </c>
      <c r="I35" s="30"/>
    </row>
    <row r="36" spans="2:9">
      <c r="B36" s="108" t="s">
        <v>2609</v>
      </c>
      <c r="C36" s="193" t="s">
        <v>2602</v>
      </c>
      <c r="D36" s="30" t="s">
        <v>76</v>
      </c>
      <c r="E36" s="30" t="s">
        <v>784</v>
      </c>
      <c r="F36" s="103"/>
      <c r="G36" s="30" t="s">
        <v>1503</v>
      </c>
      <c r="H36" s="30" t="s">
        <v>1945</v>
      </c>
      <c r="I36" s="30"/>
    </row>
    <row r="37" spans="2:9">
      <c r="B37" s="108" t="s">
        <v>2609</v>
      </c>
      <c r="C37" s="193" t="s">
        <v>1922</v>
      </c>
      <c r="D37" s="30" t="s">
        <v>76</v>
      </c>
      <c r="E37" s="30" t="s">
        <v>784</v>
      </c>
      <c r="F37" s="103"/>
      <c r="G37" s="30" t="s">
        <v>2610</v>
      </c>
      <c r="H37" s="30" t="s">
        <v>1945</v>
      </c>
      <c r="I37" s="30"/>
    </row>
    <row r="38" spans="2:9">
      <c r="B38" s="108" t="s">
        <v>2609</v>
      </c>
      <c r="C38" s="193" t="s">
        <v>1923</v>
      </c>
      <c r="D38" s="30" t="s">
        <v>76</v>
      </c>
      <c r="E38" s="30" t="s">
        <v>784</v>
      </c>
      <c r="F38" s="103"/>
      <c r="G38" s="30" t="s">
        <v>2610</v>
      </c>
      <c r="H38" s="30" t="s">
        <v>1945</v>
      </c>
      <c r="I38" s="30"/>
    </row>
    <row r="39" spans="2:9">
      <c r="B39" s="108" t="s">
        <v>2609</v>
      </c>
      <c r="C39" s="193" t="s">
        <v>2603</v>
      </c>
      <c r="D39" s="30" t="s">
        <v>76</v>
      </c>
      <c r="E39" s="30" t="s">
        <v>784</v>
      </c>
      <c r="F39" s="103"/>
      <c r="G39" s="30" t="s">
        <v>1503</v>
      </c>
      <c r="H39" s="30" t="s">
        <v>1945</v>
      </c>
      <c r="I39" s="30"/>
    </row>
    <row r="40" spans="2:9">
      <c r="B40" s="108" t="s">
        <v>2609</v>
      </c>
      <c r="C40" s="193" t="s">
        <v>2604</v>
      </c>
      <c r="D40" s="30" t="s">
        <v>76</v>
      </c>
      <c r="E40" s="30" t="s">
        <v>784</v>
      </c>
      <c r="F40" s="103"/>
      <c r="G40" s="30" t="s">
        <v>2610</v>
      </c>
      <c r="H40" s="30" t="s">
        <v>1945</v>
      </c>
      <c r="I40" s="30"/>
    </row>
    <row r="41" spans="2:9">
      <c r="B41" s="108" t="s">
        <v>2609</v>
      </c>
      <c r="C41" s="193" t="s">
        <v>2588</v>
      </c>
      <c r="D41" s="30" t="s">
        <v>76</v>
      </c>
      <c r="E41" s="30" t="s">
        <v>784</v>
      </c>
      <c r="F41" s="103"/>
      <c r="G41" s="30" t="s">
        <v>2610</v>
      </c>
      <c r="H41" s="113" t="s">
        <v>1946</v>
      </c>
      <c r="I41" s="30"/>
    </row>
    <row r="42" spans="2:9" s="37" customFormat="1">
      <c r="B42" s="113" t="s">
        <v>2608</v>
      </c>
      <c r="C42" s="186" t="s">
        <v>2578</v>
      </c>
      <c r="D42" s="186" t="s">
        <v>76</v>
      </c>
      <c r="E42" s="186" t="s">
        <v>784</v>
      </c>
      <c r="F42" s="200"/>
      <c r="G42" s="30" t="s">
        <v>1503</v>
      </c>
      <c r="H42" s="186" t="s">
        <v>1947</v>
      </c>
      <c r="I42" s="113"/>
    </row>
    <row r="43" spans="2:9" s="37" customFormat="1">
      <c r="B43" s="113" t="s">
        <v>2608</v>
      </c>
      <c r="C43" s="186" t="s">
        <v>2582</v>
      </c>
      <c r="D43" s="186" t="s">
        <v>76</v>
      </c>
      <c r="E43" s="186" t="s">
        <v>784</v>
      </c>
      <c r="F43" s="200"/>
      <c r="G43" s="30" t="s">
        <v>2610</v>
      </c>
      <c r="H43" s="186" t="s">
        <v>1947</v>
      </c>
      <c r="I43" s="113"/>
    </row>
    <row r="44" spans="2:9" s="37" customFormat="1">
      <c r="B44" s="113" t="s">
        <v>2608</v>
      </c>
      <c r="C44" s="186" t="s">
        <v>2583</v>
      </c>
      <c r="D44" s="186" t="s">
        <v>76</v>
      </c>
      <c r="E44" s="186" t="s">
        <v>784</v>
      </c>
      <c r="F44" s="200"/>
      <c r="G44" s="30" t="s">
        <v>2610</v>
      </c>
      <c r="H44" s="186" t="s">
        <v>1947</v>
      </c>
      <c r="I44" s="113"/>
    </row>
    <row r="45" spans="2:9" s="37" customFormat="1">
      <c r="B45" s="113" t="s">
        <v>2608</v>
      </c>
      <c r="C45" s="186" t="s">
        <v>2584</v>
      </c>
      <c r="D45" s="186" t="s">
        <v>76</v>
      </c>
      <c r="E45" s="186" t="s">
        <v>784</v>
      </c>
      <c r="F45" s="200"/>
      <c r="G45" s="30" t="s">
        <v>1503</v>
      </c>
      <c r="H45" s="186" t="s">
        <v>1947</v>
      </c>
      <c r="I45" s="113"/>
    </row>
    <row r="46" spans="2:9" s="37" customFormat="1">
      <c r="B46" s="113" t="s">
        <v>2608</v>
      </c>
      <c r="C46" s="186" t="s">
        <v>2585</v>
      </c>
      <c r="D46" s="186" t="s">
        <v>76</v>
      </c>
      <c r="E46" s="186" t="s">
        <v>784</v>
      </c>
      <c r="F46" s="200"/>
      <c r="G46" s="30" t="s">
        <v>2610</v>
      </c>
      <c r="H46" s="186" t="s">
        <v>1947</v>
      </c>
      <c r="I46" s="113"/>
    </row>
    <row r="47" spans="2:9" s="37" customFormat="1">
      <c r="B47" s="113" t="s">
        <v>2608</v>
      </c>
      <c r="C47" s="186" t="s">
        <v>2586</v>
      </c>
      <c r="D47" s="186" t="s">
        <v>76</v>
      </c>
      <c r="E47" s="186" t="s">
        <v>784</v>
      </c>
      <c r="F47" s="200"/>
      <c r="G47" s="30" t="s">
        <v>2610</v>
      </c>
      <c r="H47" s="186" t="s">
        <v>1947</v>
      </c>
      <c r="I47" s="113"/>
    </row>
    <row r="48" spans="2:9">
      <c r="B48" s="30"/>
      <c r="C48" s="30"/>
      <c r="D48" s="27"/>
      <c r="E48" s="27"/>
      <c r="F48" s="104"/>
      <c r="G48" s="30"/>
      <c r="H48" s="30"/>
      <c r="I48" s="30"/>
    </row>
    <row r="49" spans="2:9">
      <c r="B49" s="30"/>
      <c r="C49" s="30"/>
      <c r="D49" s="27"/>
      <c r="E49" s="27"/>
      <c r="F49" s="104"/>
      <c r="G49" s="30"/>
      <c r="H49" s="30"/>
      <c r="I49" s="30"/>
    </row>
  </sheetData>
  <phoneticPr fontId="2"/>
  <dataValidations count="3">
    <dataValidation type="list" allowBlank="1" showInputMessage="1" showErrorMessage="1" sqref="G5:G49" xr:uid="{619E0C2D-1C8C-4E66-AED3-C0661AB73B6E}">
      <formula1>"メートル（M）,個（PC）"</formula1>
    </dataValidation>
    <dataValidation type="list" allowBlank="1" showInputMessage="1" showErrorMessage="1" sqref="D5:D49" xr:uid="{9BE500F8-EEF9-4B53-A472-FCEAF01E0117}">
      <formula1>"true,false"</formula1>
    </dataValidation>
    <dataValidation type="list" allowBlank="1" showInputMessage="1" showErrorMessage="1" sqref="E5:E49" xr:uid="{49029ACB-3ECE-4058-BB4B-9198572A8480}">
      <formula1>"なし,最新価格利用,新価格登録"</formula1>
    </dataValidation>
  </dataValidations>
  <hyperlinks>
    <hyperlink ref="A4" location="目次!A1" display="戻る" xr:uid="{9B2AAC1A-5309-49EA-8124-9210DF0F992E}"/>
  </hyperlinks>
  <pageMargins left="0.7" right="0.7" top="0.75" bottom="0.75" header="0.3" footer="0.3"/>
  <pageSetup paperSize="9" orientation="portrait" horizontalDpi="300" verticalDpi="300"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FE1F-77FB-4A7A-9F49-A1C7B5B1EA9D}">
  <dimension ref="A1"/>
  <sheetViews>
    <sheetView workbookViewId="0">
      <selection activeCell="F29" sqref="F29"/>
    </sheetView>
  </sheetViews>
  <sheetFormatPr defaultRowHeight="18.75"/>
  <sheetData/>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A04E7-26D2-4AE5-A71A-1F895258C1C0}">
  <dimension ref="A4:L13"/>
  <sheetViews>
    <sheetView showGridLines="0" zoomScale="80" zoomScaleNormal="80" workbookViewId="0">
      <selection activeCell="F21" sqref="F21"/>
    </sheetView>
  </sheetViews>
  <sheetFormatPr defaultRowHeight="18.75"/>
  <cols>
    <col min="2" max="3" width="14.125" customWidth="1"/>
    <col min="4" max="4" width="16.375" bestFit="1" customWidth="1"/>
    <col min="5" max="5" width="32.5" bestFit="1" customWidth="1"/>
    <col min="6" max="6" width="39" bestFit="1" customWidth="1"/>
    <col min="7" max="7" width="14.875" customWidth="1"/>
    <col min="8" max="8" width="20.625" bestFit="1" customWidth="1"/>
    <col min="9" max="9" width="41.625" bestFit="1" customWidth="1"/>
  </cols>
  <sheetData>
    <row r="4" spans="1:12" ht="19.5" thickBot="1">
      <c r="A4" s="32" t="s">
        <v>47</v>
      </c>
      <c r="B4" s="33" t="s">
        <v>1407</v>
      </c>
      <c r="C4" s="33" t="s">
        <v>1406</v>
      </c>
      <c r="D4" s="33" t="s">
        <v>1405</v>
      </c>
      <c r="E4" s="33" t="s">
        <v>1404</v>
      </c>
      <c r="F4" s="33" t="s">
        <v>1403</v>
      </c>
      <c r="G4" s="33" t="s">
        <v>1402</v>
      </c>
      <c r="H4" s="2" t="s">
        <v>1401</v>
      </c>
      <c r="I4" s="2" t="s">
        <v>1400</v>
      </c>
      <c r="J4" s="2" t="s">
        <v>1399</v>
      </c>
      <c r="K4" s="2"/>
      <c r="L4" s="2"/>
    </row>
    <row r="5" spans="1:12">
      <c r="B5" s="21" t="s">
        <v>1665</v>
      </c>
      <c r="C5" s="21" t="s">
        <v>1666</v>
      </c>
      <c r="D5" s="21" t="s">
        <v>1396</v>
      </c>
      <c r="E5" s="88" t="s">
        <v>1398</v>
      </c>
      <c r="F5" s="88" t="s">
        <v>1397</v>
      </c>
      <c r="G5" s="21" t="s">
        <v>1396</v>
      </c>
      <c r="H5" s="21" t="s">
        <v>1395</v>
      </c>
      <c r="I5" s="107" t="s">
        <v>1679</v>
      </c>
      <c r="J5" s="21" t="s">
        <v>1394</v>
      </c>
      <c r="K5" s="21"/>
      <c r="L5" s="21"/>
    </row>
    <row r="6" spans="1:12">
      <c r="B6" s="29" t="s">
        <v>1669</v>
      </c>
      <c r="C6" s="29" t="s">
        <v>1670</v>
      </c>
      <c r="D6" s="29" t="s">
        <v>1393</v>
      </c>
      <c r="E6" s="87" t="s">
        <v>1392</v>
      </c>
      <c r="F6" s="87" t="s">
        <v>1391</v>
      </c>
      <c r="G6" s="29" t="s">
        <v>1390</v>
      </c>
      <c r="H6" s="29" t="s">
        <v>1386</v>
      </c>
      <c r="I6" s="108" t="s">
        <v>1679</v>
      </c>
      <c r="J6" s="29" t="s">
        <v>1385</v>
      </c>
      <c r="K6" s="29"/>
      <c r="L6" s="29"/>
    </row>
    <row r="7" spans="1:12">
      <c r="B7" s="29" t="s">
        <v>1667</v>
      </c>
      <c r="C7" s="29" t="s">
        <v>1668</v>
      </c>
      <c r="D7" s="29" t="s">
        <v>1387</v>
      </c>
      <c r="E7" s="87" t="s">
        <v>1389</v>
      </c>
      <c r="F7" s="87" t="s">
        <v>1388</v>
      </c>
      <c r="G7" s="29" t="s">
        <v>1387</v>
      </c>
      <c r="H7" s="29" t="s">
        <v>1386</v>
      </c>
      <c r="I7" s="108" t="s">
        <v>1679</v>
      </c>
      <c r="J7" s="29" t="s">
        <v>1385</v>
      </c>
      <c r="K7" s="29"/>
      <c r="L7" s="29"/>
    </row>
    <row r="8" spans="1:12" s="109" customFormat="1">
      <c r="B8" s="110" t="s">
        <v>1676</v>
      </c>
      <c r="C8" s="110"/>
      <c r="D8" s="110" t="s">
        <v>1675</v>
      </c>
      <c r="E8" s="111" t="s">
        <v>1673</v>
      </c>
      <c r="F8" s="111" t="s">
        <v>1674</v>
      </c>
      <c r="G8" s="110" t="s">
        <v>1672</v>
      </c>
      <c r="H8" s="110" t="s">
        <v>1386</v>
      </c>
      <c r="I8" s="110" t="s">
        <v>1671</v>
      </c>
      <c r="J8" s="110" t="s">
        <v>1385</v>
      </c>
      <c r="K8" s="110"/>
      <c r="L8" s="110"/>
    </row>
    <row r="9" spans="1:12">
      <c r="B9" s="29"/>
      <c r="C9" s="29"/>
      <c r="D9" s="29"/>
      <c r="E9" s="29"/>
      <c r="F9" s="29"/>
      <c r="G9" s="29"/>
      <c r="H9" s="29"/>
      <c r="I9" s="29"/>
      <c r="J9" s="29"/>
      <c r="K9" s="29"/>
      <c r="L9" s="29"/>
    </row>
    <row r="13" spans="1:12">
      <c r="B13" s="42" t="s">
        <v>1384</v>
      </c>
    </row>
  </sheetData>
  <phoneticPr fontId="2"/>
  <hyperlinks>
    <hyperlink ref="E6" r:id="rId1" xr:uid="{46F00024-8696-49F2-8224-3F86D491772A}"/>
    <hyperlink ref="E7" r:id="rId2" xr:uid="{98FD9758-FDBB-4AC9-BE2C-56A5331DCF44}"/>
    <hyperlink ref="E5" r:id="rId3" xr:uid="{FC33DD7E-053E-4162-B0AD-69A9AEAC0FE0}"/>
    <hyperlink ref="F6" r:id="rId4" xr:uid="{BB0B6840-5FBB-442D-B328-512A282AAF74}"/>
    <hyperlink ref="F7" r:id="rId5" xr:uid="{98F29E2D-FC9E-40F0-8F53-296A75D79B19}"/>
    <hyperlink ref="F5" r:id="rId6" xr:uid="{E6DFC23C-A1D2-4438-BFA7-60D3A2037E31}"/>
    <hyperlink ref="A4" location="目次!A1" display="戻る" xr:uid="{BABA84BA-2D4D-48FB-AF7E-180818B4E778}"/>
    <hyperlink ref="F8" r:id="rId7" xr:uid="{C2A66254-67C0-41D9-83B8-11D635CB9735}"/>
    <hyperlink ref="E8" r:id="rId8" xr:uid="{05A6D98B-2A79-444E-9833-B3A41C873C6F}"/>
  </hyperlinks>
  <pageMargins left="0.7" right="0.7" top="0.75" bottom="0.75" header="0.3" footer="0.3"/>
  <pageSetup paperSize="9" orientation="portrait" r:id="rId9"/>
  <drawing r:id="rId1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6E17E-EC3E-4856-AA32-255F44EC8781}">
  <dimension ref="A2:F13"/>
  <sheetViews>
    <sheetView zoomScale="90" zoomScaleNormal="90" workbookViewId="0">
      <selection activeCell="F34" sqref="F34"/>
    </sheetView>
  </sheetViews>
  <sheetFormatPr defaultColWidth="8.125" defaultRowHeight="15.75"/>
  <cols>
    <col min="1" max="1" width="8.125" style="2"/>
    <col min="2" max="2" width="27.875" style="2" customWidth="1"/>
    <col min="3" max="3" width="14.25" style="2" customWidth="1"/>
    <col min="4" max="4" width="18.5" style="2" customWidth="1"/>
    <col min="5" max="16384" width="8.125" style="2"/>
  </cols>
  <sheetData>
    <row r="2" spans="1:6" ht="18.75">
      <c r="B2" s="53" t="s">
        <v>943</v>
      </c>
    </row>
    <row r="4" spans="1:6" ht="16.5" thickBot="1">
      <c r="A4" s="32" t="s">
        <v>47</v>
      </c>
      <c r="B4" s="2" t="s">
        <v>959</v>
      </c>
      <c r="C4" s="33" t="s">
        <v>48</v>
      </c>
      <c r="D4" s="33" t="s">
        <v>956</v>
      </c>
    </row>
    <row r="5" spans="1:6">
      <c r="B5" s="21" t="str">
        <f>D5</f>
        <v>土井 総司</v>
      </c>
      <c r="C5" s="21" t="s">
        <v>765</v>
      </c>
      <c r="D5" s="21" t="s">
        <v>1662</v>
      </c>
      <c r="E5" s="21"/>
      <c r="F5" s="21"/>
    </row>
    <row r="6" spans="1:6">
      <c r="B6" s="29" t="str">
        <f t="shared" ref="B6:B11" si="0">D6</f>
        <v>山中 桃花</v>
      </c>
      <c r="C6" s="29" t="s">
        <v>1414</v>
      </c>
      <c r="D6" s="29" t="s">
        <v>1663</v>
      </c>
      <c r="E6" s="29"/>
      <c r="F6" s="29"/>
    </row>
    <row r="7" spans="1:6">
      <c r="B7" s="29" t="str">
        <f t="shared" si="0"/>
        <v>伊藤 真紀</v>
      </c>
      <c r="C7" s="29" t="s">
        <v>1415</v>
      </c>
      <c r="D7" s="29" t="s">
        <v>1664</v>
      </c>
      <c r="E7" s="29"/>
      <c r="F7" s="29"/>
    </row>
    <row r="8" spans="1:6" s="112" customFormat="1">
      <c r="B8" s="110" t="str">
        <f t="shared" si="0"/>
        <v>倉庫</v>
      </c>
      <c r="C8" s="110" t="s">
        <v>1661</v>
      </c>
      <c r="D8" s="110" t="s">
        <v>1660</v>
      </c>
      <c r="E8" s="110"/>
      <c r="F8" s="110"/>
    </row>
    <row r="9" spans="1:6">
      <c r="B9" s="29">
        <f t="shared" si="0"/>
        <v>0</v>
      </c>
      <c r="C9" s="29"/>
      <c r="D9" s="29"/>
      <c r="E9" s="29"/>
      <c r="F9" s="29"/>
    </row>
    <row r="10" spans="1:6">
      <c r="B10" s="29">
        <f t="shared" si="0"/>
        <v>0</v>
      </c>
      <c r="C10" s="29"/>
      <c r="D10" s="29"/>
      <c r="E10" s="29"/>
      <c r="F10" s="29"/>
    </row>
    <row r="11" spans="1:6">
      <c r="B11" s="29">
        <f t="shared" si="0"/>
        <v>0</v>
      </c>
      <c r="C11" s="29"/>
      <c r="D11" s="29"/>
      <c r="E11" s="29"/>
      <c r="F11" s="29"/>
    </row>
    <row r="13" spans="1:6">
      <c r="B13" s="2" t="s">
        <v>1416</v>
      </c>
    </row>
  </sheetData>
  <phoneticPr fontId="2"/>
  <hyperlinks>
    <hyperlink ref="A4" location="目次!A1" display="戻る" xr:uid="{53537129-01BE-408C-B8A9-7897E07EF0D8}"/>
    <hyperlink ref="B2" r:id="rId1" xr:uid="{3047E7CA-50D9-4EA8-90D9-3081A1ADA931}"/>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1F46C-F40E-4E26-A8E8-FC55F5721E83}">
  <dimension ref="A2:F10"/>
  <sheetViews>
    <sheetView zoomScale="90" zoomScaleNormal="90" workbookViewId="0">
      <selection activeCell="H31" sqref="H31"/>
    </sheetView>
  </sheetViews>
  <sheetFormatPr defaultColWidth="8.125" defaultRowHeight="15.75"/>
  <cols>
    <col min="1" max="1" width="8.125" style="2"/>
    <col min="2" max="2" width="14.125" style="2" customWidth="1"/>
    <col min="3" max="3" width="17.125" style="2" bestFit="1" customWidth="1"/>
    <col min="4" max="4" width="17" style="2" bestFit="1" customWidth="1"/>
    <col min="5" max="5" width="11.875" style="2" customWidth="1"/>
    <col min="6" max="6" width="16.5" style="2" bestFit="1" customWidth="1"/>
    <col min="7" max="16384" width="8.125" style="2"/>
  </cols>
  <sheetData>
    <row r="2" spans="1:6" ht="18.75">
      <c r="B2" s="53" t="s">
        <v>944</v>
      </c>
    </row>
    <row r="4" spans="1:6" ht="16.5" thickBot="1">
      <c r="A4" s="32" t="s">
        <v>47</v>
      </c>
      <c r="B4" s="2" t="s">
        <v>1051</v>
      </c>
      <c r="C4" s="2" t="s">
        <v>49</v>
      </c>
      <c r="D4" s="33" t="s">
        <v>1418</v>
      </c>
      <c r="E4" s="58" t="s">
        <v>952</v>
      </c>
      <c r="F4" s="33" t="s">
        <v>50</v>
      </c>
    </row>
    <row r="5" spans="1:6">
      <c r="B5" s="21" t="s">
        <v>1052</v>
      </c>
      <c r="C5" s="21" t="s">
        <v>949</v>
      </c>
      <c r="D5" s="21" t="s">
        <v>949</v>
      </c>
      <c r="E5" s="21" t="s">
        <v>953</v>
      </c>
      <c r="F5" s="21" t="s">
        <v>950</v>
      </c>
    </row>
    <row r="6" spans="1:6">
      <c r="B6" s="29" t="s">
        <v>1053</v>
      </c>
      <c r="C6" s="29" t="s">
        <v>949</v>
      </c>
      <c r="D6" s="29" t="s">
        <v>951</v>
      </c>
      <c r="E6" s="29" t="s">
        <v>954</v>
      </c>
      <c r="F6" s="29" t="s">
        <v>955</v>
      </c>
    </row>
    <row r="7" spans="1:6">
      <c r="B7" s="29"/>
      <c r="C7" s="29"/>
      <c r="D7" s="29"/>
      <c r="E7" s="29"/>
      <c r="F7" s="29"/>
    </row>
    <row r="8" spans="1:6">
      <c r="B8" s="29"/>
      <c r="C8" s="29"/>
      <c r="D8" s="29"/>
      <c r="E8" s="29"/>
      <c r="F8" s="29"/>
    </row>
    <row r="10" spans="1:6">
      <c r="B10" s="2" t="s">
        <v>1417</v>
      </c>
    </row>
  </sheetData>
  <phoneticPr fontId="2"/>
  <hyperlinks>
    <hyperlink ref="A4" location="目次!A1" display="戻る" xr:uid="{CEE91DFD-5BEF-49D6-B8A3-9ACC023C802B}"/>
    <hyperlink ref="B2" r:id="rId1" xr:uid="{639A4237-2FCA-4D4F-8957-53686F737BD8}"/>
  </hyperlinks>
  <pageMargins left="0.7" right="0.7" top="0.75" bottom="0.75" header="0.3" footer="0.3"/>
  <pageSetup paperSize="9" orientation="portrait" horizontalDpi="4294967293" verticalDpi="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B8C5-17BA-46CD-B2D7-8AD954B50EEB}">
  <dimension ref="A2:H11"/>
  <sheetViews>
    <sheetView zoomScale="90" zoomScaleNormal="90" workbookViewId="0">
      <selection activeCell="I31" sqref="I31"/>
    </sheetView>
  </sheetViews>
  <sheetFormatPr defaultColWidth="8.125" defaultRowHeight="15.75"/>
  <cols>
    <col min="1" max="1" width="8.125" style="42"/>
    <col min="2" max="2" width="26.25" style="42" customWidth="1"/>
    <col min="3" max="3" width="15.125" style="42" customWidth="1"/>
    <col min="4" max="4" width="20.875" style="42" customWidth="1"/>
    <col min="5" max="5" width="13.25" style="42" customWidth="1"/>
    <col min="6" max="6" width="14.875" style="42" customWidth="1"/>
    <col min="7" max="7" width="17.25" style="42" bestFit="1" customWidth="1"/>
    <col min="8" max="8" width="19.125" style="42" bestFit="1" customWidth="1"/>
    <col min="9" max="16384" width="8.125" style="42"/>
  </cols>
  <sheetData>
    <row r="2" spans="1:8" ht="18.75">
      <c r="B2" s="54" t="s">
        <v>947</v>
      </c>
    </row>
    <row r="4" spans="1:8" ht="16.5" thickBot="1">
      <c r="A4" s="32" t="s">
        <v>47</v>
      </c>
      <c r="B4" s="59" t="s">
        <v>52</v>
      </c>
      <c r="C4" s="42" t="s">
        <v>957</v>
      </c>
      <c r="D4" s="43" t="s">
        <v>53</v>
      </c>
      <c r="E4" s="43" t="s">
        <v>54</v>
      </c>
      <c r="F4" s="42" t="s">
        <v>1036</v>
      </c>
      <c r="G4" s="42" t="s">
        <v>1038</v>
      </c>
      <c r="H4" s="42" t="s">
        <v>1040</v>
      </c>
    </row>
    <row r="5" spans="1:8">
      <c r="B5" s="26" t="s">
        <v>1653</v>
      </c>
      <c r="C5" s="26" t="s">
        <v>1420</v>
      </c>
      <c r="D5" s="26" t="s">
        <v>1421</v>
      </c>
      <c r="E5" s="26" t="s">
        <v>960</v>
      </c>
      <c r="F5" s="26"/>
      <c r="G5" s="26"/>
      <c r="H5" s="26"/>
    </row>
    <row r="6" spans="1:8">
      <c r="B6" s="44"/>
      <c r="C6" s="44"/>
      <c r="D6" s="44"/>
      <c r="E6" s="44"/>
      <c r="F6" s="44"/>
      <c r="G6" s="44"/>
      <c r="H6" s="44"/>
    </row>
    <row r="8" spans="1:8">
      <c r="F8" s="42" t="s">
        <v>958</v>
      </c>
    </row>
    <row r="9" spans="1:8">
      <c r="F9" s="42" t="s">
        <v>1037</v>
      </c>
    </row>
    <row r="10" spans="1:8">
      <c r="F10" s="42" t="s">
        <v>1039</v>
      </c>
    </row>
    <row r="11" spans="1:8">
      <c r="F11" s="42" t="s">
        <v>1041</v>
      </c>
    </row>
  </sheetData>
  <phoneticPr fontId="2"/>
  <hyperlinks>
    <hyperlink ref="A4" location="目次!A1" display="戻る" xr:uid="{71C4E11A-2828-4BCC-97F3-D2F5A4570B81}"/>
    <hyperlink ref="B2" r:id="rId1" xr:uid="{53550220-7D25-4D11-A61F-689C53321B55}"/>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54</vt:i4>
      </vt:variant>
    </vt:vector>
  </HeadingPairs>
  <TitlesOfParts>
    <vt:vector size="54" baseType="lpstr">
      <vt:lpstr>Revision</vt:lpstr>
      <vt:lpstr>RS組織構成</vt:lpstr>
      <vt:lpstr>品番マスタ</vt:lpstr>
      <vt:lpstr>コード定義表</vt:lpstr>
      <vt:lpstr>目次</vt:lpstr>
      <vt:lpstr>従業員</vt:lpstr>
      <vt:lpstr>製造ユーザー</vt:lpstr>
      <vt:lpstr>通貨マスタ</vt:lpstr>
      <vt:lpstr>会社マスタ</vt:lpstr>
      <vt:lpstr>ディビジョンマスタ</vt:lpstr>
      <vt:lpstr>ディビジョン住所</vt:lpstr>
      <vt:lpstr>単位マスタ</vt:lpstr>
      <vt:lpstr>ショップカレンダー</vt:lpstr>
      <vt:lpstr>勘定科目（アカウント表）</vt:lpstr>
      <vt:lpstr>補助元帳勘定</vt:lpstr>
      <vt:lpstr>支払条件</vt:lpstr>
      <vt:lpstr>組織部門</vt:lpstr>
      <vt:lpstr>サイトマスタ</vt:lpstr>
      <vt:lpstr>在庫ロケーションID</vt:lpstr>
      <vt:lpstr>在庫ロケーションNo</vt:lpstr>
      <vt:lpstr>在庫コモディティ コード</vt:lpstr>
      <vt:lpstr>仕入先クラス</vt:lpstr>
      <vt:lpstr>仕入先マスタ(Vendor)</vt:lpstr>
      <vt:lpstr>仕入先住所 </vt:lpstr>
      <vt:lpstr>仕入先連絡先</vt:lpstr>
      <vt:lpstr>製造部門</vt:lpstr>
      <vt:lpstr>製造プロセス</vt:lpstr>
      <vt:lpstr>製造ワークセンター</vt:lpstr>
      <vt:lpstr>製造労務費グレード</vt:lpstr>
      <vt:lpstr>工順マスタ(Routing)</vt:lpstr>
      <vt:lpstr>エンジニアリング品目マスタ</vt:lpstr>
      <vt:lpstr>POコモディティ コード</vt:lpstr>
      <vt:lpstr>購買品目マスタ</vt:lpstr>
      <vt:lpstr>PO管理レコード</vt:lpstr>
      <vt:lpstr>仕入先請求管理(PO-買掛金)</vt:lpstr>
      <vt:lpstr>BOMマスタ</vt:lpstr>
      <vt:lpstr>在庫品目マスタ</vt:lpstr>
      <vt:lpstr>承認者</vt:lpstr>
      <vt:lpstr>SO管理</vt:lpstr>
      <vt:lpstr>運送条件</vt:lpstr>
      <vt:lpstr>FOBコード</vt:lpstr>
      <vt:lpstr>輸送手段</vt:lpstr>
      <vt:lpstr>輸送業者</vt:lpstr>
      <vt:lpstr>輸送手段による輸送業者</vt:lpstr>
      <vt:lpstr>輸送業者による配送方法</vt:lpstr>
      <vt:lpstr>課税地</vt:lpstr>
      <vt:lpstr>顧客クラス</vt:lpstr>
      <vt:lpstr>顧客</vt:lpstr>
      <vt:lpstr>顧客住所</vt:lpstr>
      <vt:lpstr>顧客連絡先</vt:lpstr>
      <vt:lpstr>製品グループ</vt:lpstr>
      <vt:lpstr>製品</vt:lpstr>
      <vt:lpstr>品目仕入先マスタ</vt:lpstr>
      <vt:lpstr>ERP System Setup 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北川裕高</dc:creator>
  <cp:lastModifiedBy>user1</cp:lastModifiedBy>
  <dcterms:created xsi:type="dcterms:W3CDTF">2022-09-27T06:07:11Z</dcterms:created>
  <dcterms:modified xsi:type="dcterms:W3CDTF">2023-08-25T07:01:22Z</dcterms:modified>
</cp:coreProperties>
</file>