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3E013D76-A581-4E22-BDEE-45D794FC9F9F}" xr6:coauthVersionLast="47" xr6:coauthVersionMax="47" xr10:uidLastSave="{00000000-0000-0000-0000-000000000000}"/>
  <bookViews>
    <workbookView xWindow="-28920" yWindow="-2985" windowWidth="29040" windowHeight="15840" xr2:uid="{00000000-000D-0000-FFFF-FFFF00000000}"/>
  </bookViews>
  <sheets>
    <sheet name="品番マスタ" sheetId="2" r:id="rId1"/>
    <sheet name="エンジニアリング品目マスタ" sheetId="3" r:id="rId2"/>
    <sheet name="BOMマスタ" sheetId="6" r:id="rId3"/>
    <sheet name="購買品目マスタ" sheetId="7" r:id="rId4"/>
    <sheet name="製品" sheetId="4" r:id="rId5"/>
    <sheet name="品目仕入先マスタ" sheetId="5" r:id="rId6"/>
  </sheets>
  <externalReferences>
    <externalReference r:id="rId7"/>
    <externalReference r:id="rId8"/>
  </externalReferences>
  <definedNames>
    <definedName name="_xlnm._FilterDatabase" localSheetId="0" hidden="1">品番マスタ!$A$1:$K$44</definedName>
    <definedName name="_xlcn.WorksheetConnection_FeedbackSheetA3U1231" localSheetId="0">#REF!</definedName>
    <definedName name="_xlcn.WorksheetConnection_FeedbackSheetA3U1231" localSheetId="5">#REF!</definedName>
    <definedName name="_xlcn.WorksheetConnection_FeedbackSheetA3U1231">#REF!</definedName>
    <definedName name="_xlcn.WorksheetConnection_FeedbackSheetA3V1231" localSheetId="0">#REF!</definedName>
    <definedName name="_xlcn.WorksheetConnection_FeedbackSheetA3V1231" localSheetId="5">#REF!</definedName>
    <definedName name="_xlcn.WorksheetConnection_FeedbackSheetA3V1231">#REF!</definedName>
    <definedName name="PartsDeliveryRequestNo" localSheetId="0">[2]部品要求依頼書テンプレート!#REF!</definedName>
    <definedName name="PartsDeliveryRequestNo" localSheetId="5">[2]部品要求依頼書テンプレート!#REF!</definedName>
    <definedName name="PartsDeliveryRequestNo">[2]部品要求依頼書テンプレート!#REF!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45" i="2"/>
  <c r="F2" i="2" s="1"/>
  <c r="B10" i="7"/>
  <c r="B9" i="7"/>
  <c r="B8" i="7"/>
  <c r="B7" i="7"/>
  <c r="B6" i="7"/>
  <c r="B5" i="7"/>
  <c r="F9" i="6"/>
  <c r="F8" i="6"/>
  <c r="F7" i="6"/>
  <c r="F6" i="6"/>
  <c r="B9" i="4"/>
  <c r="B8" i="4"/>
  <c r="B7" i="4"/>
  <c r="B6" i="4"/>
  <c r="B9" i="3"/>
  <c r="B8" i="3"/>
  <c r="B7" i="3"/>
  <c r="B6" i="3"/>
  <c r="B5" i="3"/>
  <c r="I4" i="2"/>
  <c r="A4" i="2"/>
  <c r="I3" i="2"/>
  <c r="A3" i="2"/>
  <c r="I2" i="2"/>
  <c r="A2" i="2"/>
</calcChain>
</file>

<file path=xl/sharedStrings.xml><?xml version="1.0" encoding="utf-8"?>
<sst xmlns="http://schemas.openxmlformats.org/spreadsheetml/2006/main" count="261" uniqueCount="119">
  <si>
    <t>RS製品マスタ
(RS用：製品コード+説明)</t>
    <phoneticPr fontId="4"/>
  </si>
  <si>
    <t>製品グループ
(RS用)</t>
    <rPh sb="10" eb="11">
      <t>ヨウ</t>
    </rPh>
    <phoneticPr fontId="4"/>
  </si>
  <si>
    <t>製品タイプ
(RS用)</t>
    <rPh sb="9" eb="10">
      <t>ヨウ</t>
    </rPh>
    <phoneticPr fontId="4"/>
  </si>
  <si>
    <t>分類</t>
    <rPh sb="0" eb="2">
      <t>ブンルイ</t>
    </rPh>
    <phoneticPr fontId="4"/>
  </si>
  <si>
    <t>品番
(製品コード/材料コード)</t>
    <rPh sb="0" eb="2">
      <t>ヒンバン</t>
    </rPh>
    <rPh sb="10" eb="12">
      <t>ザイリョウ</t>
    </rPh>
    <phoneticPr fontId="4"/>
  </si>
  <si>
    <t>材料
(RS BOMマスタ用情報)</t>
    <rPh sb="0" eb="2">
      <t>ザイリョウ</t>
    </rPh>
    <rPh sb="13" eb="14">
      <t>ヨウ</t>
    </rPh>
    <rPh sb="14" eb="16">
      <t>ジョウホウ</t>
    </rPh>
    <phoneticPr fontId="4"/>
  </si>
  <si>
    <t>説明(製品名/材料名)</t>
    <rPh sb="3" eb="5">
      <t>セイヒン</t>
    </rPh>
    <rPh sb="5" eb="6">
      <t>メイ</t>
    </rPh>
    <rPh sb="7" eb="9">
      <t>ザイリョウ</t>
    </rPh>
    <rPh sb="9" eb="10">
      <t>メイ</t>
    </rPh>
    <phoneticPr fontId="4"/>
  </si>
  <si>
    <t>販売単位</t>
  </si>
  <si>
    <t>販売単位
売価</t>
    <rPh sb="0" eb="2">
      <t>ハンバイ</t>
    </rPh>
    <rPh sb="2" eb="4">
      <t>タンイ</t>
    </rPh>
    <rPh sb="5" eb="6">
      <t>ウ</t>
    </rPh>
    <phoneticPr fontId="4"/>
  </si>
  <si>
    <t>PO価格
(加工費or材料費)</t>
    <rPh sb="2" eb="4">
      <t>カカク</t>
    </rPh>
    <rPh sb="6" eb="9">
      <t>カコウヒ</t>
    </rPh>
    <rPh sb="11" eb="14">
      <t>ザイリョウヒ</t>
    </rPh>
    <phoneticPr fontId="4"/>
  </si>
  <si>
    <t>販売単価</t>
    <rPh sb="2" eb="4">
      <t>タンカ</t>
    </rPh>
    <phoneticPr fontId="4"/>
  </si>
  <si>
    <t>アライアンス設定価格by Ito-san</t>
    <rPh sb="6" eb="8">
      <t>セッテイ</t>
    </rPh>
    <rPh sb="8" eb="10">
      <t>カカク</t>
    </rPh>
    <phoneticPr fontId="4"/>
  </si>
  <si>
    <t>補足</t>
    <rPh sb="0" eb="2">
      <t>ホソク</t>
    </rPh>
    <phoneticPr fontId="4"/>
  </si>
  <si>
    <t>G1000(ロール)</t>
  </si>
  <si>
    <t>在庫</t>
  </si>
  <si>
    <t>製品</t>
    <rPh sb="0" eb="2">
      <t>セイヒン</t>
    </rPh>
    <phoneticPr fontId="4"/>
  </si>
  <si>
    <t>SCF-A25M-XNW</t>
  </si>
  <si>
    <t>SPACECOOLフィルム_白 1,250mmx25m</t>
  </si>
  <si>
    <t>メートル（M）</t>
  </si>
  <si>
    <t>加工費</t>
    <rPh sb="0" eb="2">
      <t>カコウ</t>
    </rPh>
    <rPh sb="2" eb="3">
      <t>ヒ</t>
    </rPh>
    <phoneticPr fontId="4"/>
  </si>
  <si>
    <t>※白、銀ともに10mで価格設定あり：82,000JPY</t>
    <rPh sb="1" eb="2">
      <t>シロ</t>
    </rPh>
    <rPh sb="3" eb="4">
      <t>ギン</t>
    </rPh>
    <rPh sb="11" eb="13">
      <t>カカク</t>
    </rPh>
    <rPh sb="13" eb="15">
      <t>セッテイ</t>
    </rPh>
    <phoneticPr fontId="4"/>
  </si>
  <si>
    <t>G2000(カットサンプル)</t>
  </si>
  <si>
    <t>SCF-A25M-XNW-1</t>
  </si>
  <si>
    <t>SPACECOOLフィルム_白 カットサンプル x1m</t>
    <phoneticPr fontId="4"/>
  </si>
  <si>
    <t>PC (個)</t>
  </si>
  <si>
    <t>SCF-A25M-XNW-5</t>
  </si>
  <si>
    <t>SPACECOOLフィルム_白 カットサンプル x5m</t>
  </si>
  <si>
    <t>SCH-XVPX-XXW(SPACECOOLシート_白)</t>
    <phoneticPr fontId="4"/>
  </si>
  <si>
    <t>SCH-XVPX-XXW</t>
    <phoneticPr fontId="4"/>
  </si>
  <si>
    <t>IPVCW(塩ビ白イノベックス)もしくはOPVCW(塩ビ白オカモト)、NAP(銀PET中井)またはOIP(銀PET尾池)</t>
    <phoneticPr fontId="4"/>
  </si>
  <si>
    <t>SPACECOOLシート_白</t>
    <rPh sb="13" eb="14">
      <t>シロ</t>
    </rPh>
    <phoneticPr fontId="4"/>
  </si>
  <si>
    <t>戻る</t>
    <rPh sb="0" eb="1">
      <t>モド</t>
    </rPh>
    <phoneticPr fontId="4"/>
  </si>
  <si>
    <t>Name（エンジニアリング品目マスタ）</t>
    <phoneticPr fontId="4"/>
  </si>
  <si>
    <t>品目番号</t>
    <phoneticPr fontId="4"/>
  </si>
  <si>
    <t>品目説明</t>
  </si>
  <si>
    <t>在庫ディビジョン</t>
  </si>
  <si>
    <t>コモディティ コード</t>
  </si>
  <si>
    <t>基本単位</t>
  </si>
  <si>
    <t>在庫ソース</t>
  </si>
  <si>
    <t>ステータス</t>
  </si>
  <si>
    <t>エンジニアリングタイプ</t>
  </si>
  <si>
    <t>ロット管理</t>
  </si>
  <si>
    <t>シリアル管理</t>
  </si>
  <si>
    <t>Japan (JP)</t>
  </si>
  <si>
    <t>有効</t>
  </si>
  <si>
    <t>標準</t>
  </si>
  <si>
    <t>はい</t>
  </si>
  <si>
    <t>いいえ</t>
  </si>
  <si>
    <t>FG(M)LOT(製品/M/LOT)</t>
    <rPh sb="9" eb="11">
      <t>セイヒン</t>
    </rPh>
    <phoneticPr fontId="4"/>
  </si>
  <si>
    <t>外注品</t>
    <rPh sb="0" eb="3">
      <t>ガイチュウヒン</t>
    </rPh>
    <phoneticPr fontId="4"/>
  </si>
  <si>
    <t>SPACECOOLフィルム_白 カットサンプル x1m</t>
  </si>
  <si>
    <t>FG(PC)LOT(製品/PC/LOT)</t>
  </si>
  <si>
    <t>個（PC）</t>
    <rPh sb="0" eb="1">
      <t>コ</t>
    </rPh>
    <phoneticPr fontId="4"/>
  </si>
  <si>
    <t>(※１)最大20桁,番号体系のルール決め</t>
    <phoneticPr fontId="4"/>
  </si>
  <si>
    <t>(※2 )移行時時に既存も洗い替えする</t>
    <rPh sb="5" eb="8">
      <t>イコウジ</t>
    </rPh>
    <rPh sb="8" eb="9">
      <t>ジ</t>
    </rPh>
    <rPh sb="10" eb="12">
      <t>キゾン</t>
    </rPh>
    <rPh sb="13" eb="14">
      <t>アラ</t>
    </rPh>
    <rPh sb="15" eb="16">
      <t>ガ</t>
    </rPh>
    <phoneticPr fontId="4"/>
  </si>
  <si>
    <t>https://rootstock.force.com/Trailblazer/s/article/Products?language=en_US</t>
    <phoneticPr fontId="4"/>
  </si>
  <si>
    <t>RS製品マスタ</t>
    <phoneticPr fontId="4"/>
  </si>
  <si>
    <t>ディビジョン</t>
  </si>
  <si>
    <t>製品グループ</t>
  </si>
  <si>
    <t>製品タイプ</t>
  </si>
  <si>
    <t>製品</t>
  </si>
  <si>
    <t>Salesforce製品名</t>
  </si>
  <si>
    <t>説明</t>
  </si>
  <si>
    <t>販売価格</t>
    <phoneticPr fontId="4"/>
  </si>
  <si>
    <t>デフォルト運送費</t>
    <phoneticPr fontId="4"/>
  </si>
  <si>
    <t>有効区分</t>
  </si>
  <si>
    <t>（※）製品は、エンジニアリング品目登録時に指定した製品グループに従って自動登録される</t>
    <phoneticPr fontId="4"/>
  </si>
  <si>
    <t>仕入先</t>
    <rPh sb="0" eb="3">
      <t>シイレサキ</t>
    </rPh>
    <phoneticPr fontId="4"/>
  </si>
  <si>
    <t>購買品目</t>
    <rPh sb="0" eb="4">
      <t>コウバイヒンモク</t>
    </rPh>
    <phoneticPr fontId="4"/>
  </si>
  <si>
    <t>主要仕入先</t>
    <rPh sb="0" eb="2">
      <t>シュヨウ</t>
    </rPh>
    <rPh sb="2" eb="5">
      <t>シイレサキ</t>
    </rPh>
    <phoneticPr fontId="4"/>
  </si>
  <si>
    <t>PO価格オプション</t>
    <rPh sb="2" eb="4">
      <t>カカク</t>
    </rPh>
    <phoneticPr fontId="4"/>
  </si>
  <si>
    <t>PO価格</t>
    <phoneticPr fontId="4"/>
  </si>
  <si>
    <t>測定単位</t>
    <rPh sb="0" eb="2">
      <t>ソクテイ</t>
    </rPh>
    <rPh sb="2" eb="4">
      <t>タンイ</t>
    </rPh>
    <phoneticPr fontId="4"/>
  </si>
  <si>
    <t>入庫ロケーションID</t>
    <phoneticPr fontId="4"/>
  </si>
  <si>
    <t>true</t>
  </si>
  <si>
    <t>新価格登録</t>
  </si>
  <si>
    <t>ニチモウ株式会社(1005)</t>
  </si>
  <si>
    <t>個（PC）</t>
  </si>
  <si>
    <t>SCF-A25M-XNW(SPACECOOLフィルム_白 1,250mmx25m)</t>
    <phoneticPr fontId="4"/>
  </si>
  <si>
    <t>1103(入江)</t>
    <rPh sb="5" eb="7">
      <t>イリエ</t>
    </rPh>
    <phoneticPr fontId="4"/>
  </si>
  <si>
    <t>SCF-A25M-XNW-1(SPACECOOLフィルム_白 カットサンプル x1m)</t>
    <phoneticPr fontId="4"/>
  </si>
  <si>
    <t>1104(オガサハラ)</t>
    <phoneticPr fontId="4"/>
  </si>
  <si>
    <t>SCF-A25M-XNW-5(SPACECOOLフィルム_白 カットサンプル x5m)</t>
    <phoneticPr fontId="4"/>
  </si>
  <si>
    <t>https://rootstock.force.com/Trailblazer/s/article/Engineering-BOM-Master?language=en_US</t>
    <phoneticPr fontId="4"/>
  </si>
  <si>
    <t>※参考情報</t>
    <rPh sb="1" eb="3">
      <t>サンコウ</t>
    </rPh>
    <rPh sb="3" eb="5">
      <t>ジョウホウ</t>
    </rPh>
    <phoneticPr fontId="4"/>
  </si>
  <si>
    <t>Name</t>
    <phoneticPr fontId="4"/>
  </si>
  <si>
    <t>ディビジョン</t>
    <phoneticPr fontId="4"/>
  </si>
  <si>
    <t>親品目</t>
    <rPh sb="0" eb="3">
      <t>オヤヒンモク</t>
    </rPh>
    <phoneticPr fontId="4"/>
  </si>
  <si>
    <t>部品品目</t>
    <rPh sb="0" eb="2">
      <t>ブヒン</t>
    </rPh>
    <rPh sb="2" eb="4">
      <t>ヒンモク</t>
    </rPh>
    <phoneticPr fontId="4"/>
  </si>
  <si>
    <t>ステータス</t>
    <phoneticPr fontId="4"/>
  </si>
  <si>
    <t>単位数量</t>
    <rPh sb="0" eb="4">
      <t>タンイスウリョウ</t>
    </rPh>
    <phoneticPr fontId="4"/>
  </si>
  <si>
    <t>親品目単位</t>
    <rPh sb="0" eb="3">
      <t>オヤヒンモク</t>
    </rPh>
    <rPh sb="3" eb="5">
      <t>タンイ</t>
    </rPh>
    <phoneticPr fontId="4"/>
  </si>
  <si>
    <t>子品目単位</t>
    <rPh sb="0" eb="1">
      <t>コ</t>
    </rPh>
    <rPh sb="1" eb="3">
      <t>ヒンモク</t>
    </rPh>
    <rPh sb="3" eb="5">
      <t>タンイ</t>
    </rPh>
    <phoneticPr fontId="4"/>
  </si>
  <si>
    <t>有効</t>
    <rPh sb="0" eb="2">
      <t>ユウコウ</t>
    </rPh>
    <phoneticPr fontId="4"/>
  </si>
  <si>
    <t>M</t>
    <phoneticPr fontId="4"/>
  </si>
  <si>
    <t>親品目1mに子品目1m必要</t>
    <rPh sb="0" eb="3">
      <t>オヤヒンモク</t>
    </rPh>
    <rPh sb="6" eb="9">
      <t>コヒンモク</t>
    </rPh>
    <rPh sb="11" eb="13">
      <t>ヒツヨウ</t>
    </rPh>
    <phoneticPr fontId="4"/>
  </si>
  <si>
    <t>個</t>
    <rPh sb="0" eb="1">
      <t>コ</t>
    </rPh>
    <phoneticPr fontId="4"/>
  </si>
  <si>
    <t>親品目1個に子品目1m必要</t>
    <rPh sb="0" eb="3">
      <t>オヤヒンモク</t>
    </rPh>
    <rPh sb="4" eb="5">
      <t>コ</t>
    </rPh>
    <rPh sb="6" eb="9">
      <t>コヒンモク</t>
    </rPh>
    <rPh sb="11" eb="13">
      <t>ヒツヨウ</t>
    </rPh>
    <phoneticPr fontId="4"/>
  </si>
  <si>
    <t>SCF-A25M-XNW(SPACECOOLフィルム_白 1,250mmx25m)</t>
  </si>
  <si>
    <t>親品目1個に子品目5m必要</t>
    <rPh sb="0" eb="3">
      <t>オヤヒンモク</t>
    </rPh>
    <rPh sb="4" eb="5">
      <t>コ</t>
    </rPh>
    <rPh sb="6" eb="9">
      <t>コヒンモク</t>
    </rPh>
    <rPh sb="11" eb="13">
      <t>ヒツヨウ</t>
    </rPh>
    <phoneticPr fontId="4"/>
  </si>
  <si>
    <t>https://rootstock.force.com/Trailblazer/s/article/Purchase-Item-Master?language=en_US</t>
    <phoneticPr fontId="4"/>
  </si>
  <si>
    <t>購買品目マスタ</t>
    <rPh sb="0" eb="4">
      <t>コウバイヒンモク</t>
    </rPh>
    <phoneticPr fontId="4"/>
  </si>
  <si>
    <t>品目タイプ</t>
    <rPh sb="0" eb="2">
      <t>ヒンモク</t>
    </rPh>
    <phoneticPr fontId="4"/>
  </si>
  <si>
    <t>品目番号</t>
    <rPh sb="0" eb="2">
      <t>ヒンモク</t>
    </rPh>
    <rPh sb="2" eb="4">
      <t>バンゴウ</t>
    </rPh>
    <phoneticPr fontId="4"/>
  </si>
  <si>
    <t>品目説明</t>
    <rPh sb="0" eb="2">
      <t>ヒンモク</t>
    </rPh>
    <rPh sb="2" eb="4">
      <t>セツメイ</t>
    </rPh>
    <phoneticPr fontId="4"/>
  </si>
  <si>
    <t>POコモディティコード</t>
    <phoneticPr fontId="4"/>
  </si>
  <si>
    <t>仕入先内部リードタイム</t>
    <phoneticPr fontId="4"/>
  </si>
  <si>
    <t>購入単価</t>
    <rPh sb="0" eb="2">
      <t>コウニュウ</t>
    </rPh>
    <rPh sb="2" eb="4">
      <t>タンカ</t>
    </rPh>
    <phoneticPr fontId="4"/>
  </si>
  <si>
    <t>課税</t>
    <rPh sb="0" eb="2">
      <t>カゼイ</t>
    </rPh>
    <phoneticPr fontId="4"/>
  </si>
  <si>
    <t>ODC（※1）</t>
    <phoneticPr fontId="4"/>
  </si>
  <si>
    <t>（※）非在庫品目の購入品目は、購買品目に直接入力する。</t>
    <rPh sb="3" eb="4">
      <t>ヒ</t>
    </rPh>
    <rPh sb="4" eb="6">
      <t>ザイコ</t>
    </rPh>
    <rPh sb="6" eb="8">
      <t>ヒンモク</t>
    </rPh>
    <rPh sb="9" eb="11">
      <t>コウニュウ</t>
    </rPh>
    <rPh sb="11" eb="13">
      <t>ヒンモク</t>
    </rPh>
    <rPh sb="15" eb="17">
      <t>コウバイ</t>
    </rPh>
    <rPh sb="17" eb="19">
      <t>ヒンモク</t>
    </rPh>
    <rPh sb="20" eb="22">
      <t>チョクセツ</t>
    </rPh>
    <rPh sb="22" eb="24">
      <t>ニュウリョク</t>
    </rPh>
    <phoneticPr fontId="4"/>
  </si>
  <si>
    <t>（※）在庫品目の購入品目は、エンジニアリング品目登録時に指定した在庫コモディティコードに従って自動登録される。</t>
    <rPh sb="3" eb="5">
      <t>ザイコ</t>
    </rPh>
    <rPh sb="5" eb="7">
      <t>ヒンモク</t>
    </rPh>
    <rPh sb="8" eb="10">
      <t>コウニュウ</t>
    </rPh>
    <rPh sb="10" eb="12">
      <t>ヒンモク</t>
    </rPh>
    <rPh sb="22" eb="24">
      <t>ヒンモク</t>
    </rPh>
    <rPh sb="24" eb="27">
      <t>トウロクジ</t>
    </rPh>
    <rPh sb="28" eb="30">
      <t>シテイ</t>
    </rPh>
    <rPh sb="32" eb="34">
      <t>ザイコ</t>
    </rPh>
    <rPh sb="44" eb="45">
      <t>シタガ</t>
    </rPh>
    <rPh sb="47" eb="51">
      <t>ジドウトウロク</t>
    </rPh>
    <phoneticPr fontId="4"/>
  </si>
  <si>
    <t>（※1）品目タイプが”間接材料”、”サービス”の時は必須</t>
    <rPh sb="4" eb="6">
      <t>ヒンモク</t>
    </rPh>
    <rPh sb="11" eb="15">
      <t>カンセツザイリョウ</t>
    </rPh>
    <rPh sb="24" eb="25">
      <t>トキ</t>
    </rPh>
    <rPh sb="26" eb="28">
      <t>ヒッスウ</t>
    </rPh>
    <phoneticPr fontId="4"/>
  </si>
  <si>
    <t>SCF-A25M-XNW-10</t>
    <phoneticPr fontId="3"/>
  </si>
  <si>
    <t>SCF-A25M-XNW</t>
    <phoneticPr fontId="3"/>
  </si>
  <si>
    <t>SPACECOOLフィルム_白 カットサンプル x10m</t>
    <phoneticPr fontId="3"/>
  </si>
  <si>
    <t>?</t>
    <phoneticPr fontId="3"/>
  </si>
  <si>
    <t>SCF-A25M-XNW-10(SPACECOOLフィルム_白 カットサンプル x10m)</t>
    <phoneticPr fontId="4"/>
  </si>
  <si>
    <t>親品目1個に子品目10m必要</t>
    <rPh sb="0" eb="3">
      <t>オヤヒンモク</t>
    </rPh>
    <rPh sb="4" eb="5">
      <t>コ</t>
    </rPh>
    <rPh sb="6" eb="9">
      <t>コヒンモク</t>
    </rPh>
    <rPh sb="12" eb="14">
      <t>ヒツヨウ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</si>
</sst>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b/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1"/>
      <name val="Yu Gothic"/>
      <family val="2"/>
      <charset val="128"/>
      <scheme val="minor"/>
    </font>
    <font>
      <sz val="9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9"/>
      <name val="Yu Gothic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rgb="FF0000FF"/>
      <name val="Meiryo UI"/>
      <family val="3"/>
      <charset val="128"/>
    </font>
    <font>
      <b/>
      <sz val="9"/>
      <color rgb="FF0000FF"/>
      <name val="Meiryo UI"/>
      <family val="3"/>
      <charset val="128"/>
    </font>
    <font>
      <sz val="9"/>
      <color rgb="FF0000FF"/>
      <name val="Yu Gothic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70">
    <xf numFmtId="0" fontId="0" fillId="0" borderId="0" xfId="0"/>
    <xf numFmtId="0" fontId="2" fillId="2" borderId="1" xfId="1" applyFont="1" applyFill="1" applyBorder="1" applyAlignment="1">
      <alignment horizontal="center" vertical="center" wrapText="1" readingOrder="1"/>
    </xf>
    <xf numFmtId="0" fontId="5" fillId="2" borderId="1" xfId="1" applyFont="1" applyFill="1" applyBorder="1" applyAlignment="1">
      <alignment horizontal="center" vertical="center" wrapText="1" readingOrder="1"/>
    </xf>
    <xf numFmtId="0" fontId="6" fillId="0" borderId="0" xfId="1" applyFont="1">
      <alignment vertical="center"/>
    </xf>
    <xf numFmtId="38" fontId="6" fillId="3" borderId="0" xfId="2" applyFont="1" applyFill="1" applyAlignment="1">
      <alignment horizontal="center" vertical="center" wrapText="1"/>
    </xf>
    <xf numFmtId="0" fontId="6" fillId="3" borderId="0" xfId="1" applyFont="1" applyFill="1" applyAlignment="1">
      <alignment horizontal="center" vertical="center"/>
    </xf>
    <xf numFmtId="0" fontId="7" fillId="0" borderId="0" xfId="1" applyFont="1">
      <alignment vertical="center"/>
    </xf>
    <xf numFmtId="0" fontId="8" fillId="0" borderId="1" xfId="1" applyFont="1" applyBorder="1" applyAlignment="1">
      <alignment horizontal="left" vertical="center" wrapText="1" readingOrder="1"/>
    </xf>
    <xf numFmtId="0" fontId="8" fillId="4" borderId="1" xfId="1" applyFont="1" applyFill="1" applyBorder="1" applyAlignment="1">
      <alignment horizontal="left" vertical="center" wrapText="1" readingOrder="1"/>
    </xf>
    <xf numFmtId="0" fontId="9" fillId="4" borderId="1" xfId="1" applyFont="1" applyFill="1" applyBorder="1" applyAlignment="1">
      <alignment horizontal="left" vertical="center" wrapText="1" readingOrder="1"/>
    </xf>
    <xf numFmtId="3" fontId="9" fillId="4" borderId="1" xfId="1" applyNumberFormat="1" applyFont="1" applyFill="1" applyBorder="1" applyAlignment="1">
      <alignment horizontal="right" vertical="center" wrapText="1" readingOrder="1"/>
    </xf>
    <xf numFmtId="3" fontId="5" fillId="4" borderId="1" xfId="1" applyNumberFormat="1" applyFont="1" applyFill="1" applyBorder="1" applyAlignment="1">
      <alignment horizontal="right" vertical="center" wrapText="1" readingOrder="1"/>
    </xf>
    <xf numFmtId="3" fontId="9" fillId="0" borderId="1" xfId="1" applyNumberFormat="1" applyFont="1" applyBorder="1" applyAlignment="1">
      <alignment horizontal="right" vertical="center" wrapText="1" readingOrder="1"/>
    </xf>
    <xf numFmtId="38" fontId="6" fillId="3" borderId="0" xfId="2" applyFont="1" applyFill="1" applyAlignment="1">
      <alignment horizontal="right" vertical="center"/>
    </xf>
    <xf numFmtId="0" fontId="6" fillId="3" borderId="0" xfId="1" applyFont="1" applyFill="1">
      <alignment vertical="center"/>
    </xf>
    <xf numFmtId="3" fontId="10" fillId="4" borderId="1" xfId="1" applyNumberFormat="1" applyFont="1" applyFill="1" applyBorder="1" applyAlignment="1">
      <alignment horizontal="right" vertical="center" wrapText="1" readingOrder="1"/>
    </xf>
    <xf numFmtId="0" fontId="8" fillId="5" borderId="1" xfId="1" applyFont="1" applyFill="1" applyBorder="1" applyAlignment="1">
      <alignment horizontal="left" vertical="center" wrapText="1" readingOrder="1"/>
    </xf>
    <xf numFmtId="0" fontId="9" fillId="5" borderId="1" xfId="1" applyFont="1" applyFill="1" applyBorder="1" applyAlignment="1">
      <alignment horizontal="left" vertical="center" wrapText="1" readingOrder="1"/>
    </xf>
    <xf numFmtId="3" fontId="9" fillId="5" borderId="1" xfId="1" applyNumberFormat="1" applyFont="1" applyFill="1" applyBorder="1" applyAlignment="1">
      <alignment horizontal="right" vertical="center" wrapText="1" readingOrder="1"/>
    </xf>
    <xf numFmtId="3" fontId="5" fillId="5" borderId="1" xfId="1" applyNumberFormat="1" applyFont="1" applyFill="1" applyBorder="1" applyAlignment="1">
      <alignment horizontal="right" vertical="center" wrapText="1" readingOrder="1"/>
    </xf>
    <xf numFmtId="3" fontId="10" fillId="5" borderId="1" xfId="1" applyNumberFormat="1" applyFont="1" applyFill="1" applyBorder="1" applyAlignment="1">
      <alignment horizontal="right" vertical="center" wrapText="1" readingOrder="1"/>
    </xf>
    <xf numFmtId="0" fontId="8" fillId="6" borderId="1" xfId="1" applyFont="1" applyFill="1" applyBorder="1" applyAlignment="1">
      <alignment horizontal="left" vertical="center" wrapText="1" readingOrder="1"/>
    </xf>
    <xf numFmtId="0" fontId="9" fillId="6" borderId="1" xfId="1" applyFont="1" applyFill="1" applyBorder="1" applyAlignment="1">
      <alignment horizontal="left" vertical="center" wrapText="1" readingOrder="1"/>
    </xf>
    <xf numFmtId="3" fontId="9" fillId="6" borderId="1" xfId="1" applyNumberFormat="1" applyFont="1" applyFill="1" applyBorder="1" applyAlignment="1">
      <alignment horizontal="right" vertical="center" wrapText="1" readingOrder="1"/>
    </xf>
    <xf numFmtId="3" fontId="5" fillId="6" borderId="1" xfId="1" applyNumberFormat="1" applyFont="1" applyFill="1" applyBorder="1" applyAlignment="1">
      <alignment horizontal="right" vertical="center" wrapText="1" readingOrder="1"/>
    </xf>
    <xf numFmtId="0" fontId="8" fillId="0" borderId="2" xfId="1" applyFont="1" applyBorder="1" applyAlignment="1">
      <alignment horizontal="left" vertical="center" wrapText="1" readingOrder="1"/>
    </xf>
    <xf numFmtId="0" fontId="8" fillId="6" borderId="2" xfId="1" applyFont="1" applyFill="1" applyBorder="1" applyAlignment="1">
      <alignment horizontal="left" vertical="center" wrapText="1" readingOrder="1"/>
    </xf>
    <xf numFmtId="0" fontId="9" fillId="6" borderId="2" xfId="1" applyFont="1" applyFill="1" applyBorder="1" applyAlignment="1">
      <alignment horizontal="left" vertical="center" wrapText="1" readingOrder="1"/>
    </xf>
    <xf numFmtId="3" fontId="10" fillId="6" borderId="2" xfId="1" applyNumberFormat="1" applyFont="1" applyFill="1" applyBorder="1" applyAlignment="1">
      <alignment horizontal="right" vertical="center" wrapText="1" readingOrder="1"/>
    </xf>
    <xf numFmtId="3" fontId="5" fillId="6" borderId="2" xfId="1" applyNumberFormat="1" applyFont="1" applyFill="1" applyBorder="1" applyAlignment="1">
      <alignment horizontal="right" vertical="center" wrapText="1" readingOrder="1"/>
    </xf>
    <xf numFmtId="0" fontId="8" fillId="0" borderId="3" xfId="1" applyFont="1" applyBorder="1" applyAlignment="1">
      <alignment horizontal="left" vertical="center" wrapText="1" readingOrder="1"/>
    </xf>
    <xf numFmtId="0" fontId="8" fillId="6" borderId="4" xfId="1" applyFont="1" applyFill="1" applyBorder="1" applyAlignment="1">
      <alignment horizontal="left" vertical="center" wrapText="1" readingOrder="1"/>
    </xf>
    <xf numFmtId="0" fontId="9" fillId="6" borderId="4" xfId="1" applyFont="1" applyFill="1" applyBorder="1" applyAlignment="1">
      <alignment horizontal="left" vertical="center" wrapText="1" readingOrder="1"/>
    </xf>
    <xf numFmtId="0" fontId="10" fillId="6" borderId="4" xfId="1" applyFont="1" applyFill="1" applyBorder="1" applyAlignment="1">
      <alignment horizontal="left" vertical="center" wrapText="1" readingOrder="1"/>
    </xf>
    <xf numFmtId="3" fontId="10" fillId="6" borderId="4" xfId="1" applyNumberFormat="1" applyFont="1" applyFill="1" applyBorder="1" applyAlignment="1">
      <alignment horizontal="right" vertical="center" wrapText="1" readingOrder="1"/>
    </xf>
    <xf numFmtId="3" fontId="10" fillId="6" borderId="5" xfId="1" applyNumberFormat="1" applyFont="1" applyFill="1" applyBorder="1" applyAlignment="1">
      <alignment horizontal="right" vertical="center" wrapText="1" readingOrder="1"/>
    </xf>
    <xf numFmtId="3" fontId="9" fillId="0" borderId="6" xfId="1" applyNumberFormat="1" applyFont="1" applyBorder="1" applyAlignment="1">
      <alignment horizontal="right" vertical="center" wrapText="1" readingOrder="1"/>
    </xf>
    <xf numFmtId="38" fontId="6" fillId="3" borderId="0" xfId="2" applyFont="1" applyFill="1" applyAlignment="1">
      <alignment horizontal="left" vertical="center"/>
    </xf>
    <xf numFmtId="0" fontId="8" fillId="0" borderId="7" xfId="1" applyFont="1" applyBorder="1" applyAlignment="1">
      <alignment horizontal="left" vertical="center" wrapText="1" readingOrder="1"/>
    </xf>
    <xf numFmtId="0" fontId="8" fillId="6" borderId="8" xfId="1" applyFont="1" applyFill="1" applyBorder="1" applyAlignment="1">
      <alignment horizontal="left" vertical="center" wrapText="1" readingOrder="1"/>
    </xf>
    <xf numFmtId="0" fontId="9" fillId="6" borderId="8" xfId="1" applyFont="1" applyFill="1" applyBorder="1" applyAlignment="1">
      <alignment horizontal="left" vertical="center" wrapText="1" readingOrder="1"/>
    </xf>
    <xf numFmtId="0" fontId="10" fillId="6" borderId="8" xfId="1" applyFont="1" applyFill="1" applyBorder="1" applyAlignment="1">
      <alignment horizontal="left" vertical="center" wrapText="1" readingOrder="1"/>
    </xf>
    <xf numFmtId="3" fontId="10" fillId="6" borderId="8" xfId="1" applyNumberFormat="1" applyFont="1" applyFill="1" applyBorder="1" applyAlignment="1">
      <alignment horizontal="right" vertical="center" wrapText="1" readingOrder="1"/>
    </xf>
    <xf numFmtId="3" fontId="10" fillId="6" borderId="9" xfId="1" applyNumberFormat="1" applyFont="1" applyFill="1" applyBorder="1" applyAlignment="1">
      <alignment horizontal="right" vertical="center" wrapText="1" readingOrder="1"/>
    </xf>
    <xf numFmtId="0" fontId="8" fillId="0" borderId="10" xfId="1" applyFont="1" applyBorder="1" applyAlignment="1">
      <alignment horizontal="left" vertical="center" wrapText="1" readingOrder="1"/>
    </xf>
    <xf numFmtId="0" fontId="8" fillId="6" borderId="11" xfId="1" applyFont="1" applyFill="1" applyBorder="1" applyAlignment="1">
      <alignment horizontal="left" vertical="center" wrapText="1" readingOrder="1"/>
    </xf>
    <xf numFmtId="0" fontId="9" fillId="6" borderId="11" xfId="1" applyFont="1" applyFill="1" applyBorder="1" applyAlignment="1">
      <alignment horizontal="left" vertical="center" wrapText="1" readingOrder="1"/>
    </xf>
    <xf numFmtId="0" fontId="10" fillId="6" borderId="11" xfId="1" applyFont="1" applyFill="1" applyBorder="1" applyAlignment="1">
      <alignment horizontal="left" vertical="center" wrapText="1" readingOrder="1"/>
    </xf>
    <xf numFmtId="3" fontId="10" fillId="6" borderId="11" xfId="1" applyNumberFormat="1" applyFont="1" applyFill="1" applyBorder="1" applyAlignment="1">
      <alignment horizontal="right" vertical="center" wrapText="1" readingOrder="1"/>
    </xf>
    <xf numFmtId="3" fontId="10" fillId="6" borderId="12" xfId="1" applyNumberFormat="1" applyFont="1" applyFill="1" applyBorder="1" applyAlignment="1">
      <alignment horizontal="right" vertical="center" wrapText="1" readingOrder="1"/>
    </xf>
    <xf numFmtId="0" fontId="8" fillId="0" borderId="13" xfId="1" applyFont="1" applyBorder="1" applyAlignment="1">
      <alignment horizontal="left" vertical="center" wrapText="1" readingOrder="1"/>
    </xf>
    <xf numFmtId="0" fontId="8" fillId="3" borderId="13" xfId="1" applyFont="1" applyFill="1" applyBorder="1" applyAlignment="1">
      <alignment horizontal="left" vertical="center" wrapText="1" readingOrder="1"/>
    </xf>
    <xf numFmtId="0" fontId="9" fillId="3" borderId="13" xfId="1" applyFont="1" applyFill="1" applyBorder="1" applyAlignment="1">
      <alignment horizontal="left" vertical="center" wrapText="1" readingOrder="1"/>
    </xf>
    <xf numFmtId="3" fontId="9" fillId="3" borderId="13" xfId="1" applyNumberFormat="1" applyFont="1" applyFill="1" applyBorder="1" applyAlignment="1">
      <alignment horizontal="right" vertical="center" wrapText="1" readingOrder="1"/>
    </xf>
    <xf numFmtId="3" fontId="5" fillId="3" borderId="13" xfId="1" applyNumberFormat="1" applyFont="1" applyFill="1" applyBorder="1" applyAlignment="1">
      <alignment horizontal="right" vertical="center" wrapText="1" readingOrder="1"/>
    </xf>
    <xf numFmtId="0" fontId="8" fillId="3" borderId="1" xfId="1" applyFont="1" applyFill="1" applyBorder="1" applyAlignment="1">
      <alignment horizontal="left" vertical="center" wrapText="1" readingOrder="1"/>
    </xf>
    <xf numFmtId="0" fontId="9" fillId="3" borderId="1" xfId="1" applyFont="1" applyFill="1" applyBorder="1" applyAlignment="1">
      <alignment horizontal="left" vertical="center" wrapText="1" readingOrder="1"/>
    </xf>
    <xf numFmtId="3" fontId="9" fillId="3" borderId="1" xfId="1" applyNumberFormat="1" applyFont="1" applyFill="1" applyBorder="1" applyAlignment="1">
      <alignment horizontal="right" vertical="center" wrapText="1" readingOrder="1"/>
    </xf>
    <xf numFmtId="3" fontId="5" fillId="3" borderId="1" xfId="1" applyNumberFormat="1" applyFont="1" applyFill="1" applyBorder="1" applyAlignment="1">
      <alignment horizontal="right" vertical="center" wrapText="1" readingOrder="1"/>
    </xf>
    <xf numFmtId="3" fontId="10" fillId="3" borderId="1" xfId="1" applyNumberFormat="1" applyFont="1" applyFill="1" applyBorder="1" applyAlignment="1">
      <alignment horizontal="right" vertical="center" wrapText="1" readingOrder="1"/>
    </xf>
    <xf numFmtId="0" fontId="8" fillId="7" borderId="1" xfId="1" applyFont="1" applyFill="1" applyBorder="1" applyAlignment="1">
      <alignment horizontal="left" vertical="center" wrapText="1" readingOrder="1"/>
    </xf>
    <xf numFmtId="0" fontId="9" fillId="7" borderId="1" xfId="1" applyFont="1" applyFill="1" applyBorder="1" applyAlignment="1">
      <alignment horizontal="left" vertical="center" wrapText="1" readingOrder="1"/>
    </xf>
    <xf numFmtId="3" fontId="9" fillId="7" borderId="1" xfId="1" applyNumberFormat="1" applyFont="1" applyFill="1" applyBorder="1" applyAlignment="1">
      <alignment horizontal="right" vertical="center" wrapText="1" readingOrder="1"/>
    </xf>
    <xf numFmtId="3" fontId="5" fillId="7" borderId="1" xfId="1" applyNumberFormat="1" applyFont="1" applyFill="1" applyBorder="1" applyAlignment="1">
      <alignment horizontal="right" vertical="center" wrapText="1" readingOrder="1"/>
    </xf>
    <xf numFmtId="0" fontId="8" fillId="7" borderId="2" xfId="1" applyFont="1" applyFill="1" applyBorder="1" applyAlignment="1">
      <alignment horizontal="left" vertical="center" wrapText="1" readingOrder="1"/>
    </xf>
    <xf numFmtId="0" fontId="9" fillId="7" borderId="2" xfId="1" applyFont="1" applyFill="1" applyBorder="1" applyAlignment="1">
      <alignment horizontal="left" vertical="center" wrapText="1" readingOrder="1"/>
    </xf>
    <xf numFmtId="3" fontId="9" fillId="7" borderId="2" xfId="1" applyNumberFormat="1" applyFont="1" applyFill="1" applyBorder="1" applyAlignment="1">
      <alignment horizontal="right" vertical="center" wrapText="1" readingOrder="1"/>
    </xf>
    <xf numFmtId="3" fontId="5" fillId="7" borderId="2" xfId="1" applyNumberFormat="1" applyFont="1" applyFill="1" applyBorder="1" applyAlignment="1">
      <alignment horizontal="right" vertical="center" wrapText="1" readingOrder="1"/>
    </xf>
    <xf numFmtId="0" fontId="8" fillId="7" borderId="4" xfId="1" applyFont="1" applyFill="1" applyBorder="1" applyAlignment="1">
      <alignment horizontal="left" vertical="center" wrapText="1" readingOrder="1"/>
    </xf>
    <xf numFmtId="0" fontId="9" fillId="7" borderId="4" xfId="1" applyFont="1" applyFill="1" applyBorder="1" applyAlignment="1">
      <alignment horizontal="left" vertical="center" wrapText="1" readingOrder="1"/>
    </xf>
    <xf numFmtId="0" fontId="10" fillId="7" borderId="4" xfId="1" applyFont="1" applyFill="1" applyBorder="1" applyAlignment="1">
      <alignment horizontal="left" vertical="center" wrapText="1" readingOrder="1"/>
    </xf>
    <xf numFmtId="3" fontId="10" fillId="7" borderId="4" xfId="1" applyNumberFormat="1" applyFont="1" applyFill="1" applyBorder="1" applyAlignment="1">
      <alignment horizontal="right" vertical="center" wrapText="1" readingOrder="1"/>
    </xf>
    <xf numFmtId="3" fontId="11" fillId="7" borderId="5" xfId="1" applyNumberFormat="1" applyFont="1" applyFill="1" applyBorder="1" applyAlignment="1">
      <alignment horizontal="right" vertical="center" wrapText="1" readingOrder="1"/>
    </xf>
    <xf numFmtId="0" fontId="8" fillId="7" borderId="8" xfId="1" applyFont="1" applyFill="1" applyBorder="1" applyAlignment="1">
      <alignment horizontal="left" vertical="center" wrapText="1" readingOrder="1"/>
    </xf>
    <xf numFmtId="0" fontId="9" fillId="7" borderId="8" xfId="1" applyFont="1" applyFill="1" applyBorder="1" applyAlignment="1">
      <alignment horizontal="left" vertical="center" wrapText="1" readingOrder="1"/>
    </xf>
    <xf numFmtId="0" fontId="10" fillId="7" borderId="8" xfId="1" applyFont="1" applyFill="1" applyBorder="1" applyAlignment="1">
      <alignment horizontal="left" vertical="center" wrapText="1" readingOrder="1"/>
    </xf>
    <xf numFmtId="3" fontId="10" fillId="7" borderId="8" xfId="1" applyNumberFormat="1" applyFont="1" applyFill="1" applyBorder="1" applyAlignment="1">
      <alignment horizontal="right" vertical="center" wrapText="1" readingOrder="1"/>
    </xf>
    <xf numFmtId="3" fontId="10" fillId="7" borderId="9" xfId="1" applyNumberFormat="1" applyFont="1" applyFill="1" applyBorder="1" applyAlignment="1">
      <alignment horizontal="right" vertical="center" wrapText="1" readingOrder="1"/>
    </xf>
    <xf numFmtId="3" fontId="11" fillId="7" borderId="9" xfId="1" applyNumberFormat="1" applyFont="1" applyFill="1" applyBorder="1" applyAlignment="1">
      <alignment horizontal="right" vertical="center" wrapText="1" readingOrder="1"/>
    </xf>
    <xf numFmtId="0" fontId="8" fillId="7" borderId="11" xfId="1" applyFont="1" applyFill="1" applyBorder="1" applyAlignment="1">
      <alignment horizontal="left" vertical="center" wrapText="1" readingOrder="1"/>
    </xf>
    <xf numFmtId="0" fontId="9" fillId="7" borderId="11" xfId="1" applyFont="1" applyFill="1" applyBorder="1" applyAlignment="1">
      <alignment horizontal="left" vertical="center" wrapText="1" readingOrder="1"/>
    </xf>
    <xf numFmtId="0" fontId="10" fillId="7" borderId="11" xfId="1" applyFont="1" applyFill="1" applyBorder="1" applyAlignment="1">
      <alignment horizontal="left" vertical="center" wrapText="1" readingOrder="1"/>
    </xf>
    <xf numFmtId="3" fontId="10" fillId="7" borderId="11" xfId="1" applyNumberFormat="1" applyFont="1" applyFill="1" applyBorder="1" applyAlignment="1">
      <alignment horizontal="right" vertical="center" wrapText="1" readingOrder="1"/>
    </xf>
    <xf numFmtId="3" fontId="10" fillId="7" borderId="12" xfId="1" applyNumberFormat="1" applyFont="1" applyFill="1" applyBorder="1" applyAlignment="1">
      <alignment horizontal="right" vertical="center" wrapText="1" readingOrder="1"/>
    </xf>
    <xf numFmtId="0" fontId="9" fillId="0" borderId="13" xfId="1" applyFont="1" applyBorder="1" applyAlignment="1">
      <alignment horizontal="left" vertical="center" wrapText="1" readingOrder="1"/>
    </xf>
    <xf numFmtId="3" fontId="9" fillId="0" borderId="13" xfId="1" applyNumberFormat="1" applyFont="1" applyBorder="1" applyAlignment="1">
      <alignment horizontal="right" vertical="center" wrapText="1" readingOrder="1"/>
    </xf>
    <xf numFmtId="3" fontId="5" fillId="0" borderId="13" xfId="1" applyNumberFormat="1" applyFont="1" applyBorder="1" applyAlignment="1">
      <alignment horizontal="right" vertical="center" wrapText="1" readingOrder="1"/>
    </xf>
    <xf numFmtId="0" fontId="9" fillId="0" borderId="1" xfId="1" applyFont="1" applyBorder="1" applyAlignment="1">
      <alignment horizontal="left" vertical="center" wrapText="1" readingOrder="1"/>
    </xf>
    <xf numFmtId="3" fontId="5" fillId="0" borderId="1" xfId="1" applyNumberFormat="1" applyFont="1" applyBorder="1" applyAlignment="1">
      <alignment horizontal="right" vertical="center" wrapText="1" readingOrder="1"/>
    </xf>
    <xf numFmtId="0" fontId="10" fillId="0" borderId="1" xfId="1" applyFont="1" applyBorder="1" applyAlignment="1">
      <alignment horizontal="left" vertical="center" wrapText="1" readingOrder="1"/>
    </xf>
    <xf numFmtId="3" fontId="10" fillId="0" borderId="1" xfId="1" applyNumberFormat="1" applyFont="1" applyBorder="1" applyAlignment="1">
      <alignment horizontal="right" vertical="center" wrapText="1" readingOrder="1"/>
    </xf>
    <xf numFmtId="3" fontId="11" fillId="0" borderId="1" xfId="1" applyNumberFormat="1" applyFont="1" applyBorder="1" applyAlignment="1">
      <alignment horizontal="right" vertical="center" wrapText="1" readingOrder="1"/>
    </xf>
    <xf numFmtId="0" fontId="10" fillId="8" borderId="1" xfId="1" applyFont="1" applyFill="1" applyBorder="1" applyAlignment="1">
      <alignment horizontal="left" vertical="center" wrapText="1" readingOrder="1"/>
    </xf>
    <xf numFmtId="0" fontId="8" fillId="9" borderId="1" xfId="1" applyFont="1" applyFill="1" applyBorder="1" applyAlignment="1">
      <alignment horizontal="left" vertical="center" wrapText="1" readingOrder="1"/>
    </xf>
    <xf numFmtId="0" fontId="9" fillId="9" borderId="1" xfId="1" applyFont="1" applyFill="1" applyBorder="1" applyAlignment="1">
      <alignment horizontal="left" vertical="center" wrapText="1" readingOrder="1"/>
    </xf>
    <xf numFmtId="3" fontId="5" fillId="9" borderId="1" xfId="1" applyNumberFormat="1" applyFont="1" applyFill="1" applyBorder="1" applyAlignment="1">
      <alignment horizontal="right" vertical="center" wrapText="1" readingOrder="1"/>
    </xf>
    <xf numFmtId="0" fontId="9" fillId="0" borderId="0" xfId="1" applyFont="1">
      <alignment vertical="center"/>
    </xf>
    <xf numFmtId="0" fontId="8" fillId="10" borderId="1" xfId="1" applyFont="1" applyFill="1" applyBorder="1" applyAlignment="1">
      <alignment horizontal="left" vertical="center" wrapText="1" readingOrder="1"/>
    </xf>
    <xf numFmtId="0" fontId="9" fillId="10" borderId="1" xfId="1" applyFont="1" applyFill="1" applyBorder="1" applyAlignment="1">
      <alignment horizontal="left" vertical="center" wrapText="1" readingOrder="1"/>
    </xf>
    <xf numFmtId="0" fontId="9" fillId="10" borderId="1" xfId="1" applyFont="1" applyFill="1" applyBorder="1" applyAlignment="1">
      <alignment horizontal="right" vertical="center" wrapText="1" readingOrder="1"/>
    </xf>
    <xf numFmtId="0" fontId="5" fillId="10" borderId="1" xfId="1" applyFont="1" applyFill="1" applyBorder="1" applyAlignment="1">
      <alignment horizontal="right" vertical="center" wrapText="1" readingOrder="1"/>
    </xf>
    <xf numFmtId="0" fontId="10" fillId="10" borderId="1" xfId="1" applyFont="1" applyFill="1" applyBorder="1" applyAlignment="1">
      <alignment horizontal="left" vertical="center" wrapText="1" readingOrder="1"/>
    </xf>
    <xf numFmtId="0" fontId="12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15" fillId="0" borderId="0" xfId="3">
      <alignment vertical="center"/>
    </xf>
    <xf numFmtId="49" fontId="16" fillId="11" borderId="0" xfId="3" applyNumberFormat="1" applyFont="1" applyFill="1">
      <alignment vertical="center"/>
    </xf>
    <xf numFmtId="0" fontId="17" fillId="0" borderId="0" xfId="1" applyFont="1">
      <alignment vertical="center"/>
    </xf>
    <xf numFmtId="0" fontId="14" fillId="0" borderId="14" xfId="1" applyFont="1" applyBorder="1">
      <alignment vertical="center"/>
    </xf>
    <xf numFmtId="0" fontId="14" fillId="0" borderId="15" xfId="1" applyFont="1" applyBorder="1">
      <alignment vertical="center"/>
    </xf>
    <xf numFmtId="0" fontId="18" fillId="0" borderId="14" xfId="1" applyFont="1" applyBorder="1">
      <alignment vertical="center"/>
    </xf>
    <xf numFmtId="0" fontId="14" fillId="11" borderId="0" xfId="1" applyFont="1" applyFill="1">
      <alignment vertical="center"/>
    </xf>
    <xf numFmtId="0" fontId="15" fillId="11" borderId="0" xfId="3" applyFill="1">
      <alignment vertical="center"/>
    </xf>
    <xf numFmtId="0" fontId="17" fillId="11" borderId="0" xfId="1" applyFont="1" applyFill="1">
      <alignment vertical="center"/>
    </xf>
    <xf numFmtId="0" fontId="14" fillId="12" borderId="0" xfId="1" applyFont="1" applyFill="1">
      <alignment vertical="center"/>
    </xf>
    <xf numFmtId="0" fontId="14" fillId="11" borderId="14" xfId="1" applyFont="1" applyFill="1" applyBorder="1">
      <alignment vertical="center"/>
    </xf>
    <xf numFmtId="0" fontId="14" fillId="12" borderId="14" xfId="1" applyFont="1" applyFill="1" applyBorder="1">
      <alignment vertical="center"/>
    </xf>
    <xf numFmtId="4" fontId="14" fillId="11" borderId="14" xfId="1" applyNumberFormat="1" applyFont="1" applyFill="1" applyBorder="1">
      <alignment vertical="center"/>
    </xf>
    <xf numFmtId="4" fontId="14" fillId="0" borderId="14" xfId="1" applyNumberFormat="1" applyFont="1" applyBorder="1">
      <alignment vertical="center"/>
    </xf>
    <xf numFmtId="49" fontId="14" fillId="11" borderId="0" xfId="1" applyNumberFormat="1" applyFont="1" applyFill="1">
      <alignment vertical="center"/>
    </xf>
    <xf numFmtId="49" fontId="15" fillId="11" borderId="0" xfId="3" applyNumberFormat="1" applyFill="1">
      <alignment vertical="center"/>
    </xf>
    <xf numFmtId="0" fontId="14" fillId="11" borderId="0" xfId="1" applyFont="1" applyFill="1" applyAlignment="1">
      <alignment horizontal="center" vertical="center"/>
    </xf>
    <xf numFmtId="49" fontId="17" fillId="11" borderId="0" xfId="3" applyNumberFormat="1" applyFont="1" applyFill="1">
      <alignment vertical="center"/>
    </xf>
    <xf numFmtId="49" fontId="17" fillId="11" borderId="0" xfId="1" applyNumberFormat="1" applyFont="1" applyFill="1">
      <alignment vertical="center"/>
    </xf>
    <xf numFmtId="0" fontId="17" fillId="11" borderId="0" xfId="1" applyFont="1" applyFill="1" applyAlignment="1">
      <alignment horizontal="center" vertical="center"/>
    </xf>
    <xf numFmtId="49" fontId="14" fillId="11" borderId="14" xfId="1" applyNumberFormat="1" applyFont="1" applyFill="1" applyBorder="1">
      <alignment vertical="center"/>
    </xf>
    <xf numFmtId="49" fontId="14" fillId="11" borderId="15" xfId="1" applyNumberFormat="1" applyFont="1" applyFill="1" applyBorder="1">
      <alignment vertical="center"/>
    </xf>
    <xf numFmtId="0" fontId="14" fillId="11" borderId="15" xfId="1" applyFont="1" applyFill="1" applyBorder="1" applyAlignment="1">
      <alignment horizontal="center" vertical="center"/>
    </xf>
    <xf numFmtId="49" fontId="18" fillId="13" borderId="14" xfId="1" applyNumberFormat="1" applyFont="1" applyFill="1" applyBorder="1">
      <alignment vertical="center"/>
    </xf>
    <xf numFmtId="0" fontId="18" fillId="13" borderId="14" xfId="1" applyFont="1" applyFill="1" applyBorder="1" applyAlignment="1">
      <alignment horizontal="center" vertical="center"/>
    </xf>
    <xf numFmtId="49" fontId="18" fillId="11" borderId="14" xfId="1" applyNumberFormat="1" applyFont="1" applyFill="1" applyBorder="1">
      <alignment vertical="center"/>
    </xf>
    <xf numFmtId="0" fontId="18" fillId="11" borderId="14" xfId="1" applyFont="1" applyFill="1" applyBorder="1" applyAlignment="1">
      <alignment horizontal="center" vertical="center"/>
    </xf>
    <xf numFmtId="49" fontId="17" fillId="11" borderId="14" xfId="1" applyNumberFormat="1" applyFont="1" applyFill="1" applyBorder="1">
      <alignment vertical="center"/>
    </xf>
    <xf numFmtId="49" fontId="17" fillId="13" borderId="14" xfId="1" applyNumberFormat="1" applyFont="1" applyFill="1" applyBorder="1">
      <alignment vertical="center"/>
    </xf>
    <xf numFmtId="49" fontId="17" fillId="13" borderId="0" xfId="1" applyNumberFormat="1" applyFont="1" applyFill="1">
      <alignment vertical="center"/>
    </xf>
    <xf numFmtId="49" fontId="19" fillId="11" borderId="14" xfId="1" applyNumberFormat="1" applyFont="1" applyFill="1" applyBorder="1">
      <alignment vertical="center"/>
    </xf>
    <xf numFmtId="0" fontId="14" fillId="13" borderId="0" xfId="1" applyFont="1" applyFill="1">
      <alignment vertical="center"/>
    </xf>
    <xf numFmtId="0" fontId="15" fillId="13" borderId="0" xfId="3" applyFill="1">
      <alignment vertical="center"/>
    </xf>
    <xf numFmtId="0" fontId="14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left" vertical="center"/>
    </xf>
    <xf numFmtId="0" fontId="17" fillId="13" borderId="0" xfId="1" applyFont="1" applyFill="1">
      <alignment vertical="center"/>
    </xf>
    <xf numFmtId="0" fontId="14" fillId="13" borderId="0" xfId="1" applyFont="1" applyFill="1" applyAlignment="1">
      <alignment horizontal="center" vertical="center" wrapText="1"/>
    </xf>
    <xf numFmtId="0" fontId="14" fillId="13" borderId="14" xfId="1" applyFont="1" applyFill="1" applyBorder="1">
      <alignment vertical="center"/>
    </xf>
    <xf numFmtId="0" fontId="18" fillId="13" borderId="14" xfId="1" applyFont="1" applyFill="1" applyBorder="1">
      <alignment vertical="center"/>
    </xf>
    <xf numFmtId="0" fontId="14" fillId="13" borderId="14" xfId="1" applyFont="1" applyFill="1" applyBorder="1" applyAlignment="1">
      <alignment horizontal="left" vertical="center"/>
    </xf>
    <xf numFmtId="4" fontId="14" fillId="0" borderId="14" xfId="1" applyNumberFormat="1" applyFont="1" applyFill="1" applyBorder="1">
      <alignment vertical="center"/>
    </xf>
    <xf numFmtId="0" fontId="19" fillId="13" borderId="0" xfId="1" applyFont="1" applyFill="1">
      <alignment vertical="center"/>
    </xf>
    <xf numFmtId="0" fontId="19" fillId="13" borderId="14" xfId="1" applyFont="1" applyFill="1" applyBorder="1">
      <alignment vertical="center"/>
    </xf>
    <xf numFmtId="0" fontId="19" fillId="0" borderId="14" xfId="1" applyFont="1" applyBorder="1">
      <alignment vertical="center"/>
    </xf>
    <xf numFmtId="0" fontId="19" fillId="0" borderId="15" xfId="1" applyFont="1" applyBorder="1">
      <alignment vertical="center"/>
    </xf>
    <xf numFmtId="0" fontId="19" fillId="13" borderId="14" xfId="1" applyFont="1" applyFill="1" applyBorder="1" applyAlignment="1">
      <alignment horizontal="left" vertical="center"/>
    </xf>
    <xf numFmtId="0" fontId="19" fillId="11" borderId="0" xfId="1" applyFont="1" applyFill="1">
      <alignment vertical="center"/>
    </xf>
    <xf numFmtId="0" fontId="19" fillId="11" borderId="14" xfId="1" applyFont="1" applyFill="1" applyBorder="1">
      <alignment vertical="center"/>
    </xf>
    <xf numFmtId="0" fontId="19" fillId="12" borderId="14" xfId="1" applyFont="1" applyFill="1" applyBorder="1">
      <alignment vertical="center"/>
    </xf>
    <xf numFmtId="4" fontId="19" fillId="8" borderId="14" xfId="1" applyNumberFormat="1" applyFont="1" applyFill="1" applyBorder="1" applyAlignment="1">
      <alignment horizontal="right" vertical="center"/>
    </xf>
    <xf numFmtId="4" fontId="19" fillId="11" borderId="14" xfId="1" applyNumberFormat="1" applyFont="1" applyFill="1" applyBorder="1">
      <alignment vertical="center"/>
    </xf>
    <xf numFmtId="49" fontId="19" fillId="11" borderId="0" xfId="1" applyNumberFormat="1" applyFont="1" applyFill="1">
      <alignment vertical="center"/>
    </xf>
    <xf numFmtId="0" fontId="19" fillId="8" borderId="14" xfId="1" applyFont="1" applyFill="1" applyBorder="1" applyAlignment="1">
      <alignment horizontal="center" vertical="center"/>
    </xf>
    <xf numFmtId="49" fontId="19" fillId="8" borderId="14" xfId="1" applyNumberFormat="1" applyFont="1" applyFill="1" applyBorder="1">
      <alignment vertical="center"/>
    </xf>
    <xf numFmtId="0" fontId="21" fillId="0" borderId="1" xfId="1" applyFont="1" applyBorder="1" applyAlignment="1">
      <alignment horizontal="left" vertical="center" wrapText="1" readingOrder="1"/>
    </xf>
    <xf numFmtId="0" fontId="21" fillId="4" borderId="1" xfId="1" applyFont="1" applyFill="1" applyBorder="1" applyAlignment="1">
      <alignment horizontal="left" vertical="center" wrapText="1" readingOrder="1"/>
    </xf>
    <xf numFmtId="3" fontId="21" fillId="8" borderId="1" xfId="1" applyNumberFormat="1" applyFont="1" applyFill="1" applyBorder="1" applyAlignment="1">
      <alignment horizontal="right" vertical="center" wrapText="1" readingOrder="1"/>
    </xf>
    <xf numFmtId="3" fontId="22" fillId="8" borderId="1" xfId="1" applyNumberFormat="1" applyFont="1" applyFill="1" applyBorder="1" applyAlignment="1">
      <alignment horizontal="right" vertical="center" wrapText="1" readingOrder="1"/>
    </xf>
    <xf numFmtId="3" fontId="21" fillId="0" borderId="1" xfId="1" applyNumberFormat="1" applyFont="1" applyBorder="1" applyAlignment="1">
      <alignment horizontal="right" vertical="center" wrapText="1" readingOrder="1"/>
    </xf>
    <xf numFmtId="0" fontId="21" fillId="0" borderId="0" xfId="1" applyFont="1">
      <alignment vertical="center"/>
    </xf>
    <xf numFmtId="38" fontId="21" fillId="3" borderId="0" xfId="2" applyFont="1" applyFill="1" applyAlignment="1">
      <alignment horizontal="right" vertical="center"/>
    </xf>
    <xf numFmtId="0" fontId="21" fillId="3" borderId="0" xfId="1" applyFont="1" applyFill="1">
      <alignment vertical="center"/>
    </xf>
    <xf numFmtId="0" fontId="23" fillId="0" borderId="0" xfId="1" applyFont="1">
      <alignment vertical="center"/>
    </xf>
    <xf numFmtId="0" fontId="19" fillId="0" borderId="0" xfId="1" applyFont="1">
      <alignment vertical="center"/>
    </xf>
    <xf numFmtId="0" fontId="19" fillId="13" borderId="0" xfId="1" applyFont="1" applyFill="1" applyAlignment="1">
      <alignment horizontal="center" vertical="center"/>
    </xf>
  </cellXfs>
  <cellStyles count="4">
    <cellStyle name="ハイパーリンク 2" xfId="3" xr:uid="{D48B5FC7-4C36-49D6-8BBC-0B5F2FB23234}"/>
    <cellStyle name="桁区切り 2" xfId="2" xr:uid="{09FAF9EA-0470-427A-A9BE-DBE91D709E02}"/>
    <cellStyle name="標準" xfId="0" builtinId="0"/>
    <cellStyle name="標準 2" xfId="1" xr:uid="{CD458ACF-A636-481E-BCF1-6FEF8A13781A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ource\GitHub\Rootstock_SC\4.&#12489;&#12461;&#12517;&#12513;&#12531;&#12488;\&#26989;&#21209;&#12501;&#12525;&#12540;\RS&#12510;&#12473;&#12479;&#65286;&#12471;&#12473;&#12486;&#12512;&#35373;&#23450;&#38917;&#30446;&#19968;&#35239;_20231124_1.xlsx" TargetMode="External"/><Relationship Id="rId1" Type="http://schemas.openxmlformats.org/officeDocument/2006/relationships/externalLinkPath" Target="RS&#12510;&#12473;&#12479;&#65286;&#12471;&#12473;&#12486;&#12512;&#35373;&#23450;&#38917;&#30446;&#19968;&#35239;_20231124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central.ssp.pwc.com/Users/181540/Downloads/&#12304;SEAQ&#12305;&#37096;&#21697;&#35201;&#27714;&#20381;&#38972;&#26360;&#24115;&#31080;&#12452;&#12513;&#12540;&#12472;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sion"/>
      <sheetName val="RS組織構成"/>
      <sheetName val="品番マスタ"/>
      <sheetName val="コード定義表"/>
      <sheetName val="目次"/>
      <sheetName val="従業員"/>
      <sheetName val="製造ユーザー"/>
      <sheetName val="通貨マスタ"/>
      <sheetName val="会社マスタ"/>
      <sheetName val="ディビジョンマスタ"/>
      <sheetName val="ディビジョン住所"/>
      <sheetName val="単位マスタ"/>
      <sheetName val="ショップカレンダー"/>
      <sheetName val="勘定科目（アカウント表）"/>
      <sheetName val="補助元帳勘定"/>
      <sheetName val="支払条件"/>
      <sheetName val="組織部門"/>
      <sheetName val="サイトマスタ"/>
      <sheetName val="在庫ロケーションID"/>
      <sheetName val="在庫ロケーションNo"/>
      <sheetName val="在庫コモディティ コード"/>
      <sheetName val="仕入先クラス"/>
      <sheetName val="仕入先マスタ(Vendor)"/>
      <sheetName val="仕入先住所 "/>
      <sheetName val="仕入先連絡先"/>
      <sheetName val="製造部門"/>
      <sheetName val="製造プロセス"/>
      <sheetName val="製造ワークセンター"/>
      <sheetName val="製造労務費グレード"/>
      <sheetName val="工順マスタ(Routing)"/>
      <sheetName val="エンジニアリング品目マスタ"/>
      <sheetName val="POコモディティ コード"/>
      <sheetName val="購買品目マスタ"/>
      <sheetName val="PO管理レコード"/>
      <sheetName val="仕入先請求管理(PO-買掛金)"/>
      <sheetName val="在庫品目マスタ"/>
      <sheetName val="承認者"/>
      <sheetName val="SO管理"/>
      <sheetName val="運送条件"/>
      <sheetName val="FOBコード"/>
      <sheetName val="輸送手段"/>
      <sheetName val="輸送業者"/>
      <sheetName val="輸送手段による輸送業者"/>
      <sheetName val="輸送業者による配送方法"/>
      <sheetName val="課税地"/>
      <sheetName val="顧客クラス"/>
      <sheetName val="顧客"/>
      <sheetName val="顧客住所"/>
      <sheetName val="顧客連絡先"/>
      <sheetName val="製品グループ"/>
      <sheetName val="製品"/>
      <sheetName val="品目仕入先マスタ"/>
      <sheetName val="BOMマスタ"/>
      <sheetName val="ERP System Setup Flow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品要求依頼書テンプレート"/>
      <sheetName val="04_項目一覧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ootstock.force.com/Trailblazer/s/article/Engineering-BOM-Master?language=en_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ootstock.force.com/Trailblazer/s/article/Purchase-Item-Master?language=en_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ootstock.force.com/Trailblazer/s/article/Products?language=en_U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C550-FBF8-4369-A0B6-2EF3550EC692}">
  <sheetPr>
    <tabColor theme="7"/>
  </sheetPr>
  <dimension ref="A1:N60"/>
  <sheetViews>
    <sheetView showGridLines="0" tabSelected="1" zoomScaleNormal="100" workbookViewId="0">
      <pane xSplit="1" ySplit="1" topLeftCell="B2" activePane="bottomRight" state="frozen"/>
      <selection pane="topRight"/>
      <selection pane="bottomLeft"/>
      <selection pane="bottomRight" activeCell="F23" sqref="F23"/>
    </sheetView>
  </sheetViews>
  <sheetFormatPr defaultColWidth="8.625" defaultRowHeight="15.75" outlineLevelCol="1"/>
  <cols>
    <col min="1" max="1" width="62.5" style="6" customWidth="1"/>
    <col min="2" max="2" width="17" style="6" customWidth="1" outlineLevel="1"/>
    <col min="3" max="3" width="8.625" style="6" customWidth="1" outlineLevel="1"/>
    <col min="4" max="4" width="9.625" style="6" customWidth="1"/>
    <col min="5" max="5" width="18.875" style="6" customWidth="1"/>
    <col min="6" max="6" width="68.25" style="103" customWidth="1"/>
    <col min="7" max="7" width="45.75" style="6" customWidth="1"/>
    <col min="8" max="8" width="10.125" style="6" bestFit="1" customWidth="1"/>
    <col min="9" max="10" width="13.875" style="6" customWidth="1"/>
    <col min="11" max="11" width="11.875" style="103" hidden="1" customWidth="1" outlineLevel="1"/>
    <col min="12" max="12" width="8.625" style="6" collapsed="1"/>
    <col min="13" max="16384" width="8.625" style="6"/>
  </cols>
  <sheetData>
    <row r="1" spans="1:14" ht="35.1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4" t="s">
        <v>11</v>
      </c>
      <c r="N1" s="5" t="s">
        <v>12</v>
      </c>
    </row>
    <row r="2" spans="1:14" ht="16.5" thickBot="1">
      <c r="A2" s="7" t="str">
        <f>E2&amp;"("&amp;G2&amp;")"</f>
        <v>SCF-A25M-XNW(SPACECOOLフィルム_白 1,250mmx25m)</v>
      </c>
      <c r="B2" s="8" t="s">
        <v>13</v>
      </c>
      <c r="C2" s="8" t="s">
        <v>14</v>
      </c>
      <c r="D2" s="8" t="s">
        <v>15</v>
      </c>
      <c r="E2" s="9" t="s">
        <v>16</v>
      </c>
      <c r="F2" s="9" t="str">
        <f>A45</f>
        <v>SCH-XVPX-XXW(SPACECOOLシート_白)</v>
      </c>
      <c r="G2" s="8" t="s">
        <v>17</v>
      </c>
      <c r="H2" s="8" t="s">
        <v>18</v>
      </c>
      <c r="I2" s="10">
        <f>M2/25</f>
        <v>6800</v>
      </c>
      <c r="J2" s="11">
        <v>572</v>
      </c>
      <c r="K2" s="12">
        <v>170000</v>
      </c>
      <c r="L2" s="3" t="s">
        <v>19</v>
      </c>
      <c r="M2" s="13">
        <v>170000</v>
      </c>
      <c r="N2" s="14" t="s">
        <v>20</v>
      </c>
    </row>
    <row r="3" spans="1:14" ht="16.5" thickBot="1">
      <c r="A3" s="7" t="str">
        <f t="shared" ref="A3:A56" si="0">E3&amp;"("&amp;G3&amp;")"</f>
        <v>SCF-A25M-XNW-1(SPACECOOLフィルム_白 カットサンプル x1m)</v>
      </c>
      <c r="B3" s="8" t="s">
        <v>21</v>
      </c>
      <c r="C3" s="8" t="s">
        <v>14</v>
      </c>
      <c r="D3" s="8" t="s">
        <v>15</v>
      </c>
      <c r="E3" s="9" t="s">
        <v>22</v>
      </c>
      <c r="F3" s="9" t="s">
        <v>114</v>
      </c>
      <c r="G3" s="8" t="s">
        <v>23</v>
      </c>
      <c r="H3" s="8" t="s">
        <v>24</v>
      </c>
      <c r="I3" s="10">
        <f>M3</f>
        <v>10000</v>
      </c>
      <c r="J3" s="11">
        <v>500</v>
      </c>
      <c r="K3" s="12">
        <v>10000</v>
      </c>
      <c r="L3" s="3" t="s">
        <v>19</v>
      </c>
      <c r="M3" s="13">
        <v>10000</v>
      </c>
      <c r="N3" s="14"/>
    </row>
    <row r="4" spans="1:14" ht="16.5" thickBot="1">
      <c r="A4" s="7" t="str">
        <f t="shared" si="0"/>
        <v>SCF-A25M-XNW-5(SPACECOOLフィルム_白 カットサンプル x5m)</v>
      </c>
      <c r="B4" s="8" t="s">
        <v>21</v>
      </c>
      <c r="C4" s="8" t="s">
        <v>14</v>
      </c>
      <c r="D4" s="8" t="s">
        <v>15</v>
      </c>
      <c r="E4" s="9" t="s">
        <v>25</v>
      </c>
      <c r="F4" s="9" t="s">
        <v>16</v>
      </c>
      <c r="G4" s="8" t="s">
        <v>26</v>
      </c>
      <c r="H4" s="8" t="s">
        <v>24</v>
      </c>
      <c r="I4" s="10">
        <f t="shared" ref="I4:I16" si="1">M4</f>
        <v>45000</v>
      </c>
      <c r="J4" s="11">
        <v>500</v>
      </c>
      <c r="K4" s="12">
        <v>10000</v>
      </c>
      <c r="L4" s="3" t="s">
        <v>19</v>
      </c>
      <c r="M4" s="13">
        <v>45000</v>
      </c>
      <c r="N4" s="14"/>
    </row>
    <row r="5" spans="1:14" s="167" customFormat="1" ht="16.5" thickBot="1">
      <c r="A5" s="159" t="str">
        <f t="shared" si="0"/>
        <v>SCF-A25M-XNW-10(SPACECOOLフィルム_白 カットサンプル x10m)</v>
      </c>
      <c r="B5" s="160" t="s">
        <v>21</v>
      </c>
      <c r="C5" s="160" t="s">
        <v>14</v>
      </c>
      <c r="D5" s="160" t="s">
        <v>15</v>
      </c>
      <c r="E5" s="160" t="s">
        <v>113</v>
      </c>
      <c r="F5" s="160" t="s">
        <v>16</v>
      </c>
      <c r="G5" s="160" t="s">
        <v>115</v>
      </c>
      <c r="H5" s="160" t="s">
        <v>24</v>
      </c>
      <c r="I5" s="161" t="s">
        <v>116</v>
      </c>
      <c r="J5" s="162" t="s">
        <v>116</v>
      </c>
      <c r="K5" s="163"/>
      <c r="L5" s="164"/>
      <c r="M5" s="165"/>
      <c r="N5" s="166"/>
    </row>
    <row r="6" spans="1:14" ht="16.5" thickBot="1">
      <c r="A6" s="7"/>
      <c r="B6" s="8"/>
      <c r="C6" s="8"/>
      <c r="D6" s="8"/>
      <c r="E6" s="9"/>
      <c r="F6" s="9"/>
      <c r="G6" s="8"/>
      <c r="H6" s="8"/>
      <c r="I6" s="10"/>
      <c r="J6" s="11"/>
      <c r="K6" s="12"/>
      <c r="L6" s="3"/>
      <c r="M6" s="13"/>
      <c r="N6" s="14"/>
    </row>
    <row r="7" spans="1:14" ht="16.5" thickBot="1">
      <c r="A7" s="7"/>
      <c r="B7" s="8"/>
      <c r="C7" s="8"/>
      <c r="D7" s="8"/>
      <c r="E7" s="9"/>
      <c r="F7" s="9"/>
      <c r="G7" s="8"/>
      <c r="H7" s="8"/>
      <c r="I7" s="15"/>
      <c r="J7" s="11"/>
      <c r="K7" s="12"/>
      <c r="L7" s="3"/>
      <c r="M7" s="13"/>
      <c r="N7" s="14"/>
    </row>
    <row r="8" spans="1:14" ht="16.5" thickBot="1">
      <c r="A8" s="7"/>
      <c r="B8" s="16"/>
      <c r="C8" s="16"/>
      <c r="D8" s="16"/>
      <c r="E8" s="17"/>
      <c r="F8" s="17"/>
      <c r="G8" s="16"/>
      <c r="H8" s="16"/>
      <c r="I8" s="18"/>
      <c r="J8" s="19"/>
      <c r="K8" s="12"/>
      <c r="L8" s="3"/>
      <c r="M8" s="13"/>
      <c r="N8" s="14"/>
    </row>
    <row r="9" spans="1:14" ht="16.5" thickBot="1">
      <c r="A9" s="7"/>
      <c r="B9" s="16"/>
      <c r="C9" s="16"/>
      <c r="D9" s="16"/>
      <c r="E9" s="17"/>
      <c r="F9" s="17"/>
      <c r="G9" s="16"/>
      <c r="H9" s="16"/>
      <c r="I9" s="18"/>
      <c r="J9" s="19"/>
      <c r="K9" s="12"/>
      <c r="L9" s="3"/>
      <c r="M9" s="13"/>
      <c r="N9" s="14"/>
    </row>
    <row r="10" spans="1:14" ht="16.5" thickBot="1">
      <c r="A10" s="7"/>
      <c r="B10" s="16"/>
      <c r="C10" s="16"/>
      <c r="D10" s="16"/>
      <c r="E10" s="17"/>
      <c r="F10" s="17"/>
      <c r="G10" s="16"/>
      <c r="H10" s="16"/>
      <c r="I10" s="20"/>
      <c r="J10" s="19"/>
      <c r="K10" s="12"/>
      <c r="L10" s="3"/>
      <c r="M10" s="13"/>
      <c r="N10" s="14"/>
    </row>
    <row r="11" spans="1:14" ht="16.5" thickBot="1">
      <c r="A11" s="7"/>
      <c r="B11" s="16"/>
      <c r="C11" s="16"/>
      <c r="D11" s="16"/>
      <c r="E11" s="17"/>
      <c r="F11" s="17"/>
      <c r="G11" s="16"/>
      <c r="H11" s="16"/>
      <c r="I11" s="18"/>
      <c r="J11" s="19"/>
      <c r="K11" s="12"/>
      <c r="L11" s="3"/>
      <c r="M11" s="13"/>
      <c r="N11" s="14"/>
    </row>
    <row r="12" spans="1:14" ht="16.5" thickBot="1">
      <c r="A12" s="7"/>
      <c r="B12" s="16"/>
      <c r="C12" s="16"/>
      <c r="D12" s="16"/>
      <c r="E12" s="17"/>
      <c r="F12" s="17"/>
      <c r="G12" s="16"/>
      <c r="H12" s="16"/>
      <c r="I12" s="18"/>
      <c r="J12" s="19"/>
      <c r="K12" s="12"/>
      <c r="L12" s="3"/>
      <c r="M12" s="13"/>
      <c r="N12" s="14"/>
    </row>
    <row r="13" spans="1:14" ht="16.5" thickBot="1">
      <c r="A13" s="7"/>
      <c r="B13" s="16"/>
      <c r="C13" s="16"/>
      <c r="D13" s="16"/>
      <c r="E13" s="17"/>
      <c r="F13" s="17"/>
      <c r="G13" s="16"/>
      <c r="H13" s="16"/>
      <c r="I13" s="20"/>
      <c r="J13" s="19"/>
      <c r="K13" s="12"/>
      <c r="L13" s="3"/>
      <c r="M13" s="13"/>
      <c r="N13" s="14"/>
    </row>
    <row r="14" spans="1:14" ht="16.5" thickBot="1">
      <c r="A14" s="7"/>
      <c r="B14" s="21"/>
      <c r="C14" s="21"/>
      <c r="D14" s="21"/>
      <c r="E14" s="22"/>
      <c r="F14" s="22"/>
      <c r="G14" s="21"/>
      <c r="H14" s="21"/>
      <c r="I14" s="23"/>
      <c r="J14" s="24"/>
      <c r="K14" s="12"/>
      <c r="L14" s="3"/>
      <c r="M14" s="13"/>
      <c r="N14" s="14"/>
    </row>
    <row r="15" spans="1:14" ht="16.5" thickBot="1">
      <c r="A15" s="7"/>
      <c r="B15" s="21"/>
      <c r="C15" s="21"/>
      <c r="D15" s="21"/>
      <c r="E15" s="22"/>
      <c r="F15" s="22"/>
      <c r="G15" s="21"/>
      <c r="H15" s="21"/>
      <c r="I15" s="23"/>
      <c r="J15" s="24"/>
      <c r="K15" s="12"/>
      <c r="L15" s="3"/>
      <c r="M15" s="13"/>
      <c r="N15" s="14"/>
    </row>
    <row r="16" spans="1:14" ht="16.5" thickBot="1">
      <c r="A16" s="25"/>
      <c r="B16" s="26"/>
      <c r="C16" s="26"/>
      <c r="D16" s="26"/>
      <c r="E16" s="27"/>
      <c r="F16" s="27"/>
      <c r="G16" s="26"/>
      <c r="H16" s="26"/>
      <c r="I16" s="28"/>
      <c r="J16" s="29"/>
      <c r="K16" s="12"/>
      <c r="L16" s="3"/>
      <c r="M16" s="13"/>
      <c r="N16" s="14"/>
    </row>
    <row r="17" spans="1:14" ht="16.5" thickBot="1">
      <c r="A17" s="30"/>
      <c r="B17" s="31"/>
      <c r="C17" s="31"/>
      <c r="D17" s="31"/>
      <c r="E17" s="32"/>
      <c r="F17" s="33"/>
      <c r="G17" s="33"/>
      <c r="H17" s="31"/>
      <c r="I17" s="34"/>
      <c r="J17" s="35"/>
      <c r="K17" s="36"/>
      <c r="L17" s="3"/>
      <c r="M17" s="37"/>
      <c r="N17" s="14"/>
    </row>
    <row r="18" spans="1:14" ht="16.5" thickBot="1">
      <c r="A18" s="38"/>
      <c r="B18" s="39"/>
      <c r="C18" s="39"/>
      <c r="D18" s="39"/>
      <c r="E18" s="40"/>
      <c r="F18" s="41"/>
      <c r="G18" s="41"/>
      <c r="H18" s="39"/>
      <c r="I18" s="42"/>
      <c r="J18" s="43"/>
      <c r="K18" s="36"/>
      <c r="L18" s="3"/>
      <c r="M18" s="37"/>
      <c r="N18" s="14"/>
    </row>
    <row r="19" spans="1:14" ht="16.5" thickBot="1">
      <c r="A19" s="44"/>
      <c r="B19" s="45"/>
      <c r="C19" s="45"/>
      <c r="D19" s="45"/>
      <c r="E19" s="46"/>
      <c r="F19" s="47"/>
      <c r="G19" s="47"/>
      <c r="H19" s="45"/>
      <c r="I19" s="48"/>
      <c r="J19" s="49"/>
      <c r="K19" s="36"/>
      <c r="L19" s="3"/>
      <c r="M19" s="37"/>
      <c r="N19" s="14"/>
    </row>
    <row r="20" spans="1:14" ht="16.5" thickBot="1">
      <c r="A20" s="50"/>
      <c r="B20" s="51"/>
      <c r="C20" s="51"/>
      <c r="D20" s="51"/>
      <c r="E20" s="52"/>
      <c r="F20" s="52"/>
      <c r="G20" s="51"/>
      <c r="H20" s="51"/>
      <c r="I20" s="53"/>
      <c r="J20" s="54"/>
      <c r="K20" s="12"/>
      <c r="L20" s="3"/>
      <c r="M20" s="13"/>
      <c r="N20" s="14"/>
    </row>
    <row r="21" spans="1:14" ht="16.5" thickBot="1">
      <c r="A21" s="7"/>
      <c r="B21" s="55"/>
      <c r="C21" s="55"/>
      <c r="D21" s="55"/>
      <c r="E21" s="56"/>
      <c r="F21" s="56"/>
      <c r="G21" s="55"/>
      <c r="H21" s="55"/>
      <c r="I21" s="57"/>
      <c r="J21" s="58"/>
      <c r="K21" s="12"/>
      <c r="L21" s="3"/>
      <c r="M21" s="13"/>
      <c r="N21" s="14"/>
    </row>
    <row r="22" spans="1:14" ht="16.5" thickBot="1">
      <c r="A22" s="7"/>
      <c r="B22" s="55"/>
      <c r="C22" s="55"/>
      <c r="D22" s="55"/>
      <c r="E22" s="56"/>
      <c r="F22" s="56"/>
      <c r="G22" s="55"/>
      <c r="H22" s="55"/>
      <c r="I22" s="59"/>
      <c r="J22" s="58"/>
      <c r="K22" s="12"/>
      <c r="L22" s="3"/>
      <c r="M22" s="13"/>
      <c r="N22" s="14"/>
    </row>
    <row r="23" spans="1:14" ht="16.5" thickBot="1">
      <c r="A23" s="7"/>
      <c r="B23" s="55"/>
      <c r="C23" s="55"/>
      <c r="D23" s="55"/>
      <c r="E23" s="56"/>
      <c r="F23" s="56"/>
      <c r="G23" s="55"/>
      <c r="H23" s="55"/>
      <c r="I23" s="57"/>
      <c r="J23" s="58"/>
      <c r="K23" s="12"/>
      <c r="L23" s="3"/>
      <c r="M23" s="13"/>
      <c r="N23" s="14"/>
    </row>
    <row r="24" spans="1:14" ht="16.5" thickBot="1">
      <c r="A24" s="7"/>
      <c r="B24" s="55"/>
      <c r="C24" s="55"/>
      <c r="D24" s="55"/>
      <c r="E24" s="56"/>
      <c r="F24" s="56"/>
      <c r="G24" s="55"/>
      <c r="H24" s="55"/>
      <c r="I24" s="57"/>
      <c r="J24" s="58"/>
      <c r="K24" s="12"/>
      <c r="L24" s="3"/>
      <c r="M24" s="13"/>
      <c r="N24" s="14"/>
    </row>
    <row r="25" spans="1:14" ht="16.5" thickBot="1">
      <c r="A25" s="7"/>
      <c r="B25" s="55"/>
      <c r="C25" s="55"/>
      <c r="D25" s="55"/>
      <c r="E25" s="56"/>
      <c r="F25" s="56"/>
      <c r="G25" s="55"/>
      <c r="H25" s="55"/>
      <c r="I25" s="59"/>
      <c r="J25" s="58"/>
      <c r="K25" s="12"/>
      <c r="L25" s="3"/>
      <c r="M25" s="13"/>
      <c r="N25" s="14"/>
    </row>
    <row r="26" spans="1:14" ht="16.5" thickBot="1">
      <c r="A26" s="7"/>
      <c r="B26" s="60"/>
      <c r="C26" s="60"/>
      <c r="D26" s="60"/>
      <c r="E26" s="61"/>
      <c r="F26" s="61"/>
      <c r="G26" s="60"/>
      <c r="H26" s="60"/>
      <c r="I26" s="62"/>
      <c r="J26" s="63"/>
      <c r="K26" s="12"/>
      <c r="L26" s="3"/>
      <c r="M26" s="13"/>
      <c r="N26" s="14"/>
    </row>
    <row r="27" spans="1:14" ht="16.5" thickBot="1">
      <c r="A27" s="7"/>
      <c r="B27" s="60"/>
      <c r="C27" s="60"/>
      <c r="D27" s="60"/>
      <c r="E27" s="61"/>
      <c r="F27" s="61"/>
      <c r="G27" s="60"/>
      <c r="H27" s="60"/>
      <c r="I27" s="62"/>
      <c r="J27" s="63"/>
      <c r="K27" s="12"/>
      <c r="L27" s="3"/>
      <c r="M27" s="37"/>
      <c r="N27" s="14"/>
    </row>
    <row r="28" spans="1:14" ht="16.5" thickBot="1">
      <c r="A28" s="7"/>
      <c r="B28" s="60"/>
      <c r="C28" s="60"/>
      <c r="D28" s="60"/>
      <c r="E28" s="61"/>
      <c r="F28" s="61"/>
      <c r="G28" s="60"/>
      <c r="H28" s="60"/>
      <c r="I28" s="62"/>
      <c r="J28" s="63"/>
      <c r="K28" s="12"/>
      <c r="L28" s="3"/>
      <c r="M28" s="37"/>
      <c r="N28" s="14"/>
    </row>
    <row r="29" spans="1:14" ht="16.5" thickBot="1">
      <c r="A29" s="7"/>
      <c r="B29" s="60"/>
      <c r="C29" s="60"/>
      <c r="D29" s="60"/>
      <c r="E29" s="61"/>
      <c r="F29" s="61"/>
      <c r="G29" s="60"/>
      <c r="H29" s="60"/>
      <c r="I29" s="62"/>
      <c r="J29" s="63"/>
      <c r="K29" s="12"/>
      <c r="L29" s="3"/>
      <c r="M29" s="13"/>
      <c r="N29" s="14"/>
    </row>
    <row r="30" spans="1:14" ht="16.5" thickBot="1">
      <c r="A30" s="7"/>
      <c r="B30" s="60"/>
      <c r="C30" s="60"/>
      <c r="D30" s="60"/>
      <c r="E30" s="61"/>
      <c r="F30" s="61"/>
      <c r="G30" s="60"/>
      <c r="H30" s="60"/>
      <c r="I30" s="62"/>
      <c r="J30" s="63"/>
      <c r="K30" s="12"/>
      <c r="L30" s="3"/>
      <c r="M30" s="37"/>
      <c r="N30" s="14"/>
    </row>
    <row r="31" spans="1:14" ht="16.5" thickBot="1">
      <c r="A31" s="25"/>
      <c r="B31" s="64"/>
      <c r="C31" s="64"/>
      <c r="D31" s="64"/>
      <c r="E31" s="65"/>
      <c r="F31" s="65"/>
      <c r="G31" s="64"/>
      <c r="H31" s="64"/>
      <c r="I31" s="66"/>
      <c r="J31" s="67"/>
      <c r="K31" s="12"/>
      <c r="L31" s="3"/>
      <c r="M31" s="37"/>
      <c r="N31" s="14"/>
    </row>
    <row r="32" spans="1:14" ht="16.5" thickBot="1">
      <c r="A32" s="30"/>
      <c r="B32" s="68"/>
      <c r="C32" s="68"/>
      <c r="D32" s="68"/>
      <c r="E32" s="69"/>
      <c r="F32" s="70"/>
      <c r="G32" s="70"/>
      <c r="H32" s="68"/>
      <c r="I32" s="71"/>
      <c r="J32" s="72"/>
      <c r="K32" s="36"/>
      <c r="L32" s="3"/>
      <c r="M32" s="37"/>
      <c r="N32" s="14"/>
    </row>
    <row r="33" spans="1:14" ht="16.5" thickBot="1">
      <c r="A33" s="38"/>
      <c r="B33" s="73"/>
      <c r="C33" s="73"/>
      <c r="D33" s="73"/>
      <c r="E33" s="74"/>
      <c r="F33" s="75"/>
      <c r="G33" s="75"/>
      <c r="H33" s="73"/>
      <c r="I33" s="76"/>
      <c r="J33" s="77"/>
      <c r="K33" s="36"/>
      <c r="L33" s="3"/>
      <c r="M33" s="37"/>
      <c r="N33" s="14"/>
    </row>
    <row r="34" spans="1:14" ht="16.5" thickBot="1">
      <c r="A34" s="38"/>
      <c r="B34" s="73"/>
      <c r="C34" s="73"/>
      <c r="D34" s="73"/>
      <c r="E34" s="74"/>
      <c r="F34" s="75"/>
      <c r="G34" s="75"/>
      <c r="H34" s="73"/>
      <c r="I34" s="76"/>
      <c r="J34" s="77"/>
      <c r="K34" s="36"/>
      <c r="L34" s="3"/>
      <c r="M34" s="37"/>
      <c r="N34" s="14"/>
    </row>
    <row r="35" spans="1:14" ht="16.5" thickBot="1">
      <c r="A35" s="38"/>
      <c r="B35" s="73"/>
      <c r="C35" s="73"/>
      <c r="D35" s="73"/>
      <c r="E35" s="74"/>
      <c r="F35" s="75"/>
      <c r="G35" s="75"/>
      <c r="H35" s="73"/>
      <c r="I35" s="76"/>
      <c r="J35" s="78"/>
      <c r="K35" s="36"/>
      <c r="L35" s="3"/>
      <c r="M35" s="37"/>
      <c r="N35" s="14"/>
    </row>
    <row r="36" spans="1:14" ht="16.5" thickBot="1">
      <c r="A36" s="38"/>
      <c r="B36" s="73"/>
      <c r="C36" s="73"/>
      <c r="D36" s="73"/>
      <c r="E36" s="74"/>
      <c r="F36" s="75"/>
      <c r="G36" s="75"/>
      <c r="H36" s="73"/>
      <c r="I36" s="76"/>
      <c r="J36" s="77"/>
      <c r="K36" s="36"/>
      <c r="L36" s="3"/>
      <c r="M36" s="37"/>
      <c r="N36" s="14"/>
    </row>
    <row r="37" spans="1:14" ht="16.5" thickBot="1">
      <c r="A37" s="44"/>
      <c r="B37" s="79"/>
      <c r="C37" s="79"/>
      <c r="D37" s="79"/>
      <c r="E37" s="80"/>
      <c r="F37" s="81"/>
      <c r="G37" s="81"/>
      <c r="H37" s="79"/>
      <c r="I37" s="82"/>
      <c r="J37" s="83"/>
      <c r="K37" s="36"/>
      <c r="L37" s="3"/>
      <c r="M37" s="37"/>
      <c r="N37" s="14"/>
    </row>
    <row r="38" spans="1:14" ht="16.5" thickBot="1">
      <c r="A38" s="50"/>
      <c r="B38" s="50"/>
      <c r="C38" s="50"/>
      <c r="D38" s="50"/>
      <c r="E38" s="50"/>
      <c r="F38" s="84"/>
      <c r="G38" s="50"/>
      <c r="H38" s="84"/>
      <c r="I38" s="85"/>
      <c r="J38" s="86"/>
      <c r="K38" s="12"/>
      <c r="L38" s="3"/>
      <c r="M38" s="13"/>
      <c r="N38" s="14"/>
    </row>
    <row r="39" spans="1:14" ht="16.5" thickBot="1">
      <c r="A39" s="7"/>
      <c r="B39" s="7"/>
      <c r="C39" s="7"/>
      <c r="D39" s="7"/>
      <c r="E39" s="7"/>
      <c r="F39" s="87"/>
      <c r="G39" s="7"/>
      <c r="H39" s="87"/>
      <c r="I39" s="12"/>
      <c r="J39" s="88"/>
      <c r="K39" s="12"/>
      <c r="L39" s="3"/>
      <c r="M39" s="37"/>
      <c r="N39" s="14"/>
    </row>
    <row r="40" spans="1:14" ht="16.5" thickBot="1">
      <c r="A40" s="7"/>
      <c r="B40" s="7"/>
      <c r="C40" s="7"/>
      <c r="D40" s="7"/>
      <c r="E40" s="7"/>
      <c r="F40" s="89"/>
      <c r="G40" s="89"/>
      <c r="H40" s="87"/>
      <c r="I40" s="90"/>
      <c r="J40" s="91"/>
      <c r="K40" s="12"/>
      <c r="L40" s="3"/>
      <c r="M40" s="13"/>
      <c r="N40" s="14"/>
    </row>
    <row r="41" spans="1:14" ht="16.5" thickBot="1">
      <c r="A41" s="7"/>
      <c r="B41" s="89"/>
      <c r="C41" s="7"/>
      <c r="D41" s="7"/>
      <c r="E41" s="87"/>
      <c r="F41" s="87"/>
      <c r="G41" s="7"/>
      <c r="H41" s="92"/>
      <c r="I41" s="12"/>
      <c r="J41" s="88"/>
      <c r="K41" s="12"/>
      <c r="L41" s="3"/>
      <c r="M41" s="13"/>
      <c r="N41" s="14"/>
    </row>
    <row r="42" spans="1:14" ht="16.5" thickBot="1">
      <c r="A42" s="7"/>
      <c r="B42" s="7"/>
      <c r="C42" s="7"/>
      <c r="D42" s="7"/>
      <c r="E42" s="87"/>
      <c r="F42" s="87"/>
      <c r="G42" s="7"/>
      <c r="H42" s="7"/>
      <c r="I42" s="12"/>
      <c r="J42" s="88"/>
      <c r="K42" s="12"/>
      <c r="L42" s="3"/>
      <c r="M42" s="13"/>
      <c r="N42" s="14"/>
    </row>
    <row r="43" spans="1:14" ht="16.5" thickBot="1">
      <c r="A43" s="7"/>
      <c r="B43" s="7"/>
      <c r="C43" s="7"/>
      <c r="D43" s="7"/>
      <c r="E43" s="87"/>
      <c r="F43" s="87"/>
      <c r="G43" s="7"/>
      <c r="H43" s="7"/>
      <c r="I43" s="12"/>
      <c r="J43" s="88"/>
      <c r="K43" s="12"/>
      <c r="L43" s="3"/>
      <c r="M43" s="37"/>
      <c r="N43" s="14"/>
    </row>
    <row r="44" spans="1:14" ht="16.5" thickBot="1">
      <c r="A44" s="7"/>
      <c r="B44" s="7"/>
      <c r="C44" s="7"/>
      <c r="D44" s="7"/>
      <c r="E44" s="87"/>
      <c r="F44" s="87"/>
      <c r="G44" s="7"/>
      <c r="H44" s="7"/>
      <c r="I44" s="12"/>
      <c r="J44" s="88"/>
      <c r="K44" s="12"/>
      <c r="L44" s="3"/>
      <c r="M44" s="37"/>
      <c r="N44" s="14"/>
    </row>
    <row r="45" spans="1:14" ht="16.5" thickBot="1">
      <c r="A45" s="7" t="str">
        <f t="shared" si="0"/>
        <v>SCH-XVPX-XXW(SPACECOOLシート_白)</v>
      </c>
      <c r="B45" s="7" t="s">
        <v>13</v>
      </c>
      <c r="C45" s="7" t="s">
        <v>14</v>
      </c>
      <c r="D45" s="93" t="s">
        <v>15</v>
      </c>
      <c r="E45" s="94" t="s">
        <v>28</v>
      </c>
      <c r="F45" s="94" t="s">
        <v>29</v>
      </c>
      <c r="G45" s="93" t="s">
        <v>30</v>
      </c>
      <c r="H45" s="93" t="s">
        <v>18</v>
      </c>
      <c r="I45" s="95">
        <v>5000</v>
      </c>
      <c r="J45" s="95">
        <v>230</v>
      </c>
      <c r="K45" s="96"/>
      <c r="L45" s="3" t="s">
        <v>19</v>
      </c>
      <c r="M45" s="3"/>
      <c r="N45" s="3"/>
    </row>
    <row r="46" spans="1:14" ht="16.5" thickBot="1">
      <c r="A46" s="7"/>
      <c r="B46" s="7"/>
      <c r="C46" s="7"/>
      <c r="D46" s="93"/>
      <c r="E46" s="94"/>
      <c r="F46" s="94"/>
      <c r="G46" s="93"/>
      <c r="H46" s="93"/>
      <c r="I46" s="95"/>
      <c r="J46" s="95"/>
      <c r="K46" s="96"/>
      <c r="L46" s="3"/>
      <c r="M46" s="3"/>
      <c r="N46" s="3"/>
    </row>
    <row r="47" spans="1:14" ht="16.5" thickBot="1">
      <c r="A47" s="7"/>
      <c r="B47" s="7"/>
      <c r="C47" s="7"/>
      <c r="D47" s="93"/>
      <c r="E47" s="94"/>
      <c r="F47" s="94"/>
      <c r="G47" s="93"/>
      <c r="H47" s="93"/>
      <c r="I47" s="95"/>
      <c r="J47" s="95"/>
      <c r="K47" s="96"/>
      <c r="L47" s="3"/>
      <c r="M47" s="3"/>
      <c r="N47" s="3"/>
    </row>
    <row r="48" spans="1:14" ht="16.5" thickBot="1">
      <c r="A48" s="7"/>
      <c r="B48" s="7"/>
      <c r="C48" s="7"/>
      <c r="D48" s="93"/>
      <c r="E48" s="94"/>
      <c r="F48" s="94"/>
      <c r="G48" s="93"/>
      <c r="H48" s="93"/>
      <c r="I48" s="95"/>
      <c r="J48" s="95"/>
      <c r="K48" s="96"/>
      <c r="L48" s="3"/>
      <c r="M48" s="3"/>
      <c r="N48" s="3"/>
    </row>
    <row r="49" spans="1:14" ht="16.5" thickBot="1">
      <c r="A49" s="7"/>
      <c r="B49" s="7"/>
      <c r="C49" s="7"/>
      <c r="D49" s="97"/>
      <c r="E49" s="98"/>
      <c r="F49" s="98"/>
      <c r="G49" s="97"/>
      <c r="H49" s="97"/>
      <c r="I49" s="99"/>
      <c r="J49" s="100"/>
      <c r="K49" s="96"/>
      <c r="L49" s="3"/>
      <c r="M49" s="3"/>
      <c r="N49" s="3"/>
    </row>
    <row r="50" spans="1:14" ht="16.5" thickBot="1">
      <c r="A50" s="7"/>
      <c r="B50" s="7"/>
      <c r="C50" s="7"/>
      <c r="D50" s="97"/>
      <c r="E50" s="98"/>
      <c r="F50" s="98"/>
      <c r="G50" s="97"/>
      <c r="H50" s="97"/>
      <c r="I50" s="99"/>
      <c r="J50" s="100"/>
      <c r="K50" s="96"/>
      <c r="L50" s="3"/>
      <c r="M50" s="3"/>
      <c r="N50" s="3"/>
    </row>
    <row r="51" spans="1:14" ht="16.5" thickBot="1">
      <c r="A51" s="89"/>
      <c r="B51" s="7"/>
      <c r="C51" s="7"/>
      <c r="D51" s="97"/>
      <c r="E51" s="101"/>
      <c r="F51" s="98"/>
      <c r="G51" s="101"/>
      <c r="H51" s="97"/>
      <c r="I51" s="99"/>
      <c r="J51" s="100"/>
      <c r="K51" s="96"/>
      <c r="L51" s="3"/>
      <c r="M51" s="3"/>
      <c r="N51" s="3"/>
    </row>
    <row r="52" spans="1:14" ht="16.5" thickBot="1">
      <c r="A52" s="89"/>
      <c r="B52" s="7"/>
      <c r="C52" s="7"/>
      <c r="D52" s="97"/>
      <c r="E52" s="101"/>
      <c r="F52" s="98"/>
      <c r="G52" s="101"/>
      <c r="H52" s="97"/>
      <c r="I52" s="99"/>
      <c r="J52" s="100"/>
      <c r="K52" s="96"/>
      <c r="L52" s="3"/>
      <c r="M52" s="3"/>
      <c r="N52" s="3"/>
    </row>
    <row r="53" spans="1:14" ht="16.5" thickBot="1">
      <c r="A53" s="7"/>
      <c r="B53" s="7"/>
      <c r="C53" s="7"/>
      <c r="D53" s="97"/>
      <c r="E53" s="98"/>
      <c r="F53" s="98"/>
      <c r="G53" s="97"/>
      <c r="H53" s="97"/>
      <c r="I53" s="99"/>
      <c r="J53" s="100"/>
      <c r="K53" s="96"/>
      <c r="L53" s="3"/>
      <c r="M53" s="3"/>
      <c r="N53" s="3"/>
    </row>
    <row r="54" spans="1:14" ht="16.5" thickBot="1">
      <c r="A54" s="7"/>
      <c r="B54" s="7"/>
      <c r="C54" s="7"/>
      <c r="D54" s="97"/>
      <c r="E54" s="98"/>
      <c r="F54" s="98"/>
      <c r="G54" s="97"/>
      <c r="H54" s="97"/>
      <c r="I54" s="99"/>
      <c r="J54" s="100"/>
      <c r="K54" s="96"/>
      <c r="L54" s="3"/>
      <c r="M54" s="3"/>
      <c r="N54" s="3"/>
    </row>
    <row r="55" spans="1:14" ht="16.5" thickBot="1">
      <c r="A55" s="7"/>
      <c r="B55" s="7"/>
      <c r="C55" s="7"/>
      <c r="D55" s="97"/>
      <c r="E55" s="98"/>
      <c r="F55" s="98"/>
      <c r="G55" s="97"/>
      <c r="H55" s="97"/>
      <c r="I55" s="99"/>
      <c r="J55" s="100"/>
      <c r="K55" s="96"/>
      <c r="L55" s="3"/>
      <c r="M55" s="3"/>
      <c r="N55" s="3"/>
    </row>
    <row r="56" spans="1:14" ht="16.5" thickBot="1">
      <c r="A56" s="7"/>
      <c r="B56" s="7"/>
      <c r="C56" s="7"/>
      <c r="D56" s="97"/>
      <c r="E56" s="98"/>
      <c r="F56" s="98"/>
      <c r="G56" s="97"/>
      <c r="H56" s="97"/>
      <c r="I56" s="99"/>
      <c r="J56" s="100"/>
      <c r="K56" s="96"/>
      <c r="L56" s="3"/>
      <c r="M56" s="3"/>
      <c r="N56" s="3"/>
    </row>
    <row r="57" spans="1:14">
      <c r="E57" s="102"/>
    </row>
    <row r="59" spans="1:14">
      <c r="E59" s="102"/>
    </row>
    <row r="60" spans="1:14">
      <c r="E60" s="102"/>
    </row>
  </sheetData>
  <autoFilter ref="A1:K44" xr:uid="{A9C94E3F-36B7-4DC0-A6C7-803B6737C7B5}"/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961E-3F82-4012-8B6D-4CC765EF77FC}">
  <dimension ref="A2:L14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9" sqref="C29"/>
    </sheetView>
  </sheetViews>
  <sheetFormatPr defaultColWidth="8.125" defaultRowHeight="15.75"/>
  <cols>
    <col min="1" max="1" width="8.125" style="104"/>
    <col min="2" max="2" width="71.875" style="104" customWidth="1"/>
    <col min="3" max="3" width="25.125" style="104" customWidth="1"/>
    <col min="4" max="4" width="57" style="104" bestFit="1" customWidth="1"/>
    <col min="5" max="5" width="13.625" style="104" bestFit="1" customWidth="1"/>
    <col min="6" max="6" width="27.125" style="104" bestFit="1" customWidth="1"/>
    <col min="7" max="7" width="11.5" style="104" bestFit="1" customWidth="1"/>
    <col min="8" max="9" width="10.625" style="104" bestFit="1" customWidth="1"/>
    <col min="10" max="10" width="16.5" style="104" bestFit="1" customWidth="1"/>
    <col min="11" max="11" width="10.625" style="104" bestFit="1" customWidth="1"/>
    <col min="12" max="12" width="12.5" style="104" bestFit="1" customWidth="1"/>
    <col min="13" max="16384" width="8.125" style="104"/>
  </cols>
  <sheetData>
    <row r="2" spans="1:12" ht="18.75">
      <c r="B2" s="105"/>
    </row>
    <row r="4" spans="1:12">
      <c r="A4" s="106" t="s">
        <v>31</v>
      </c>
      <c r="B4" s="104" t="s">
        <v>32</v>
      </c>
      <c r="C4" s="107" t="s">
        <v>33</v>
      </c>
      <c r="D4" s="107" t="s">
        <v>34</v>
      </c>
      <c r="E4" s="107" t="s">
        <v>35</v>
      </c>
      <c r="F4" s="107" t="s">
        <v>36</v>
      </c>
      <c r="G4" s="107" t="s">
        <v>37</v>
      </c>
      <c r="H4" s="107" t="s">
        <v>38</v>
      </c>
      <c r="I4" s="107" t="s">
        <v>39</v>
      </c>
      <c r="J4" s="107" t="s">
        <v>40</v>
      </c>
      <c r="K4" s="107" t="s">
        <v>41</v>
      </c>
      <c r="L4" s="107" t="s">
        <v>42</v>
      </c>
    </row>
    <row r="5" spans="1:12">
      <c r="B5" s="108" t="str">
        <f t="shared" ref="B5:B9" si="0">CONCATENATE(C5,"(",D5,")")</f>
        <v>()</v>
      </c>
      <c r="C5" s="108"/>
      <c r="D5" s="108"/>
      <c r="E5" s="108"/>
      <c r="F5" s="108"/>
      <c r="G5" s="109"/>
      <c r="H5" s="108"/>
      <c r="I5" s="108"/>
      <c r="J5" s="108"/>
      <c r="K5" s="108"/>
      <c r="L5" s="108"/>
    </row>
    <row r="6" spans="1:12">
      <c r="B6" s="108" t="str">
        <f t="shared" si="0"/>
        <v>SCF-A25M-XNW(SPACECOOLフィルム_白 1,250mmx25m)</v>
      </c>
      <c r="C6" s="110" t="s">
        <v>16</v>
      </c>
      <c r="D6" s="110" t="s">
        <v>17</v>
      </c>
      <c r="E6" s="108" t="s">
        <v>43</v>
      </c>
      <c r="F6" s="109" t="s">
        <v>48</v>
      </c>
      <c r="G6" s="109" t="s">
        <v>18</v>
      </c>
      <c r="H6" s="109" t="s">
        <v>49</v>
      </c>
      <c r="I6" s="109" t="s">
        <v>44</v>
      </c>
      <c r="J6" s="109" t="s">
        <v>45</v>
      </c>
      <c r="K6" s="109" t="s">
        <v>46</v>
      </c>
      <c r="L6" s="109" t="s">
        <v>47</v>
      </c>
    </row>
    <row r="7" spans="1:12">
      <c r="B7" s="108" t="str">
        <f t="shared" si="0"/>
        <v>SCF-A25M-XNW-1(SPACECOOLフィルム_白 カットサンプル x1m)</v>
      </c>
      <c r="C7" s="110" t="s">
        <v>22</v>
      </c>
      <c r="D7" s="110" t="s">
        <v>50</v>
      </c>
      <c r="E7" s="108" t="s">
        <v>43</v>
      </c>
      <c r="F7" s="108" t="s">
        <v>51</v>
      </c>
      <c r="G7" s="108" t="s">
        <v>52</v>
      </c>
      <c r="H7" s="108" t="s">
        <v>49</v>
      </c>
      <c r="I7" s="108" t="s">
        <v>44</v>
      </c>
      <c r="J7" s="108" t="s">
        <v>45</v>
      </c>
      <c r="K7" s="108" t="s">
        <v>46</v>
      </c>
      <c r="L7" s="108" t="s">
        <v>47</v>
      </c>
    </row>
    <row r="8" spans="1:12">
      <c r="B8" s="108" t="str">
        <f t="shared" si="0"/>
        <v>SCF-A25M-XNW-5(SPACECOOLフィルム_白 カットサンプル x5m)</v>
      </c>
      <c r="C8" s="110" t="s">
        <v>25</v>
      </c>
      <c r="D8" s="110" t="s">
        <v>26</v>
      </c>
      <c r="E8" s="108" t="s">
        <v>43</v>
      </c>
      <c r="F8" s="108" t="s">
        <v>51</v>
      </c>
      <c r="G8" s="108" t="s">
        <v>52</v>
      </c>
      <c r="H8" s="108" t="s">
        <v>49</v>
      </c>
      <c r="I8" s="108" t="s">
        <v>44</v>
      </c>
      <c r="J8" s="108" t="s">
        <v>45</v>
      </c>
      <c r="K8" s="108" t="s">
        <v>46</v>
      </c>
      <c r="L8" s="108" t="s">
        <v>47</v>
      </c>
    </row>
    <row r="9" spans="1:12" s="168" customFormat="1">
      <c r="B9" s="148" t="str">
        <f t="shared" si="0"/>
        <v>SCF-A25M-XNW-10(SPACECOOLフィルム_白 カットサンプル x10m)</v>
      </c>
      <c r="C9" s="148" t="s">
        <v>113</v>
      </c>
      <c r="D9" s="148" t="s">
        <v>115</v>
      </c>
      <c r="E9" s="148" t="s">
        <v>43</v>
      </c>
      <c r="F9" s="148" t="s">
        <v>51</v>
      </c>
      <c r="G9" s="148" t="s">
        <v>52</v>
      </c>
      <c r="H9" s="149" t="s">
        <v>49</v>
      </c>
      <c r="I9" s="149" t="s">
        <v>44</v>
      </c>
      <c r="J9" s="149" t="s">
        <v>45</v>
      </c>
      <c r="K9" s="149" t="s">
        <v>46</v>
      </c>
      <c r="L9" s="149" t="s">
        <v>47</v>
      </c>
    </row>
    <row r="13" spans="1:12">
      <c r="B13" s="104" t="s">
        <v>53</v>
      </c>
      <c r="C13" s="107"/>
    </row>
    <row r="14" spans="1:12">
      <c r="B14" s="104" t="s">
        <v>54</v>
      </c>
    </row>
  </sheetData>
  <phoneticPr fontId="3"/>
  <hyperlinks>
    <hyperlink ref="A4" location="目次!A1" display="戻る" xr:uid="{B16220ED-8BF9-43D4-AFA6-BB0EDE45E9BF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3967-C801-4EF8-B00D-67C59E7F2B00}">
  <dimension ref="A2:L10"/>
  <sheetViews>
    <sheetView zoomScale="85" zoomScaleNormal="85" workbookViewId="0">
      <pane xSplit="1" ySplit="4" topLeftCell="B5" activePane="bottomRight" state="frozen"/>
      <selection activeCell="I57" sqref="I57"/>
      <selection pane="topRight" activeCell="I57" sqref="I57"/>
      <selection pane="bottomLeft" activeCell="I57" sqref="I57"/>
      <selection pane="bottomRight" activeCell="D31" sqref="D31"/>
    </sheetView>
  </sheetViews>
  <sheetFormatPr defaultColWidth="8.125" defaultRowHeight="15.75"/>
  <cols>
    <col min="1" max="1" width="8.125" style="136"/>
    <col min="2" max="2" width="8.875" style="136" customWidth="1"/>
    <col min="3" max="3" width="11.625" style="136" bestFit="1" customWidth="1"/>
    <col min="4" max="4" width="73.5" style="136" customWidth="1"/>
    <col min="5" max="5" width="19.5" style="136" customWidth="1"/>
    <col min="6" max="6" width="20.125" style="136" customWidth="1"/>
    <col min="7" max="7" width="10.625" style="136" bestFit="1" customWidth="1"/>
    <col min="8" max="8" width="8.5" style="136" bestFit="1" customWidth="1"/>
    <col min="9" max="9" width="4.125" style="136" customWidth="1"/>
    <col min="10" max="11" width="6.125" style="138" customWidth="1"/>
    <col min="12" max="16384" width="8.125" style="136"/>
  </cols>
  <sheetData>
    <row r="2" spans="1:12" ht="18.75">
      <c r="B2" s="137" t="s">
        <v>83</v>
      </c>
    </row>
    <row r="3" spans="1:12">
      <c r="J3" s="139" t="s">
        <v>84</v>
      </c>
    </row>
    <row r="4" spans="1:12" ht="47.25">
      <c r="A4" s="106" t="s">
        <v>31</v>
      </c>
      <c r="B4" s="136" t="s">
        <v>85</v>
      </c>
      <c r="C4" s="136" t="s">
        <v>86</v>
      </c>
      <c r="D4" s="140" t="s">
        <v>87</v>
      </c>
      <c r="E4" s="140" t="s">
        <v>88</v>
      </c>
      <c r="F4" s="140"/>
      <c r="G4" s="140" t="s">
        <v>89</v>
      </c>
      <c r="H4" s="140" t="s">
        <v>90</v>
      </c>
      <c r="J4" s="141" t="s">
        <v>91</v>
      </c>
      <c r="K4" s="141" t="s">
        <v>92</v>
      </c>
    </row>
    <row r="5" spans="1:12">
      <c r="B5" s="142"/>
      <c r="C5" s="142"/>
      <c r="D5" s="142"/>
      <c r="E5" s="142"/>
      <c r="F5" s="142"/>
      <c r="G5" s="142"/>
      <c r="H5" s="142"/>
    </row>
    <row r="6" spans="1:12">
      <c r="B6" s="142"/>
      <c r="C6" s="142" t="s">
        <v>43</v>
      </c>
      <c r="D6" s="142" t="s">
        <v>78</v>
      </c>
      <c r="E6" s="142" t="s">
        <v>27</v>
      </c>
      <c r="F6" s="142" t="str">
        <f>LEFT(E6, SEARCH("(", E6) - 1)</f>
        <v>SCH-XVPX-XXW</v>
      </c>
      <c r="G6" s="142" t="s">
        <v>93</v>
      </c>
      <c r="H6" s="143">
        <v>1</v>
      </c>
      <c r="J6" s="138" t="s">
        <v>94</v>
      </c>
      <c r="K6" s="138" t="s">
        <v>94</v>
      </c>
      <c r="L6" s="136" t="s">
        <v>95</v>
      </c>
    </row>
    <row r="7" spans="1:12">
      <c r="B7" s="142"/>
      <c r="C7" s="142" t="s">
        <v>43</v>
      </c>
      <c r="D7" s="143" t="s">
        <v>80</v>
      </c>
      <c r="E7" s="142" t="s">
        <v>78</v>
      </c>
      <c r="F7" s="142" t="str">
        <f t="shared" ref="F7:F9" si="0">LEFT(E7, SEARCH("(", E7) - 1)</f>
        <v>SCF-A25M-XNW</v>
      </c>
      <c r="G7" s="142" t="s">
        <v>93</v>
      </c>
      <c r="H7" s="143">
        <v>1</v>
      </c>
      <c r="J7" s="138" t="s">
        <v>96</v>
      </c>
      <c r="K7" s="138" t="s">
        <v>94</v>
      </c>
      <c r="L7" s="136" t="s">
        <v>97</v>
      </c>
    </row>
    <row r="8" spans="1:12">
      <c r="B8" s="142"/>
      <c r="C8" s="142" t="s">
        <v>43</v>
      </c>
      <c r="D8" s="143" t="s">
        <v>82</v>
      </c>
      <c r="E8" s="142" t="s">
        <v>98</v>
      </c>
      <c r="F8" s="142" t="str">
        <f t="shared" si="0"/>
        <v>SCF-A25M-XNW</v>
      </c>
      <c r="G8" s="142" t="s">
        <v>93</v>
      </c>
      <c r="H8" s="143">
        <v>5</v>
      </c>
      <c r="J8" s="138" t="s">
        <v>96</v>
      </c>
      <c r="K8" s="138" t="s">
        <v>94</v>
      </c>
      <c r="L8" s="136" t="s">
        <v>99</v>
      </c>
    </row>
    <row r="9" spans="1:12" s="146" customFormat="1">
      <c r="B9" s="147"/>
      <c r="C9" s="147" t="s">
        <v>43</v>
      </c>
      <c r="D9" s="147" t="s">
        <v>117</v>
      </c>
      <c r="E9" s="147" t="s">
        <v>98</v>
      </c>
      <c r="F9" s="147" t="str">
        <f t="shared" si="0"/>
        <v>SCF-A25M-XNW</v>
      </c>
      <c r="G9" s="147" t="s">
        <v>93</v>
      </c>
      <c r="H9" s="147">
        <v>10</v>
      </c>
      <c r="J9" s="169" t="s">
        <v>96</v>
      </c>
      <c r="K9" s="169" t="s">
        <v>94</v>
      </c>
      <c r="L9" s="146" t="s">
        <v>118</v>
      </c>
    </row>
    <row r="10" spans="1:12">
      <c r="B10" s="142"/>
      <c r="C10" s="142"/>
      <c r="D10" s="142"/>
      <c r="E10" s="142"/>
      <c r="F10" s="142"/>
      <c r="G10" s="142"/>
      <c r="H10" s="142"/>
    </row>
  </sheetData>
  <phoneticPr fontId="3"/>
  <hyperlinks>
    <hyperlink ref="A4" location="目次!A1" display="戻る" xr:uid="{BE0D5DF7-00FA-49C8-AD38-D38695B581D1}"/>
    <hyperlink ref="B2" r:id="rId1" xr:uid="{DB4672DD-E334-43F2-BE2B-BDC1554AB6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1ECF-EE73-4223-A3A7-8A3587687277}">
  <dimension ref="A2:K1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6" sqref="F26"/>
    </sheetView>
  </sheetViews>
  <sheetFormatPr defaultColWidth="7.875" defaultRowHeight="15.75"/>
  <cols>
    <col min="1" max="1" width="7.875" style="136"/>
    <col min="2" max="2" width="33.125" style="136" customWidth="1"/>
    <col min="3" max="3" width="11.625" style="136" bestFit="1" customWidth="1"/>
    <col min="4" max="4" width="14.125" style="136" customWidth="1"/>
    <col min="5" max="5" width="19.625" style="136" bestFit="1" customWidth="1"/>
    <col min="6" max="6" width="57" style="136" bestFit="1" customWidth="1"/>
    <col min="7" max="7" width="27.25" style="136" bestFit="1" customWidth="1"/>
    <col min="8" max="8" width="20.25" style="136" bestFit="1" customWidth="1"/>
    <col min="9" max="11" width="10.5" style="136" customWidth="1"/>
    <col min="12" max="16384" width="7.875" style="136"/>
  </cols>
  <sheetData>
    <row r="2" spans="1:11" ht="18.75">
      <c r="B2" s="137" t="s">
        <v>100</v>
      </c>
    </row>
    <row r="4" spans="1:11">
      <c r="A4" s="106" t="s">
        <v>31</v>
      </c>
      <c r="B4" s="136" t="s">
        <v>101</v>
      </c>
      <c r="C4" s="136" t="s">
        <v>86</v>
      </c>
      <c r="D4" s="140" t="s">
        <v>102</v>
      </c>
      <c r="E4" s="140" t="s">
        <v>103</v>
      </c>
      <c r="F4" s="140" t="s">
        <v>104</v>
      </c>
      <c r="G4" s="140" t="s">
        <v>105</v>
      </c>
      <c r="H4" s="136" t="s">
        <v>106</v>
      </c>
      <c r="I4" s="140" t="s">
        <v>107</v>
      </c>
      <c r="J4" s="136" t="s">
        <v>108</v>
      </c>
      <c r="K4" s="140" t="s">
        <v>109</v>
      </c>
    </row>
    <row r="5" spans="1:11">
      <c r="B5" s="142">
        <f t="shared" ref="B5:B10" si="0">E5</f>
        <v>0</v>
      </c>
      <c r="C5" s="142"/>
      <c r="D5" s="142"/>
      <c r="E5" s="142"/>
      <c r="F5" s="142"/>
      <c r="G5" s="142"/>
      <c r="H5" s="142"/>
      <c r="I5" s="142"/>
      <c r="J5" s="142"/>
      <c r="K5" s="142"/>
    </row>
    <row r="6" spans="1:11">
      <c r="B6" s="142" t="str">
        <f t="shared" si="0"/>
        <v>SCF-A25M-XNW</v>
      </c>
      <c r="C6" s="108" t="s">
        <v>43</v>
      </c>
      <c r="D6" s="109" t="s">
        <v>49</v>
      </c>
      <c r="E6" s="108" t="s">
        <v>16</v>
      </c>
      <c r="F6" s="108" t="s">
        <v>17</v>
      </c>
      <c r="G6" s="109" t="s">
        <v>48</v>
      </c>
      <c r="H6" s="144">
        <v>0</v>
      </c>
      <c r="I6" s="109" t="s">
        <v>18</v>
      </c>
      <c r="J6" s="108" t="s">
        <v>74</v>
      </c>
      <c r="K6" s="142"/>
    </row>
    <row r="7" spans="1:11">
      <c r="B7" s="142" t="str">
        <f t="shared" si="0"/>
        <v>SCF-A25M-XNW-1</v>
      </c>
      <c r="C7" s="108" t="s">
        <v>43</v>
      </c>
      <c r="D7" s="108" t="s">
        <v>49</v>
      </c>
      <c r="E7" s="108" t="s">
        <v>22</v>
      </c>
      <c r="F7" s="108" t="s">
        <v>50</v>
      </c>
      <c r="G7" s="108" t="s">
        <v>51</v>
      </c>
      <c r="H7" s="144">
        <v>0</v>
      </c>
      <c r="I7" s="108" t="s">
        <v>52</v>
      </c>
      <c r="J7" s="108" t="s">
        <v>74</v>
      </c>
      <c r="K7" s="142"/>
    </row>
    <row r="8" spans="1:11">
      <c r="B8" s="142" t="str">
        <f t="shared" si="0"/>
        <v>SCF-A25M-XNW-5</v>
      </c>
      <c r="C8" s="108" t="s">
        <v>43</v>
      </c>
      <c r="D8" s="108" t="s">
        <v>49</v>
      </c>
      <c r="E8" s="108" t="s">
        <v>25</v>
      </c>
      <c r="F8" s="108" t="s">
        <v>26</v>
      </c>
      <c r="G8" s="108" t="s">
        <v>51</v>
      </c>
      <c r="H8" s="144">
        <v>0</v>
      </c>
      <c r="I8" s="108" t="s">
        <v>52</v>
      </c>
      <c r="J8" s="108" t="s">
        <v>74</v>
      </c>
      <c r="K8" s="142"/>
    </row>
    <row r="9" spans="1:11" s="146" customFormat="1">
      <c r="B9" s="147" t="str">
        <f t="shared" si="0"/>
        <v>SCF-A25M-XNW-10</v>
      </c>
      <c r="C9" s="148" t="s">
        <v>43</v>
      </c>
      <c r="D9" s="149" t="s">
        <v>49</v>
      </c>
      <c r="E9" s="148" t="s">
        <v>113</v>
      </c>
      <c r="F9" s="148" t="s">
        <v>115</v>
      </c>
      <c r="G9" s="148" t="s">
        <v>51</v>
      </c>
      <c r="H9" s="150">
        <v>0</v>
      </c>
      <c r="I9" s="148" t="s">
        <v>52</v>
      </c>
      <c r="J9" s="148" t="s">
        <v>74</v>
      </c>
      <c r="K9" s="147"/>
    </row>
    <row r="10" spans="1:11">
      <c r="B10" s="142">
        <f t="shared" si="0"/>
        <v>0</v>
      </c>
      <c r="C10" s="142"/>
      <c r="D10" s="142"/>
      <c r="E10" s="142"/>
      <c r="F10" s="142"/>
      <c r="G10" s="142"/>
      <c r="H10" s="142"/>
      <c r="I10" s="142"/>
      <c r="J10" s="142"/>
      <c r="K10" s="142"/>
    </row>
    <row r="12" spans="1:11">
      <c r="B12" s="136" t="s">
        <v>110</v>
      </c>
    </row>
    <row r="13" spans="1:11">
      <c r="B13" s="136" t="s">
        <v>111</v>
      </c>
    </row>
    <row r="14" spans="1:11">
      <c r="B14" s="136" t="s">
        <v>112</v>
      </c>
    </row>
  </sheetData>
  <phoneticPr fontId="3"/>
  <hyperlinks>
    <hyperlink ref="A4" location="目次!A1" display="戻る" xr:uid="{94F92F10-4962-4C74-A38B-04E767C3D399}"/>
    <hyperlink ref="B2" r:id="rId1" xr:uid="{F5AD3C97-1219-45C6-8937-D0D43AE70F3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F3E7-A2C3-4F76-8C4A-4BB4B02EFD43}">
  <dimension ref="A2:L27"/>
  <sheetViews>
    <sheetView zoomScale="85" zoomScaleNormal="85" workbookViewId="0">
      <pane xSplit="1" ySplit="4" topLeftCell="B5" activePane="bottomRight" state="frozen"/>
      <selection activeCell="I57" sqref="I57"/>
      <selection pane="topRight" activeCell="I57" sqref="I57"/>
      <selection pane="bottomLeft" activeCell="I57" sqref="I57"/>
      <selection pane="bottomRight" activeCell="E30" sqref="E30"/>
    </sheetView>
  </sheetViews>
  <sheetFormatPr defaultColWidth="8.125" defaultRowHeight="15.75"/>
  <cols>
    <col min="1" max="1" width="8.125" style="111"/>
    <col min="2" max="2" width="70.75" style="111" customWidth="1"/>
    <col min="3" max="3" width="11.625" style="111" bestFit="1" customWidth="1"/>
    <col min="4" max="4" width="22.25" style="111" customWidth="1"/>
    <col min="5" max="5" width="11.875" style="111" customWidth="1"/>
    <col min="6" max="6" width="25.25" style="111" customWidth="1"/>
    <col min="7" max="7" width="17.375" style="111" hidden="1" customWidth="1"/>
    <col min="8" max="8" width="57" style="111" bestFit="1" customWidth="1"/>
    <col min="9" max="9" width="12.625" style="111" customWidth="1"/>
    <col min="10" max="10" width="12.25" style="111" bestFit="1" customWidth="1"/>
    <col min="11" max="11" width="10.75" style="111" customWidth="1"/>
    <col min="12" max="12" width="8.5" style="111" bestFit="1" customWidth="1"/>
    <col min="13" max="16384" width="8.125" style="111"/>
  </cols>
  <sheetData>
    <row r="2" spans="1:12" ht="18.75">
      <c r="B2" s="112" t="s">
        <v>55</v>
      </c>
    </row>
    <row r="4" spans="1:12">
      <c r="A4" s="106" t="s">
        <v>31</v>
      </c>
      <c r="B4" s="111" t="s">
        <v>56</v>
      </c>
      <c r="C4" s="111" t="s">
        <v>57</v>
      </c>
      <c r="D4" s="113" t="s">
        <v>58</v>
      </c>
      <c r="E4" s="111" t="s">
        <v>59</v>
      </c>
      <c r="F4" s="111" t="s">
        <v>60</v>
      </c>
      <c r="G4" s="114" t="s">
        <v>61</v>
      </c>
      <c r="H4" s="113" t="s">
        <v>62</v>
      </c>
      <c r="I4" s="113" t="s">
        <v>7</v>
      </c>
      <c r="J4" s="111" t="s">
        <v>63</v>
      </c>
      <c r="K4" s="111" t="s">
        <v>64</v>
      </c>
      <c r="L4" s="111" t="s">
        <v>65</v>
      </c>
    </row>
    <row r="5" spans="1:12">
      <c r="B5" s="115"/>
      <c r="C5" s="115"/>
      <c r="D5" s="115"/>
      <c r="E5" s="115"/>
      <c r="F5" s="115"/>
      <c r="G5" s="116"/>
      <c r="H5" s="115"/>
      <c r="I5" s="115"/>
      <c r="J5" s="117"/>
      <c r="K5" s="117"/>
      <c r="L5" s="115"/>
    </row>
    <row r="6" spans="1:12">
      <c r="B6" s="115" t="str">
        <f>F6&amp;"("&amp;H6&amp;")"</f>
        <v>SCF-A25M-XNW(SPACECOOLフィルム_白 1,250mmx25m)</v>
      </c>
      <c r="C6" s="115" t="s">
        <v>43</v>
      </c>
      <c r="D6" s="115" t="s">
        <v>13</v>
      </c>
      <c r="E6" s="115" t="s">
        <v>14</v>
      </c>
      <c r="F6" s="108" t="s">
        <v>16</v>
      </c>
      <c r="G6" s="116"/>
      <c r="H6" s="115" t="s">
        <v>17</v>
      </c>
      <c r="I6" s="115" t="s">
        <v>18</v>
      </c>
      <c r="J6" s="118">
        <v>6800</v>
      </c>
      <c r="K6" s="117"/>
      <c r="L6" s="115" t="b">
        <v>1</v>
      </c>
    </row>
    <row r="7" spans="1:12">
      <c r="B7" s="115" t="str">
        <f t="shared" ref="B7:B9" si="0">F7&amp;"("&amp;H7&amp;")"</f>
        <v>SCF-A25M-XNW-1(SPACECOOLフィルム_白 カットサンプル x1m)</v>
      </c>
      <c r="C7" s="115" t="s">
        <v>43</v>
      </c>
      <c r="D7" s="115" t="s">
        <v>21</v>
      </c>
      <c r="E7" s="115" t="s">
        <v>14</v>
      </c>
      <c r="F7" s="108" t="s">
        <v>22</v>
      </c>
      <c r="G7" s="116"/>
      <c r="H7" s="115" t="s">
        <v>50</v>
      </c>
      <c r="I7" s="115" t="s">
        <v>24</v>
      </c>
      <c r="J7" s="118">
        <v>10000</v>
      </c>
      <c r="K7" s="117"/>
      <c r="L7" s="115" t="b">
        <v>1</v>
      </c>
    </row>
    <row r="8" spans="1:12">
      <c r="B8" s="115" t="str">
        <f t="shared" si="0"/>
        <v>SCF-A25M-XNW-5(SPACECOOLフィルム_白 カットサンプル x5m)</v>
      </c>
      <c r="C8" s="115" t="s">
        <v>43</v>
      </c>
      <c r="D8" s="115" t="s">
        <v>21</v>
      </c>
      <c r="E8" s="115" t="s">
        <v>14</v>
      </c>
      <c r="F8" s="108" t="s">
        <v>25</v>
      </c>
      <c r="G8" s="116"/>
      <c r="H8" s="115" t="s">
        <v>26</v>
      </c>
      <c r="I8" s="115" t="s">
        <v>24</v>
      </c>
      <c r="J8" s="145">
        <v>45000</v>
      </c>
      <c r="K8" s="117"/>
      <c r="L8" s="115" t="b">
        <v>1</v>
      </c>
    </row>
    <row r="9" spans="1:12" s="151" customFormat="1">
      <c r="B9" s="152" t="str">
        <f t="shared" si="0"/>
        <v>SCF-A25M-XNW-10(SPACECOOLフィルム_白 カットサンプル x10m)</v>
      </c>
      <c r="C9" s="152" t="s">
        <v>43</v>
      </c>
      <c r="D9" s="152" t="s">
        <v>21</v>
      </c>
      <c r="E9" s="152" t="s">
        <v>14</v>
      </c>
      <c r="F9" s="148" t="s">
        <v>113</v>
      </c>
      <c r="G9" s="153"/>
      <c r="H9" s="152" t="s">
        <v>115</v>
      </c>
      <c r="I9" s="152" t="s">
        <v>24</v>
      </c>
      <c r="J9" s="154" t="s">
        <v>116</v>
      </c>
      <c r="K9" s="155"/>
      <c r="L9" s="152" t="b">
        <v>1</v>
      </c>
    </row>
    <row r="10" spans="1:12">
      <c r="B10" s="115"/>
      <c r="C10" s="115"/>
      <c r="D10" s="115"/>
      <c r="E10" s="115"/>
      <c r="F10" s="115"/>
      <c r="G10" s="116"/>
      <c r="H10" s="115"/>
      <c r="I10" s="115"/>
      <c r="J10" s="117"/>
      <c r="K10" s="117"/>
      <c r="L10" s="115"/>
    </row>
    <row r="11" spans="1:12">
      <c r="B11" s="115"/>
      <c r="C11" s="115"/>
      <c r="D11" s="115"/>
      <c r="E11" s="115"/>
      <c r="F11" s="115"/>
      <c r="G11" s="116"/>
      <c r="H11" s="115"/>
      <c r="I11" s="115"/>
      <c r="J11" s="117"/>
      <c r="K11" s="117"/>
      <c r="L11" s="115"/>
    </row>
    <row r="12" spans="1:12">
      <c r="B12" s="115"/>
      <c r="C12" s="115"/>
      <c r="D12" s="115"/>
      <c r="E12" s="115"/>
      <c r="F12" s="115"/>
      <c r="G12" s="116"/>
      <c r="H12" s="115"/>
      <c r="I12" s="115"/>
      <c r="J12" s="117"/>
      <c r="K12" s="117"/>
      <c r="L12" s="115"/>
    </row>
    <row r="13" spans="1:12">
      <c r="B13" s="115"/>
      <c r="C13" s="115"/>
      <c r="D13" s="115"/>
      <c r="E13" s="115"/>
      <c r="F13" s="115"/>
      <c r="G13" s="116"/>
      <c r="H13" s="115"/>
      <c r="I13" s="115"/>
      <c r="J13" s="117"/>
      <c r="K13" s="117"/>
      <c r="L13" s="115"/>
    </row>
    <row r="14" spans="1:12">
      <c r="B14" s="115"/>
      <c r="C14" s="115"/>
      <c r="D14" s="115"/>
      <c r="E14" s="115"/>
      <c r="F14" s="115"/>
      <c r="G14" s="116"/>
      <c r="H14" s="115"/>
      <c r="I14" s="115"/>
      <c r="J14" s="117"/>
      <c r="K14" s="117"/>
      <c r="L14" s="115"/>
    </row>
    <row r="15" spans="1:12">
      <c r="B15" s="115"/>
      <c r="C15" s="115"/>
      <c r="D15" s="115"/>
      <c r="E15" s="115"/>
      <c r="F15" s="115"/>
      <c r="G15" s="116"/>
      <c r="H15" s="115"/>
      <c r="I15" s="115"/>
      <c r="J15" s="117"/>
      <c r="K15" s="117"/>
      <c r="L15" s="115"/>
    </row>
    <row r="16" spans="1:12">
      <c r="B16" s="115"/>
      <c r="C16" s="115"/>
      <c r="D16" s="115"/>
      <c r="E16" s="115"/>
      <c r="F16" s="115"/>
      <c r="G16" s="116"/>
      <c r="H16" s="115"/>
      <c r="I16" s="115"/>
      <c r="J16" s="117"/>
      <c r="K16" s="117"/>
      <c r="L16" s="115"/>
    </row>
    <row r="17" spans="2:12">
      <c r="B17" s="115"/>
      <c r="C17" s="115"/>
      <c r="D17" s="115"/>
      <c r="E17" s="115"/>
      <c r="F17" s="115"/>
      <c r="G17" s="116"/>
      <c r="H17" s="115"/>
      <c r="I17" s="115"/>
      <c r="J17" s="117"/>
      <c r="K17" s="117"/>
      <c r="L17" s="115"/>
    </row>
    <row r="18" spans="2:12">
      <c r="B18" s="115"/>
      <c r="C18" s="115"/>
      <c r="D18" s="115"/>
      <c r="E18" s="115"/>
      <c r="F18" s="115"/>
      <c r="G18" s="116"/>
      <c r="H18" s="115"/>
      <c r="I18" s="115"/>
      <c r="J18" s="117"/>
      <c r="K18" s="117"/>
      <c r="L18" s="115"/>
    </row>
    <row r="19" spans="2:12">
      <c r="B19" s="115"/>
      <c r="C19" s="115"/>
      <c r="D19" s="115"/>
      <c r="E19" s="115"/>
      <c r="F19" s="115"/>
      <c r="G19" s="116"/>
      <c r="H19" s="115"/>
      <c r="I19" s="115"/>
      <c r="J19" s="117"/>
      <c r="K19" s="117"/>
      <c r="L19" s="115"/>
    </row>
    <row r="20" spans="2:12">
      <c r="B20" s="115"/>
      <c r="C20" s="115"/>
      <c r="D20" s="115"/>
      <c r="E20" s="115"/>
      <c r="F20" s="115"/>
      <c r="G20" s="116"/>
      <c r="H20" s="115"/>
      <c r="I20" s="115"/>
      <c r="J20" s="115"/>
      <c r="K20" s="115"/>
      <c r="L20" s="115"/>
    </row>
    <row r="27" spans="2:12">
      <c r="B27" s="111" t="s">
        <v>66</v>
      </c>
    </row>
  </sheetData>
  <phoneticPr fontId="3"/>
  <hyperlinks>
    <hyperlink ref="A4" location="目次!A1" display="戻る" xr:uid="{A9E19951-6973-48FE-9C3E-6F53E90DB089}"/>
    <hyperlink ref="B2" r:id="rId1" xr:uid="{5C066E94-B0D0-42F7-B29A-53F1B53457D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EA8A-B228-487F-8C78-82613BC91C2E}">
  <dimension ref="A2:I15"/>
  <sheetViews>
    <sheetView zoomScaleNormal="100" workbookViewId="0">
      <pane xSplit="1" ySplit="4" topLeftCell="B5" activePane="bottomRight" state="frozen"/>
      <selection activeCell="I57" sqref="I57"/>
      <selection pane="topRight" activeCell="I57" sqref="I57"/>
      <selection pane="bottomLeft" activeCell="I57" sqref="I57"/>
      <selection pane="bottomRight" activeCell="C25" sqref="C25:D25"/>
    </sheetView>
  </sheetViews>
  <sheetFormatPr defaultColWidth="8.125" defaultRowHeight="15.75"/>
  <cols>
    <col min="1" max="1" width="8.125" style="119"/>
    <col min="2" max="2" width="27.375" style="119" customWidth="1"/>
    <col min="3" max="3" width="66.125" style="119" customWidth="1"/>
    <col min="4" max="4" width="21.875" style="119" customWidth="1"/>
    <col min="5" max="5" width="18.875" style="119" customWidth="1"/>
    <col min="6" max="6" width="17.75" style="121" customWidth="1"/>
    <col min="7" max="7" width="12.25" style="119" customWidth="1"/>
    <col min="8" max="9" width="16.125" style="119" bestFit="1" customWidth="1"/>
    <col min="10" max="10" width="19.625" style="119" bestFit="1" customWidth="1"/>
    <col min="11" max="16384" width="8.125" style="119"/>
  </cols>
  <sheetData>
    <row r="2" spans="1:9" ht="18.75">
      <c r="B2" s="120"/>
    </row>
    <row r="4" spans="1:9">
      <c r="A4" s="106" t="s">
        <v>31</v>
      </c>
      <c r="B4" s="122" t="s">
        <v>67</v>
      </c>
      <c r="C4" s="123" t="s">
        <v>68</v>
      </c>
      <c r="D4" s="123" t="s">
        <v>69</v>
      </c>
      <c r="E4" s="123" t="s">
        <v>70</v>
      </c>
      <c r="F4" s="124" t="s">
        <v>71</v>
      </c>
      <c r="G4" s="123" t="s">
        <v>72</v>
      </c>
      <c r="H4" s="119" t="s">
        <v>73</v>
      </c>
    </row>
    <row r="5" spans="1:9">
      <c r="B5" s="125"/>
      <c r="C5" s="125"/>
      <c r="D5" s="126"/>
      <c r="E5" s="126"/>
      <c r="F5" s="127"/>
      <c r="G5" s="125"/>
      <c r="H5" s="125"/>
      <c r="I5" s="125"/>
    </row>
    <row r="6" spans="1:9" s="134" customFormat="1">
      <c r="B6" s="128" t="s">
        <v>76</v>
      </c>
      <c r="C6" s="128" t="s">
        <v>78</v>
      </c>
      <c r="D6" s="128" t="s">
        <v>74</v>
      </c>
      <c r="E6" s="128" t="s">
        <v>75</v>
      </c>
      <c r="F6" s="129">
        <v>572</v>
      </c>
      <c r="G6" s="128" t="s">
        <v>18</v>
      </c>
      <c r="H6" s="128" t="s">
        <v>79</v>
      </c>
      <c r="I6" s="133"/>
    </row>
    <row r="7" spans="1:9" s="123" customFormat="1">
      <c r="B7" s="130" t="s">
        <v>76</v>
      </c>
      <c r="C7" s="130" t="s">
        <v>80</v>
      </c>
      <c r="D7" s="130" t="s">
        <v>74</v>
      </c>
      <c r="E7" s="130" t="s">
        <v>75</v>
      </c>
      <c r="F7" s="131">
        <v>3890</v>
      </c>
      <c r="G7" s="130" t="s">
        <v>77</v>
      </c>
      <c r="H7" s="130" t="s">
        <v>81</v>
      </c>
      <c r="I7" s="132"/>
    </row>
    <row r="8" spans="1:9" s="123" customFormat="1">
      <c r="B8" s="130" t="s">
        <v>76</v>
      </c>
      <c r="C8" s="130" t="s">
        <v>82</v>
      </c>
      <c r="D8" s="130" t="s">
        <v>74</v>
      </c>
      <c r="E8" s="130" t="s">
        <v>75</v>
      </c>
      <c r="F8" s="131">
        <v>3890</v>
      </c>
      <c r="G8" s="130" t="s">
        <v>77</v>
      </c>
      <c r="H8" s="130" t="s">
        <v>81</v>
      </c>
      <c r="I8" s="132"/>
    </row>
    <row r="9" spans="1:9" s="156" customFormat="1">
      <c r="B9" s="135" t="s">
        <v>76</v>
      </c>
      <c r="C9" s="135" t="s">
        <v>117</v>
      </c>
      <c r="D9" s="135" t="s">
        <v>74</v>
      </c>
      <c r="E9" s="135" t="s">
        <v>75</v>
      </c>
      <c r="F9" s="157">
        <v>3890</v>
      </c>
      <c r="G9" s="135" t="s">
        <v>77</v>
      </c>
      <c r="H9" s="158" t="s">
        <v>81</v>
      </c>
      <c r="I9" s="135"/>
    </row>
    <row r="10" spans="1:9">
      <c r="B10" s="125"/>
      <c r="C10" s="125"/>
      <c r="D10" s="126"/>
      <c r="E10" s="126"/>
      <c r="F10" s="127"/>
      <c r="G10" s="125"/>
      <c r="H10" s="125"/>
      <c r="I10" s="125"/>
    </row>
    <row r="11" spans="1:9">
      <c r="B11" s="125"/>
      <c r="C11" s="125"/>
      <c r="D11" s="126"/>
      <c r="E11" s="126"/>
      <c r="F11" s="127"/>
      <c r="G11" s="125"/>
      <c r="H11" s="125"/>
      <c r="I11" s="125"/>
    </row>
    <row r="12" spans="1:9">
      <c r="B12" s="125"/>
      <c r="C12" s="125"/>
      <c r="D12" s="126"/>
      <c r="E12" s="126"/>
      <c r="F12" s="127"/>
      <c r="G12" s="125"/>
      <c r="H12" s="125"/>
      <c r="I12" s="125"/>
    </row>
    <row r="13" spans="1:9">
      <c r="B13" s="125"/>
      <c r="C13" s="125"/>
      <c r="D13" s="126"/>
      <c r="E13" s="126"/>
      <c r="F13" s="127"/>
      <c r="G13" s="125"/>
      <c r="H13" s="125"/>
      <c r="I13" s="125"/>
    </row>
    <row r="14" spans="1:9">
      <c r="B14" s="125"/>
      <c r="C14" s="125"/>
      <c r="D14" s="126"/>
      <c r="E14" s="126"/>
      <c r="F14" s="127"/>
      <c r="G14" s="125"/>
      <c r="H14" s="125"/>
      <c r="I14" s="125"/>
    </row>
    <row r="15" spans="1:9">
      <c r="B15" s="125"/>
      <c r="C15" s="125"/>
      <c r="D15" s="126"/>
      <c r="E15" s="126"/>
      <c r="F15" s="127"/>
      <c r="G15" s="125"/>
      <c r="H15" s="125"/>
      <c r="I15" s="125"/>
    </row>
  </sheetData>
  <phoneticPr fontId="3"/>
  <dataValidations count="3">
    <dataValidation type="list" allowBlank="1" showInputMessage="1" showErrorMessage="1" sqref="E5:E15" xr:uid="{63F5F933-0290-4C15-AE63-0C46EAA21C87}">
      <formula1>"なし,最新価格利用,新価格登録"</formula1>
    </dataValidation>
    <dataValidation type="list" allowBlank="1" showInputMessage="1" showErrorMessage="1" sqref="D5:D15" xr:uid="{90789823-6AD4-4F80-B673-AB6929E69E22}">
      <formula1>"true,false"</formula1>
    </dataValidation>
    <dataValidation type="list" allowBlank="1" showInputMessage="1" showErrorMessage="1" sqref="G5:G15" xr:uid="{622906D6-1525-466B-BD85-5207F0AB6743}">
      <formula1>"メートル（M）,個（PC）"</formula1>
    </dataValidation>
  </dataValidations>
  <hyperlinks>
    <hyperlink ref="A4" location="目次!A1" display="戻る" xr:uid="{660F3397-198C-42BA-A38D-30C0D82A294C}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品番マスタ</vt:lpstr>
      <vt:lpstr>エンジニアリング品目マスタ</vt:lpstr>
      <vt:lpstr>BOMマスタ</vt:lpstr>
      <vt:lpstr>購買品目マスタ</vt:lpstr>
      <vt:lpstr>製品</vt:lpstr>
      <vt:lpstr>品目仕入先マスタ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ハ　ラム ヴィエン</cp:lastModifiedBy>
  <dcterms:created xsi:type="dcterms:W3CDTF">2015-06-05T18:19:34Z</dcterms:created>
  <dcterms:modified xsi:type="dcterms:W3CDTF">2023-11-26T09:11:56Z</dcterms:modified>
</cp:coreProperties>
</file>