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D:\MON_HOC\PHK-UI-Nhom03N01-ChatWave\Document\"/>
    </mc:Choice>
  </mc:AlternateContent>
  <xr:revisionPtr revIDLastSave="0" documentId="13_ncr:1_{232D75A9-68DF-4052-B9E2-56E2C73203B9}"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11" l="1"/>
  <c r="E32" i="11"/>
  <c r="E31" i="11"/>
  <c r="F30" i="11"/>
  <c r="E30" i="11"/>
  <c r="E28" i="11"/>
  <c r="F27" i="11"/>
  <c r="E27" i="11"/>
  <c r="E26" i="11"/>
  <c r="F26" i="11"/>
  <c r="F25" i="11"/>
  <c r="E25" i="11"/>
  <c r="E24" i="11"/>
  <c r="E18" i="11"/>
  <c r="F15" i="11"/>
  <c r="E15" i="11"/>
  <c r="F14" i="11"/>
  <c r="H10" i="11"/>
  <c r="E12" i="11" l="1"/>
  <c r="F24" i="11" l="1"/>
  <c r="F12" i="11"/>
  <c r="E13" i="11" s="1"/>
  <c r="I8" i="11"/>
  <c r="H36" i="11"/>
  <c r="H35" i="11"/>
  <c r="H29" i="11"/>
  <c r="H23" i="11"/>
  <c r="H17" i="11"/>
  <c r="H11" i="11"/>
  <c r="H24" i="11" l="1"/>
  <c r="H25" i="11"/>
  <c r="H12" i="11"/>
  <c r="F13" i="11"/>
  <c r="E14" i="11" s="1"/>
  <c r="E19" i="11"/>
  <c r="I9" i="11"/>
  <c r="H30" i="11" l="1"/>
  <c r="F28" i="11"/>
  <c r="H28" i="11" s="1"/>
  <c r="H13" i="11"/>
  <c r="H26" i="11"/>
  <c r="F19" i="11"/>
  <c r="F18" i="11"/>
  <c r="H18" i="11" s="1"/>
  <c r="J8" i="11"/>
  <c r="K8" i="11" s="1"/>
  <c r="L8" i="11" s="1"/>
  <c r="M8" i="11" s="1"/>
  <c r="N8" i="11" s="1"/>
  <c r="O8" i="11" s="1"/>
  <c r="P8" i="11" s="1"/>
  <c r="I7" i="11"/>
  <c r="H31" i="11" l="1"/>
  <c r="F32" i="11"/>
  <c r="H32" i="11" s="1"/>
  <c r="H27" i="11"/>
  <c r="H19" i="11"/>
  <c r="E20" i="11"/>
  <c r="E21" i="11" s="1"/>
  <c r="E22" i="11" s="1"/>
  <c r="H14" i="11"/>
  <c r="H15" i="11"/>
  <c r="P7" i="11"/>
  <c r="Q8" i="11"/>
  <c r="R8" i="11" s="1"/>
  <c r="S8" i="11" s="1"/>
  <c r="T8" i="11" s="1"/>
  <c r="U8" i="11" s="1"/>
  <c r="V8" i="11" s="1"/>
  <c r="W8" i="11" s="1"/>
  <c r="J9" i="11"/>
  <c r="F22" i="11" l="1"/>
  <c r="H22" i="11" s="1"/>
  <c r="F21" i="11"/>
  <c r="H21" i="11" s="1"/>
  <c r="F20" i="11"/>
  <c r="H20" i="11" s="1"/>
  <c r="W7" i="11"/>
  <c r="X8" i="11"/>
  <c r="Y8" i="11" s="1"/>
  <c r="Z8" i="11" s="1"/>
  <c r="AA8" i="11" s="1"/>
  <c r="AB8" i="11" s="1"/>
  <c r="AC8" i="11" s="1"/>
  <c r="AD8" i="11" s="1"/>
  <c r="K9" i="11"/>
  <c r="AE8" i="11" l="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<sst xmlns="http://schemas.openxmlformats.org/spreadsheetml/2006/main" count="69" uniqueCount="60">
  <si>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</si>
  <si>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</si>
  <si>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</si>
  <si>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</si>
  <si>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</si>
  <si>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</si>
  <si>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</si>
  <si>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</si>
  <si>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</si>
  <si>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</si>
  <si>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</si>
  <si>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</si>
  <si>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</si>
  <si>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</si>
  <si>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</si>
  <si>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</si>
  <si>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</si>
  <si>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</si>
  <si>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</si>
  <si>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</si>
  <si>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</si>
  <si>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</si>
  <si>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</si>
  <si>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</si>
  <si>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</si>
  <si>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</si>
  <si>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</si>
  <si>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</si>
  <si>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</si>
  <si>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</si>
  <si>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</si>
  <si>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</si>
  <si>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</si>
  <si>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</si>
  <si>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</si>
  <si>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</si>
  <si>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</si>
  <si>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</si>
  <si>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</si>
  <si>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</si>
  <si>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</si>
  <si>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</si>
  <si>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</si>
  <si>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</si>
  <si>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</si>
  <si>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</si>
  <si>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CHATWAVE</t>
  </si>
  <si>
    <t>Trương Việt Anh</t>
  </si>
  <si>
    <t>Bùi Văn Tuân</t>
  </si>
  <si>
    <t>Nguyễn Tuấn Sơn</t>
  </si>
  <si>
    <t>Phạm Mạnh Hùng</t>
  </si>
  <si>
    <t>Phan Văn Tình</t>
  </si>
  <si>
    <t>Sơn, Hùng</t>
  </si>
  <si>
    <t>Tình</t>
  </si>
  <si>
    <t>Tuân, Hùng</t>
  </si>
  <si>
    <t>Sơn</t>
  </si>
  <si>
    <t>Việt Anh</t>
  </si>
  <si>
    <t>Cả nhóm</t>
  </si>
  <si>
    <t>Tuân, Tình</t>
  </si>
  <si>
    <t>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</si>
</sst>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A17" zoomScaleNormal="100" zoomScalePageLayoutView="70" workbookViewId="0">
      <selection activeCell="B12" sqref="B12"/>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46</v>
      </c>
      <c r="C1" s="18"/>
      <c r="D1" s="19"/>
      <c r="E1" s="20"/>
      <c r="F1" s="21"/>
      <c r="H1" s="1"/>
      <c r="I1" s="118" t="s">
        <v>21</v>
      </c>
      <c r="J1" s="119"/>
      <c r="K1" s="119"/>
      <c r="L1" s="119"/>
      <c r="M1" s="119"/>
      <c r="N1" s="119"/>
      <c r="O1" s="119"/>
      <c r="P1" s="24"/>
      <c r="Q1" s="117">
        <v>45581</v>
      </c>
      <c r="R1" s="116"/>
      <c r="S1" s="116"/>
      <c r="T1" s="116"/>
      <c r="U1" s="116"/>
      <c r="V1" s="116"/>
      <c r="W1" s="116"/>
      <c r="X1" s="116"/>
      <c r="Y1" s="116"/>
      <c r="Z1" s="116"/>
    </row>
    <row r="2" spans="1:64" ht="30" customHeight="1" x14ac:dyDescent="0.6">
      <c r="B2" s="96" t="s">
        <v>47</v>
      </c>
      <c r="C2" s="97" t="s">
        <v>20</v>
      </c>
      <c r="D2" s="22"/>
      <c r="E2" s="23"/>
      <c r="F2" s="22"/>
      <c r="I2" s="118" t="s">
        <v>22</v>
      </c>
      <c r="J2" s="119"/>
      <c r="K2" s="119"/>
      <c r="L2" s="119"/>
      <c r="M2" s="119"/>
      <c r="N2" s="119"/>
      <c r="O2" s="119"/>
      <c r="P2" s="24"/>
      <c r="Q2" s="115">
        <v>1</v>
      </c>
      <c r="R2" s="116"/>
      <c r="S2" s="116"/>
      <c r="T2" s="116"/>
      <c r="U2" s="116"/>
      <c r="V2" s="116"/>
      <c r="W2" s="116"/>
      <c r="X2" s="116"/>
      <c r="Y2" s="116"/>
      <c r="Z2" s="116"/>
    </row>
    <row r="3" spans="1:64" ht="25.2" x14ac:dyDescent="0.6">
      <c r="B3" s="96" t="s">
        <v>45</v>
      </c>
      <c r="C3" s="97" t="s">
        <v>48</v>
      </c>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t="s">
        <v>49</v>
      </c>
      <c r="D4" s="22"/>
      <c r="E4" s="23"/>
      <c r="F4" s="22"/>
      <c r="I4" s="108"/>
      <c r="J4" s="26"/>
      <c r="K4" s="26"/>
      <c r="L4" s="26"/>
      <c r="M4" s="26"/>
      <c r="N4" s="26"/>
      <c r="O4" s="26"/>
      <c r="P4" s="24"/>
      <c r="Q4" s="106"/>
      <c r="R4" s="107"/>
      <c r="S4" s="107"/>
      <c r="T4" s="107"/>
      <c r="U4" s="107"/>
      <c r="V4" s="107"/>
      <c r="W4" s="107"/>
      <c r="X4" s="107"/>
      <c r="Y4" s="107"/>
      <c r="Z4" s="107"/>
    </row>
    <row r="5" spans="1:64" ht="25.2" x14ac:dyDescent="0.6">
      <c r="B5" s="96"/>
      <c r="C5" s="97" t="s">
        <v>50</v>
      </c>
      <c r="D5" s="22"/>
      <c r="E5" s="23"/>
      <c r="F5" s="22"/>
      <c r="I5" s="108"/>
      <c r="J5" s="26"/>
      <c r="K5" s="26"/>
      <c r="L5" s="26"/>
      <c r="M5" s="26"/>
      <c r="N5" s="26"/>
      <c r="O5" s="26"/>
      <c r="P5" s="24"/>
      <c r="Q5" s="106"/>
      <c r="R5" s="107"/>
      <c r="S5" s="107"/>
      <c r="T5" s="107"/>
      <c r="U5" s="107"/>
      <c r="V5" s="107"/>
      <c r="W5" s="107"/>
      <c r="X5" s="107"/>
      <c r="Y5" s="107"/>
      <c r="Z5" s="107"/>
    </row>
    <row r="6" spans="1:64" s="26" customFormat="1" ht="26.4" customHeight="1" x14ac:dyDescent="0.25">
      <c r="A6" s="13"/>
      <c r="B6" s="25"/>
      <c r="C6" s="109" t="s">
        <v>51</v>
      </c>
      <c r="D6" s="27"/>
      <c r="E6" s="28"/>
    </row>
    <row r="7" spans="1:64" s="26" customFormat="1" ht="30" customHeight="1" x14ac:dyDescent="0.25">
      <c r="A7" s="14"/>
      <c r="B7" s="29"/>
      <c r="E7" s="30"/>
      <c r="I7" s="112">
        <f>I8</f>
        <v>45579</v>
      </c>
      <c r="J7" s="110"/>
      <c r="K7" s="110"/>
      <c r="L7" s="110"/>
      <c r="M7" s="110"/>
      <c r="N7" s="110"/>
      <c r="O7" s="110"/>
      <c r="P7" s="110">
        <f>P8</f>
        <v>45586</v>
      </c>
      <c r="Q7" s="110"/>
      <c r="R7" s="110"/>
      <c r="S7" s="110"/>
      <c r="T7" s="110"/>
      <c r="U7" s="110"/>
      <c r="V7" s="110"/>
      <c r="W7" s="110">
        <f>W8</f>
        <v>45593</v>
      </c>
      <c r="X7" s="110"/>
      <c r="Y7" s="110"/>
      <c r="Z7" s="110"/>
      <c r="AA7" s="110"/>
      <c r="AB7" s="110"/>
      <c r="AC7" s="110"/>
      <c r="AD7" s="110">
        <f>AD8</f>
        <v>45600</v>
      </c>
      <c r="AE7" s="110"/>
      <c r="AF7" s="110"/>
      <c r="AG7" s="110"/>
      <c r="AH7" s="110"/>
      <c r="AI7" s="110"/>
      <c r="AJ7" s="110"/>
      <c r="AK7" s="110">
        <f>AK8</f>
        <v>45607</v>
      </c>
      <c r="AL7" s="110"/>
      <c r="AM7" s="110"/>
      <c r="AN7" s="110"/>
      <c r="AO7" s="110"/>
      <c r="AP7" s="110"/>
      <c r="AQ7" s="110"/>
      <c r="AR7" s="110">
        <f>AR8</f>
        <v>45614</v>
      </c>
      <c r="AS7" s="110"/>
      <c r="AT7" s="110"/>
      <c r="AU7" s="110"/>
      <c r="AV7" s="110"/>
      <c r="AW7" s="110"/>
      <c r="AX7" s="110"/>
      <c r="AY7" s="110">
        <f>AY8</f>
        <v>45621</v>
      </c>
      <c r="AZ7" s="110"/>
      <c r="BA7" s="110"/>
      <c r="BB7" s="110"/>
      <c r="BC7" s="110"/>
      <c r="BD7" s="110"/>
      <c r="BE7" s="110"/>
      <c r="BF7" s="110">
        <f>BF8</f>
        <v>45628</v>
      </c>
      <c r="BG7" s="110"/>
      <c r="BH7" s="110"/>
      <c r="BI7" s="110"/>
      <c r="BJ7" s="110"/>
      <c r="BK7" s="110"/>
      <c r="BL7" s="111"/>
    </row>
    <row r="8" spans="1:64" s="26" customFormat="1" ht="15" customHeight="1" x14ac:dyDescent="0.25">
      <c r="A8" s="120"/>
      <c r="B8" s="121" t="s">
        <v>5</v>
      </c>
      <c r="C8" s="123" t="s">
        <v>23</v>
      </c>
      <c r="D8" s="113" t="s">
        <v>1</v>
      </c>
      <c r="E8" s="113" t="s">
        <v>3</v>
      </c>
      <c r="F8" s="113"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3">
      <c r="A9" s="120"/>
      <c r="B9" s="12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36"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56</v>
      </c>
      <c r="D12" s="49">
        <v>1</v>
      </c>
      <c r="E12" s="50">
        <f>Project_Start</f>
        <v>45581</v>
      </c>
      <c r="F12" s="50">
        <f>E12+3</f>
        <v>45584</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54</v>
      </c>
      <c r="D13" s="54">
        <v>1</v>
      </c>
      <c r="E13" s="55">
        <f>F12</f>
        <v>45584</v>
      </c>
      <c r="F13" s="55">
        <f>E13+2</f>
        <v>45586</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55</v>
      </c>
      <c r="D14" s="54">
        <v>1</v>
      </c>
      <c r="E14" s="55">
        <f>F13</f>
        <v>45586</v>
      </c>
      <c r="F14" s="55">
        <f>E14+9</f>
        <v>45595</v>
      </c>
      <c r="G14" s="17"/>
      <c r="H14" s="5">
        <f t="shared" si="5"/>
        <v>10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53</v>
      </c>
      <c r="D15" s="54">
        <v>1</v>
      </c>
      <c r="E15" s="55">
        <f>E12</f>
        <v>45581</v>
      </c>
      <c r="F15" s="55">
        <f>F14</f>
        <v>45595</v>
      </c>
      <c r="G15" s="17"/>
      <c r="H15" s="5">
        <f t="shared" si="5"/>
        <v>15</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43</v>
      </c>
      <c r="C17" s="58"/>
      <c r="D17" s="59"/>
      <c r="E17" s="60"/>
      <c r="F17" s="61"/>
      <c r="G17" s="17"/>
      <c r="H17" s="5" t="str">
        <f t="shared" si="5"/>
        <v/>
      </c>
    </row>
    <row r="18" spans="1:64" s="46" customFormat="1" ht="30" customHeight="1" thickBot="1" x14ac:dyDescent="0.3">
      <c r="A18" s="14"/>
      <c r="B18" s="62" t="s">
        <v>29</v>
      </c>
      <c r="C18" s="63" t="s">
        <v>56</v>
      </c>
      <c r="D18" s="64">
        <v>1</v>
      </c>
      <c r="E18" s="65">
        <f>E14+5</f>
        <v>45591</v>
      </c>
      <c r="F18" s="65">
        <f>E18+4</f>
        <v>45595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58</v>
      </c>
      <c r="D19" s="64">
        <v>1</v>
      </c>
      <c r="E19" s="65">
        <f>E18+2</f>
        <v>45593</v>
      </c>
      <c r="F19" s="65">
        <f>E19+5</f>
        <v>45598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52</v>
      </c>
      <c r="D20" s="64">
        <v>1</v>
      </c>
      <c r="E20" s="65">
        <f>F19</f>
        <v>45598</v>
      </c>
      <c r="F20" s="65">
        <f>E20+3</f>
        <v>45601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32</v>
      </c>
      <c r="C21" s="63" t="s">
        <v>57</v>
      </c>
      <c r="D21" s="64">
        <v>1</v>
      </c>
      <c r="E21" s="65">
        <f>E20</f>
        <v>45598</v>
      </c>
      <c r="F21" s="65">
        <f>E21+2</f>
        <v>45600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33</v>
      </c>
      <c r="C22" s="63" t="s">
        <v>57</v>
      </c>
      <c r="D22" s="64">
        <v>1</v>
      </c>
      <c r="E22" s="65">
        <f>E21</f>
        <v>45598</v>
      </c>
      <c r="F22" s="65">
        <f>E22+3</f>
        <v>45601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6" t="s">
        <v>44</v>
      </c>
      <c r="C23" s="67"/>
      <c r="D23" s="68"/>
      <c r="E23" s="69"/>
      <c r="F23" s="70"/>
      <c r="G23" s="17"/>
      <c r="H23" s="5" t="str">
        <f t="shared" si="5"/>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x14ac:dyDescent="0.3">
      <c r="A24" s="13"/>
      <c r="B24" s="72" t="s">
        <v>34</v>
      </c>
      <c r="C24" s="73" t="s">
        <v>56</v>
      </c>
      <c r="D24" s="74">
        <v>1</v>
      </c>
      <c r="E24" s="75">
        <f>E22+4</f>
        <v>45602</v>
      </c>
      <c r="F24" s="75">
        <f>E24+5</f>
        <v>45607</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35</v>
      </c>
      <c r="C25" s="73" t="s">
        <v>57</v>
      </c>
      <c r="D25" s="74">
        <v>1</v>
      </c>
      <c r="E25" s="75">
        <f>F18</f>
        <v>45595</v>
      </c>
      <c r="F25" s="75">
        <f>E25+20</f>
        <v>45615</v>
      </c>
      <c r="G25" s="17"/>
      <c r="H25" s="5">
        <f t="shared" si="5"/>
        <v>21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2" t="s">
        <v>36</v>
      </c>
      <c r="C26" s="73" t="s">
        <v>58</v>
      </c>
      <c r="D26" s="74">
        <v>1</v>
      </c>
      <c r="E26" s="75">
        <f>E25+8</f>
        <v>45603</v>
      </c>
      <c r="F26" s="75">
        <f>E26+17</f>
        <v>45620</v>
      </c>
      <c r="G26" s="17"/>
      <c r="H26" s="5">
        <f t="shared" si="5"/>
        <v>18</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72" t="s">
        <v>37</v>
      </c>
      <c r="C27" s="73" t="s">
        <v>59</v>
      </c>
      <c r="D27" s="74">
        <v>1</v>
      </c>
      <c r="E27" s="75">
        <f>E25+8</f>
        <v>45603</v>
      </c>
      <c r="F27" s="75">
        <f>E26+17</f>
        <v>45620</v>
      </c>
      <c r="G27" s="17"/>
      <c r="H27" s="5">
        <f t="shared" si="5"/>
        <v>18</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38</v>
      </c>
      <c r="C28" s="73" t="s">
        <v>55</v>
      </c>
      <c r="D28" s="74">
        <v>1</v>
      </c>
      <c r="E28" s="75">
        <f>E12</f>
        <v>45581</v>
      </c>
      <c r="F28" s="75">
        <f>E28+4</f>
        <v>45585</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6" t="s">
        <v>39</v>
      </c>
      <c r="C29" s="77"/>
      <c r="D29" s="78"/>
      <c r="E29" s="79"/>
      <c r="F29" s="80"/>
      <c r="G29" s="17"/>
      <c r="H29" s="5" t="str">
        <f t="shared" si="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46" customFormat="1" ht="30" customHeight="1" thickBot="1" x14ac:dyDescent="0.3">
      <c r="A30" s="13"/>
      <c r="B30" s="82" t="s">
        <v>40</v>
      </c>
      <c r="C30" s="83" t="s">
        <v>57</v>
      </c>
      <c r="D30" s="84">
        <v>1</v>
      </c>
      <c r="E30" s="85">
        <f>F25+2</f>
        <v>45617</v>
      </c>
      <c r="F30" s="85">
        <f>E30+9</f>
        <v>45626</v>
      </c>
      <c r="G30" s="17"/>
      <c r="H30" s="5">
        <f t="shared" si="5"/>
        <v>10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41</v>
      </c>
      <c r="C31" s="83" t="s">
        <v>57</v>
      </c>
      <c r="D31" s="84">
        <v>1</v>
      </c>
      <c r="E31" s="85">
        <f>F12</f>
        <v>45584</v>
      </c>
      <c r="F31" s="85">
        <f>E30+13</f>
        <v>45630</v>
      </c>
      <c r="G31" s="17"/>
      <c r="H31" s="5">
        <f t="shared" si="5"/>
        <v>47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2" t="s">
        <v>42</v>
      </c>
      <c r="C32" s="83" t="s">
        <v>57</v>
      </c>
      <c r="D32" s="84">
        <v>1</v>
      </c>
      <c r="E32" s="85">
        <f>F30</f>
        <v>45626</v>
      </c>
      <c r="F32" s="85">
        <f>E32+3</f>
        <v>45629</v>
      </c>
      <c r="G32" s="17"/>
      <c r="H32" s="5">
        <f t="shared" si="5"/>
        <v>4</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82"/>
      <c r="C34" s="83"/>
      <c r="D34" s="84"/>
      <c r="E34" s="85"/>
      <c r="F34" s="85"/>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86"/>
      <c r="C35" s="87"/>
      <c r="D35" s="88"/>
      <c r="E35" s="89"/>
      <c r="F35" s="89"/>
      <c r="G35" s="17"/>
      <c r="H35" s="5" t="str">
        <f t="shared" si="5"/>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3">
      <c r="A36" s="14"/>
      <c r="B36" s="90" t="s">
        <v>0</v>
      </c>
      <c r="C36" s="91"/>
      <c r="D36" s="92"/>
      <c r="E36" s="93"/>
      <c r="F36" s="94"/>
      <c r="G36" s="17"/>
      <c r="H36" s="6" t="str">
        <f t="shared" si="5"/>
        <v/>
      </c>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row>
    <row r="37" spans="1:64" ht="30" customHeight="1" x14ac:dyDescent="0.25">
      <c r="G37" s="3"/>
    </row>
    <row r="38" spans="1:64" ht="30" customHeight="1" x14ac:dyDescent="0.25">
      <c r="C38" s="16"/>
      <c r="F38" s="15"/>
    </row>
    <row r="39" spans="1:64" ht="30" customHeight="1" x14ac:dyDescent="0.25">
      <c r="C39"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4:BL28">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0:BL34">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8" sqref="A8"/>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Truong Viet Anh</cp:lastModifiedBy>
  <dcterms:created xsi:type="dcterms:W3CDTF">2022-03-11T22:41:12Z</dcterms:created>
  <dcterms:modified xsi:type="dcterms:W3CDTF">2024-12-05T17:15:40Z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