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am\output\09_vegetation_assessment\"/>
    </mc:Choice>
  </mc:AlternateContent>
  <xr:revisionPtr revIDLastSave="0" documentId="13_ncr:1_{D2427355-EAB5-4DE1-A8D4-B66FB59758CB}" xr6:coauthVersionLast="46" xr6:coauthVersionMax="46" xr10:uidLastSave="{00000000-0000-0000-0000-000000000000}"/>
  <bookViews>
    <workbookView xWindow="28680" yWindow="2475" windowWidth="20730" windowHeight="11310" activeTab="2" xr2:uid="{00000000-000D-0000-FFFF-FFFF00000000}"/>
  </bookViews>
  <sheets>
    <sheet name="pre" sheetId="2" r:id="rId1"/>
    <sheet name="post1" sheetId="3" r:id="rId2"/>
    <sheet name="post2" sheetId="4" r:id="rId3"/>
    <sheet name="post3" sheetId="5" r:id="rId4"/>
    <sheet name="over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F20" i="1"/>
  <c r="E20" i="1"/>
  <c r="D20" i="1"/>
  <c r="D19" i="1"/>
  <c r="D18" i="1"/>
  <c r="C20" i="1"/>
  <c r="C19" i="1"/>
  <c r="C18" i="1"/>
  <c r="F19" i="1"/>
  <c r="E19" i="1"/>
  <c r="F18" i="1"/>
  <c r="E18" i="1"/>
</calcChain>
</file>

<file path=xl/sharedStrings.xml><?xml version="1.0" encoding="utf-8"?>
<sst xmlns="http://schemas.openxmlformats.org/spreadsheetml/2006/main" count="83" uniqueCount="24">
  <si>
    <t>Period</t>
  </si>
  <si>
    <t>prefire</t>
  </si>
  <si>
    <t>postfire</t>
  </si>
  <si>
    <t>Date</t>
  </si>
  <si>
    <t>High enhanced regrowth</t>
  </si>
  <si>
    <t>Low enhanced regrowth</t>
  </si>
  <si>
    <t>Unburned</t>
  </si>
  <si>
    <t>Low Severity</t>
  </si>
  <si>
    <t>Moderate-low Severity</t>
  </si>
  <si>
    <t>Moderate-high Severity</t>
  </si>
  <si>
    <t>High Severity</t>
  </si>
  <si>
    <t>wkt_geom</t>
  </si>
  <si>
    <t>zone</t>
  </si>
  <si>
    <t>m2</t>
  </si>
  <si>
    <t>sum</t>
  </si>
  <si>
    <t>count</t>
  </si>
  <si>
    <t>min</t>
  </si>
  <si>
    <t>max</t>
  </si>
  <si>
    <t>mean</t>
  </si>
  <si>
    <t>NULL</t>
  </si>
  <si>
    <t>Minimum NDVI</t>
  </si>
  <si>
    <t>Maximum NDVI</t>
  </si>
  <si>
    <t>Mean NDVI</t>
  </si>
  <si>
    <t>NDVI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</si>
</sst>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9" fontId="0" fillId="0" borderId="1" xfId="0" applyNumberFormat="1" applyBorder="1" applyAlignment="1">
      <alignment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FF0000"/>
      <color rgb="FFEE9A00"/>
      <color rgb="FFEEEE00"/>
      <color rgb="FF32CD32"/>
      <color rgb="FF6E8B3D"/>
      <color rgb="FF556B2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High enhanced regrowth</c:v>
                </c:pt>
              </c:strCache>
            </c:strRef>
          </c:tx>
          <c:spPr>
            <a:ln w="28575" cap="rnd">
              <a:solidFill>
                <a:srgbClr val="556B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6B2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overall!$C$2:$C$5</c:f>
              <c:numCache>
                <c:formatCode>0.000</c:formatCode>
                <c:ptCount val="4"/>
                <c:pt idx="0">
                  <c:v>0.18705153357614701</c:v>
                </c:pt>
                <c:pt idx="1">
                  <c:v>0.35630174363405998</c:v>
                </c:pt>
                <c:pt idx="2">
                  <c:v>0.23410225896895401</c:v>
                </c:pt>
                <c:pt idx="3">
                  <c:v>0.27166371004590001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D-4D12-8DF5-679777F9E0DF}"/>
            </c:ext>
          </c:extLst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Low enhanced regrowth</c:v>
                </c:pt>
              </c:strCache>
            </c:strRef>
          </c:tx>
          <c:spPr>
            <a:ln w="28575" cap="rnd">
              <a:solidFill>
                <a:srgbClr val="6E8B3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E8B3D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overall!$D$2:$D$5</c:f>
              <c:numCache>
                <c:formatCode>0.000</c:formatCode>
                <c:ptCount val="4"/>
                <c:pt idx="0">
                  <c:v>0.28157103426456398</c:v>
                </c:pt>
                <c:pt idx="1">
                  <c:v>0.421717956982124</c:v>
                </c:pt>
                <c:pt idx="2">
                  <c:v>0.278659238310484</c:v>
                </c:pt>
                <c:pt idx="3">
                  <c:v>0.309459006298689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D-4D12-8DF5-679777F9E0DF}"/>
            </c:ext>
          </c:extLst>
        </c:ser>
        <c:ser>
          <c:idx val="2"/>
          <c:order val="2"/>
          <c:tx>
            <c:strRef>
              <c:f>overall!$E$1</c:f>
              <c:strCache>
                <c:ptCount val="1"/>
                <c:pt idx="0">
                  <c:v>Unburned</c:v>
                </c:pt>
              </c:strCache>
            </c:strRef>
          </c:tx>
          <c:spPr>
            <a:ln w="28575" cap="rnd">
              <a:solidFill>
                <a:srgbClr val="32CD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2CD3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overall!$E$2:$E$5</c:f>
              <c:numCache>
                <c:formatCode>0.000</c:formatCode>
                <c:ptCount val="4"/>
                <c:pt idx="0">
                  <c:v>0.32579073714096202</c:v>
                </c:pt>
                <c:pt idx="1">
                  <c:v>0.53771295153910503</c:v>
                </c:pt>
                <c:pt idx="2">
                  <c:v>0.34709455399644601</c:v>
                </c:pt>
                <c:pt idx="3">
                  <c:v>0.329477208329156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D-4D12-8DF5-679777F9E0DF}"/>
            </c:ext>
          </c:extLst>
        </c:ser>
        <c:ser>
          <c:idx val="3"/>
          <c:order val="3"/>
          <c:tx>
            <c:strRef>
              <c:f>overall!$F$1</c:f>
              <c:strCache>
                <c:ptCount val="1"/>
                <c:pt idx="0">
                  <c:v>Low Severity</c:v>
                </c:pt>
              </c:strCache>
            </c:strRef>
          </c:tx>
          <c:spPr>
            <a:ln w="28575" cap="rnd">
              <a:solidFill>
                <a:srgbClr val="EEEE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EE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overall!$F$2:$F$5</c:f>
              <c:numCache>
                <c:formatCode>0.000</c:formatCode>
                <c:ptCount val="4"/>
                <c:pt idx="0">
                  <c:v>0.26404937249707999</c:v>
                </c:pt>
                <c:pt idx="1">
                  <c:v>0.33196643174101897</c:v>
                </c:pt>
                <c:pt idx="2">
                  <c:v>0.25111549233480801</c:v>
                </c:pt>
                <c:pt idx="3">
                  <c:v>0.28145314896791002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D-4D12-8DF5-679777F9E0DF}"/>
            </c:ext>
          </c:extLst>
        </c:ser>
        <c:ser>
          <c:idx val="4"/>
          <c:order val="4"/>
          <c:tx>
            <c:strRef>
              <c:f>overall!$G$1</c:f>
              <c:strCache>
                <c:ptCount val="1"/>
                <c:pt idx="0">
                  <c:v>Moderate-low Severity</c:v>
                </c:pt>
              </c:strCache>
            </c:strRef>
          </c:tx>
          <c:spPr>
            <a:ln w="28575" cap="rnd">
              <a:solidFill>
                <a:srgbClr val="EE9A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9A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overall!$G$2:$G$5</c:f>
              <c:numCache>
                <c:formatCode>0.000</c:formatCode>
                <c:ptCount val="4"/>
                <c:pt idx="0">
                  <c:v>0.33921208180731399</c:v>
                </c:pt>
                <c:pt idx="1">
                  <c:v>0.2138552630402</c:v>
                </c:pt>
                <c:pt idx="2">
                  <c:v>0.34001852751316097</c:v>
                </c:pt>
                <c:pt idx="3">
                  <c:v>0.34945878279119003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D-4D12-8DF5-679777F9E0DF}"/>
            </c:ext>
          </c:extLst>
        </c:ser>
        <c:ser>
          <c:idx val="5"/>
          <c:order val="5"/>
          <c:tx>
            <c:strRef>
              <c:f>overall!$H$1</c:f>
              <c:strCache>
                <c:ptCount val="1"/>
                <c:pt idx="0">
                  <c:v>Moderate-high Severity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overall!$H$2:$H$5</c:f>
              <c:numCache>
                <c:formatCode>0.000</c:formatCode>
                <c:ptCount val="4"/>
                <c:pt idx="0">
                  <c:v>0.36333948828429002</c:v>
                </c:pt>
                <c:pt idx="1">
                  <c:v>0.170623764838777</c:v>
                </c:pt>
                <c:pt idx="2">
                  <c:v>0.36736798240108298</c:v>
                </c:pt>
                <c:pt idx="3">
                  <c:v>0.36419894738387798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D-4D12-8DF5-679777F9E0DF}"/>
            </c:ext>
          </c:extLst>
        </c:ser>
        <c:ser>
          <c:idx val="6"/>
          <c:order val="6"/>
          <c:tx>
            <c:strRef>
              <c:f>overall!$I$1</c:f>
              <c:strCache>
                <c:ptCount val="1"/>
                <c:pt idx="0">
                  <c:v>High Severity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008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overall!$B$2:$B$5</c:f>
              <c:numCache>
                <c:formatCode>d\-mmm\-yy</c:formatCode>
                <c:ptCount val="4"/>
                <c:pt idx="0">
                  <c:v>43567</c:v>
                </c:pt>
                <c:pt idx="1">
                  <c:v>43577</c:v>
                </c:pt>
                <c:pt idx="2">
                  <c:v>43902</c:v>
                </c:pt>
                <c:pt idx="3">
                  <c:v>44287</c:v>
                </c:pt>
              </c:numCache>
            </c:numRef>
          </c:cat>
          <c:val>
            <c:numRef>
              <c:f>overall!$I$2:$I$5</c:f>
              <c:numCache>
                <c:formatCode>0.000</c:formatCode>
                <c:ptCount val="4"/>
                <c:pt idx="0">
                  <c:v>0.36831342615916401</c:v>
                </c:pt>
                <c:pt idx="1">
                  <c:v>0.12805786909876499</c:v>
                </c:pt>
                <c:pt idx="2">
                  <c:v>0.39769344047362798</c:v>
                </c:pt>
                <c:pt idx="3">
                  <c:v>0.36244323483933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D-4D12-8DF5-679777F9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813984"/>
        <c:axId val="1115814400"/>
      </c:lineChart>
      <c:catAx>
        <c:axId val="1115813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14400"/>
        <c:crosses val="autoZero"/>
        <c:auto val="0"/>
        <c:lblAlgn val="ctr"/>
        <c:lblOffset val="100"/>
        <c:noMultiLvlLbl val="0"/>
      </c:catAx>
      <c:valAx>
        <c:axId val="11158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371903</xdr:colOff>
      <xdr:row>1</xdr:row>
      <xdr:rowOff>24646</xdr:rowOff>
    </xdr:from>
    <xdr:to>
      <xdr:col>21</xdr:col>
      <xdr:colOff>107763</xdr:colOff>
      <xdr:row>22</xdr:row>
      <xdr:rowOff>44661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975AD-A651-4C5E-8A64-0EE05AAE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98B4-74B4-452F-902B-465F84CCBFF7}">
  <dimension ref="A1:H9"/>
  <sheetViews>
    <sheetView workbookViewId="0">
      <selection activeCell="H2" sqref="H2"/>
    </sheetView>
  </sheetViews>
  <sheetFormatPr defaultRowHeight="14.5" x14ac:dyDescent="0.35"/>
  <sheetData>
    <row r="1" spans="1:8" ht="29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5">
      <c r="A2" s="2" t="s">
        <v>19</v>
      </c>
      <c r="B2" s="2">
        <v>0</v>
      </c>
      <c r="C2" s="2">
        <v>823900</v>
      </c>
      <c r="D2" s="2">
        <v>1220.5564460456301</v>
      </c>
      <c r="E2" s="2">
        <v>8239</v>
      </c>
      <c r="F2" s="2">
        <v>-1.9273301586508699E-2</v>
      </c>
      <c r="G2" s="2">
        <v>0.498931944370269</v>
      </c>
      <c r="H2" s="2">
        <v>0.14814376089885101</v>
      </c>
    </row>
    <row r="3" spans="1:8" x14ac:dyDescent="0.35">
      <c r="A3" s="2" t="s">
        <v>19</v>
      </c>
      <c r="B3" s="2">
        <v>1</v>
      </c>
      <c r="C3" s="2">
        <v>6383500</v>
      </c>
      <c r="D3" s="2">
        <v>11940.4346458333</v>
      </c>
      <c r="E3" s="2">
        <v>63835</v>
      </c>
      <c r="F3" s="2">
        <v>-0.27972465753555298</v>
      </c>
      <c r="G3" s="2">
        <v>0.48580968379974299</v>
      </c>
      <c r="H3" s="2">
        <v>0.18705153357614701</v>
      </c>
    </row>
    <row r="4" spans="1:8" x14ac:dyDescent="0.35">
      <c r="A4" s="2" t="s">
        <v>19</v>
      </c>
      <c r="B4" s="2">
        <v>2</v>
      </c>
      <c r="C4" s="2">
        <v>39779400</v>
      </c>
      <c r="D4" s="2">
        <v>112007.26800423799</v>
      </c>
      <c r="E4" s="2">
        <v>397794</v>
      </c>
      <c r="F4" s="2">
        <v>-0.29947352409362699</v>
      </c>
      <c r="G4" s="2">
        <v>0.59803438186645497</v>
      </c>
      <c r="H4" s="2">
        <v>0.28157103426456398</v>
      </c>
    </row>
    <row r="5" spans="1:8" x14ac:dyDescent="0.35">
      <c r="A5" s="2" t="s">
        <v>19</v>
      </c>
      <c r="B5" s="2">
        <v>3</v>
      </c>
      <c r="C5" s="2">
        <v>1129166300</v>
      </c>
      <c r="D5" s="2">
        <v>3678719.2123173201</v>
      </c>
      <c r="E5" s="2">
        <v>11291663</v>
      </c>
      <c r="F5" s="2">
        <v>-0.252452582120895</v>
      </c>
      <c r="G5" s="2">
        <v>0.63144463300704901</v>
      </c>
      <c r="H5" s="2">
        <v>0.32579073714096202</v>
      </c>
    </row>
    <row r="6" spans="1:8" x14ac:dyDescent="0.35">
      <c r="A6" s="2" t="s">
        <v>19</v>
      </c>
      <c r="B6" s="2">
        <v>4</v>
      </c>
      <c r="C6" s="2">
        <v>275251300</v>
      </c>
      <c r="D6" s="2">
        <v>726799.330440055</v>
      </c>
      <c r="E6" s="2">
        <v>2752513</v>
      </c>
      <c r="F6" s="2">
        <v>-0.26669299602508501</v>
      </c>
      <c r="G6" s="2">
        <v>0.60753393173217696</v>
      </c>
      <c r="H6" s="2">
        <v>0.26404937249707999</v>
      </c>
    </row>
    <row r="7" spans="1:8" x14ac:dyDescent="0.35">
      <c r="A7" s="2" t="s">
        <v>19</v>
      </c>
      <c r="B7" s="2">
        <v>5</v>
      </c>
      <c r="C7" s="2">
        <v>54577300</v>
      </c>
      <c r="D7" s="2">
        <v>185132.79552422301</v>
      </c>
      <c r="E7" s="2">
        <v>545773</v>
      </c>
      <c r="F7" s="2">
        <v>-0.24263674020767201</v>
      </c>
      <c r="G7" s="2">
        <v>0.60692733526229803</v>
      </c>
      <c r="H7" s="2">
        <v>0.33921208180731399</v>
      </c>
    </row>
    <row r="8" spans="1:8" x14ac:dyDescent="0.35">
      <c r="A8" s="2" t="s">
        <v>19</v>
      </c>
      <c r="B8" s="2">
        <v>6</v>
      </c>
      <c r="C8" s="2">
        <v>23039800</v>
      </c>
      <c r="D8" s="2">
        <v>83712.691421723794</v>
      </c>
      <c r="E8" s="2">
        <v>230398</v>
      </c>
      <c r="F8" s="2">
        <v>-0.245683938264846</v>
      </c>
      <c r="G8" s="2">
        <v>0.60269361734390203</v>
      </c>
      <c r="H8" s="2">
        <v>0.36333948828429002</v>
      </c>
    </row>
    <row r="9" spans="1:8" x14ac:dyDescent="0.35">
      <c r="A9" s="2" t="s">
        <v>19</v>
      </c>
      <c r="B9" s="2">
        <v>7</v>
      </c>
      <c r="C9" s="2">
        <v>4587000</v>
      </c>
      <c r="D9" s="2">
        <v>16894.536857920801</v>
      </c>
      <c r="E9" s="2">
        <v>45870</v>
      </c>
      <c r="F9" s="2">
        <v>-8.2721486687660203E-2</v>
      </c>
      <c r="G9" s="2">
        <v>0.601703941822052</v>
      </c>
      <c r="H9" s="2">
        <v>0.36831342615916401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DD83-7770-4D76-89E8-10B208F913C7}">
  <dimension ref="A1:H9"/>
  <sheetViews>
    <sheetView workbookViewId="0">
      <selection activeCell="H3" sqref="H3:H9"/>
    </sheetView>
  </sheetViews>
  <sheetFormatPr defaultRowHeight="14.5" x14ac:dyDescent="0.35"/>
  <sheetData>
    <row r="1" spans="1:8" ht="29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5">
      <c r="A2" s="2" t="s">
        <v>19</v>
      </c>
      <c r="B2" s="2">
        <v>0</v>
      </c>
      <c r="C2" s="2">
        <v>823900</v>
      </c>
      <c r="D2" s="2">
        <v>4727.0832539852699</v>
      </c>
      <c r="E2" s="2">
        <v>8239</v>
      </c>
      <c r="F2" s="2">
        <v>-0.31346154212951599</v>
      </c>
      <c r="G2" s="2">
        <v>0.81947320699691695</v>
      </c>
      <c r="H2" s="2">
        <v>0.57374478140372198</v>
      </c>
    </row>
    <row r="3" spans="1:8" x14ac:dyDescent="0.35">
      <c r="A3" s="2" t="s">
        <v>19</v>
      </c>
      <c r="B3" s="2">
        <v>1</v>
      </c>
      <c r="C3" s="2">
        <v>6383500</v>
      </c>
      <c r="D3" s="2">
        <v>22744.521804880202</v>
      </c>
      <c r="E3" s="2">
        <v>63835</v>
      </c>
      <c r="F3" s="2">
        <v>-0.41675978899001997</v>
      </c>
      <c r="G3" s="2">
        <v>0.96063959598541204</v>
      </c>
      <c r="H3" s="2">
        <v>0.35630174363405998</v>
      </c>
    </row>
    <row r="4" spans="1:8" x14ac:dyDescent="0.35">
      <c r="A4" s="2" t="s">
        <v>19</v>
      </c>
      <c r="B4" s="2">
        <v>2</v>
      </c>
      <c r="C4" s="2">
        <v>39779400</v>
      </c>
      <c r="D4" s="2">
        <v>167756.87297974699</v>
      </c>
      <c r="E4" s="2">
        <v>397794</v>
      </c>
      <c r="F4" s="2">
        <v>-0.36139631271362299</v>
      </c>
      <c r="G4" s="2">
        <v>0.99886876344680697</v>
      </c>
      <c r="H4" s="2">
        <v>0.421717956982124</v>
      </c>
    </row>
    <row r="5" spans="1:8" x14ac:dyDescent="0.35">
      <c r="A5" s="2" t="s">
        <v>19</v>
      </c>
      <c r="B5" s="2">
        <v>3</v>
      </c>
      <c r="C5" s="2">
        <v>1129166300</v>
      </c>
      <c r="D5" s="2">
        <v>6071673.4395149099</v>
      </c>
      <c r="E5" s="2">
        <v>11291663</v>
      </c>
      <c r="F5" s="2">
        <v>-0.36050155758857699</v>
      </c>
      <c r="G5" s="2">
        <v>0.99893558025360096</v>
      </c>
      <c r="H5" s="2">
        <v>0.53771295153910503</v>
      </c>
    </row>
    <row r="6" spans="1:8" x14ac:dyDescent="0.35">
      <c r="A6" s="2" t="s">
        <v>19</v>
      </c>
      <c r="B6" s="2">
        <v>4</v>
      </c>
      <c r="C6" s="2">
        <v>275251300</v>
      </c>
      <c r="D6" s="2">
        <v>913741.91893076897</v>
      </c>
      <c r="E6" s="2">
        <v>2752513</v>
      </c>
      <c r="F6" s="2">
        <v>-0.43410852551460199</v>
      </c>
      <c r="G6" s="2">
        <v>0.99866575002670199</v>
      </c>
      <c r="H6" s="2">
        <v>0.33196643174101897</v>
      </c>
    </row>
    <row r="7" spans="1:8" x14ac:dyDescent="0.35">
      <c r="A7" s="2" t="s">
        <v>19</v>
      </c>
      <c r="B7" s="2">
        <v>5</v>
      </c>
      <c r="C7" s="2">
        <v>54577300</v>
      </c>
      <c r="D7" s="2">
        <v>116716.42847523899</v>
      </c>
      <c r="E7" s="2">
        <v>545773</v>
      </c>
      <c r="F7" s="2">
        <v>-0.447133749723434</v>
      </c>
      <c r="G7" s="2">
        <v>0.99833750724792403</v>
      </c>
      <c r="H7" s="2">
        <v>0.2138552630402</v>
      </c>
    </row>
    <row r="8" spans="1:8" x14ac:dyDescent="0.35">
      <c r="A8" s="2" t="s">
        <v>19</v>
      </c>
      <c r="B8" s="2">
        <v>6</v>
      </c>
      <c r="C8" s="2">
        <v>23039800</v>
      </c>
      <c r="D8" s="2">
        <v>39311.374171324598</v>
      </c>
      <c r="E8" s="2">
        <v>230398</v>
      </c>
      <c r="F8" s="2">
        <v>-0.49622926115989602</v>
      </c>
      <c r="G8" s="2">
        <v>0.998421490192413</v>
      </c>
      <c r="H8" s="2">
        <v>0.170623764838777</v>
      </c>
    </row>
    <row r="9" spans="1:8" x14ac:dyDescent="0.35">
      <c r="A9" s="2" t="s">
        <v>19</v>
      </c>
      <c r="B9" s="2">
        <v>7</v>
      </c>
      <c r="C9" s="2">
        <v>4587000</v>
      </c>
      <c r="D9" s="2">
        <v>5874.0144555603601</v>
      </c>
      <c r="E9" s="2">
        <v>45870</v>
      </c>
      <c r="F9" s="2">
        <v>-0.64868253469467096</v>
      </c>
      <c r="G9" s="2">
        <v>0.99825024604797297</v>
      </c>
      <c r="H9" s="2">
        <v>0.12805786909876499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A0C6-5ED2-419C-BFE2-95F45D7F8268}">
  <dimension ref="A1:H9"/>
  <sheetViews>
    <sheetView tabSelected="1" workbookViewId="0"/>
  </sheetViews>
  <sheetFormatPr defaultRowHeight="14.5" x14ac:dyDescent="0.35"/>
  <sheetData>
    <row r="1" spans="1:8" ht="29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5">
      <c r="A2" s="2" t="s">
        <v>19</v>
      </c>
      <c r="B2" s="2">
        <v>0</v>
      </c>
      <c r="C2" s="2">
        <v>823900</v>
      </c>
      <c r="D2" s="2">
        <v>2473.9914896860701</v>
      </c>
      <c r="E2" s="2">
        <v>8239</v>
      </c>
      <c r="F2" s="2">
        <v>-0.20046892762184099</v>
      </c>
      <c r="G2" s="2">
        <v>0.66802090406417802</v>
      </c>
      <c r="H2" s="2">
        <v>0.30027812716180002</v>
      </c>
    </row>
    <row r="3" spans="1:8" x14ac:dyDescent="0.35">
      <c r="A3" s="2" t="s">
        <v>19</v>
      </c>
      <c r="B3" s="2">
        <v>1</v>
      </c>
      <c r="C3" s="2">
        <v>6383500</v>
      </c>
      <c r="D3" s="2">
        <v>14943.917701283201</v>
      </c>
      <c r="E3" s="2">
        <v>63835</v>
      </c>
      <c r="F3" s="2">
        <v>-0.236319899559021</v>
      </c>
      <c r="G3" s="2">
        <v>0.68688744306564298</v>
      </c>
      <c r="H3" s="2">
        <v>0.23410225896895401</v>
      </c>
    </row>
    <row r="4" spans="1:8" x14ac:dyDescent="0.35">
      <c r="A4" s="2" t="s">
        <v>19</v>
      </c>
      <c r="B4" s="2">
        <v>2</v>
      </c>
      <c r="C4" s="2">
        <v>39779400</v>
      </c>
      <c r="D4" s="2">
        <v>110848.97304447999</v>
      </c>
      <c r="E4" s="2">
        <v>397794</v>
      </c>
      <c r="F4" s="2">
        <v>-0.23532898724079099</v>
      </c>
      <c r="G4" s="2">
        <v>0.77232277393340998</v>
      </c>
      <c r="H4" s="2">
        <v>0.278659238310484</v>
      </c>
    </row>
    <row r="5" spans="1:8" x14ac:dyDescent="0.35">
      <c r="A5" s="2" t="s">
        <v>19</v>
      </c>
      <c r="B5" s="2">
        <v>3</v>
      </c>
      <c r="C5" s="2">
        <v>1129166300</v>
      </c>
      <c r="D5" s="2">
        <v>3919274.7328631799</v>
      </c>
      <c r="E5" s="2">
        <v>11291663</v>
      </c>
      <c r="F5" s="2">
        <v>-0.25360825657844499</v>
      </c>
      <c r="G5" s="2">
        <v>0.787478446960449</v>
      </c>
      <c r="H5" s="2">
        <v>0.34709455399644601</v>
      </c>
    </row>
    <row r="6" spans="1:8" x14ac:dyDescent="0.35">
      <c r="A6" s="2" t="s">
        <v>19</v>
      </c>
      <c r="B6" s="2">
        <v>4</v>
      </c>
      <c r="C6" s="2">
        <v>275251300</v>
      </c>
      <c r="D6" s="2">
        <v>691198.65715295903</v>
      </c>
      <c r="E6" s="2">
        <v>2752513</v>
      </c>
      <c r="F6" s="2">
        <v>-0.31205675005912697</v>
      </c>
      <c r="G6" s="2">
        <v>0.72160428762435902</v>
      </c>
      <c r="H6" s="2">
        <v>0.25111549233480801</v>
      </c>
    </row>
    <row r="7" spans="1:8" x14ac:dyDescent="0.35">
      <c r="A7" s="2" t="s">
        <v>19</v>
      </c>
      <c r="B7" s="2">
        <v>5</v>
      </c>
      <c r="C7" s="2">
        <v>54577300</v>
      </c>
      <c r="D7" s="2">
        <v>185572.93181643999</v>
      </c>
      <c r="E7" s="2">
        <v>545773</v>
      </c>
      <c r="F7" s="2">
        <v>-0.309965640306472</v>
      </c>
      <c r="G7" s="2">
        <v>0.69225949048995905</v>
      </c>
      <c r="H7" s="2">
        <v>0.34001852751316097</v>
      </c>
    </row>
    <row r="8" spans="1:8" x14ac:dyDescent="0.35">
      <c r="A8" s="2" t="s">
        <v>19</v>
      </c>
      <c r="B8" s="2">
        <v>6</v>
      </c>
      <c r="C8" s="2">
        <v>23039800</v>
      </c>
      <c r="D8" s="2">
        <v>84640.848409244703</v>
      </c>
      <c r="E8" s="2">
        <v>230398</v>
      </c>
      <c r="F8" s="2">
        <v>-0.32940310239791798</v>
      </c>
      <c r="G8" s="2">
        <v>0.68739497661590498</v>
      </c>
      <c r="H8" s="2">
        <v>0.36736798240108298</v>
      </c>
    </row>
    <row r="9" spans="1:8" x14ac:dyDescent="0.35">
      <c r="A9" s="2" t="s">
        <v>19</v>
      </c>
      <c r="B9" s="2">
        <v>7</v>
      </c>
      <c r="C9" s="2">
        <v>4587000</v>
      </c>
      <c r="D9" s="2">
        <v>18242.198114525301</v>
      </c>
      <c r="E9" s="2">
        <v>45870</v>
      </c>
      <c r="F9" s="2">
        <v>-0.310820132493972</v>
      </c>
      <c r="G9" s="2">
        <v>0.69033128023147505</v>
      </c>
      <c r="H9" s="2">
        <v>0.39769344047362798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7CC2-3675-4641-91C2-88FF6D2C533C}">
  <dimension ref="A1:H9"/>
  <sheetViews>
    <sheetView workbookViewId="0">
      <selection activeCell="H3" sqref="H3:H9"/>
    </sheetView>
  </sheetViews>
  <sheetFormatPr defaultRowHeight="14.5" x14ac:dyDescent="0.35"/>
  <sheetData>
    <row r="1" spans="1:8" ht="29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5">
      <c r="A2" s="2" t="s">
        <v>19</v>
      </c>
      <c r="B2" s="2">
        <v>0</v>
      </c>
      <c r="C2" s="2">
        <v>823900</v>
      </c>
      <c r="D2" s="2">
        <v>2548.0119442978098</v>
      </c>
      <c r="E2" s="2">
        <v>8239</v>
      </c>
      <c r="F2" s="2">
        <v>-2.1929824724793399E-2</v>
      </c>
      <c r="G2" s="2">
        <v>0.47833776473999001</v>
      </c>
      <c r="H2" s="2">
        <v>0.30926228235196201</v>
      </c>
    </row>
    <row r="3" spans="1:8" x14ac:dyDescent="0.35">
      <c r="A3" s="2" t="s">
        <v>19</v>
      </c>
      <c r="B3" s="2">
        <v>1</v>
      </c>
      <c r="C3" s="2">
        <v>6383500</v>
      </c>
      <c r="D3" s="2">
        <v>17341.652930780001</v>
      </c>
      <c r="E3" s="2">
        <v>63835</v>
      </c>
      <c r="F3" s="2">
        <v>-2.73871198296546E-2</v>
      </c>
      <c r="G3" s="2">
        <v>0.52467387914657504</v>
      </c>
      <c r="H3" s="2">
        <v>0.27166371004590001</v>
      </c>
    </row>
    <row r="4" spans="1:8" x14ac:dyDescent="0.35">
      <c r="A4" s="2" t="s">
        <v>19</v>
      </c>
      <c r="B4" s="2">
        <v>2</v>
      </c>
      <c r="C4" s="2">
        <v>39779400</v>
      </c>
      <c r="D4" s="2">
        <v>123100.93595158101</v>
      </c>
      <c r="E4" s="2">
        <v>397794</v>
      </c>
      <c r="F4" s="2">
        <v>-2.4318348616361601E-2</v>
      </c>
      <c r="G4" s="2">
        <v>0.58504098653793302</v>
      </c>
      <c r="H4" s="2">
        <v>0.309459006298689</v>
      </c>
    </row>
    <row r="5" spans="1:8" x14ac:dyDescent="0.35">
      <c r="A5" s="2" t="s">
        <v>19</v>
      </c>
      <c r="B5" s="2">
        <v>3</v>
      </c>
      <c r="C5" s="2">
        <v>1129166300</v>
      </c>
      <c r="D5" s="2">
        <v>3720345.6026336299</v>
      </c>
      <c r="E5" s="2">
        <v>11291663</v>
      </c>
      <c r="F5" s="2">
        <v>-2.76738964021205E-2</v>
      </c>
      <c r="G5" s="2">
        <v>0.60153806209564198</v>
      </c>
      <c r="H5" s="2">
        <v>0.329477208329156</v>
      </c>
    </row>
    <row r="6" spans="1:8" x14ac:dyDescent="0.35">
      <c r="A6" s="2" t="s">
        <v>19</v>
      </c>
      <c r="B6" s="2">
        <v>4</v>
      </c>
      <c r="C6" s="2">
        <v>275251300</v>
      </c>
      <c r="D6" s="2">
        <v>774703.45142510999</v>
      </c>
      <c r="E6" s="2">
        <v>2752513</v>
      </c>
      <c r="F6" s="2">
        <v>-2.1084336563944799E-2</v>
      </c>
      <c r="G6" s="2">
        <v>0.60655736923217696</v>
      </c>
      <c r="H6" s="2">
        <v>0.28145314896791002</v>
      </c>
    </row>
    <row r="7" spans="1:8" x14ac:dyDescent="0.35">
      <c r="A7" s="2" t="s">
        <v>19</v>
      </c>
      <c r="B7" s="2">
        <v>5</v>
      </c>
      <c r="C7" s="2">
        <v>54577300</v>
      </c>
      <c r="D7" s="2">
        <v>190725.16826029599</v>
      </c>
      <c r="E7" s="2">
        <v>545773</v>
      </c>
      <c r="F7" s="2">
        <v>-1.7830608412623399E-2</v>
      </c>
      <c r="G7" s="2">
        <v>0.59790575504302901</v>
      </c>
      <c r="H7" s="2">
        <v>0.34945878279119003</v>
      </c>
    </row>
    <row r="8" spans="1:8" x14ac:dyDescent="0.35">
      <c r="A8" s="2" t="s">
        <v>19</v>
      </c>
      <c r="B8" s="2">
        <v>6</v>
      </c>
      <c r="C8" s="2">
        <v>23039800</v>
      </c>
      <c r="D8" s="2">
        <v>83910.709079350898</v>
      </c>
      <c r="E8" s="2">
        <v>230398</v>
      </c>
      <c r="F8" s="2">
        <v>-1.24724870547652E-2</v>
      </c>
      <c r="G8" s="2">
        <v>0.57508575916290205</v>
      </c>
      <c r="H8" s="2">
        <v>0.36419894738387798</v>
      </c>
    </row>
    <row r="9" spans="1:8" x14ac:dyDescent="0.35">
      <c r="A9" s="2" t="s">
        <v>19</v>
      </c>
      <c r="B9" s="2">
        <v>7</v>
      </c>
      <c r="C9" s="2">
        <v>4587000</v>
      </c>
      <c r="D9" s="2">
        <v>16625.27118208</v>
      </c>
      <c r="E9" s="2">
        <v>45870</v>
      </c>
      <c r="F9" s="2">
        <v>-1.02639300748705E-2</v>
      </c>
      <c r="G9" s="2">
        <v>0.54954034090042103</v>
      </c>
      <c r="H9" s="2">
        <v>0.36244323483933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D1" zoomScale="85" zoomScaleNormal="85" workbookViewId="0">
      <selection activeCell="F21" sqref="A17:F21"/>
    </sheetView>
  </sheetViews>
  <sheetFormatPr defaultRowHeight="14.5" x14ac:dyDescent="0.35"/>
  <cols>
    <col min="2" max="2" width="9.90625" bestFit="1" customWidth="1"/>
    <col min="3" max="3" width="22.1796875" bestFit="1" customWidth="1"/>
    <col min="4" max="4" width="21.7265625" bestFit="1" customWidth="1"/>
    <col min="5" max="5" width="10.36328125" bestFit="1" customWidth="1"/>
    <col min="6" max="6" width="11.81640625" bestFit="1" customWidth="1"/>
    <col min="7" max="7" width="20.90625" bestFit="1" customWidth="1"/>
    <col min="8" max="8" width="21.453125" bestFit="1" customWidth="1"/>
    <col min="9" max="9" width="12.1796875" bestFit="1" customWidth="1"/>
  </cols>
  <sheetData>
    <row r="1" spans="1:9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5">
      <c r="A2" t="s">
        <v>1</v>
      </c>
      <c r="B2" s="1">
        <v>43567</v>
      </c>
      <c r="C2" s="4">
        <v>0.18705153357614701</v>
      </c>
      <c r="D2" s="4">
        <v>0.28157103426456398</v>
      </c>
      <c r="E2" s="4">
        <v>0.32579073714096202</v>
      </c>
      <c r="F2" s="4">
        <v>0.26404937249707999</v>
      </c>
      <c r="G2" s="4">
        <v>0.33921208180731399</v>
      </c>
      <c r="H2" s="4">
        <v>0.36333948828429002</v>
      </c>
      <c r="I2" s="4">
        <v>0.36831342615916401</v>
      </c>
    </row>
    <row r="3" spans="1:9" x14ac:dyDescent="0.35">
      <c r="A3" s="3" t="s">
        <v>2</v>
      </c>
      <c r="B3" s="1">
        <v>43577</v>
      </c>
      <c r="C3" s="4">
        <v>0.35630174363405998</v>
      </c>
      <c r="D3" s="4">
        <v>0.421717956982124</v>
      </c>
      <c r="E3" s="4">
        <v>0.53771295153910503</v>
      </c>
      <c r="F3" s="4">
        <v>0.33196643174101897</v>
      </c>
      <c r="G3" s="4">
        <v>0.2138552630402</v>
      </c>
      <c r="H3" s="4">
        <v>0.170623764838777</v>
      </c>
      <c r="I3" s="4">
        <v>0.12805786909876499</v>
      </c>
    </row>
    <row r="4" spans="1:9" x14ac:dyDescent="0.35">
      <c r="A4" s="3"/>
      <c r="B4" s="1">
        <v>43902</v>
      </c>
      <c r="C4" s="4">
        <v>0.23410225896895401</v>
      </c>
      <c r="D4" s="4">
        <v>0.278659238310484</v>
      </c>
      <c r="E4" s="4">
        <v>0.34709455399644601</v>
      </c>
      <c r="F4" s="4">
        <v>0.25111549233480801</v>
      </c>
      <c r="G4" s="4">
        <v>0.34001852751316097</v>
      </c>
      <c r="H4" s="4">
        <v>0.36736798240108298</v>
      </c>
      <c r="I4" s="4">
        <v>0.39769344047362798</v>
      </c>
    </row>
    <row r="5" spans="1:9" x14ac:dyDescent="0.35">
      <c r="A5" s="3"/>
      <c r="B5" s="1">
        <v>44287</v>
      </c>
      <c r="C5" s="4">
        <v>0.27166371004590001</v>
      </c>
      <c r="D5" s="4">
        <v>0.309459006298689</v>
      </c>
      <c r="E5" s="4">
        <v>0.329477208329156</v>
      </c>
      <c r="F5" s="4">
        <v>0.28145314896791002</v>
      </c>
      <c r="G5" s="4">
        <v>0.34945878279119003</v>
      </c>
      <c r="H5" s="4">
        <v>0.36419894738387798</v>
      </c>
      <c r="I5" s="4">
        <v>0.36244323483933</v>
      </c>
    </row>
    <row r="17" spans="1:6" x14ac:dyDescent="0.35">
      <c r="A17" t="s">
        <v>0</v>
      </c>
      <c r="B17" t="s">
        <v>3</v>
      </c>
      <c r="C17" t="s">
        <v>20</v>
      </c>
      <c r="D17" t="s">
        <v>21</v>
      </c>
      <c r="E17" t="s">
        <v>22</v>
      </c>
      <c r="F17" t="s">
        <v>23</v>
      </c>
    </row>
    <row r="18" spans="1:6" x14ac:dyDescent="0.35">
      <c r="A18" t="s">
        <v>1</v>
      </c>
      <c r="B18" s="1">
        <v>43567</v>
      </c>
      <c r="C18" s="5">
        <f>MIN(pre!F2:F9)</f>
        <v>-0.29947352409362699</v>
      </c>
      <c r="D18" s="5">
        <f>MAX(pre!G2:G9)</f>
        <v>0.63144463300704901</v>
      </c>
      <c r="E18" s="5">
        <f>AVERAGE(pre!H2:H9)</f>
        <v>0.28468392932854647</v>
      </c>
      <c r="F18" s="5">
        <f>_xlfn.STDEV.P(pre!H2:H9)</f>
        <v>7.6202408182526146E-2</v>
      </c>
    </row>
    <row r="19" spans="1:6" x14ac:dyDescent="0.35">
      <c r="A19" s="3" t="s">
        <v>2</v>
      </c>
      <c r="B19" s="1">
        <v>43577</v>
      </c>
      <c r="C19" s="5">
        <f>MIN(post1!F2:F9)</f>
        <v>-0.64868253469467096</v>
      </c>
      <c r="D19" s="5">
        <f>MAX(post1!G2:G9)</f>
        <v>0.99893558025360096</v>
      </c>
      <c r="E19" s="5">
        <f>AVERAGE(post1!H2:H9)</f>
        <v>0.34174759528472154</v>
      </c>
      <c r="F19" s="5">
        <f>_xlfn.STDEV.P(post1!H2:H9)</f>
        <v>0.15420399696277434</v>
      </c>
    </row>
    <row r="20" spans="1:6" x14ac:dyDescent="0.35">
      <c r="A20" s="3"/>
      <c r="B20" s="1">
        <v>43902</v>
      </c>
      <c r="C20" s="5">
        <f>MIN(post2!F2:F9)</f>
        <v>-0.32940310239791798</v>
      </c>
      <c r="D20" s="5">
        <f>MAX(post2!G2:G9)</f>
        <v>0.787478446960449</v>
      </c>
      <c r="E20" s="5">
        <f>MEDIAN(post2!H2:H9)</f>
        <v>0.3201483273374805</v>
      </c>
      <c r="F20" s="5">
        <f>_xlfn.STDEV.P(post2!H2:H9)</f>
        <v>5.4080926809699267E-2</v>
      </c>
    </row>
    <row r="21" spans="1:6" x14ac:dyDescent="0.35">
      <c r="A21" s="3"/>
      <c r="B21" s="1">
        <v>44287</v>
      </c>
      <c r="C21" s="5">
        <f>MIN(post3!F2:F9)</f>
        <v>-2.76738964021205E-2</v>
      </c>
      <c r="D21" s="5">
        <f>MAX(post3!G2:G9)</f>
        <v>0.60655736923217696</v>
      </c>
      <c r="E21" s="5">
        <f>AVERAGE(post3!H2:H9)</f>
        <v>0.3221770401260019</v>
      </c>
      <c r="F21" s="5">
        <f>_xlfn.STDEV.P(post3!H2:H9)</f>
        <v>3.3021516176118447E-2</v>
      </c>
    </row>
  </sheetData>
  <mergeCells count="2">
    <mergeCell ref="A3:A5"/>
    <mergeCell ref="A19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</vt:lpstr>
      <vt:lpstr>post1</vt:lpstr>
      <vt:lpstr>post2</vt:lpstr>
      <vt:lpstr>post3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Viet Nguyen</dc:creator>
  <cp:lastModifiedBy>Nguyen Duc Viet</cp:lastModifiedBy>
  <dcterms:created xsi:type="dcterms:W3CDTF">2015-06-05T18:17:20Z</dcterms:created>
  <dcterms:modified xsi:type="dcterms:W3CDTF">2021-12-03T17:49:52Z</dcterms:modified>
</cp:coreProperties>
</file>