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E:\Module.1\Excel\5.IPAD&amp;Hackathon\"/>
    </mc:Choice>
  </mc:AlternateContent>
  <xr:revisionPtr revIDLastSave="0" documentId="13_ncr:1_{A0D98B0B-1167-47C9-A0F7-4C5496923C7E}" xr6:coauthVersionLast="44" xr6:coauthVersionMax="44" xr10:uidLastSave="{00000000-0000-0000-0000-000000000000}"/>
  <bookViews>
    <workbookView xWindow="-120" yWindow="-120" windowWidth="20730" windowHeight="11160" tabRatio="500" firstSheet="1" activeTab="2" xr2:uid="{00000000-000D-0000-FFFF-FFFF00000000}"/>
  </bookViews>
  <sheets>
    <sheet name="Sheet2" sheetId="10" state="hidden" r:id="rId1"/>
    <sheet name="DATA" sheetId="6" r:id="rId2"/>
    <sheet name="Encoding" sheetId="11" r:id="rId3"/>
    <sheet name="EDA" sheetId="12" r:id="rId4"/>
    <sheet name="Dashboard" sheetId="13" r:id="rId5"/>
    <sheet name="Sheet1" sheetId="9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13" l="1"/>
  <c r="B37" i="13"/>
  <c r="A33" i="13"/>
  <c r="B38" i="13"/>
  <c r="C26" i="13"/>
  <c r="B39" i="13"/>
  <c r="C33" i="13"/>
  <c r="B40" i="13"/>
  <c r="B41" i="13"/>
  <c r="H11" i="13"/>
  <c r="C51" i="9"/>
</calcChain>
</file>

<file path=xl/sharedStrings.xml><?xml version="1.0" encoding="utf-8"?>
<sst xmlns="http://schemas.openxmlformats.org/spreadsheetml/2006/main" count="318" uniqueCount="84">
  <si>
    <t>Product</t>
  </si>
  <si>
    <t>Price</t>
  </si>
  <si>
    <t>Screen</t>
  </si>
  <si>
    <t>Capacity</t>
  </si>
  <si>
    <t>Connectivity</t>
  </si>
  <si>
    <t xml:space="preserve">Gen </t>
  </si>
  <si>
    <t>16GB</t>
  </si>
  <si>
    <t>Wifi</t>
  </si>
  <si>
    <t>Mini</t>
  </si>
  <si>
    <t>Previous</t>
  </si>
  <si>
    <t>32GB</t>
  </si>
  <si>
    <t>Current</t>
  </si>
  <si>
    <t>Air</t>
  </si>
  <si>
    <t>64GB</t>
  </si>
  <si>
    <t>Cellular</t>
  </si>
  <si>
    <t>128GB</t>
  </si>
  <si>
    <t>Pro</t>
  </si>
  <si>
    <t>16GB Wifi Mini 2</t>
  </si>
  <si>
    <t>32GB Wifi Mini 2</t>
  </si>
  <si>
    <t>16GB Wifi Mini 4</t>
  </si>
  <si>
    <t>64GB Wifi Mini 4</t>
  </si>
  <si>
    <t>16GB Cellular Air</t>
  </si>
  <si>
    <t>128GB Wifi Mini 4</t>
  </si>
  <si>
    <t>32GB Cellular Air</t>
  </si>
  <si>
    <t>128GB Wifi Air 2</t>
  </si>
  <si>
    <t>16GB Wifi Air</t>
  </si>
  <si>
    <t>32GB Wifi Air</t>
  </si>
  <si>
    <t>32GB Wifi Pro</t>
  </si>
  <si>
    <t>128GB Wifi Pro</t>
  </si>
  <si>
    <t>Sl.No</t>
  </si>
  <si>
    <t>32 GB</t>
  </si>
  <si>
    <t>16GB Wifi Air 2</t>
  </si>
  <si>
    <t>16GB Cellular Mini 4</t>
  </si>
  <si>
    <t>64 GB Wifi 2</t>
  </si>
  <si>
    <t>3263 Cellular Mini 2</t>
  </si>
  <si>
    <t>64GB Cellular Mini 4</t>
  </si>
  <si>
    <t>16GB Cellular Air 2</t>
  </si>
  <si>
    <t>128GB Cellular Mini 4</t>
  </si>
  <si>
    <t>64GB Cellular Air 2</t>
  </si>
  <si>
    <t>128GB Cellular Air 2</t>
  </si>
  <si>
    <t xml:space="preserve">CODING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</si>
  <si>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</si>
  <si>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</si>
  <si>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</si>
  <si>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</si>
  <si>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</si>
  <si>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</si>
  <si>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</si>
  <si>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</si>
  <si>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</si>
  <si>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</si>
  <si>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</si>
  <si>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</si>
  <si>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</si>
  <si>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</si>
  <si>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</si>
  <si>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</si>
  <si>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</si>
  <si>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</si>
  <si>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</si>
  <si>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</si>
  <si>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</si>
  <si>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</si>
  <si>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</si>
  <si>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</si>
  <si>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</si>
  <si>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</si>
  <si>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</si>
  <si>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</si>
  <si>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RESIDUAL OUTPUT</t>
  </si>
  <si>
    <t>Observation</t>
  </si>
  <si>
    <t>Predicted Y</t>
  </si>
  <si>
    <t>Residuals</t>
  </si>
  <si>
    <t xml:space="preserve"> </t>
  </si>
  <si>
    <t>Observed price</t>
  </si>
  <si>
    <t xml:space="preserve">Current </t>
  </si>
  <si>
    <t>Predicted Price</t>
  </si>
  <si>
    <t>Capaity</t>
  </si>
  <si>
    <t>Genereration</t>
  </si>
  <si>
    <t>Generation</t>
  </si>
  <si>
    <t>Description</t>
  </si>
  <si>
    <t>2. This is the case of multivariate linear regression</t>
  </si>
  <si>
    <t>3. Regression is strong in the given dataset, hence we can proceed with the predictive modelling</t>
  </si>
  <si>
    <t>1. All the parameters like Screen size, Capacity, Connectivity and Generation are significant in determining the price of an ipad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</si>
</sst>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6"/>
      <color rgb="FF0070C0"/>
      <name val="Helvetica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" fontId="0" fillId="0" borderId="0" xfId="0" applyNumberFormat="1"/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0" fillId="0" borderId="0" xfId="0" applyNumberFormat="1" applyFill="1" applyBorder="1" applyAlignment="1">
      <alignment horizontal="left" indent="3"/>
    </xf>
    <xf numFmtId="164" fontId="0" fillId="0" borderId="1" xfId="0" applyNumberFormat="1" applyFill="1" applyBorder="1" applyAlignment="1">
      <alignment horizontal="left" indent="3"/>
    </xf>
    <xf numFmtId="1" fontId="0" fillId="0" borderId="0" xfId="0" applyNumberFormat="1" applyFill="1" applyBorder="1" applyAlignment="1">
      <alignment horizontal="left" indent="3"/>
    </xf>
    <xf numFmtId="1" fontId="0" fillId="0" borderId="1" xfId="0" applyNumberFormat="1" applyFill="1" applyBorder="1" applyAlignment="1">
      <alignment horizontal="left" indent="3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/>
    <xf numFmtId="0" fontId="9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1" fontId="10" fillId="0" borderId="6" xfId="0" applyNumberFormat="1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1" fontId="10" fillId="0" borderId="9" xfId="0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0" fillId="0" borderId="3" xfId="0" applyFill="1" applyBorder="1" applyAlignment="1"/>
    <xf numFmtId="9" fontId="0" fillId="0" borderId="3" xfId="3" applyFont="1" applyFill="1" applyBorder="1" applyAlignment="1"/>
    <xf numFmtId="0" fontId="0" fillId="4" borderId="0" xfId="0" applyFill="1"/>
    <xf numFmtId="0" fontId="2" fillId="5" borderId="3" xfId="0" applyFont="1" applyFill="1" applyBorder="1" applyAlignment="1">
      <alignment horizontal="centerContinuous"/>
    </xf>
    <xf numFmtId="0" fontId="2" fillId="5" borderId="3" xfId="0" applyFont="1" applyFill="1" applyBorder="1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Capacity  Residual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DATA!$F$34:$F$55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Sheet2!$C$28:$C$49</c:f>
              <c:numCache>
                <c:formatCode>General</c:formatCode>
                <c:ptCount val="22"/>
                <c:pt idx="0">
                  <c:v>-40.888964116452257</c:v>
                </c:pt>
                <c:pt idx="1">
                  <c:v>-11.241706161137415</c:v>
                </c:pt>
                <c:pt idx="2">
                  <c:v>15.023696682464447</c:v>
                </c:pt>
                <c:pt idx="3">
                  <c:v>-55.344617467840123</c:v>
                </c:pt>
                <c:pt idx="4">
                  <c:v>89.111035883547743</c:v>
                </c:pt>
                <c:pt idx="5">
                  <c:v>-25.681787406905869</c:v>
                </c:pt>
                <c:pt idx="6">
                  <c:v>-25.697359512525281</c:v>
                </c:pt>
                <c:pt idx="7">
                  <c:v>-19.431956668923362</c:v>
                </c:pt>
                <c:pt idx="8">
                  <c:v>27.13879485443465</c:v>
                </c:pt>
                <c:pt idx="9">
                  <c:v>-43.229519295869864</c:v>
                </c:pt>
                <c:pt idx="10">
                  <c:v>3.9654705484089163</c:v>
                </c:pt>
                <c:pt idx="11">
                  <c:v>-60.137440758293792</c:v>
                </c:pt>
                <c:pt idx="12">
                  <c:v>100.87339201083284</c:v>
                </c:pt>
                <c:pt idx="13">
                  <c:v>-13.566689234935666</c:v>
                </c:pt>
                <c:pt idx="14">
                  <c:v>-13.582261340555078</c:v>
                </c:pt>
                <c:pt idx="15">
                  <c:v>-7.3168584969531594</c:v>
                </c:pt>
                <c:pt idx="16">
                  <c:v>-30.490182802979007</c:v>
                </c:pt>
                <c:pt idx="17">
                  <c:v>16.080568720379119</c:v>
                </c:pt>
                <c:pt idx="18">
                  <c:v>-48.022342586323589</c:v>
                </c:pt>
                <c:pt idx="19">
                  <c:v>75.7596479350035</c:v>
                </c:pt>
                <c:pt idx="20">
                  <c:v>-18.375084631008804</c:v>
                </c:pt>
                <c:pt idx="21">
                  <c:v>85.054163845633184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5-48B1-981A-11545D4D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60192"/>
        <c:axId val="181035776"/>
      </c:scatterChart>
      <c:valAx>
        <c:axId val="18116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035776"/>
        <c:crosses val="autoZero"/>
        <c:crossBetween val="midCat"/>
      </c:valAx>
      <c:valAx>
        <c:axId val="181035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60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Connectivity  Residual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DATA!$G$34:$G$55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xVal>
          <c:yVal>
            <c:numRef>
              <c:f>Sheet2!$C$28:$C$49</c:f>
              <c:numCache>
                <c:formatCode>General</c:formatCode>
                <c:ptCount val="22"/>
                <c:pt idx="0">
                  <c:v>-40.888964116452257</c:v>
                </c:pt>
                <c:pt idx="1">
                  <c:v>-11.241706161137415</c:v>
                </c:pt>
                <c:pt idx="2">
                  <c:v>15.023696682464447</c:v>
                </c:pt>
                <c:pt idx="3">
                  <c:v>-55.344617467840123</c:v>
                </c:pt>
                <c:pt idx="4">
                  <c:v>89.111035883547743</c:v>
                </c:pt>
                <c:pt idx="5">
                  <c:v>-25.681787406905869</c:v>
                </c:pt>
                <c:pt idx="6">
                  <c:v>-25.697359512525281</c:v>
                </c:pt>
                <c:pt idx="7">
                  <c:v>-19.431956668923362</c:v>
                </c:pt>
                <c:pt idx="8">
                  <c:v>27.13879485443465</c:v>
                </c:pt>
                <c:pt idx="9">
                  <c:v>-43.229519295869864</c:v>
                </c:pt>
                <c:pt idx="10">
                  <c:v>3.9654705484089163</c:v>
                </c:pt>
                <c:pt idx="11">
                  <c:v>-60.137440758293792</c:v>
                </c:pt>
                <c:pt idx="12">
                  <c:v>100.87339201083284</c:v>
                </c:pt>
                <c:pt idx="13">
                  <c:v>-13.566689234935666</c:v>
                </c:pt>
                <c:pt idx="14">
                  <c:v>-13.582261340555078</c:v>
                </c:pt>
                <c:pt idx="15">
                  <c:v>-7.3168584969531594</c:v>
                </c:pt>
                <c:pt idx="16">
                  <c:v>-30.490182802979007</c:v>
                </c:pt>
                <c:pt idx="17">
                  <c:v>16.080568720379119</c:v>
                </c:pt>
                <c:pt idx="18">
                  <c:v>-48.022342586323589</c:v>
                </c:pt>
                <c:pt idx="19">
                  <c:v>75.7596479350035</c:v>
                </c:pt>
                <c:pt idx="20">
                  <c:v>-18.375084631008804</c:v>
                </c:pt>
                <c:pt idx="21">
                  <c:v>85.054163845633184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3-41D0-9AA8-4316AD36E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1408"/>
        <c:axId val="181123328"/>
      </c:scatterChart>
      <c:valAx>
        <c:axId val="18112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Connectivity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23328"/>
        <c:crosses val="autoZero"/>
        <c:crossBetween val="midCat"/>
      </c:valAx>
      <c:valAx>
        <c:axId val="18112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2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Gen   Residual Plot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DATA!$H$34:$H$55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xVal>
          <c:yVal>
            <c:numRef>
              <c:f>Sheet2!$C$28:$C$49</c:f>
              <c:numCache>
                <c:formatCode>General</c:formatCode>
                <c:ptCount val="22"/>
                <c:pt idx="0">
                  <c:v>-40.888964116452257</c:v>
                </c:pt>
                <c:pt idx="1">
                  <c:v>-11.241706161137415</c:v>
                </c:pt>
                <c:pt idx="2">
                  <c:v>15.023696682464447</c:v>
                </c:pt>
                <c:pt idx="3">
                  <c:v>-55.344617467840123</c:v>
                </c:pt>
                <c:pt idx="4">
                  <c:v>89.111035883547743</c:v>
                </c:pt>
                <c:pt idx="5">
                  <c:v>-25.681787406905869</c:v>
                </c:pt>
                <c:pt idx="6">
                  <c:v>-25.697359512525281</c:v>
                </c:pt>
                <c:pt idx="7">
                  <c:v>-19.431956668923362</c:v>
                </c:pt>
                <c:pt idx="8">
                  <c:v>27.13879485443465</c:v>
                </c:pt>
                <c:pt idx="9">
                  <c:v>-43.229519295869864</c:v>
                </c:pt>
                <c:pt idx="10">
                  <c:v>3.9654705484089163</c:v>
                </c:pt>
                <c:pt idx="11">
                  <c:v>-60.137440758293792</c:v>
                </c:pt>
                <c:pt idx="12">
                  <c:v>100.87339201083284</c:v>
                </c:pt>
                <c:pt idx="13">
                  <c:v>-13.566689234935666</c:v>
                </c:pt>
                <c:pt idx="14">
                  <c:v>-13.582261340555078</c:v>
                </c:pt>
                <c:pt idx="15">
                  <c:v>-7.3168584969531594</c:v>
                </c:pt>
                <c:pt idx="16">
                  <c:v>-30.490182802979007</c:v>
                </c:pt>
                <c:pt idx="17">
                  <c:v>16.080568720379119</c:v>
                </c:pt>
                <c:pt idx="18">
                  <c:v>-48.022342586323589</c:v>
                </c:pt>
                <c:pt idx="19">
                  <c:v>75.7596479350035</c:v>
                </c:pt>
                <c:pt idx="20">
                  <c:v>-18.375084631008804</c:v>
                </c:pt>
                <c:pt idx="21">
                  <c:v>85.054163845633184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6-4F31-9E6B-2C2EA85EF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6672"/>
        <c:axId val="182325248"/>
      </c:scatterChart>
      <c:valAx>
        <c:axId val="18119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25248"/>
        <c:crosses val="autoZero"/>
        <c:crossBetween val="midCat"/>
      </c:valAx>
      <c:valAx>
        <c:axId val="18232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119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DATA!$E$34:$E$56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</c:numCache>
            </c:numRef>
          </c:xVal>
          <c:yVal>
            <c:numRef>
              <c:f>DATA!$D$34:$D$56</c:f>
              <c:numCache>
                <c:formatCode>General</c:formatCode>
                <c:ptCount val="23"/>
                <c:pt idx="0">
                  <c:v>279</c:v>
                </c:pt>
                <c:pt idx="1">
                  <c:v>379</c:v>
                </c:pt>
                <c:pt idx="2">
                  <c:v>399</c:v>
                </c:pt>
                <c:pt idx="3">
                  <c:v>399</c:v>
                </c:pt>
                <c:pt idx="4">
                  <c:v>409</c:v>
                </c:pt>
                <c:pt idx="5">
                  <c:v>499</c:v>
                </c:pt>
                <c:pt idx="6">
                  <c:v>499</c:v>
                </c:pt>
                <c:pt idx="7">
                  <c:v>499</c:v>
                </c:pt>
                <c:pt idx="8">
                  <c:v>529</c:v>
                </c:pt>
                <c:pt idx="9">
                  <c:v>529</c:v>
                </c:pt>
                <c:pt idx="10">
                  <c:v>599</c:v>
                </c:pt>
                <c:pt idx="11">
                  <c:v>599</c:v>
                </c:pt>
                <c:pt idx="12">
                  <c:v>609</c:v>
                </c:pt>
                <c:pt idx="13">
                  <c:v>629</c:v>
                </c:pt>
                <c:pt idx="14">
                  <c:v>629</c:v>
                </c:pt>
                <c:pt idx="15">
                  <c:v>629</c:v>
                </c:pt>
                <c:pt idx="16">
                  <c:v>699</c:v>
                </c:pt>
                <c:pt idx="17">
                  <c:v>729</c:v>
                </c:pt>
                <c:pt idx="18">
                  <c:v>729</c:v>
                </c:pt>
                <c:pt idx="19">
                  <c:v>799</c:v>
                </c:pt>
                <c:pt idx="20">
                  <c:v>829</c:v>
                </c:pt>
                <c:pt idx="21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B-4F6B-BC5A-C83EABF5647E}"/>
            </c:ext>
          </c:extLst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DATA!$E$34:$E$56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</c:numCache>
            </c:numRef>
          </c:xVal>
          <c:yVal>
            <c:numRef>
              <c:f>Sheet1!$B$28:$B$50</c:f>
              <c:numCache>
                <c:formatCode>0</c:formatCode>
                <c:ptCount val="23"/>
                <c:pt idx="0">
                  <c:v>309.59609678430979</c:v>
                </c:pt>
                <c:pt idx="1">
                  <c:v>383.36651147082222</c:v>
                </c:pt>
                <c:pt idx="2">
                  <c:v>371.75191180372946</c:v>
                </c:pt>
                <c:pt idx="3">
                  <c:v>454.56027308035596</c:v>
                </c:pt>
                <c:pt idx="4">
                  <c:v>309.59609678430979</c:v>
                </c:pt>
                <c:pt idx="5">
                  <c:v>519.29274117675436</c:v>
                </c:pt>
                <c:pt idx="6">
                  <c:v>528.33068776686832</c:v>
                </c:pt>
                <c:pt idx="7">
                  <c:v>516.71608809977567</c:v>
                </c:pt>
                <c:pt idx="8">
                  <c:v>498.5161990688249</c:v>
                </c:pt>
                <c:pt idx="9">
                  <c:v>581.32456034545146</c:v>
                </c:pt>
                <c:pt idx="10">
                  <c:v>593.06315586326684</c:v>
                </c:pt>
                <c:pt idx="11">
                  <c:v>664.25691747280052</c:v>
                </c:pt>
                <c:pt idx="12">
                  <c:v>510.13079873591766</c:v>
                </c:pt>
                <c:pt idx="13">
                  <c:v>646.05702844184987</c:v>
                </c:pt>
                <c:pt idx="14">
                  <c:v>655.09497503196383</c:v>
                </c:pt>
                <c:pt idx="15">
                  <c:v>643.48037536487118</c:v>
                </c:pt>
                <c:pt idx="16">
                  <c:v>738.027332159313</c:v>
                </c:pt>
                <c:pt idx="17">
                  <c:v>719.82744312836235</c:v>
                </c:pt>
                <c:pt idx="18">
                  <c:v>791.02120473789603</c:v>
                </c:pt>
                <c:pt idx="19">
                  <c:v>735.45067908233432</c:v>
                </c:pt>
                <c:pt idx="20">
                  <c:v>864.79161942440851</c:v>
                </c:pt>
                <c:pt idx="21">
                  <c:v>882.99150845535917</c:v>
                </c:pt>
                <c:pt idx="22">
                  <c:v>1009.7557957204547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B-4F6B-BC5A-C83EABF56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5488"/>
        <c:axId val="182797056"/>
      </c:scatterChart>
      <c:valAx>
        <c:axId val="18249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7056"/>
        <c:crosses val="autoZero"/>
        <c:crossBetween val="midCat"/>
      </c:valAx>
      <c:valAx>
        <c:axId val="18279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2 Line Fit 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Sheet1!$F$31:$F$53</c:f>
              <c:numCache>
                <c:formatCode>General</c:formatCode>
                <c:ptCount val="23"/>
              </c:numCache>
            </c:numRef>
          </c:xVal>
          <c:yVal>
            <c:numRef>
              <c:f>DATA!$D$34:$D$56</c:f>
              <c:numCache>
                <c:formatCode>General</c:formatCode>
                <c:ptCount val="23"/>
                <c:pt idx="0">
                  <c:v>279</c:v>
                </c:pt>
                <c:pt idx="1">
                  <c:v>379</c:v>
                </c:pt>
                <c:pt idx="2">
                  <c:v>399</c:v>
                </c:pt>
                <c:pt idx="3">
                  <c:v>399</c:v>
                </c:pt>
                <c:pt idx="4">
                  <c:v>409</c:v>
                </c:pt>
                <c:pt idx="5">
                  <c:v>499</c:v>
                </c:pt>
                <c:pt idx="6">
                  <c:v>499</c:v>
                </c:pt>
                <c:pt idx="7">
                  <c:v>499</c:v>
                </c:pt>
                <c:pt idx="8">
                  <c:v>529</c:v>
                </c:pt>
                <c:pt idx="9">
                  <c:v>529</c:v>
                </c:pt>
                <c:pt idx="10">
                  <c:v>599</c:v>
                </c:pt>
                <c:pt idx="11">
                  <c:v>599</c:v>
                </c:pt>
                <c:pt idx="12">
                  <c:v>609</c:v>
                </c:pt>
                <c:pt idx="13">
                  <c:v>629</c:v>
                </c:pt>
                <c:pt idx="14">
                  <c:v>629</c:v>
                </c:pt>
                <c:pt idx="15">
                  <c:v>629</c:v>
                </c:pt>
                <c:pt idx="16">
                  <c:v>699</c:v>
                </c:pt>
                <c:pt idx="17">
                  <c:v>729</c:v>
                </c:pt>
                <c:pt idx="18">
                  <c:v>729</c:v>
                </c:pt>
                <c:pt idx="19">
                  <c:v>799</c:v>
                </c:pt>
                <c:pt idx="20">
                  <c:v>829</c:v>
                </c:pt>
                <c:pt idx="21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7-4323-9DBC-BEF3D5032E3B}"/>
            </c:ext>
          </c:extLst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Sheet1!$F$31:$F$53</c:f>
              <c:numCache>
                <c:formatCode>General</c:formatCode>
                <c:ptCount val="23"/>
              </c:numCache>
            </c:numRef>
          </c:xVal>
          <c:yVal>
            <c:numRef>
              <c:f>Sheet1!$B$28:$B$50</c:f>
              <c:numCache>
                <c:formatCode>0</c:formatCode>
                <c:ptCount val="23"/>
                <c:pt idx="0">
                  <c:v>309.59609678430979</c:v>
                </c:pt>
                <c:pt idx="1">
                  <c:v>383.36651147082222</c:v>
                </c:pt>
                <c:pt idx="2">
                  <c:v>371.75191180372946</c:v>
                </c:pt>
                <c:pt idx="3">
                  <c:v>454.56027308035596</c:v>
                </c:pt>
                <c:pt idx="4">
                  <c:v>309.59609678430979</c:v>
                </c:pt>
                <c:pt idx="5">
                  <c:v>519.29274117675436</c:v>
                </c:pt>
                <c:pt idx="6">
                  <c:v>528.33068776686832</c:v>
                </c:pt>
                <c:pt idx="7">
                  <c:v>516.71608809977567</c:v>
                </c:pt>
                <c:pt idx="8">
                  <c:v>498.5161990688249</c:v>
                </c:pt>
                <c:pt idx="9">
                  <c:v>581.32456034545146</c:v>
                </c:pt>
                <c:pt idx="10">
                  <c:v>593.06315586326684</c:v>
                </c:pt>
                <c:pt idx="11">
                  <c:v>664.25691747280052</c:v>
                </c:pt>
                <c:pt idx="12">
                  <c:v>510.13079873591766</c:v>
                </c:pt>
                <c:pt idx="13">
                  <c:v>646.05702844184987</c:v>
                </c:pt>
                <c:pt idx="14">
                  <c:v>655.09497503196383</c:v>
                </c:pt>
                <c:pt idx="15">
                  <c:v>643.48037536487118</c:v>
                </c:pt>
                <c:pt idx="16">
                  <c:v>738.027332159313</c:v>
                </c:pt>
                <c:pt idx="17">
                  <c:v>719.82744312836235</c:v>
                </c:pt>
                <c:pt idx="18">
                  <c:v>791.02120473789603</c:v>
                </c:pt>
                <c:pt idx="19">
                  <c:v>735.45067908233432</c:v>
                </c:pt>
                <c:pt idx="20">
                  <c:v>864.79161942440851</c:v>
                </c:pt>
                <c:pt idx="21">
                  <c:v>882.99150845535917</c:v>
                </c:pt>
                <c:pt idx="22">
                  <c:v>1009.7557957204547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7-4323-9DBC-BEF3D5032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63488"/>
        <c:axId val="187665792"/>
      </c:scatterChart>
      <c:valAx>
        <c:axId val="18766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5792"/>
        <c:crosses val="autoZero"/>
        <c:crossBetween val="midCat"/>
      </c:valAx>
      <c:valAx>
        <c:axId val="18766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3 Line Fit 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Sheet1!$G$31:$G$53</c:f>
              <c:numCache>
                <c:formatCode>General</c:formatCode>
                <c:ptCount val="23"/>
              </c:numCache>
            </c:numRef>
          </c:xVal>
          <c:yVal>
            <c:numRef>
              <c:f>DATA!$D$34:$D$56</c:f>
              <c:numCache>
                <c:formatCode>General</c:formatCode>
                <c:ptCount val="23"/>
                <c:pt idx="0">
                  <c:v>279</c:v>
                </c:pt>
                <c:pt idx="1">
                  <c:v>379</c:v>
                </c:pt>
                <c:pt idx="2">
                  <c:v>399</c:v>
                </c:pt>
                <c:pt idx="3">
                  <c:v>399</c:v>
                </c:pt>
                <c:pt idx="4">
                  <c:v>409</c:v>
                </c:pt>
                <c:pt idx="5">
                  <c:v>499</c:v>
                </c:pt>
                <c:pt idx="6">
                  <c:v>499</c:v>
                </c:pt>
                <c:pt idx="7">
                  <c:v>499</c:v>
                </c:pt>
                <c:pt idx="8">
                  <c:v>529</c:v>
                </c:pt>
                <c:pt idx="9">
                  <c:v>529</c:v>
                </c:pt>
                <c:pt idx="10">
                  <c:v>599</c:v>
                </c:pt>
                <c:pt idx="11">
                  <c:v>599</c:v>
                </c:pt>
                <c:pt idx="12">
                  <c:v>609</c:v>
                </c:pt>
                <c:pt idx="13">
                  <c:v>629</c:v>
                </c:pt>
                <c:pt idx="14">
                  <c:v>629</c:v>
                </c:pt>
                <c:pt idx="15">
                  <c:v>629</c:v>
                </c:pt>
                <c:pt idx="16">
                  <c:v>699</c:v>
                </c:pt>
                <c:pt idx="17">
                  <c:v>729</c:v>
                </c:pt>
                <c:pt idx="18">
                  <c:v>729</c:v>
                </c:pt>
                <c:pt idx="19">
                  <c:v>799</c:v>
                </c:pt>
                <c:pt idx="20">
                  <c:v>829</c:v>
                </c:pt>
                <c:pt idx="21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1-4A02-B2FA-43E3FF678C2C}"/>
            </c:ext>
          </c:extLst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Sheet1!$G$31:$G$53</c:f>
              <c:numCache>
                <c:formatCode>General</c:formatCode>
                <c:ptCount val="23"/>
              </c:numCache>
            </c:numRef>
          </c:xVal>
          <c:yVal>
            <c:numRef>
              <c:f>Sheet1!$B$28:$B$50</c:f>
              <c:numCache>
                <c:formatCode>0</c:formatCode>
                <c:ptCount val="23"/>
                <c:pt idx="0">
                  <c:v>309.59609678430979</c:v>
                </c:pt>
                <c:pt idx="1">
                  <c:v>383.36651147082222</c:v>
                </c:pt>
                <c:pt idx="2">
                  <c:v>371.75191180372946</c:v>
                </c:pt>
                <c:pt idx="3">
                  <c:v>454.56027308035596</c:v>
                </c:pt>
                <c:pt idx="4">
                  <c:v>309.59609678430979</c:v>
                </c:pt>
                <c:pt idx="5">
                  <c:v>519.29274117675436</c:v>
                </c:pt>
                <c:pt idx="6">
                  <c:v>528.33068776686832</c:v>
                </c:pt>
                <c:pt idx="7">
                  <c:v>516.71608809977567</c:v>
                </c:pt>
                <c:pt idx="8">
                  <c:v>498.5161990688249</c:v>
                </c:pt>
                <c:pt idx="9">
                  <c:v>581.32456034545146</c:v>
                </c:pt>
                <c:pt idx="10">
                  <c:v>593.06315586326684</c:v>
                </c:pt>
                <c:pt idx="11">
                  <c:v>664.25691747280052</c:v>
                </c:pt>
                <c:pt idx="12">
                  <c:v>510.13079873591766</c:v>
                </c:pt>
                <c:pt idx="13">
                  <c:v>646.05702844184987</c:v>
                </c:pt>
                <c:pt idx="14">
                  <c:v>655.09497503196383</c:v>
                </c:pt>
                <c:pt idx="15">
                  <c:v>643.48037536487118</c:v>
                </c:pt>
                <c:pt idx="16">
                  <c:v>738.027332159313</c:v>
                </c:pt>
                <c:pt idx="17">
                  <c:v>719.82744312836235</c:v>
                </c:pt>
                <c:pt idx="18">
                  <c:v>791.02120473789603</c:v>
                </c:pt>
                <c:pt idx="19">
                  <c:v>735.45067908233432</c:v>
                </c:pt>
                <c:pt idx="20">
                  <c:v>864.79161942440851</c:v>
                </c:pt>
                <c:pt idx="21">
                  <c:v>882.99150845535917</c:v>
                </c:pt>
                <c:pt idx="22">
                  <c:v>1009.7557957204547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1-4A02-B2FA-43E3FF678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11488"/>
        <c:axId val="187713792"/>
      </c:scatterChart>
      <c:valAx>
        <c:axId val="18771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3792"/>
        <c:crosses val="autoZero"/>
        <c:crossBetween val="midCat"/>
      </c:valAx>
      <c:valAx>
        <c:axId val="18771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I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4 Line Fit 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Sheet1!$H$31:$H$53</c:f>
              <c:numCache>
                <c:formatCode>General</c:formatCode>
                <c:ptCount val="23"/>
              </c:numCache>
            </c:numRef>
          </c:xVal>
          <c:yVal>
            <c:numRef>
              <c:f>DATA!$D$34:$D$56</c:f>
              <c:numCache>
                <c:formatCode>General</c:formatCode>
                <c:ptCount val="23"/>
                <c:pt idx="0">
                  <c:v>279</c:v>
                </c:pt>
                <c:pt idx="1">
                  <c:v>379</c:v>
                </c:pt>
                <c:pt idx="2">
                  <c:v>399</c:v>
                </c:pt>
                <c:pt idx="3">
                  <c:v>399</c:v>
                </c:pt>
                <c:pt idx="4">
                  <c:v>409</c:v>
                </c:pt>
                <c:pt idx="5">
                  <c:v>499</c:v>
                </c:pt>
                <c:pt idx="6">
                  <c:v>499</c:v>
                </c:pt>
                <c:pt idx="7">
                  <c:v>499</c:v>
                </c:pt>
                <c:pt idx="8">
                  <c:v>529</c:v>
                </c:pt>
                <c:pt idx="9">
                  <c:v>529</c:v>
                </c:pt>
                <c:pt idx="10">
                  <c:v>599</c:v>
                </c:pt>
                <c:pt idx="11">
                  <c:v>599</c:v>
                </c:pt>
                <c:pt idx="12">
                  <c:v>609</c:v>
                </c:pt>
                <c:pt idx="13">
                  <c:v>629</c:v>
                </c:pt>
                <c:pt idx="14">
                  <c:v>629</c:v>
                </c:pt>
                <c:pt idx="15">
                  <c:v>629</c:v>
                </c:pt>
                <c:pt idx="16">
                  <c:v>699</c:v>
                </c:pt>
                <c:pt idx="17">
                  <c:v>729</c:v>
                </c:pt>
                <c:pt idx="18">
                  <c:v>729</c:v>
                </c:pt>
                <c:pt idx="19">
                  <c:v>799</c:v>
                </c:pt>
                <c:pt idx="20">
                  <c:v>829</c:v>
                </c:pt>
                <c:pt idx="21">
                  <c:v>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4-4BC0-95DC-7DB9C1ABB735}"/>
            </c:ext>
          </c:extLst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Sheet1!$H$31:$H$53</c:f>
              <c:numCache>
                <c:formatCode>General</c:formatCode>
                <c:ptCount val="23"/>
              </c:numCache>
            </c:numRef>
          </c:xVal>
          <c:yVal>
            <c:numRef>
              <c:f>Sheet1!$B$28:$B$50</c:f>
              <c:numCache>
                <c:formatCode>0</c:formatCode>
                <c:ptCount val="23"/>
                <c:pt idx="0">
                  <c:v>309.59609678430979</c:v>
                </c:pt>
                <c:pt idx="1">
                  <c:v>383.36651147082222</c:v>
                </c:pt>
                <c:pt idx="2">
                  <c:v>371.75191180372946</c:v>
                </c:pt>
                <c:pt idx="3">
                  <c:v>454.56027308035596</c:v>
                </c:pt>
                <c:pt idx="4">
                  <c:v>309.59609678430979</c:v>
                </c:pt>
                <c:pt idx="5">
                  <c:v>519.29274117675436</c:v>
                </c:pt>
                <c:pt idx="6">
                  <c:v>528.33068776686832</c:v>
                </c:pt>
                <c:pt idx="7">
                  <c:v>516.71608809977567</c:v>
                </c:pt>
                <c:pt idx="8">
                  <c:v>498.5161990688249</c:v>
                </c:pt>
                <c:pt idx="9">
                  <c:v>581.32456034545146</c:v>
                </c:pt>
                <c:pt idx="10">
                  <c:v>593.06315586326684</c:v>
                </c:pt>
                <c:pt idx="11">
                  <c:v>664.25691747280052</c:v>
                </c:pt>
                <c:pt idx="12">
                  <c:v>510.13079873591766</c:v>
                </c:pt>
                <c:pt idx="13">
                  <c:v>646.05702844184987</c:v>
                </c:pt>
                <c:pt idx="14">
                  <c:v>655.09497503196383</c:v>
                </c:pt>
                <c:pt idx="15">
                  <c:v>643.48037536487118</c:v>
                </c:pt>
                <c:pt idx="16">
                  <c:v>738.027332159313</c:v>
                </c:pt>
                <c:pt idx="17">
                  <c:v>719.82744312836235</c:v>
                </c:pt>
                <c:pt idx="18">
                  <c:v>791.02120473789603</c:v>
                </c:pt>
                <c:pt idx="19">
                  <c:v>735.45067908233432</c:v>
                </c:pt>
                <c:pt idx="20">
                  <c:v>864.79161942440851</c:v>
                </c:pt>
                <c:pt idx="21">
                  <c:v>882.99150845535917</c:v>
                </c:pt>
                <c:pt idx="22">
                  <c:v>1009.7557957204547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4-4BC0-95DC-7DB9C1ABB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28640"/>
        <c:axId val="182563968"/>
      </c:scatterChart>
      <c:valAx>
        <c:axId val="1825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63968"/>
        <c:crosses val="autoZero"/>
        <c:crossBetween val="midCat"/>
      </c:valAx>
      <c:valAx>
        <c:axId val="182563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I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I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0</xdr:row>
      <xdr:rowOff>1</xdr:rowOff>
    </xdr:from>
    <xdr:to>
      <xdr:col>0</xdr:col>
      <xdr:colOff>1588</xdr:colOff>
      <xdr:row>0</xdr:row>
      <xdr:rowOff>1588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1</xdr:row>
      <xdr:rowOff>63500</xdr:rowOff>
    </xdr:from>
    <xdr:to>
      <xdr:col>15</xdr:col>
      <xdr:colOff>292100</xdr:colOff>
      <xdr:row>11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292100</xdr:colOff>
      <xdr:row>3</xdr:row>
      <xdr:rowOff>63500</xdr:rowOff>
    </xdr:from>
    <xdr:to>
      <xdr:col>16</xdr:col>
      <xdr:colOff>292100</xdr:colOff>
      <xdr:row>13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292100</xdr:colOff>
      <xdr:row>5</xdr:row>
      <xdr:rowOff>63500</xdr:rowOff>
    </xdr:from>
    <xdr:to>
      <xdr:col>17</xdr:col>
      <xdr:colOff>292100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127000</xdr:colOff>
      <xdr:row>22</xdr:row>
      <xdr:rowOff>101600</xdr:rowOff>
    </xdr:from>
    <xdr:to>
      <xdr:col>17</xdr:col>
      <xdr:colOff>127000</xdr:colOff>
      <xdr:row>32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workbookViewId="0">
      <selection activeCell="A19" sqref="A19"/>
    </sheetView>
  </sheetViews>
  <sheetFormatPr defaultRowHeight="15.75" x14ac:dyDescent="0.25"/>
  <cols>
    <col min="1" max="1" width="17.125" bestFit="1" customWidth="1"/>
    <col min="2" max="2" width="13.875" bestFit="1" customWidth="1"/>
    <col min="3" max="3" width="13.125" bestFit="1" customWidth="1"/>
  </cols>
  <sheetData>
    <row r="1" spans="1:9" x14ac:dyDescent="0.25">
      <c r="A1" t="s">
        <v>41</v>
      </c>
    </row>
    <row r="2" spans="1:9" ht="16.5" thickBot="1" x14ac:dyDescent="0.3"/>
    <row r="3" spans="1:9" x14ac:dyDescent="0.25">
      <c r="A3" s="8" t="s">
        <v>42</v>
      </c>
      <c r="B3" s="8"/>
    </row>
    <row r="4" spans="1:9" x14ac:dyDescent="0.25">
      <c r="A4" s="5" t="s">
        <v>43</v>
      </c>
      <c r="B4" s="5">
        <v>0.95614143206517899</v>
      </c>
    </row>
    <row r="5" spans="1:9" x14ac:dyDescent="0.25">
      <c r="A5" s="5" t="s">
        <v>44</v>
      </c>
      <c r="B5" s="5">
        <v>0.91420643811165136</v>
      </c>
    </row>
    <row r="6" spans="1:9" x14ac:dyDescent="0.25">
      <c r="A6" s="5" t="s">
        <v>45</v>
      </c>
      <c r="B6" s="5">
        <v>0.89401971766733401</v>
      </c>
    </row>
    <row r="7" spans="1:9" x14ac:dyDescent="0.25">
      <c r="A7" s="5" t="s">
        <v>46</v>
      </c>
      <c r="B7" s="5">
        <v>53.339159279285347</v>
      </c>
    </row>
    <row r="8" spans="1:9" ht="16.5" thickBot="1" x14ac:dyDescent="0.3">
      <c r="A8" s="6" t="s">
        <v>47</v>
      </c>
      <c r="B8" s="6">
        <v>22</v>
      </c>
    </row>
    <row r="10" spans="1:9" ht="16.5" thickBot="1" x14ac:dyDescent="0.3">
      <c r="A10" t="s">
        <v>48</v>
      </c>
    </row>
    <row r="11" spans="1:9" x14ac:dyDescent="0.25">
      <c r="A11" s="7"/>
      <c r="B11" s="7" t="s">
        <v>53</v>
      </c>
      <c r="C11" s="7" t="s">
        <v>54</v>
      </c>
      <c r="D11" s="7" t="s">
        <v>55</v>
      </c>
      <c r="E11" s="7" t="s">
        <v>56</v>
      </c>
      <c r="F11" s="7" t="s">
        <v>57</v>
      </c>
    </row>
    <row r="12" spans="1:9" x14ac:dyDescent="0.25">
      <c r="A12" s="5" t="s">
        <v>49</v>
      </c>
      <c r="B12" s="5">
        <v>4</v>
      </c>
      <c r="C12" s="5">
        <v>515383.87948544347</v>
      </c>
      <c r="D12" s="5">
        <v>128845.96987136087</v>
      </c>
      <c r="E12" s="5">
        <v>45.287516644091923</v>
      </c>
      <c r="F12" s="5">
        <v>7.5405305843635456E-9</v>
      </c>
    </row>
    <row r="13" spans="1:9" x14ac:dyDescent="0.25">
      <c r="A13" s="5" t="s">
        <v>50</v>
      </c>
      <c r="B13" s="5">
        <v>17</v>
      </c>
      <c r="C13" s="5">
        <v>48366.120514556533</v>
      </c>
      <c r="D13" s="5">
        <v>2845.0659126209725</v>
      </c>
      <c r="E13" s="5"/>
      <c r="F13" s="5"/>
    </row>
    <row r="14" spans="1:9" ht="16.5" thickBot="1" x14ac:dyDescent="0.3">
      <c r="A14" s="6" t="s">
        <v>51</v>
      </c>
      <c r="B14" s="6">
        <v>21</v>
      </c>
      <c r="C14" s="6">
        <v>563750</v>
      </c>
      <c r="D14" s="6"/>
      <c r="E14" s="6"/>
      <c r="F14" s="6"/>
    </row>
    <row r="15" spans="1:9" ht="16.5" thickBot="1" x14ac:dyDescent="0.3"/>
    <row r="16" spans="1:9" x14ac:dyDescent="0.25">
      <c r="A16" s="7"/>
      <c r="B16" s="7" t="s">
        <v>58</v>
      </c>
      <c r="C16" s="7" t="s">
        <v>46</v>
      </c>
      <c r="D16" s="7" t="s">
        <v>59</v>
      </c>
      <c r="E16" s="7" t="s">
        <v>60</v>
      </c>
      <c r="F16" s="7" t="s">
        <v>61</v>
      </c>
      <c r="G16" s="7" t="s">
        <v>62</v>
      </c>
      <c r="H16" s="7" t="s">
        <v>63</v>
      </c>
      <c r="I16" s="7" t="s">
        <v>64</v>
      </c>
    </row>
    <row r="17" spans="1:9" x14ac:dyDescent="0.25">
      <c r="A17" s="5" t="s">
        <v>52</v>
      </c>
      <c r="B17" s="5">
        <v>115.08056872037915</v>
      </c>
      <c r="C17" s="5">
        <v>37.930376032353337</v>
      </c>
      <c r="D17" s="5">
        <v>3.0339949338287417</v>
      </c>
      <c r="E17" s="5">
        <v>7.4910687032244943E-3</v>
      </c>
      <c r="F17" s="5">
        <v>35.054471224049905</v>
      </c>
      <c r="G17" s="5">
        <v>195.10666621670839</v>
      </c>
      <c r="H17" s="5">
        <v>35.054471224049905</v>
      </c>
      <c r="I17" s="5">
        <v>195.10666621670839</v>
      </c>
    </row>
    <row r="18" spans="1:9" x14ac:dyDescent="0.25">
      <c r="A18" s="5" t="s">
        <v>2</v>
      </c>
      <c r="B18" s="5">
        <v>134.45565335138792</v>
      </c>
      <c r="C18" s="5">
        <v>18.077270243103978</v>
      </c>
      <c r="D18" s="5">
        <v>7.4378294700041536</v>
      </c>
      <c r="E18" s="5">
        <v>9.70028767723679E-7</v>
      </c>
      <c r="F18" s="5">
        <v>96.315947335603013</v>
      </c>
      <c r="G18" s="5">
        <v>172.59535936717285</v>
      </c>
      <c r="H18" s="5">
        <v>96.315947335603013</v>
      </c>
      <c r="I18" s="5">
        <v>172.59535936717285</v>
      </c>
    </row>
    <row r="19" spans="1:9" x14ac:dyDescent="0.25">
      <c r="A19" s="5"/>
      <c r="B19" s="5">
        <v>70.352742044685172</v>
      </c>
      <c r="C19" s="5">
        <v>11.180938711634415</v>
      </c>
      <c r="D19" s="5">
        <v>6.2922035313080702</v>
      </c>
      <c r="E19" s="5">
        <v>8.1087321949314293E-6</v>
      </c>
      <c r="F19" s="5">
        <v>46.763023591207897</v>
      </c>
      <c r="G19" s="5">
        <v>93.942460498162447</v>
      </c>
      <c r="H19" s="5">
        <v>46.763023591207897</v>
      </c>
      <c r="I19" s="5">
        <v>93.942460498162447</v>
      </c>
    </row>
    <row r="20" spans="1:9" x14ac:dyDescent="0.25">
      <c r="A20" s="5" t="s">
        <v>4</v>
      </c>
      <c r="B20" s="5">
        <v>117.88490182802977</v>
      </c>
      <c r="C20" s="5">
        <v>23.32320688717147</v>
      </c>
      <c r="D20" s="5">
        <v>5.0544036417595022</v>
      </c>
      <c r="E20" s="5">
        <v>9.7804091284905769E-5</v>
      </c>
      <c r="F20" s="5">
        <v>68.677237061199889</v>
      </c>
      <c r="G20" s="5">
        <v>167.09256659485965</v>
      </c>
      <c r="H20" s="5">
        <v>68.677237061199889</v>
      </c>
      <c r="I20" s="5">
        <v>167.09256659485965</v>
      </c>
    </row>
    <row r="21" spans="1:9" ht="16.5" thickBot="1" x14ac:dyDescent="0.3">
      <c r="A21" s="6" t="s">
        <v>5</v>
      </c>
      <c r="B21" s="6">
        <v>64.087339201083267</v>
      </c>
      <c r="C21" s="6">
        <v>27.447312467648349</v>
      </c>
      <c r="D21" s="6">
        <v>2.3349221996369174</v>
      </c>
      <c r="E21" s="6">
        <v>3.2066096876889223E-2</v>
      </c>
      <c r="F21" s="6">
        <v>6.1785723152844518</v>
      </c>
      <c r="G21" s="6">
        <v>121.99610608688208</v>
      </c>
      <c r="H21" s="6">
        <v>6.1785723152844518</v>
      </c>
      <c r="I21" s="6">
        <v>121.99610608688208</v>
      </c>
    </row>
    <row r="25" spans="1:9" x14ac:dyDescent="0.25">
      <c r="A25" t="s">
        <v>69</v>
      </c>
    </row>
    <row r="26" spans="1:9" ht="16.5" thickBot="1" x14ac:dyDescent="0.3"/>
    <row r="27" spans="1:9" x14ac:dyDescent="0.25">
      <c r="A27" s="7" t="s">
        <v>70</v>
      </c>
      <c r="B27" s="7" t="s">
        <v>76</v>
      </c>
      <c r="C27" s="7" t="s">
        <v>72</v>
      </c>
    </row>
    <row r="28" spans="1:9" x14ac:dyDescent="0.25">
      <c r="A28" s="5">
        <v>1</v>
      </c>
      <c r="B28" s="5">
        <v>319.88896411645226</v>
      </c>
      <c r="C28" s="5">
        <v>-40.888964116452257</v>
      </c>
    </row>
    <row r="29" spans="1:9" x14ac:dyDescent="0.25">
      <c r="A29" s="5">
        <v>2</v>
      </c>
      <c r="B29" s="5">
        <v>390.24170616113742</v>
      </c>
      <c r="C29" s="5">
        <v>-11.241706161137415</v>
      </c>
    </row>
    <row r="30" spans="1:9" x14ac:dyDescent="0.25">
      <c r="A30" s="5">
        <v>3</v>
      </c>
      <c r="B30" s="5">
        <v>383.97630331753555</v>
      </c>
      <c r="C30" s="5">
        <v>15.023696682464447</v>
      </c>
    </row>
    <row r="31" spans="1:9" x14ac:dyDescent="0.25">
      <c r="A31" s="5">
        <v>4</v>
      </c>
      <c r="B31" s="5">
        <v>454.34461746784012</v>
      </c>
      <c r="C31" s="5">
        <v>-55.344617467840123</v>
      </c>
    </row>
    <row r="32" spans="1:9" x14ac:dyDescent="0.25">
      <c r="A32" s="5">
        <v>5</v>
      </c>
      <c r="B32" s="5">
        <v>319.88896411645226</v>
      </c>
      <c r="C32" s="5">
        <v>89.111035883547743</v>
      </c>
    </row>
    <row r="33" spans="1:3" x14ac:dyDescent="0.25">
      <c r="A33" s="5">
        <v>6</v>
      </c>
      <c r="B33" s="5">
        <v>524.68178740690587</v>
      </c>
      <c r="C33" s="5">
        <v>-25.681787406905869</v>
      </c>
    </row>
    <row r="34" spans="1:3" x14ac:dyDescent="0.25">
      <c r="A34" s="5">
        <v>7</v>
      </c>
      <c r="B34" s="5">
        <v>524.69735951252528</v>
      </c>
      <c r="C34" s="5">
        <v>-25.697359512525281</v>
      </c>
    </row>
    <row r="35" spans="1:3" x14ac:dyDescent="0.25">
      <c r="A35" s="5">
        <v>8</v>
      </c>
      <c r="B35" s="5">
        <v>518.43195666892336</v>
      </c>
      <c r="C35" s="5">
        <v>-19.431956668923362</v>
      </c>
    </row>
    <row r="36" spans="1:3" x14ac:dyDescent="0.25">
      <c r="A36" s="5">
        <v>9</v>
      </c>
      <c r="B36" s="5">
        <v>501.86120514556535</v>
      </c>
      <c r="C36" s="5">
        <v>27.13879485443465</v>
      </c>
    </row>
    <row r="37" spans="1:3" x14ac:dyDescent="0.25">
      <c r="A37" s="5">
        <v>10</v>
      </c>
      <c r="B37" s="5">
        <v>572.22951929586986</v>
      </c>
      <c r="C37" s="5">
        <v>-43.229519295869864</v>
      </c>
    </row>
    <row r="38" spans="1:3" x14ac:dyDescent="0.25">
      <c r="A38" s="5">
        <v>11</v>
      </c>
      <c r="B38" s="5">
        <v>595.03452945159108</v>
      </c>
      <c r="C38" s="5">
        <v>3.9654705484089163</v>
      </c>
    </row>
    <row r="39" spans="1:3" x14ac:dyDescent="0.25">
      <c r="A39" s="5">
        <v>12</v>
      </c>
      <c r="B39" s="5">
        <v>659.13744075829379</v>
      </c>
      <c r="C39" s="5">
        <v>-60.137440758293792</v>
      </c>
    </row>
    <row r="40" spans="1:3" x14ac:dyDescent="0.25">
      <c r="A40" s="5">
        <v>13</v>
      </c>
      <c r="B40" s="5">
        <v>508.12660798916716</v>
      </c>
      <c r="C40" s="5">
        <v>100.87339201083284</v>
      </c>
    </row>
    <row r="41" spans="1:3" x14ac:dyDescent="0.25">
      <c r="A41" s="5">
        <v>14</v>
      </c>
      <c r="B41" s="5">
        <v>642.56668923493567</v>
      </c>
      <c r="C41" s="5">
        <v>-13.566689234935666</v>
      </c>
    </row>
    <row r="42" spans="1:3" x14ac:dyDescent="0.25">
      <c r="A42" s="5">
        <v>15</v>
      </c>
      <c r="B42" s="5">
        <v>642.58226134055508</v>
      </c>
      <c r="C42" s="5">
        <v>-13.582261340555078</v>
      </c>
    </row>
    <row r="43" spans="1:3" x14ac:dyDescent="0.25">
      <c r="A43" s="5">
        <v>16</v>
      </c>
      <c r="B43" s="5">
        <v>636.31685849695316</v>
      </c>
      <c r="C43" s="5">
        <v>-7.3168584969531594</v>
      </c>
    </row>
    <row r="44" spans="1:3" x14ac:dyDescent="0.25">
      <c r="A44" s="5">
        <v>17</v>
      </c>
      <c r="B44" s="5">
        <v>729.49018280297901</v>
      </c>
      <c r="C44" s="5">
        <v>-30.490182802979007</v>
      </c>
    </row>
    <row r="45" spans="1:3" x14ac:dyDescent="0.25">
      <c r="A45" s="5">
        <v>18</v>
      </c>
      <c r="B45" s="5">
        <v>712.91943127962088</v>
      </c>
      <c r="C45" s="5">
        <v>16.080568720379119</v>
      </c>
    </row>
    <row r="46" spans="1:3" x14ac:dyDescent="0.25">
      <c r="A46" s="5">
        <v>19</v>
      </c>
      <c r="B46" s="5">
        <v>777.02234258632359</v>
      </c>
      <c r="C46" s="5">
        <v>-48.022342586323589</v>
      </c>
    </row>
    <row r="47" spans="1:3" x14ac:dyDescent="0.25">
      <c r="A47" s="5">
        <v>20</v>
      </c>
      <c r="B47" s="5">
        <v>723.2403520649965</v>
      </c>
      <c r="C47" s="5">
        <v>75.7596479350035</v>
      </c>
    </row>
    <row r="48" spans="1:3" x14ac:dyDescent="0.25">
      <c r="A48" s="5">
        <v>21</v>
      </c>
      <c r="B48" s="5">
        <v>847.3750846310088</v>
      </c>
      <c r="C48" s="5">
        <v>-18.375084631008804</v>
      </c>
    </row>
    <row r="49" spans="1:3" ht="16.5" thickBot="1" x14ac:dyDescent="0.3">
      <c r="A49" s="6">
        <v>22</v>
      </c>
      <c r="B49" s="6">
        <v>863.94583615436682</v>
      </c>
      <c r="C49" s="6">
        <v>85.054163845633184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6"/>
  <sheetViews>
    <sheetView workbookViewId="0">
      <selection activeCell="L28" sqref="L28"/>
    </sheetView>
  </sheetViews>
  <sheetFormatPr defaultColWidth="11" defaultRowHeight="15.75" x14ac:dyDescent="0.25"/>
  <cols>
    <col min="1" max="1" width="5.375" bestFit="1" customWidth="1"/>
    <col min="2" max="2" width="18.875" bestFit="1" customWidth="1"/>
    <col min="3" max="3" width="8.125" style="1" bestFit="1" customWidth="1"/>
    <col min="4" max="4" width="6.625" bestFit="1" customWidth="1"/>
    <col min="5" max="5" width="8.125" bestFit="1" customWidth="1"/>
    <col min="6" max="7" width="11.625" bestFit="1" customWidth="1"/>
    <col min="8" max="8" width="4.75" bestFit="1" customWidth="1"/>
    <col min="9" max="9" width="7.125" bestFit="1" customWidth="1"/>
  </cols>
  <sheetData>
    <row r="1" spans="1:10" x14ac:dyDescent="0.25">
      <c r="A1" s="4" t="s">
        <v>29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10" x14ac:dyDescent="0.25">
      <c r="A2" s="2">
        <v>1</v>
      </c>
      <c r="B2" s="1" t="s">
        <v>17</v>
      </c>
      <c r="C2" s="2">
        <v>279</v>
      </c>
      <c r="D2" s="2" t="s">
        <v>8</v>
      </c>
      <c r="E2" s="2" t="s">
        <v>6</v>
      </c>
      <c r="F2" s="2" t="s">
        <v>7</v>
      </c>
      <c r="G2" s="2" t="s">
        <v>9</v>
      </c>
    </row>
    <row r="3" spans="1:10" x14ac:dyDescent="0.25">
      <c r="A3" s="2">
        <v>2</v>
      </c>
      <c r="B3" s="1" t="s">
        <v>18</v>
      </c>
      <c r="C3" s="2">
        <v>379</v>
      </c>
      <c r="D3" s="2" t="s">
        <v>8</v>
      </c>
      <c r="E3" s="2" t="s">
        <v>10</v>
      </c>
      <c r="F3" s="2" t="s">
        <v>7</v>
      </c>
      <c r="G3" s="2" t="s">
        <v>9</v>
      </c>
    </row>
    <row r="4" spans="1:10" x14ac:dyDescent="0.25">
      <c r="A4" s="2">
        <v>3</v>
      </c>
      <c r="B4" s="1" t="s">
        <v>19</v>
      </c>
      <c r="C4" s="2">
        <v>399</v>
      </c>
      <c r="D4" s="2" t="s">
        <v>8</v>
      </c>
      <c r="E4" s="2" t="s">
        <v>6</v>
      </c>
      <c r="F4" s="2" t="s">
        <v>7</v>
      </c>
      <c r="G4" s="2" t="s">
        <v>11</v>
      </c>
    </row>
    <row r="5" spans="1:10" x14ac:dyDescent="0.25">
      <c r="A5" s="2">
        <v>4</v>
      </c>
      <c r="B5" s="1" t="s">
        <v>25</v>
      </c>
      <c r="C5" s="2">
        <v>399</v>
      </c>
      <c r="D5" s="2" t="s">
        <v>12</v>
      </c>
      <c r="E5" s="2" t="s">
        <v>6</v>
      </c>
      <c r="F5" s="2" t="s">
        <v>7</v>
      </c>
      <c r="G5" s="2" t="s">
        <v>9</v>
      </c>
    </row>
    <row r="6" spans="1:10" x14ac:dyDescent="0.25">
      <c r="A6" s="2">
        <v>5</v>
      </c>
      <c r="B6" s="1" t="s">
        <v>17</v>
      </c>
      <c r="C6" s="2">
        <v>409</v>
      </c>
      <c r="D6" s="2" t="s">
        <v>8</v>
      </c>
      <c r="E6" s="2" t="s">
        <v>6</v>
      </c>
      <c r="F6" s="2" t="s">
        <v>7</v>
      </c>
      <c r="G6" s="2" t="s">
        <v>9</v>
      </c>
    </row>
    <row r="7" spans="1:10" x14ac:dyDescent="0.25">
      <c r="A7" s="2">
        <v>6</v>
      </c>
      <c r="B7" s="1" t="s">
        <v>20</v>
      </c>
      <c r="C7" s="2">
        <v>499</v>
      </c>
      <c r="D7" s="2" t="s">
        <v>8</v>
      </c>
      <c r="E7" s="2" t="s">
        <v>13</v>
      </c>
      <c r="F7" s="2" t="s">
        <v>7</v>
      </c>
      <c r="G7" s="2" t="s">
        <v>11</v>
      </c>
    </row>
    <row r="8" spans="1:10" x14ac:dyDescent="0.25">
      <c r="A8" s="2">
        <v>7</v>
      </c>
      <c r="B8" s="1" t="s">
        <v>26</v>
      </c>
      <c r="C8" s="2">
        <v>499</v>
      </c>
      <c r="D8" s="2" t="s">
        <v>12</v>
      </c>
      <c r="E8" s="2" t="s">
        <v>30</v>
      </c>
      <c r="F8" s="2" t="s">
        <v>7</v>
      </c>
      <c r="G8" s="2" t="s">
        <v>9</v>
      </c>
    </row>
    <row r="9" spans="1:10" x14ac:dyDescent="0.25">
      <c r="A9" s="2">
        <v>8</v>
      </c>
      <c r="B9" s="1" t="s">
        <v>31</v>
      </c>
      <c r="C9" s="2">
        <v>499</v>
      </c>
      <c r="D9" s="2" t="s">
        <v>12</v>
      </c>
      <c r="E9" s="2" t="s">
        <v>6</v>
      </c>
      <c r="F9" s="2" t="s">
        <v>7</v>
      </c>
      <c r="G9" s="2" t="s">
        <v>11</v>
      </c>
    </row>
    <row r="10" spans="1:10" x14ac:dyDescent="0.25">
      <c r="A10" s="2">
        <v>9</v>
      </c>
      <c r="B10" s="1" t="s">
        <v>32</v>
      </c>
      <c r="C10" s="2">
        <v>529</v>
      </c>
      <c r="D10" s="2" t="s">
        <v>8</v>
      </c>
      <c r="E10" s="2" t="s">
        <v>6</v>
      </c>
      <c r="F10" s="2" t="s">
        <v>14</v>
      </c>
      <c r="G10" s="2" t="s">
        <v>11</v>
      </c>
    </row>
    <row r="11" spans="1:10" x14ac:dyDescent="0.25">
      <c r="A11" s="2">
        <v>10</v>
      </c>
      <c r="B11" s="1" t="s">
        <v>21</v>
      </c>
      <c r="C11" s="2">
        <v>529</v>
      </c>
      <c r="D11" s="2" t="s">
        <v>12</v>
      </c>
      <c r="E11" s="2" t="s">
        <v>6</v>
      </c>
      <c r="F11" s="2" t="s">
        <v>14</v>
      </c>
      <c r="G11" s="2" t="s">
        <v>9</v>
      </c>
    </row>
    <row r="12" spans="1:10" x14ac:dyDescent="0.25">
      <c r="A12" s="2">
        <v>11</v>
      </c>
      <c r="B12" s="1" t="s">
        <v>22</v>
      </c>
      <c r="C12" s="2">
        <v>599</v>
      </c>
      <c r="D12" s="2" t="s">
        <v>8</v>
      </c>
      <c r="E12" s="2" t="s">
        <v>15</v>
      </c>
      <c r="F12" s="2" t="s">
        <v>7</v>
      </c>
      <c r="G12" s="2" t="s">
        <v>11</v>
      </c>
      <c r="J12" s="2"/>
    </row>
    <row r="13" spans="1:10" x14ac:dyDescent="0.25">
      <c r="A13" s="2">
        <v>12</v>
      </c>
      <c r="B13" s="1" t="s">
        <v>33</v>
      </c>
      <c r="C13" s="2">
        <v>599</v>
      </c>
      <c r="D13" s="2" t="s">
        <v>12</v>
      </c>
      <c r="E13" s="2" t="s">
        <v>13</v>
      </c>
      <c r="F13" s="2" t="s">
        <v>7</v>
      </c>
      <c r="G13" s="2" t="s">
        <v>11</v>
      </c>
    </row>
    <row r="14" spans="1:10" x14ac:dyDescent="0.25">
      <c r="A14" s="2">
        <v>13</v>
      </c>
      <c r="B14" s="1" t="s">
        <v>34</v>
      </c>
      <c r="C14" s="2">
        <v>609</v>
      </c>
      <c r="D14" s="2" t="s">
        <v>8</v>
      </c>
      <c r="E14" s="2" t="s">
        <v>10</v>
      </c>
      <c r="F14" s="2" t="s">
        <v>14</v>
      </c>
      <c r="G14" s="2" t="s">
        <v>9</v>
      </c>
    </row>
    <row r="15" spans="1:10" x14ac:dyDescent="0.25">
      <c r="A15" s="2">
        <v>14</v>
      </c>
      <c r="B15" s="1" t="s">
        <v>35</v>
      </c>
      <c r="C15" s="2">
        <v>629</v>
      </c>
      <c r="D15" s="2" t="s">
        <v>8</v>
      </c>
      <c r="E15" s="2" t="s">
        <v>13</v>
      </c>
      <c r="F15" s="2" t="s">
        <v>14</v>
      </c>
      <c r="G15" s="2" t="s">
        <v>11</v>
      </c>
    </row>
    <row r="16" spans="1:10" x14ac:dyDescent="0.25">
      <c r="A16" s="2">
        <v>15</v>
      </c>
      <c r="B16" s="1" t="s">
        <v>23</v>
      </c>
      <c r="C16" s="2">
        <v>629</v>
      </c>
      <c r="D16" s="2" t="s">
        <v>12</v>
      </c>
      <c r="E16" s="2" t="s">
        <v>10</v>
      </c>
      <c r="F16" s="2" t="s">
        <v>14</v>
      </c>
      <c r="G16" s="2" t="s">
        <v>9</v>
      </c>
    </row>
    <row r="17" spans="1:19" x14ac:dyDescent="0.25">
      <c r="A17" s="2">
        <v>16</v>
      </c>
      <c r="B17" s="1" t="s">
        <v>36</v>
      </c>
      <c r="C17" s="2">
        <v>629</v>
      </c>
      <c r="D17" s="2" t="s">
        <v>12</v>
      </c>
      <c r="E17" s="2" t="s">
        <v>6</v>
      </c>
      <c r="F17" s="2" t="s">
        <v>14</v>
      </c>
      <c r="G17" s="2" t="s">
        <v>11</v>
      </c>
    </row>
    <row r="18" spans="1:19" x14ac:dyDescent="0.25">
      <c r="A18" s="2">
        <v>17</v>
      </c>
      <c r="B18" s="1" t="s">
        <v>24</v>
      </c>
      <c r="C18" s="2">
        <v>699</v>
      </c>
      <c r="D18" s="2" t="s">
        <v>12</v>
      </c>
      <c r="E18" s="2" t="s">
        <v>15</v>
      </c>
      <c r="F18" s="2" t="s">
        <v>7</v>
      </c>
      <c r="G18" s="2" t="s">
        <v>11</v>
      </c>
    </row>
    <row r="19" spans="1:19" x14ac:dyDescent="0.25">
      <c r="A19" s="2">
        <v>18</v>
      </c>
      <c r="B19" s="1" t="s">
        <v>37</v>
      </c>
      <c r="C19" s="2">
        <v>729</v>
      </c>
      <c r="D19" s="2" t="s">
        <v>8</v>
      </c>
      <c r="E19" s="2" t="s">
        <v>15</v>
      </c>
      <c r="F19" s="2" t="s">
        <v>14</v>
      </c>
      <c r="G19" s="2" t="s">
        <v>11</v>
      </c>
    </row>
    <row r="20" spans="1:19" x14ac:dyDescent="0.25">
      <c r="A20" s="2">
        <v>19</v>
      </c>
      <c r="B20" s="1" t="s">
        <v>38</v>
      </c>
      <c r="C20" s="2">
        <v>729</v>
      </c>
      <c r="D20" s="2" t="s">
        <v>12</v>
      </c>
      <c r="E20" s="2" t="s">
        <v>13</v>
      </c>
      <c r="F20" s="2" t="s">
        <v>14</v>
      </c>
      <c r="G20" s="2" t="s">
        <v>11</v>
      </c>
    </row>
    <row r="21" spans="1:19" x14ac:dyDescent="0.25">
      <c r="A21" s="2">
        <v>20</v>
      </c>
      <c r="B21" s="1" t="s">
        <v>27</v>
      </c>
      <c r="C21" s="2">
        <v>799</v>
      </c>
      <c r="D21" s="2" t="s">
        <v>16</v>
      </c>
      <c r="E21" s="2" t="s">
        <v>10</v>
      </c>
      <c r="F21" s="2" t="s">
        <v>7</v>
      </c>
      <c r="G21" s="2" t="s">
        <v>11</v>
      </c>
    </row>
    <row r="22" spans="1:19" x14ac:dyDescent="0.25">
      <c r="A22" s="2">
        <v>21</v>
      </c>
      <c r="B22" s="1" t="s">
        <v>39</v>
      </c>
      <c r="C22" s="2">
        <v>829</v>
      </c>
      <c r="D22" s="2" t="s">
        <v>12</v>
      </c>
      <c r="E22" s="2" t="s">
        <v>15</v>
      </c>
      <c r="F22" s="2" t="s">
        <v>14</v>
      </c>
      <c r="G22" s="2" t="s">
        <v>11</v>
      </c>
    </row>
    <row r="23" spans="1:19" x14ac:dyDescent="0.25">
      <c r="A23" s="2">
        <v>22</v>
      </c>
      <c r="B23" s="1" t="s">
        <v>28</v>
      </c>
      <c r="C23" s="2">
        <v>949</v>
      </c>
      <c r="D23" s="2" t="s">
        <v>16</v>
      </c>
      <c r="E23" s="2" t="s">
        <v>15</v>
      </c>
      <c r="F23" s="2" t="s">
        <v>7</v>
      </c>
      <c r="G23" s="2" t="s">
        <v>11</v>
      </c>
    </row>
    <row r="24" spans="1:19" ht="20.25" x14ac:dyDescent="0.3">
      <c r="I24" s="12"/>
      <c r="J24" s="13"/>
      <c r="K24" s="12"/>
      <c r="L24" s="12"/>
      <c r="M24" s="12"/>
      <c r="N24" s="12"/>
      <c r="O24" s="12"/>
      <c r="P24" s="12"/>
      <c r="Q24" s="12"/>
      <c r="R24" s="12"/>
      <c r="S24" s="12"/>
    </row>
    <row r="25" spans="1:19" x14ac:dyDescent="0.25">
      <c r="I25" s="12"/>
      <c r="J25" s="14"/>
      <c r="K25" s="12"/>
      <c r="L25" s="12"/>
      <c r="M25" s="12"/>
      <c r="N25" s="12"/>
      <c r="O25" s="12"/>
      <c r="P25" s="12"/>
      <c r="Q25" s="12"/>
      <c r="R25" s="12"/>
      <c r="S25" s="12"/>
    </row>
    <row r="26" spans="1:19" x14ac:dyDescent="0.25">
      <c r="B26" s="2"/>
      <c r="D26" s="2"/>
      <c r="E26" s="2"/>
      <c r="F26" s="2"/>
      <c r="G26" s="2"/>
      <c r="H26" s="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x14ac:dyDescent="0.25">
      <c r="B27" s="2"/>
      <c r="D27" s="2"/>
      <c r="E27" s="2"/>
      <c r="F27" s="2"/>
      <c r="G27" s="2"/>
      <c r="H27" s="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x14ac:dyDescent="0.25">
      <c r="B28" s="2"/>
      <c r="D28" s="2"/>
      <c r="E28" s="2" t="s">
        <v>8</v>
      </c>
      <c r="F28" s="2">
        <v>1</v>
      </c>
      <c r="G28" s="2" t="s">
        <v>6</v>
      </c>
      <c r="H28" s="2">
        <v>1</v>
      </c>
      <c r="I28" s="12" t="s">
        <v>7</v>
      </c>
      <c r="J28" s="12">
        <v>0</v>
      </c>
      <c r="K28" s="12" t="s">
        <v>9</v>
      </c>
      <c r="L28" s="12">
        <v>0</v>
      </c>
      <c r="M28" s="12"/>
      <c r="N28" s="12"/>
      <c r="O28" s="12"/>
      <c r="P28" s="12"/>
      <c r="Q28" s="12"/>
      <c r="R28" s="12"/>
      <c r="S28" s="12"/>
    </row>
    <row r="29" spans="1:19" x14ac:dyDescent="0.25">
      <c r="B29" s="2"/>
      <c r="D29" s="2"/>
      <c r="E29" s="2" t="s">
        <v>12</v>
      </c>
      <c r="F29" s="2">
        <v>2</v>
      </c>
      <c r="G29" s="2" t="s">
        <v>10</v>
      </c>
      <c r="H29" s="2">
        <v>2</v>
      </c>
      <c r="I29" s="12" t="s">
        <v>14</v>
      </c>
      <c r="J29" s="12">
        <v>1</v>
      </c>
      <c r="K29" s="12" t="s">
        <v>75</v>
      </c>
      <c r="L29" s="12">
        <v>1</v>
      </c>
      <c r="M29" s="12"/>
      <c r="N29" s="12"/>
      <c r="O29" s="12"/>
      <c r="P29" s="12"/>
      <c r="Q29" s="12"/>
      <c r="R29" s="12"/>
      <c r="S29" s="12"/>
    </row>
    <row r="30" spans="1:19" x14ac:dyDescent="0.25">
      <c r="E30" s="2" t="s">
        <v>16</v>
      </c>
      <c r="F30" s="2">
        <v>3</v>
      </c>
      <c r="G30" s="2" t="s">
        <v>13</v>
      </c>
      <c r="H30" s="2">
        <v>3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G31" s="2" t="s">
        <v>15</v>
      </c>
      <c r="H31" s="2">
        <v>4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C32" s="1" t="s">
        <v>40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4:19" x14ac:dyDescent="0.25">
      <c r="D33" s="4" t="s">
        <v>1</v>
      </c>
      <c r="E33" s="4" t="s">
        <v>2</v>
      </c>
      <c r="F33" s="4" t="s">
        <v>3</v>
      </c>
      <c r="G33" s="4" t="s">
        <v>4</v>
      </c>
      <c r="H33" s="4" t="s">
        <v>5</v>
      </c>
      <c r="I33" s="12"/>
      <c r="J33" s="15"/>
      <c r="K33" s="15"/>
      <c r="L33" s="16"/>
      <c r="M33" s="15"/>
      <c r="N33" s="15"/>
      <c r="O33" s="12"/>
      <c r="P33" s="12"/>
      <c r="Q33" s="12"/>
      <c r="R33" s="12"/>
      <c r="S33" s="12"/>
    </row>
    <row r="34" spans="4:19" x14ac:dyDescent="0.25">
      <c r="D34" s="2">
        <v>279</v>
      </c>
      <c r="E34" s="2">
        <v>1</v>
      </c>
      <c r="F34" s="2">
        <v>1</v>
      </c>
      <c r="G34" s="2">
        <v>0</v>
      </c>
      <c r="H34" s="2">
        <v>0</v>
      </c>
      <c r="I34" s="12"/>
      <c r="J34" s="15"/>
      <c r="K34" s="15"/>
      <c r="L34" s="15"/>
      <c r="M34" s="15"/>
      <c r="N34" s="15"/>
      <c r="O34" s="12"/>
      <c r="P34" s="12"/>
      <c r="Q34" s="12"/>
      <c r="R34" s="12"/>
      <c r="S34" s="12"/>
    </row>
    <row r="35" spans="4:19" x14ac:dyDescent="0.25">
      <c r="D35" s="2">
        <v>379</v>
      </c>
      <c r="E35" s="2">
        <v>1</v>
      </c>
      <c r="F35" s="2">
        <v>2</v>
      </c>
      <c r="G35" s="2">
        <v>0</v>
      </c>
      <c r="H35" s="2">
        <v>0</v>
      </c>
    </row>
    <row r="36" spans="4:19" x14ac:dyDescent="0.25">
      <c r="D36" s="2">
        <v>399</v>
      </c>
      <c r="E36" s="2">
        <v>1</v>
      </c>
      <c r="F36" s="2">
        <v>1</v>
      </c>
      <c r="G36" s="2">
        <v>0</v>
      </c>
      <c r="H36" s="2">
        <v>1</v>
      </c>
    </row>
    <row r="37" spans="4:19" x14ac:dyDescent="0.25">
      <c r="D37" s="2">
        <v>399</v>
      </c>
      <c r="E37" s="2">
        <v>2</v>
      </c>
      <c r="F37" s="2">
        <v>1</v>
      </c>
      <c r="G37" s="2">
        <v>0</v>
      </c>
      <c r="H37" s="2">
        <v>0</v>
      </c>
    </row>
    <row r="38" spans="4:19" x14ac:dyDescent="0.25">
      <c r="D38" s="2">
        <v>409</v>
      </c>
      <c r="E38" s="2">
        <v>1</v>
      </c>
      <c r="F38" s="2">
        <v>1</v>
      </c>
      <c r="G38" s="2">
        <v>0</v>
      </c>
      <c r="H38" s="2">
        <v>0</v>
      </c>
    </row>
    <row r="39" spans="4:19" x14ac:dyDescent="0.25">
      <c r="D39" s="2">
        <v>499</v>
      </c>
      <c r="E39" s="2">
        <v>1</v>
      </c>
      <c r="F39" s="2">
        <v>3</v>
      </c>
      <c r="G39" s="2">
        <v>0</v>
      </c>
      <c r="H39" s="2">
        <v>1</v>
      </c>
    </row>
    <row r="40" spans="4:19" x14ac:dyDescent="0.25">
      <c r="D40" s="2">
        <v>499</v>
      </c>
      <c r="E40" s="2">
        <v>2</v>
      </c>
      <c r="F40" s="2">
        <v>2</v>
      </c>
      <c r="G40" s="2">
        <v>0</v>
      </c>
      <c r="H40" s="2">
        <v>0</v>
      </c>
    </row>
    <row r="41" spans="4:19" x14ac:dyDescent="0.25">
      <c r="D41" s="2">
        <v>499</v>
      </c>
      <c r="E41" s="2">
        <v>2</v>
      </c>
      <c r="F41" s="2">
        <v>1</v>
      </c>
      <c r="G41" s="2">
        <v>0</v>
      </c>
      <c r="H41" s="2">
        <v>1</v>
      </c>
    </row>
    <row r="42" spans="4:19" x14ac:dyDescent="0.25">
      <c r="D42" s="2">
        <v>529</v>
      </c>
      <c r="E42" s="2">
        <v>1</v>
      </c>
      <c r="F42" s="2">
        <v>1</v>
      </c>
      <c r="G42" s="2">
        <v>1</v>
      </c>
      <c r="H42" s="2">
        <v>1</v>
      </c>
    </row>
    <row r="43" spans="4:19" x14ac:dyDescent="0.25">
      <c r="D43" s="2">
        <v>529</v>
      </c>
      <c r="E43" s="2">
        <v>2</v>
      </c>
      <c r="F43" s="2">
        <v>1</v>
      </c>
      <c r="G43" s="2">
        <v>1</v>
      </c>
      <c r="H43" s="2">
        <v>0</v>
      </c>
    </row>
    <row r="44" spans="4:19" x14ac:dyDescent="0.25">
      <c r="D44" s="2">
        <v>599</v>
      </c>
      <c r="E44" s="2">
        <v>1</v>
      </c>
      <c r="F44" s="2">
        <v>4</v>
      </c>
      <c r="G44" s="2">
        <v>0</v>
      </c>
      <c r="H44" s="2">
        <v>1</v>
      </c>
    </row>
    <row r="45" spans="4:19" x14ac:dyDescent="0.25">
      <c r="D45" s="2">
        <v>599</v>
      </c>
      <c r="E45" s="2">
        <v>2</v>
      </c>
      <c r="F45" s="2">
        <v>3</v>
      </c>
      <c r="G45" s="2">
        <v>0</v>
      </c>
      <c r="H45" s="2">
        <v>1</v>
      </c>
    </row>
    <row r="46" spans="4:19" x14ac:dyDescent="0.25">
      <c r="D46" s="2">
        <v>609</v>
      </c>
      <c r="E46" s="2">
        <v>1</v>
      </c>
      <c r="F46" s="2">
        <v>2</v>
      </c>
      <c r="G46" s="2">
        <v>1</v>
      </c>
      <c r="H46" s="2">
        <v>0</v>
      </c>
    </row>
    <row r="47" spans="4:19" x14ac:dyDescent="0.25">
      <c r="D47" s="2">
        <v>629</v>
      </c>
      <c r="E47" s="2">
        <v>1</v>
      </c>
      <c r="F47" s="2">
        <v>3</v>
      </c>
      <c r="G47" s="2">
        <v>1</v>
      </c>
      <c r="H47" s="2">
        <v>1</v>
      </c>
    </row>
    <row r="48" spans="4:19" x14ac:dyDescent="0.25">
      <c r="D48" s="2">
        <v>629</v>
      </c>
      <c r="E48" s="2">
        <v>2</v>
      </c>
      <c r="F48" s="2">
        <v>2</v>
      </c>
      <c r="G48" s="2">
        <v>1</v>
      </c>
      <c r="H48" s="2">
        <v>0</v>
      </c>
    </row>
    <row r="49" spans="4:8" x14ac:dyDescent="0.25">
      <c r="D49" s="2">
        <v>629</v>
      </c>
      <c r="E49" s="2">
        <v>2</v>
      </c>
      <c r="F49" s="2">
        <v>1</v>
      </c>
      <c r="G49" s="2">
        <v>1</v>
      </c>
      <c r="H49" s="2">
        <v>1</v>
      </c>
    </row>
    <row r="50" spans="4:8" x14ac:dyDescent="0.25">
      <c r="D50" s="2">
        <v>699</v>
      </c>
      <c r="E50" s="2">
        <v>2</v>
      </c>
      <c r="F50" s="2">
        <v>4</v>
      </c>
      <c r="G50" s="2">
        <v>0</v>
      </c>
      <c r="H50" s="2">
        <v>1</v>
      </c>
    </row>
    <row r="51" spans="4:8" x14ac:dyDescent="0.25">
      <c r="D51" s="2">
        <v>729</v>
      </c>
      <c r="E51" s="2">
        <v>1</v>
      </c>
      <c r="F51" s="2">
        <v>4</v>
      </c>
      <c r="G51" s="2">
        <v>1</v>
      </c>
      <c r="H51" s="2">
        <v>1</v>
      </c>
    </row>
    <row r="52" spans="4:8" x14ac:dyDescent="0.25">
      <c r="D52" s="2">
        <v>729</v>
      </c>
      <c r="E52" s="2">
        <v>2</v>
      </c>
      <c r="F52" s="2">
        <v>3</v>
      </c>
      <c r="G52" s="2">
        <v>1</v>
      </c>
      <c r="H52" s="2">
        <v>1</v>
      </c>
    </row>
    <row r="53" spans="4:8" x14ac:dyDescent="0.25">
      <c r="D53" s="2">
        <v>799</v>
      </c>
      <c r="E53" s="2">
        <v>3</v>
      </c>
      <c r="F53" s="2">
        <v>2</v>
      </c>
      <c r="G53" s="2">
        <v>0</v>
      </c>
      <c r="H53" s="2">
        <v>1</v>
      </c>
    </row>
    <row r="54" spans="4:8" x14ac:dyDescent="0.25">
      <c r="D54" s="2">
        <v>829</v>
      </c>
      <c r="E54" s="2">
        <v>2</v>
      </c>
      <c r="F54" s="2">
        <v>4</v>
      </c>
      <c r="G54" s="2">
        <v>1</v>
      </c>
      <c r="H54" s="2">
        <v>1</v>
      </c>
    </row>
    <row r="55" spans="4:8" x14ac:dyDescent="0.25">
      <c r="D55" s="2">
        <v>949</v>
      </c>
      <c r="E55" s="2">
        <v>3</v>
      </c>
      <c r="F55" s="2">
        <v>4</v>
      </c>
      <c r="G55" s="2">
        <v>0</v>
      </c>
      <c r="H55" s="2">
        <v>1</v>
      </c>
    </row>
    <row r="56" spans="4:8" x14ac:dyDescent="0.25">
      <c r="D56" s="2"/>
      <c r="E56" s="2"/>
      <c r="F56" s="2"/>
      <c r="G56" s="2"/>
      <c r="H56" s="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88E5-5BBE-436B-A24E-500D24DFC8EB}">
  <dimension ref="A1:Q56"/>
  <sheetViews>
    <sheetView tabSelected="1" workbookViewId="0">
      <selection activeCell="I20" sqref="I20"/>
    </sheetView>
  </sheetViews>
  <sheetFormatPr defaultRowHeight="15.75" x14ac:dyDescent="0.25"/>
  <cols>
    <col min="1" max="1" width="8.125" style="1" bestFit="1" customWidth="1"/>
    <col min="2" max="2" width="6.625" bestFit="1" customWidth="1"/>
    <col min="3" max="3" width="8.125" bestFit="1" customWidth="1"/>
    <col min="4" max="5" width="11.625" bestFit="1" customWidth="1"/>
    <col min="7" max="7" width="8.125" style="1" bestFit="1" customWidth="1"/>
    <col min="8" max="8" width="6.625" bestFit="1" customWidth="1"/>
    <col min="9" max="9" width="8.125" bestFit="1" customWidth="1"/>
    <col min="10" max="11" width="11.625" bestFit="1" customWidth="1"/>
    <col min="13" max="13" width="8.125" style="1" bestFit="1" customWidth="1"/>
    <col min="14" max="14" width="6.625" bestFit="1" customWidth="1"/>
    <col min="15" max="15" width="8.125" bestFit="1" customWidth="1"/>
    <col min="16" max="17" width="11.625" bestFit="1" customWidth="1"/>
  </cols>
  <sheetData>
    <row r="1" spans="1:13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G1" s="4" t="s">
        <v>2</v>
      </c>
      <c r="I1" s="4" t="s">
        <v>4</v>
      </c>
      <c r="M1" s="4"/>
    </row>
    <row r="2" spans="1:13" x14ac:dyDescent="0.25">
      <c r="A2" s="2">
        <v>279</v>
      </c>
      <c r="B2" s="2">
        <v>1</v>
      </c>
      <c r="C2" s="2">
        <v>1</v>
      </c>
      <c r="D2" s="2">
        <v>1</v>
      </c>
      <c r="E2" s="2">
        <v>1</v>
      </c>
      <c r="G2" s="2" t="s">
        <v>8</v>
      </c>
      <c r="H2">
        <v>1</v>
      </c>
      <c r="I2" s="2" t="s">
        <v>7</v>
      </c>
      <c r="J2">
        <v>1</v>
      </c>
      <c r="M2" s="2"/>
    </row>
    <row r="3" spans="1:13" x14ac:dyDescent="0.25">
      <c r="A3" s="2">
        <v>379</v>
      </c>
      <c r="B3" s="2">
        <v>1</v>
      </c>
      <c r="C3" s="2">
        <v>2</v>
      </c>
      <c r="D3" s="2">
        <v>1</v>
      </c>
      <c r="E3" s="2">
        <v>1</v>
      </c>
      <c r="G3" s="2" t="s">
        <v>12</v>
      </c>
      <c r="H3">
        <v>2</v>
      </c>
      <c r="I3" s="2" t="s">
        <v>14</v>
      </c>
      <c r="J3">
        <v>2</v>
      </c>
      <c r="M3" s="2"/>
    </row>
    <row r="4" spans="1:13" x14ac:dyDescent="0.25">
      <c r="A4" s="2">
        <v>399</v>
      </c>
      <c r="B4" s="2">
        <v>1</v>
      </c>
      <c r="C4" s="2">
        <v>1</v>
      </c>
      <c r="D4" s="2">
        <v>1</v>
      </c>
      <c r="E4" s="2">
        <v>2</v>
      </c>
      <c r="G4" s="2" t="s">
        <v>16</v>
      </c>
      <c r="H4">
        <v>3</v>
      </c>
      <c r="M4" s="2"/>
    </row>
    <row r="5" spans="1:13" x14ac:dyDescent="0.25">
      <c r="A5" s="2">
        <v>399</v>
      </c>
      <c r="B5" s="2">
        <v>2</v>
      </c>
      <c r="C5" s="2">
        <v>1</v>
      </c>
      <c r="D5" s="2">
        <v>1</v>
      </c>
      <c r="E5" s="2">
        <v>1</v>
      </c>
      <c r="G5"/>
      <c r="M5" s="2"/>
    </row>
    <row r="6" spans="1:13" x14ac:dyDescent="0.25">
      <c r="A6" s="2">
        <v>409</v>
      </c>
      <c r="B6" s="2">
        <v>1</v>
      </c>
      <c r="C6" s="2">
        <v>1</v>
      </c>
      <c r="D6" s="2">
        <v>1</v>
      </c>
      <c r="E6" s="2">
        <v>1</v>
      </c>
      <c r="G6"/>
      <c r="M6" s="2"/>
    </row>
    <row r="7" spans="1:13" x14ac:dyDescent="0.25">
      <c r="A7" s="2">
        <v>499</v>
      </c>
      <c r="B7" s="2">
        <v>1</v>
      </c>
      <c r="C7" s="2">
        <v>3</v>
      </c>
      <c r="D7" s="2">
        <v>1</v>
      </c>
      <c r="E7" s="2">
        <v>2</v>
      </c>
      <c r="G7" s="4" t="s">
        <v>3</v>
      </c>
      <c r="I7" s="4" t="s">
        <v>5</v>
      </c>
      <c r="M7" s="2"/>
    </row>
    <row r="8" spans="1:13" x14ac:dyDescent="0.25">
      <c r="A8" s="2">
        <v>499</v>
      </c>
      <c r="B8" s="2">
        <v>2</v>
      </c>
      <c r="C8" s="2">
        <v>2</v>
      </c>
      <c r="D8" s="2">
        <v>1</v>
      </c>
      <c r="E8" s="2">
        <v>1</v>
      </c>
      <c r="G8" s="2" t="s">
        <v>6</v>
      </c>
      <c r="H8">
        <v>1</v>
      </c>
      <c r="I8" s="2" t="s">
        <v>9</v>
      </c>
      <c r="J8">
        <v>1</v>
      </c>
      <c r="M8" s="2"/>
    </row>
    <row r="9" spans="1:13" x14ac:dyDescent="0.25">
      <c r="A9" s="2">
        <v>499</v>
      </c>
      <c r="B9" s="2">
        <v>2</v>
      </c>
      <c r="C9" s="2">
        <v>1</v>
      </c>
      <c r="D9" s="2">
        <v>1</v>
      </c>
      <c r="E9" s="2">
        <v>2</v>
      </c>
      <c r="G9" s="2" t="s">
        <v>10</v>
      </c>
      <c r="H9">
        <v>2</v>
      </c>
      <c r="I9" s="2" t="s">
        <v>11</v>
      </c>
      <c r="J9">
        <v>2</v>
      </c>
      <c r="M9" s="2"/>
    </row>
    <row r="10" spans="1:13" x14ac:dyDescent="0.25">
      <c r="A10" s="2">
        <v>529</v>
      </c>
      <c r="B10" s="2">
        <v>1</v>
      </c>
      <c r="C10" s="2">
        <v>1</v>
      </c>
      <c r="D10" s="2">
        <v>2</v>
      </c>
      <c r="E10" s="2">
        <v>2</v>
      </c>
      <c r="G10" s="2" t="s">
        <v>13</v>
      </c>
      <c r="H10">
        <v>3</v>
      </c>
      <c r="M10" s="2"/>
    </row>
    <row r="11" spans="1:13" x14ac:dyDescent="0.25">
      <c r="A11" s="2">
        <v>529</v>
      </c>
      <c r="B11" s="2">
        <v>2</v>
      </c>
      <c r="C11" s="2">
        <v>1</v>
      </c>
      <c r="D11" s="2">
        <v>2</v>
      </c>
      <c r="E11" s="2">
        <v>1</v>
      </c>
      <c r="G11" s="2" t="s">
        <v>15</v>
      </c>
      <c r="H11">
        <v>4</v>
      </c>
      <c r="M11" s="2"/>
    </row>
    <row r="12" spans="1:13" x14ac:dyDescent="0.25">
      <c r="A12" s="2">
        <v>599</v>
      </c>
      <c r="B12" s="2">
        <v>1</v>
      </c>
      <c r="C12" s="2">
        <v>4</v>
      </c>
      <c r="D12" s="2">
        <v>1</v>
      </c>
      <c r="E12" s="2">
        <v>2</v>
      </c>
      <c r="M12" s="2"/>
    </row>
    <row r="13" spans="1:13" x14ac:dyDescent="0.25">
      <c r="A13" s="2">
        <v>599</v>
      </c>
      <c r="B13" s="2">
        <v>2</v>
      </c>
      <c r="C13" s="2">
        <v>3</v>
      </c>
      <c r="D13" s="2">
        <v>1</v>
      </c>
      <c r="E13" s="2">
        <v>2</v>
      </c>
      <c r="M13" s="2"/>
    </row>
    <row r="14" spans="1:13" x14ac:dyDescent="0.25">
      <c r="A14" s="2">
        <v>609</v>
      </c>
      <c r="B14" s="2">
        <v>1</v>
      </c>
      <c r="C14" s="2">
        <v>2</v>
      </c>
      <c r="D14" s="2">
        <v>2</v>
      </c>
      <c r="E14" s="2">
        <v>1</v>
      </c>
      <c r="M14" s="2"/>
    </row>
    <row r="15" spans="1:13" x14ac:dyDescent="0.25">
      <c r="A15" s="2">
        <v>629</v>
      </c>
      <c r="B15" s="2">
        <v>1</v>
      </c>
      <c r="C15" s="2">
        <v>3</v>
      </c>
      <c r="D15" s="2">
        <v>2</v>
      </c>
      <c r="E15" s="2">
        <v>2</v>
      </c>
      <c r="M15" s="2"/>
    </row>
    <row r="16" spans="1:13" x14ac:dyDescent="0.25">
      <c r="A16" s="2">
        <v>629</v>
      </c>
      <c r="B16" s="2">
        <v>2</v>
      </c>
      <c r="C16" s="2">
        <v>2</v>
      </c>
      <c r="D16" s="2">
        <v>2</v>
      </c>
      <c r="E16" s="2">
        <v>1</v>
      </c>
      <c r="M16" s="2"/>
    </row>
    <row r="17" spans="1:17" x14ac:dyDescent="0.25">
      <c r="A17" s="2">
        <v>629</v>
      </c>
      <c r="B17" s="2">
        <v>2</v>
      </c>
      <c r="C17" s="2">
        <v>1</v>
      </c>
      <c r="D17" s="2">
        <v>2</v>
      </c>
      <c r="E17" s="2">
        <v>2</v>
      </c>
      <c r="M17" s="2"/>
    </row>
    <row r="18" spans="1:17" x14ac:dyDescent="0.25">
      <c r="A18" s="2">
        <v>699</v>
      </c>
      <c r="B18" s="2">
        <v>2</v>
      </c>
      <c r="C18" s="2">
        <v>4</v>
      </c>
      <c r="D18" s="2">
        <v>1</v>
      </c>
      <c r="E18" s="2">
        <v>2</v>
      </c>
      <c r="M18" s="2"/>
    </row>
    <row r="19" spans="1:17" x14ac:dyDescent="0.25">
      <c r="A19" s="2">
        <v>729</v>
      </c>
      <c r="B19" s="2">
        <v>1</v>
      </c>
      <c r="C19" s="2">
        <v>4</v>
      </c>
      <c r="D19" s="2">
        <v>2</v>
      </c>
      <c r="E19" s="2">
        <v>2</v>
      </c>
      <c r="M19" s="2"/>
    </row>
    <row r="20" spans="1:17" x14ac:dyDescent="0.25">
      <c r="A20" s="2">
        <v>729</v>
      </c>
      <c r="B20" s="2">
        <v>2</v>
      </c>
      <c r="C20" s="2">
        <v>3</v>
      </c>
      <c r="D20" s="2">
        <v>2</v>
      </c>
      <c r="E20" s="2">
        <v>2</v>
      </c>
      <c r="M20" s="2"/>
    </row>
    <row r="21" spans="1:17" x14ac:dyDescent="0.25">
      <c r="A21" s="2">
        <v>799</v>
      </c>
      <c r="B21" s="2">
        <v>3</v>
      </c>
      <c r="C21" s="2">
        <v>2</v>
      </c>
      <c r="D21" s="2">
        <v>1</v>
      </c>
      <c r="E21" s="2">
        <v>2</v>
      </c>
      <c r="M21" s="2"/>
    </row>
    <row r="22" spans="1:17" x14ac:dyDescent="0.25">
      <c r="A22" s="2">
        <v>829</v>
      </c>
      <c r="B22" s="2">
        <v>2</v>
      </c>
      <c r="C22" s="2">
        <v>4</v>
      </c>
      <c r="D22" s="2">
        <v>2</v>
      </c>
      <c r="E22" s="2">
        <v>2</v>
      </c>
      <c r="M22" s="2"/>
    </row>
    <row r="23" spans="1:17" x14ac:dyDescent="0.25">
      <c r="A23" s="2">
        <v>949</v>
      </c>
      <c r="B23" s="2">
        <v>3</v>
      </c>
      <c r="C23" s="2">
        <v>4</v>
      </c>
      <c r="D23" s="2">
        <v>1</v>
      </c>
      <c r="E23" s="2">
        <v>2</v>
      </c>
      <c r="M23" s="2"/>
    </row>
    <row r="26" spans="1:17" x14ac:dyDescent="0.25">
      <c r="B26" s="2"/>
      <c r="C26" s="2"/>
      <c r="D26" s="2"/>
      <c r="E26" s="2"/>
      <c r="H26" s="2"/>
      <c r="I26" s="2"/>
      <c r="J26" s="2"/>
      <c r="K26" s="2"/>
      <c r="N26" s="2"/>
      <c r="O26" s="2"/>
      <c r="P26" s="2"/>
      <c r="Q26" s="2"/>
    </row>
    <row r="27" spans="1:17" x14ac:dyDescent="0.25">
      <c r="B27" s="2"/>
      <c r="C27" s="2"/>
      <c r="D27" s="2"/>
      <c r="E27" s="2"/>
      <c r="H27" s="2"/>
      <c r="I27" s="2"/>
      <c r="J27" s="2"/>
      <c r="K27" s="2"/>
      <c r="N27" s="2"/>
      <c r="O27" s="2"/>
      <c r="P27" s="2"/>
      <c r="Q27" s="2"/>
    </row>
    <row r="28" spans="1:17" x14ac:dyDescent="0.25">
      <c r="B28" s="2"/>
      <c r="C28" s="2" t="s">
        <v>8</v>
      </c>
      <c r="D28" s="2">
        <v>1</v>
      </c>
      <c r="E28" s="2" t="s">
        <v>6</v>
      </c>
      <c r="H28" s="2"/>
      <c r="I28" s="2" t="s">
        <v>8</v>
      </c>
      <c r="J28" s="2">
        <v>1</v>
      </c>
      <c r="K28" s="2" t="s">
        <v>6</v>
      </c>
      <c r="N28" s="2"/>
      <c r="O28" s="2" t="s">
        <v>8</v>
      </c>
      <c r="P28" s="2">
        <v>1</v>
      </c>
      <c r="Q28" s="2" t="s">
        <v>6</v>
      </c>
    </row>
    <row r="29" spans="1:17" x14ac:dyDescent="0.25">
      <c r="B29" s="2"/>
      <c r="C29" s="2" t="s">
        <v>12</v>
      </c>
      <c r="D29" s="2">
        <v>2</v>
      </c>
      <c r="E29" s="2" t="s">
        <v>10</v>
      </c>
      <c r="H29" s="2"/>
      <c r="I29" s="2" t="s">
        <v>12</v>
      </c>
      <c r="J29" s="2">
        <v>2</v>
      </c>
      <c r="K29" s="2" t="s">
        <v>10</v>
      </c>
      <c r="N29" s="2"/>
      <c r="O29" s="2" t="s">
        <v>12</v>
      </c>
      <c r="P29" s="2">
        <v>2</v>
      </c>
      <c r="Q29" s="2" t="s">
        <v>10</v>
      </c>
    </row>
    <row r="30" spans="1:17" x14ac:dyDescent="0.25">
      <c r="C30" s="2" t="s">
        <v>16</v>
      </c>
      <c r="D30" s="2">
        <v>3</v>
      </c>
      <c r="E30" s="2" t="s">
        <v>13</v>
      </c>
      <c r="I30" s="2" t="s">
        <v>16</v>
      </c>
      <c r="J30" s="2">
        <v>3</v>
      </c>
      <c r="K30" s="2" t="s">
        <v>13</v>
      </c>
      <c r="O30" s="2" t="s">
        <v>16</v>
      </c>
      <c r="P30" s="2">
        <v>3</v>
      </c>
      <c r="Q30" s="2" t="s">
        <v>13</v>
      </c>
    </row>
    <row r="31" spans="1:17" x14ac:dyDescent="0.25">
      <c r="E31" s="2" t="s">
        <v>15</v>
      </c>
      <c r="K31" s="2" t="s">
        <v>15</v>
      </c>
      <c r="Q31" s="2" t="s">
        <v>15</v>
      </c>
    </row>
    <row r="32" spans="1:17" x14ac:dyDescent="0.25">
      <c r="A32" s="1" t="s">
        <v>40</v>
      </c>
      <c r="G32" s="1" t="s">
        <v>40</v>
      </c>
    </row>
    <row r="33" spans="2:17" x14ac:dyDescent="0.25">
      <c r="B33" s="4" t="s">
        <v>1</v>
      </c>
      <c r="C33" s="4" t="s">
        <v>2</v>
      </c>
      <c r="D33" s="4" t="s">
        <v>3</v>
      </c>
      <c r="E33" s="4" t="s">
        <v>4</v>
      </c>
      <c r="H33" s="4" t="s">
        <v>1</v>
      </c>
      <c r="I33" s="4" t="s">
        <v>2</v>
      </c>
      <c r="J33" s="4" t="s">
        <v>3</v>
      </c>
      <c r="K33" s="4" t="s">
        <v>4</v>
      </c>
      <c r="N33" s="4" t="s">
        <v>1</v>
      </c>
      <c r="O33" s="4" t="s">
        <v>2</v>
      </c>
      <c r="P33" s="4" t="s">
        <v>3</v>
      </c>
      <c r="Q33" s="4" t="s">
        <v>4</v>
      </c>
    </row>
    <row r="34" spans="2:17" x14ac:dyDescent="0.25">
      <c r="B34" s="2">
        <v>279</v>
      </c>
      <c r="C34" s="2">
        <v>1</v>
      </c>
      <c r="D34" s="2">
        <v>1</v>
      </c>
      <c r="E34" s="2">
        <v>0</v>
      </c>
      <c r="H34" s="2">
        <v>279</v>
      </c>
      <c r="I34" s="2">
        <v>1</v>
      </c>
      <c r="J34" s="2">
        <v>1</v>
      </c>
      <c r="K34" s="2">
        <v>0</v>
      </c>
      <c r="N34" s="2">
        <v>279</v>
      </c>
      <c r="O34" s="2">
        <v>1</v>
      </c>
      <c r="P34" s="2">
        <v>1</v>
      </c>
      <c r="Q34" s="2">
        <v>0</v>
      </c>
    </row>
    <row r="35" spans="2:17" x14ac:dyDescent="0.25">
      <c r="B35" s="2">
        <v>379</v>
      </c>
      <c r="C35" s="2">
        <v>1</v>
      </c>
      <c r="D35" s="2">
        <v>2</v>
      </c>
      <c r="E35" s="2">
        <v>0</v>
      </c>
      <c r="H35" s="2">
        <v>379</v>
      </c>
      <c r="I35" s="2">
        <v>1</v>
      </c>
      <c r="J35" s="2">
        <v>2</v>
      </c>
      <c r="K35" s="2">
        <v>0</v>
      </c>
      <c r="N35" s="2">
        <v>379</v>
      </c>
      <c r="O35" s="2">
        <v>1</v>
      </c>
      <c r="P35" s="2">
        <v>2</v>
      </c>
      <c r="Q35" s="2">
        <v>0</v>
      </c>
    </row>
    <row r="36" spans="2:17" x14ac:dyDescent="0.25">
      <c r="B36" s="2">
        <v>399</v>
      </c>
      <c r="C36" s="2">
        <v>1</v>
      </c>
      <c r="D36" s="2">
        <v>1</v>
      </c>
      <c r="E36" s="2">
        <v>0</v>
      </c>
      <c r="H36" s="2">
        <v>399</v>
      </c>
      <c r="I36" s="2">
        <v>1</v>
      </c>
      <c r="J36" s="2">
        <v>1</v>
      </c>
      <c r="K36" s="2">
        <v>0</v>
      </c>
      <c r="N36" s="2">
        <v>399</v>
      </c>
      <c r="O36" s="2">
        <v>1</v>
      </c>
      <c r="P36" s="2">
        <v>1</v>
      </c>
      <c r="Q36" s="2">
        <v>0</v>
      </c>
    </row>
    <row r="37" spans="2:17" x14ac:dyDescent="0.25">
      <c r="B37" s="2">
        <v>399</v>
      </c>
      <c r="C37" s="2">
        <v>2</v>
      </c>
      <c r="D37" s="2">
        <v>1</v>
      </c>
      <c r="E37" s="2">
        <v>0</v>
      </c>
      <c r="H37" s="2">
        <v>399</v>
      </c>
      <c r="I37" s="2">
        <v>2</v>
      </c>
      <c r="J37" s="2">
        <v>1</v>
      </c>
      <c r="K37" s="2">
        <v>0</v>
      </c>
      <c r="N37" s="2">
        <v>399</v>
      </c>
      <c r="O37" s="2">
        <v>2</v>
      </c>
      <c r="P37" s="2">
        <v>1</v>
      </c>
      <c r="Q37" s="2">
        <v>0</v>
      </c>
    </row>
    <row r="38" spans="2:17" x14ac:dyDescent="0.25">
      <c r="B38" s="2">
        <v>409</v>
      </c>
      <c r="C38" s="2">
        <v>1</v>
      </c>
      <c r="D38" s="2">
        <v>1</v>
      </c>
      <c r="E38" s="2">
        <v>0</v>
      </c>
      <c r="H38" s="2">
        <v>409</v>
      </c>
      <c r="I38" s="2">
        <v>1</v>
      </c>
      <c r="J38" s="2">
        <v>1</v>
      </c>
      <c r="K38" s="2">
        <v>0</v>
      </c>
      <c r="N38" s="2">
        <v>409</v>
      </c>
      <c r="O38" s="2">
        <v>1</v>
      </c>
      <c r="P38" s="2">
        <v>1</v>
      </c>
      <c r="Q38" s="2">
        <v>0</v>
      </c>
    </row>
    <row r="39" spans="2:17" x14ac:dyDescent="0.25">
      <c r="B39" s="2">
        <v>499</v>
      </c>
      <c r="C39" s="2">
        <v>1</v>
      </c>
      <c r="D39" s="2">
        <v>3</v>
      </c>
      <c r="E39" s="2">
        <v>0</v>
      </c>
      <c r="H39" s="2">
        <v>499</v>
      </c>
      <c r="I39" s="2">
        <v>1</v>
      </c>
      <c r="J39" s="2">
        <v>3</v>
      </c>
      <c r="K39" s="2">
        <v>0</v>
      </c>
      <c r="N39" s="2">
        <v>499</v>
      </c>
      <c r="O39" s="2">
        <v>1</v>
      </c>
      <c r="P39" s="2">
        <v>3</v>
      </c>
      <c r="Q39" s="2">
        <v>0</v>
      </c>
    </row>
    <row r="40" spans="2:17" x14ac:dyDescent="0.25">
      <c r="B40" s="2">
        <v>499</v>
      </c>
      <c r="C40" s="2">
        <v>2</v>
      </c>
      <c r="D40" s="2">
        <v>2</v>
      </c>
      <c r="E40" s="2">
        <v>0</v>
      </c>
      <c r="H40" s="2">
        <v>499</v>
      </c>
      <c r="I40" s="2">
        <v>2</v>
      </c>
      <c r="J40" s="2">
        <v>2</v>
      </c>
      <c r="K40" s="2">
        <v>0</v>
      </c>
      <c r="N40" s="2">
        <v>499</v>
      </c>
      <c r="O40" s="2">
        <v>2</v>
      </c>
      <c r="P40" s="2">
        <v>2</v>
      </c>
      <c r="Q40" s="2">
        <v>0</v>
      </c>
    </row>
    <row r="41" spans="2:17" x14ac:dyDescent="0.25">
      <c r="B41" s="2">
        <v>499</v>
      </c>
      <c r="C41" s="2">
        <v>2</v>
      </c>
      <c r="D41" s="2">
        <v>1</v>
      </c>
      <c r="E41" s="2">
        <v>0</v>
      </c>
      <c r="H41" s="2">
        <v>499</v>
      </c>
      <c r="I41" s="2">
        <v>2</v>
      </c>
      <c r="J41" s="2">
        <v>1</v>
      </c>
      <c r="K41" s="2">
        <v>0</v>
      </c>
      <c r="N41" s="2">
        <v>499</v>
      </c>
      <c r="O41" s="2">
        <v>2</v>
      </c>
      <c r="P41" s="2">
        <v>1</v>
      </c>
      <c r="Q41" s="2">
        <v>0</v>
      </c>
    </row>
    <row r="42" spans="2:17" x14ac:dyDescent="0.25">
      <c r="B42" s="2">
        <v>529</v>
      </c>
      <c r="C42" s="2">
        <v>1</v>
      </c>
      <c r="D42" s="2">
        <v>1</v>
      </c>
      <c r="E42" s="2">
        <v>1</v>
      </c>
      <c r="H42" s="2">
        <v>529</v>
      </c>
      <c r="I42" s="2">
        <v>1</v>
      </c>
      <c r="J42" s="2">
        <v>1</v>
      </c>
      <c r="K42" s="2">
        <v>1</v>
      </c>
      <c r="N42" s="2">
        <v>529</v>
      </c>
      <c r="O42" s="2">
        <v>1</v>
      </c>
      <c r="P42" s="2">
        <v>1</v>
      </c>
      <c r="Q42" s="2">
        <v>1</v>
      </c>
    </row>
    <row r="43" spans="2:17" x14ac:dyDescent="0.25">
      <c r="B43" s="2">
        <v>529</v>
      </c>
      <c r="C43" s="2">
        <v>2</v>
      </c>
      <c r="D43" s="2">
        <v>1</v>
      </c>
      <c r="E43" s="2">
        <v>1</v>
      </c>
      <c r="H43" s="2">
        <v>529</v>
      </c>
      <c r="I43" s="2">
        <v>2</v>
      </c>
      <c r="J43" s="2">
        <v>1</v>
      </c>
      <c r="K43" s="2">
        <v>1</v>
      </c>
      <c r="N43" s="2">
        <v>529</v>
      </c>
      <c r="O43" s="2">
        <v>2</v>
      </c>
      <c r="P43" s="2">
        <v>1</v>
      </c>
      <c r="Q43" s="2">
        <v>1</v>
      </c>
    </row>
    <row r="44" spans="2:17" x14ac:dyDescent="0.25">
      <c r="B44" s="2">
        <v>599</v>
      </c>
      <c r="C44" s="2">
        <v>1</v>
      </c>
      <c r="D44" s="2">
        <v>4</v>
      </c>
      <c r="E44" s="2">
        <v>0</v>
      </c>
      <c r="H44" s="2">
        <v>599</v>
      </c>
      <c r="I44" s="2">
        <v>1</v>
      </c>
      <c r="J44" s="2">
        <v>4</v>
      </c>
      <c r="K44" s="2">
        <v>0</v>
      </c>
      <c r="N44" s="2">
        <v>599</v>
      </c>
      <c r="O44" s="2">
        <v>1</v>
      </c>
      <c r="P44" s="2">
        <v>4</v>
      </c>
      <c r="Q44" s="2">
        <v>0</v>
      </c>
    </row>
    <row r="45" spans="2:17" x14ac:dyDescent="0.25">
      <c r="B45" s="2">
        <v>599</v>
      </c>
      <c r="C45" s="2">
        <v>2</v>
      </c>
      <c r="D45" s="2">
        <v>3</v>
      </c>
      <c r="E45" s="2">
        <v>0</v>
      </c>
      <c r="H45" s="2">
        <v>599</v>
      </c>
      <c r="I45" s="2">
        <v>2</v>
      </c>
      <c r="J45" s="2">
        <v>3</v>
      </c>
      <c r="K45" s="2">
        <v>0</v>
      </c>
      <c r="N45" s="2">
        <v>599</v>
      </c>
      <c r="O45" s="2">
        <v>2</v>
      </c>
      <c r="P45" s="2">
        <v>3</v>
      </c>
      <c r="Q45" s="2">
        <v>0</v>
      </c>
    </row>
    <row r="46" spans="2:17" x14ac:dyDescent="0.25">
      <c r="B46" s="2">
        <v>609</v>
      </c>
      <c r="C46" s="2">
        <v>1</v>
      </c>
      <c r="D46" s="2">
        <v>2</v>
      </c>
      <c r="E46" s="2">
        <v>1</v>
      </c>
      <c r="H46" s="2">
        <v>609</v>
      </c>
      <c r="I46" s="2">
        <v>1</v>
      </c>
      <c r="J46" s="2">
        <v>2</v>
      </c>
      <c r="K46" s="2">
        <v>1</v>
      </c>
      <c r="N46" s="2">
        <v>609</v>
      </c>
      <c r="O46" s="2">
        <v>1</v>
      </c>
      <c r="P46" s="2">
        <v>2</v>
      </c>
      <c r="Q46" s="2">
        <v>1</v>
      </c>
    </row>
    <row r="47" spans="2:17" x14ac:dyDescent="0.25">
      <c r="B47" s="2">
        <v>629</v>
      </c>
      <c r="C47" s="2">
        <v>1</v>
      </c>
      <c r="D47" s="2">
        <v>3</v>
      </c>
      <c r="E47" s="2">
        <v>1</v>
      </c>
      <c r="H47" s="2">
        <v>629</v>
      </c>
      <c r="I47" s="2">
        <v>1</v>
      </c>
      <c r="J47" s="2">
        <v>3</v>
      </c>
      <c r="K47" s="2">
        <v>1</v>
      </c>
      <c r="N47" s="2">
        <v>629</v>
      </c>
      <c r="O47" s="2">
        <v>1</v>
      </c>
      <c r="P47" s="2">
        <v>3</v>
      </c>
      <c r="Q47" s="2">
        <v>1</v>
      </c>
    </row>
    <row r="48" spans="2:17" x14ac:dyDescent="0.25">
      <c r="B48" s="2">
        <v>629</v>
      </c>
      <c r="C48" s="2">
        <v>2</v>
      </c>
      <c r="D48" s="2">
        <v>2</v>
      </c>
      <c r="E48" s="2">
        <v>1</v>
      </c>
      <c r="H48" s="2">
        <v>629</v>
      </c>
      <c r="I48" s="2">
        <v>2</v>
      </c>
      <c r="J48" s="2">
        <v>2</v>
      </c>
      <c r="K48" s="2">
        <v>1</v>
      </c>
      <c r="N48" s="2">
        <v>629</v>
      </c>
      <c r="O48" s="2">
        <v>2</v>
      </c>
      <c r="P48" s="2">
        <v>2</v>
      </c>
      <c r="Q48" s="2">
        <v>1</v>
      </c>
    </row>
    <row r="49" spans="2:17" x14ac:dyDescent="0.25">
      <c r="B49" s="2">
        <v>629</v>
      </c>
      <c r="C49" s="2">
        <v>2</v>
      </c>
      <c r="D49" s="2">
        <v>1</v>
      </c>
      <c r="E49" s="2">
        <v>1</v>
      </c>
      <c r="H49" s="2">
        <v>629</v>
      </c>
      <c r="I49" s="2">
        <v>2</v>
      </c>
      <c r="J49" s="2">
        <v>1</v>
      </c>
      <c r="K49" s="2">
        <v>1</v>
      </c>
      <c r="N49" s="2">
        <v>629</v>
      </c>
      <c r="O49" s="2">
        <v>2</v>
      </c>
      <c r="P49" s="2">
        <v>1</v>
      </c>
      <c r="Q49" s="2">
        <v>1</v>
      </c>
    </row>
    <row r="50" spans="2:17" x14ac:dyDescent="0.25">
      <c r="B50" s="2">
        <v>699</v>
      </c>
      <c r="C50" s="2">
        <v>2</v>
      </c>
      <c r="D50" s="2">
        <v>4</v>
      </c>
      <c r="E50" s="2">
        <v>0</v>
      </c>
      <c r="H50" s="2">
        <v>699</v>
      </c>
      <c r="I50" s="2">
        <v>2</v>
      </c>
      <c r="J50" s="2">
        <v>4</v>
      </c>
      <c r="K50" s="2">
        <v>0</v>
      </c>
      <c r="N50" s="2">
        <v>699</v>
      </c>
      <c r="O50" s="2">
        <v>2</v>
      </c>
      <c r="P50" s="2">
        <v>4</v>
      </c>
      <c r="Q50" s="2">
        <v>0</v>
      </c>
    </row>
    <row r="51" spans="2:17" x14ac:dyDescent="0.25">
      <c r="B51" s="2">
        <v>729</v>
      </c>
      <c r="C51" s="2">
        <v>1</v>
      </c>
      <c r="D51" s="2">
        <v>4</v>
      </c>
      <c r="E51" s="2">
        <v>1</v>
      </c>
      <c r="H51" s="2">
        <v>729</v>
      </c>
      <c r="I51" s="2">
        <v>1</v>
      </c>
      <c r="J51" s="2">
        <v>4</v>
      </c>
      <c r="K51" s="2">
        <v>1</v>
      </c>
      <c r="N51" s="2">
        <v>729</v>
      </c>
      <c r="O51" s="2">
        <v>1</v>
      </c>
      <c r="P51" s="2">
        <v>4</v>
      </c>
      <c r="Q51" s="2">
        <v>1</v>
      </c>
    </row>
    <row r="52" spans="2:17" x14ac:dyDescent="0.25">
      <c r="B52" s="2">
        <v>729</v>
      </c>
      <c r="C52" s="2">
        <v>2</v>
      </c>
      <c r="D52" s="2">
        <v>3</v>
      </c>
      <c r="E52" s="2">
        <v>1</v>
      </c>
      <c r="H52" s="2">
        <v>729</v>
      </c>
      <c r="I52" s="2">
        <v>2</v>
      </c>
      <c r="J52" s="2">
        <v>3</v>
      </c>
      <c r="K52" s="2">
        <v>1</v>
      </c>
      <c r="N52" s="2">
        <v>729</v>
      </c>
      <c r="O52" s="2">
        <v>2</v>
      </c>
      <c r="P52" s="2">
        <v>3</v>
      </c>
      <c r="Q52" s="2">
        <v>1</v>
      </c>
    </row>
    <row r="53" spans="2:17" x14ac:dyDescent="0.25">
      <c r="B53" s="2">
        <v>799</v>
      </c>
      <c r="C53" s="2">
        <v>3</v>
      </c>
      <c r="D53" s="2">
        <v>2</v>
      </c>
      <c r="E53" s="2">
        <v>0</v>
      </c>
      <c r="H53" s="2">
        <v>799</v>
      </c>
      <c r="I53" s="2">
        <v>3</v>
      </c>
      <c r="J53" s="2">
        <v>2</v>
      </c>
      <c r="K53" s="2">
        <v>0</v>
      </c>
      <c r="N53" s="2">
        <v>799</v>
      </c>
      <c r="O53" s="2">
        <v>3</v>
      </c>
      <c r="P53" s="2">
        <v>2</v>
      </c>
      <c r="Q53" s="2">
        <v>0</v>
      </c>
    </row>
    <row r="54" spans="2:17" x14ac:dyDescent="0.25">
      <c r="B54" s="2">
        <v>829</v>
      </c>
      <c r="C54" s="2">
        <v>2</v>
      </c>
      <c r="D54" s="2">
        <v>4</v>
      </c>
      <c r="E54" s="2">
        <v>1</v>
      </c>
      <c r="H54" s="2">
        <v>829</v>
      </c>
      <c r="I54" s="2">
        <v>2</v>
      </c>
      <c r="J54" s="2">
        <v>4</v>
      </c>
      <c r="K54" s="2">
        <v>1</v>
      </c>
      <c r="N54" s="2">
        <v>829</v>
      </c>
      <c r="O54" s="2">
        <v>2</v>
      </c>
      <c r="P54" s="2">
        <v>4</v>
      </c>
      <c r="Q54" s="2">
        <v>1</v>
      </c>
    </row>
    <row r="55" spans="2:17" x14ac:dyDescent="0.25">
      <c r="B55" s="2">
        <v>949</v>
      </c>
      <c r="C55" s="2">
        <v>3</v>
      </c>
      <c r="D55" s="2">
        <v>4</v>
      </c>
      <c r="E55" s="2">
        <v>0</v>
      </c>
      <c r="H55" s="2">
        <v>949</v>
      </c>
      <c r="I55" s="2">
        <v>3</v>
      </c>
      <c r="J55" s="2">
        <v>4</v>
      </c>
      <c r="K55" s="2">
        <v>0</v>
      </c>
      <c r="N55" s="2">
        <v>949</v>
      </c>
      <c r="O55" s="2">
        <v>3</v>
      </c>
      <c r="P55" s="2">
        <v>4</v>
      </c>
      <c r="Q55" s="2">
        <v>0</v>
      </c>
    </row>
    <row r="56" spans="2:17" x14ac:dyDescent="0.25">
      <c r="B56" s="2"/>
      <c r="C56" s="2"/>
      <c r="D56" s="2"/>
      <c r="E56" s="2"/>
      <c r="H56" s="2"/>
      <c r="I56" s="2"/>
      <c r="J56" s="2"/>
      <c r="K56" s="2"/>
      <c r="N56" s="2"/>
      <c r="O56" s="2"/>
      <c r="P56" s="2"/>
      <c r="Q5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093B6-7F8E-46F6-9416-FE735F4DD757}">
  <dimension ref="A1:M26"/>
  <sheetViews>
    <sheetView showGridLines="0" topLeftCell="A3" zoomScale="85" zoomScaleNormal="85" workbookViewId="0">
      <selection activeCell="K26" sqref="K26"/>
    </sheetView>
  </sheetViews>
  <sheetFormatPr defaultRowHeight="15.75" x14ac:dyDescent="0.25"/>
  <cols>
    <col min="1" max="1" width="17.125" bestFit="1" customWidth="1"/>
    <col min="2" max="2" width="12.5" bestFit="1" customWidth="1"/>
    <col min="3" max="3" width="13.125" bestFit="1" customWidth="1"/>
    <col min="4" max="4" width="12.5" bestFit="1" customWidth="1"/>
    <col min="5" max="5" width="11.875" bestFit="1" customWidth="1"/>
    <col min="6" max="6" width="12.75" bestFit="1" customWidth="1"/>
    <col min="7" max="7" width="11.875" bestFit="1" customWidth="1"/>
    <col min="8" max="8" width="12.5" bestFit="1" customWidth="1"/>
    <col min="9" max="9" width="11.875" bestFit="1" customWidth="1"/>
  </cols>
  <sheetData>
    <row r="1" spans="1:13" x14ac:dyDescent="0.25">
      <c r="A1" s="39" t="s">
        <v>41</v>
      </c>
    </row>
    <row r="2" spans="1:13" x14ac:dyDescent="0.25">
      <c r="M2" s="4"/>
    </row>
    <row r="3" spans="1:13" x14ac:dyDescent="0.25">
      <c r="A3" s="40" t="s">
        <v>42</v>
      </c>
      <c r="B3" s="40"/>
      <c r="M3" s="2"/>
    </row>
    <row r="4" spans="1:13" x14ac:dyDescent="0.25">
      <c r="A4" s="37" t="s">
        <v>43</v>
      </c>
      <c r="B4" s="38">
        <v>0.95614143206517899</v>
      </c>
      <c r="M4" s="2"/>
    </row>
    <row r="5" spans="1:13" x14ac:dyDescent="0.25">
      <c r="A5" s="37" t="s">
        <v>44</v>
      </c>
      <c r="B5" s="38">
        <v>0.91420643811165136</v>
      </c>
    </row>
    <row r="6" spans="1:13" x14ac:dyDescent="0.25">
      <c r="A6" s="37" t="s">
        <v>45</v>
      </c>
      <c r="B6" s="38">
        <v>0.89401971766733412</v>
      </c>
    </row>
    <row r="7" spans="1:13" x14ac:dyDescent="0.25">
      <c r="A7" s="37" t="s">
        <v>46</v>
      </c>
      <c r="B7" s="37">
        <v>53.339159279285333</v>
      </c>
    </row>
    <row r="8" spans="1:13" x14ac:dyDescent="0.25">
      <c r="A8" s="37" t="s">
        <v>47</v>
      </c>
      <c r="B8" s="37">
        <v>22</v>
      </c>
      <c r="K8" s="4"/>
      <c r="M8" s="4"/>
    </row>
    <row r="9" spans="1:13" x14ac:dyDescent="0.25">
      <c r="K9" s="2"/>
      <c r="M9" s="2"/>
    </row>
    <row r="10" spans="1:13" hidden="1" x14ac:dyDescent="0.25">
      <c r="A10" s="39" t="s">
        <v>48</v>
      </c>
      <c r="K10" s="2"/>
      <c r="M10" s="2"/>
    </row>
    <row r="11" spans="1:13" hidden="1" x14ac:dyDescent="0.25">
      <c r="A11" s="41"/>
      <c r="B11" s="41" t="s">
        <v>53</v>
      </c>
      <c r="C11" s="41" t="s">
        <v>54</v>
      </c>
      <c r="D11" s="41" t="s">
        <v>55</v>
      </c>
      <c r="E11" s="41" t="s">
        <v>56</v>
      </c>
      <c r="F11" s="41" t="s">
        <v>57</v>
      </c>
      <c r="K11" s="2"/>
    </row>
    <row r="12" spans="1:13" hidden="1" x14ac:dyDescent="0.25">
      <c r="A12" s="37" t="s">
        <v>49</v>
      </c>
      <c r="B12" s="37">
        <v>4</v>
      </c>
      <c r="C12" s="37">
        <v>515383.87948544347</v>
      </c>
      <c r="D12" s="37">
        <v>128845.96987136087</v>
      </c>
      <c r="E12" s="37">
        <v>45.287516644091951</v>
      </c>
      <c r="F12" s="37">
        <v>7.5405305837849642E-9</v>
      </c>
      <c r="K12" s="2"/>
    </row>
    <row r="13" spans="1:13" hidden="1" x14ac:dyDescent="0.25">
      <c r="A13" s="37" t="s">
        <v>50</v>
      </c>
      <c r="B13" s="37">
        <v>17</v>
      </c>
      <c r="C13" s="37">
        <v>48366.120514556504</v>
      </c>
      <c r="D13" s="37">
        <v>2845.0659126209707</v>
      </c>
      <c r="E13" s="37"/>
      <c r="F13" s="37"/>
    </row>
    <row r="14" spans="1:13" hidden="1" x14ac:dyDescent="0.25">
      <c r="A14" s="37" t="s">
        <v>51</v>
      </c>
      <c r="B14" s="37">
        <v>21</v>
      </c>
      <c r="C14" s="37">
        <v>563750</v>
      </c>
      <c r="D14" s="37"/>
      <c r="E14" s="37"/>
      <c r="F14" s="37"/>
    </row>
    <row r="16" spans="1:13" x14ac:dyDescent="0.25">
      <c r="A16" s="41"/>
      <c r="B16" s="41" t="s">
        <v>58</v>
      </c>
      <c r="C16" s="41" t="s">
        <v>46</v>
      </c>
      <c r="D16" s="41" t="s">
        <v>59</v>
      </c>
      <c r="E16" s="41" t="s">
        <v>60</v>
      </c>
      <c r="F16" s="41" t="s">
        <v>61</v>
      </c>
      <c r="G16" s="41" t="s">
        <v>62</v>
      </c>
      <c r="H16" s="41" t="s">
        <v>63</v>
      </c>
      <c r="I16" s="41" t="s">
        <v>64</v>
      </c>
    </row>
    <row r="17" spans="1:9" x14ac:dyDescent="0.25">
      <c r="A17" s="37" t="s">
        <v>52</v>
      </c>
      <c r="B17" s="37">
        <v>-66.891672308733831</v>
      </c>
      <c r="C17" s="37">
        <v>57.251208292860035</v>
      </c>
      <c r="D17" s="37">
        <v>-1.168388830617503</v>
      </c>
      <c r="E17" s="37">
        <v>0.25877454657484833</v>
      </c>
      <c r="F17" s="37">
        <v>-187.68116341478992</v>
      </c>
      <c r="G17" s="37">
        <v>53.897818797322259</v>
      </c>
      <c r="H17" s="37">
        <v>-187.68116341478992</v>
      </c>
      <c r="I17" s="37">
        <v>53.897818797322259</v>
      </c>
    </row>
    <row r="18" spans="1:9" x14ac:dyDescent="0.25">
      <c r="A18" s="37" t="s">
        <v>2</v>
      </c>
      <c r="B18" s="37">
        <v>134.45565335138792</v>
      </c>
      <c r="C18" s="37">
        <v>18.077270243103975</v>
      </c>
      <c r="D18" s="37">
        <v>7.4378294700041554</v>
      </c>
      <c r="E18" s="37">
        <v>9.7002876779219528E-7</v>
      </c>
      <c r="F18" s="37">
        <v>96.315946987784486</v>
      </c>
      <c r="G18" s="37">
        <v>172.59535971499136</v>
      </c>
      <c r="H18" s="37">
        <v>96.315946987784486</v>
      </c>
      <c r="I18" s="37">
        <v>172.59535971499136</v>
      </c>
    </row>
    <row r="19" spans="1:9" x14ac:dyDescent="0.25">
      <c r="A19" s="37" t="s">
        <v>3</v>
      </c>
      <c r="B19" s="37">
        <v>70.352742044685186</v>
      </c>
      <c r="C19" s="37">
        <v>11.180938711634411</v>
      </c>
      <c r="D19" s="37">
        <v>6.2922035313080737</v>
      </c>
      <c r="E19" s="37">
        <v>8.1087321957584282E-6</v>
      </c>
      <c r="F19" s="37">
        <v>46.763023376079332</v>
      </c>
      <c r="G19" s="37">
        <v>93.942460713291041</v>
      </c>
      <c r="H19" s="37">
        <v>46.763023376079332</v>
      </c>
      <c r="I19" s="37">
        <v>93.942460713291041</v>
      </c>
    </row>
    <row r="20" spans="1:9" x14ac:dyDescent="0.25">
      <c r="A20" s="37" t="s">
        <v>4</v>
      </c>
      <c r="B20" s="37">
        <v>117.88490182802971</v>
      </c>
      <c r="C20" s="37">
        <v>23.323206887171462</v>
      </c>
      <c r="D20" s="37">
        <v>5.0544036417595013</v>
      </c>
      <c r="E20" s="37">
        <v>9.780409136588365E-5</v>
      </c>
      <c r="F20" s="37">
        <v>68.677236612446052</v>
      </c>
      <c r="G20" s="37">
        <v>167.09256704361337</v>
      </c>
      <c r="H20" s="37">
        <v>68.677236612446052</v>
      </c>
      <c r="I20" s="37">
        <v>167.09256704361337</v>
      </c>
    </row>
    <row r="21" spans="1:9" x14ac:dyDescent="0.25">
      <c r="A21" s="37" t="s">
        <v>5</v>
      </c>
      <c r="B21" s="37">
        <v>64.087339201083267</v>
      </c>
      <c r="C21" s="37">
        <v>27.447312467648338</v>
      </c>
      <c r="D21" s="37">
        <v>2.3349221996369183</v>
      </c>
      <c r="E21" s="37">
        <v>3.206609711768544E-2</v>
      </c>
      <c r="F21" s="37">
        <v>6.1785717871801822</v>
      </c>
      <c r="G21" s="37">
        <v>121.99610661498636</v>
      </c>
      <c r="H21" s="37">
        <v>6.1785717871801822</v>
      </c>
      <c r="I21" s="37">
        <v>121.99610661498636</v>
      </c>
    </row>
    <row r="23" spans="1:9" x14ac:dyDescent="0.25">
      <c r="A23" s="4" t="s">
        <v>80</v>
      </c>
    </row>
    <row r="24" spans="1:9" x14ac:dyDescent="0.25">
      <c r="A24" s="1" t="s">
        <v>83</v>
      </c>
    </row>
    <row r="25" spans="1:9" x14ac:dyDescent="0.25">
      <c r="A25" s="1" t="s">
        <v>81</v>
      </c>
    </row>
    <row r="26" spans="1:9" x14ac:dyDescent="0.25">
      <c r="A26" s="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7C7F-B4E6-4528-8AFA-D0F73D95C7FA}">
  <dimension ref="A2:P41"/>
  <sheetViews>
    <sheetView showGridLines="0" workbookViewId="0">
      <selection activeCell="P12" sqref="P12"/>
    </sheetView>
  </sheetViews>
  <sheetFormatPr defaultRowHeight="15.75" x14ac:dyDescent="0.25"/>
  <cols>
    <col min="13" max="13" width="11.625" bestFit="1" customWidth="1"/>
  </cols>
  <sheetData>
    <row r="2" spans="2:16" x14ac:dyDescent="0.25">
      <c r="B2" s="23" t="s">
        <v>2</v>
      </c>
      <c r="C2" s="23"/>
      <c r="D2" s="23"/>
      <c r="F2" s="23" t="s">
        <v>3</v>
      </c>
      <c r="G2" s="23"/>
      <c r="H2" s="23"/>
      <c r="J2" s="23" t="s">
        <v>4</v>
      </c>
      <c r="K2" s="23"/>
      <c r="L2" s="23"/>
      <c r="N2" s="23" t="s">
        <v>79</v>
      </c>
      <c r="O2" s="23"/>
      <c r="P2" s="23"/>
    </row>
    <row r="3" spans="2:16" ht="35.25" customHeight="1" x14ac:dyDescent="0.25">
      <c r="B3" s="23"/>
      <c r="C3" s="23"/>
      <c r="D3" s="23"/>
      <c r="F3" s="23"/>
      <c r="G3" s="23"/>
      <c r="H3" s="23"/>
      <c r="J3" s="23"/>
      <c r="K3" s="23"/>
      <c r="L3" s="23"/>
      <c r="N3" s="23"/>
      <c r="O3" s="23"/>
      <c r="P3" s="23"/>
    </row>
    <row r="4" spans="2:16" x14ac:dyDescent="0.25">
      <c r="B4" s="24" t="s">
        <v>16</v>
      </c>
      <c r="C4" s="24"/>
      <c r="D4" s="24"/>
      <c r="F4" s="24" t="s">
        <v>15</v>
      </c>
      <c r="G4" s="24"/>
      <c r="H4" s="24"/>
      <c r="J4" s="24" t="s">
        <v>14</v>
      </c>
      <c r="K4" s="24"/>
      <c r="L4" s="24"/>
      <c r="N4" s="24" t="s">
        <v>11</v>
      </c>
      <c r="O4" s="24"/>
      <c r="P4" s="24"/>
    </row>
    <row r="5" spans="2:16" ht="36" customHeight="1" x14ac:dyDescent="0.25">
      <c r="B5" s="24"/>
      <c r="C5" s="24"/>
      <c r="D5" s="24"/>
      <c r="F5" s="24"/>
      <c r="G5" s="24"/>
      <c r="H5" s="24"/>
      <c r="J5" s="24"/>
      <c r="K5" s="24"/>
      <c r="L5" s="24"/>
      <c r="N5" s="24"/>
      <c r="O5" s="24"/>
      <c r="P5" s="24"/>
    </row>
    <row r="9" spans="2:16" ht="15.75" customHeight="1" x14ac:dyDescent="0.25">
      <c r="H9" s="31" t="s">
        <v>1</v>
      </c>
      <c r="I9" s="32"/>
      <c r="J9" s="33"/>
    </row>
    <row r="10" spans="2:16" ht="30.75" customHeight="1" x14ac:dyDescent="0.25">
      <c r="H10" s="34"/>
      <c r="I10" s="35"/>
      <c r="J10" s="36"/>
    </row>
    <row r="11" spans="2:16" ht="15.75" customHeight="1" x14ac:dyDescent="0.25">
      <c r="H11" s="25">
        <f>Dashboard!B41</f>
        <v>981.83073798239661</v>
      </c>
      <c r="I11" s="26"/>
      <c r="J11" s="27"/>
    </row>
    <row r="12" spans="2:16" ht="30.75" customHeight="1" x14ac:dyDescent="0.25">
      <c r="H12" s="28"/>
      <c r="I12" s="29"/>
      <c r="J12" s="30"/>
    </row>
    <row r="22" spans="1:4" hidden="1" x14ac:dyDescent="0.25">
      <c r="A22" s="4" t="s">
        <v>2</v>
      </c>
      <c r="C22" s="4" t="s">
        <v>4</v>
      </c>
    </row>
    <row r="23" spans="1:4" hidden="1" x14ac:dyDescent="0.25">
      <c r="A23" s="2" t="s">
        <v>8</v>
      </c>
      <c r="B23">
        <v>1</v>
      </c>
      <c r="C23" s="2" t="s">
        <v>7</v>
      </c>
      <c r="D23">
        <v>1</v>
      </c>
    </row>
    <row r="24" spans="1:4" hidden="1" x14ac:dyDescent="0.25">
      <c r="A24" s="2" t="s">
        <v>12</v>
      </c>
      <c r="B24">
        <v>2</v>
      </c>
      <c r="C24" s="2" t="s">
        <v>14</v>
      </c>
      <c r="D24">
        <v>2</v>
      </c>
    </row>
    <row r="25" spans="1:4" hidden="1" x14ac:dyDescent="0.25">
      <c r="A25" s="2" t="s">
        <v>16</v>
      </c>
      <c r="B25">
        <v>3</v>
      </c>
    </row>
    <row r="26" spans="1:4" hidden="1" x14ac:dyDescent="0.25">
      <c r="A26">
        <f>VLOOKUP(B4,$A$23:$B$25,2,FALSE)</f>
        <v>3</v>
      </c>
      <c r="C26">
        <f>VLOOKUP(J4,$C$23:$D$24,2,FALSE)</f>
        <v>2</v>
      </c>
    </row>
    <row r="27" spans="1:4" hidden="1" x14ac:dyDescent="0.25"/>
    <row r="28" spans="1:4" hidden="1" x14ac:dyDescent="0.25">
      <c r="A28" s="4" t="s">
        <v>3</v>
      </c>
      <c r="C28" s="4" t="s">
        <v>5</v>
      </c>
    </row>
    <row r="29" spans="1:4" hidden="1" x14ac:dyDescent="0.25">
      <c r="A29" s="2" t="s">
        <v>6</v>
      </c>
      <c r="B29">
        <v>1</v>
      </c>
      <c r="C29" s="2" t="s">
        <v>9</v>
      </c>
      <c r="D29">
        <v>1</v>
      </c>
    </row>
    <row r="30" spans="1:4" hidden="1" x14ac:dyDescent="0.25">
      <c r="A30" s="2" t="s">
        <v>10</v>
      </c>
      <c r="B30">
        <v>2</v>
      </c>
      <c r="C30" s="2" t="s">
        <v>11</v>
      </c>
      <c r="D30">
        <v>2</v>
      </c>
    </row>
    <row r="31" spans="1:4" hidden="1" x14ac:dyDescent="0.25">
      <c r="A31" s="2" t="s">
        <v>13</v>
      </c>
      <c r="B31">
        <v>3</v>
      </c>
    </row>
    <row r="32" spans="1:4" hidden="1" x14ac:dyDescent="0.25">
      <c r="A32" s="2" t="s">
        <v>15</v>
      </c>
      <c r="B32">
        <v>4</v>
      </c>
    </row>
    <row r="33" spans="1:3" hidden="1" x14ac:dyDescent="0.25">
      <c r="A33">
        <f>VLOOKUP(F4,$A$29:$B$32,2,FALSE)</f>
        <v>4</v>
      </c>
      <c r="C33">
        <f>VLOOKUP(N4,$C$29:$D$30,2,FALSE)</f>
        <v>2</v>
      </c>
    </row>
    <row r="34" spans="1:3" hidden="1" x14ac:dyDescent="0.25"/>
    <row r="35" spans="1:3" hidden="1" x14ac:dyDescent="0.25"/>
    <row r="36" spans="1:3" hidden="1" x14ac:dyDescent="0.25"/>
    <row r="37" spans="1:3" hidden="1" x14ac:dyDescent="0.25">
      <c r="A37" t="s">
        <v>2</v>
      </c>
      <c r="B37">
        <f>Dashboard!A26</f>
        <v>3</v>
      </c>
    </row>
    <row r="38" spans="1:3" hidden="1" x14ac:dyDescent="0.25">
      <c r="A38" t="s">
        <v>77</v>
      </c>
      <c r="B38">
        <f>Dashboard!A33</f>
        <v>4</v>
      </c>
    </row>
    <row r="39" spans="1:3" hidden="1" x14ac:dyDescent="0.25">
      <c r="A39" t="s">
        <v>4</v>
      </c>
      <c r="B39">
        <f>Dashboard!C26</f>
        <v>2</v>
      </c>
    </row>
    <row r="40" spans="1:3" hidden="1" x14ac:dyDescent="0.25">
      <c r="A40" t="s">
        <v>78</v>
      </c>
      <c r="B40">
        <f>Dashboard!C33</f>
        <v>2</v>
      </c>
    </row>
    <row r="41" spans="1:3" hidden="1" x14ac:dyDescent="0.25">
      <c r="A41" t="s">
        <v>1</v>
      </c>
      <c r="B41">
        <f>EDA!B18*B37+EDA!B19*B38+EDA!B20*B39+EDA!B21*B40+EDA!B17</f>
        <v>981.83073798239661</v>
      </c>
    </row>
  </sheetData>
  <mergeCells count="10">
    <mergeCell ref="N2:P3"/>
    <mergeCell ref="N4:P5"/>
    <mergeCell ref="H9:J10"/>
    <mergeCell ref="H11:J12"/>
    <mergeCell ref="B2:D3"/>
    <mergeCell ref="B4:D5"/>
    <mergeCell ref="F2:H3"/>
    <mergeCell ref="F4:H5"/>
    <mergeCell ref="J2:L3"/>
    <mergeCell ref="J4:L5"/>
  </mergeCells>
  <dataValidations count="4">
    <dataValidation type="list" allowBlank="1" showInputMessage="1" showErrorMessage="1" sqref="B4:D5" xr:uid="{02F3D21B-EE17-45F6-ABE0-F841FFB64445}">
      <formula1>$A$23:$A$25</formula1>
    </dataValidation>
    <dataValidation type="list" allowBlank="1" showInputMessage="1" showErrorMessage="1" sqref="F4:H5" xr:uid="{E15B6193-A92A-4A95-9511-353E026295E2}">
      <formula1>$A$29:$A$32</formula1>
    </dataValidation>
    <dataValidation type="list" allowBlank="1" showInputMessage="1" showErrorMessage="1" sqref="J4:L5" xr:uid="{5622F09F-4EA3-4544-A627-D86F60D31562}">
      <formula1>$C$23:$C$24</formula1>
    </dataValidation>
    <dataValidation type="list" allowBlank="1" showInputMessage="1" showErrorMessage="1" sqref="N4:P5" xr:uid="{C7F09E6E-FB7A-46D3-8504-054206F70718}">
      <formula1>$C$29:$C$30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1"/>
  <sheetViews>
    <sheetView workbookViewId="0">
      <selection activeCell="I24" sqref="I24"/>
    </sheetView>
  </sheetViews>
  <sheetFormatPr defaultColWidth="11" defaultRowHeight="15.75" x14ac:dyDescent="0.25"/>
  <cols>
    <col min="1" max="1" width="17.125" bestFit="1" customWidth="1"/>
    <col min="2" max="2" width="14.125" bestFit="1" customWidth="1"/>
    <col min="3" max="3" width="14.625" bestFit="1" customWidth="1"/>
    <col min="4" max="4" width="14.375" customWidth="1"/>
  </cols>
  <sheetData>
    <row r="1" spans="1:9" x14ac:dyDescent="0.25">
      <c r="A1" t="s">
        <v>41</v>
      </c>
    </row>
    <row r="2" spans="1:9" ht="16.5" thickBot="1" x14ac:dyDescent="0.3"/>
    <row r="3" spans="1:9" x14ac:dyDescent="0.25">
      <c r="A3" s="8" t="s">
        <v>42</v>
      </c>
      <c r="B3" s="8"/>
    </row>
    <row r="4" spans="1:9" x14ac:dyDescent="0.25">
      <c r="A4" s="5" t="s">
        <v>43</v>
      </c>
      <c r="B4" s="5">
        <v>0.96486774642512085</v>
      </c>
    </row>
    <row r="5" spans="1:9" x14ac:dyDescent="0.25">
      <c r="A5" s="5" t="s">
        <v>44</v>
      </c>
      <c r="B5" s="5">
        <v>0.93096976809149135</v>
      </c>
    </row>
    <row r="6" spans="1:9" x14ac:dyDescent="0.25">
      <c r="A6" s="5" t="s">
        <v>45</v>
      </c>
      <c r="B6" s="5">
        <v>0.91562971655626724</v>
      </c>
    </row>
    <row r="7" spans="1:9" x14ac:dyDescent="0.25">
      <c r="A7" s="5" t="s">
        <v>46</v>
      </c>
      <c r="B7" s="5">
        <v>55.324561926967839</v>
      </c>
    </row>
    <row r="8" spans="1:9" ht="16.5" thickBot="1" x14ac:dyDescent="0.3">
      <c r="A8" s="6" t="s">
        <v>47</v>
      </c>
      <c r="B8" s="6">
        <v>23</v>
      </c>
    </row>
    <row r="10" spans="1:9" ht="16.5" thickBot="1" x14ac:dyDescent="0.3">
      <c r="A10" t="s">
        <v>48</v>
      </c>
    </row>
    <row r="11" spans="1:9" x14ac:dyDescent="0.25">
      <c r="A11" s="7"/>
      <c r="B11" s="7" t="s">
        <v>53</v>
      </c>
      <c r="C11" s="7" t="s">
        <v>54</v>
      </c>
      <c r="D11" s="7" t="s">
        <v>55</v>
      </c>
      <c r="E11" s="7" t="s">
        <v>56</v>
      </c>
      <c r="F11" s="7" t="s">
        <v>57</v>
      </c>
    </row>
    <row r="12" spans="1:9" x14ac:dyDescent="0.25">
      <c r="A12" s="5" t="s">
        <v>49</v>
      </c>
      <c r="B12" s="5">
        <v>4</v>
      </c>
      <c r="C12" s="5">
        <v>743027.21038703865</v>
      </c>
      <c r="D12" s="5">
        <v>185756.80259675966</v>
      </c>
      <c r="E12" s="5">
        <v>60.688829235923933</v>
      </c>
      <c r="F12" s="5">
        <v>3.3380891287630718E-10</v>
      </c>
    </row>
    <row r="13" spans="1:9" x14ac:dyDescent="0.25">
      <c r="A13" s="5" t="s">
        <v>50</v>
      </c>
      <c r="B13" s="5">
        <v>18</v>
      </c>
      <c r="C13" s="5">
        <v>55094.528743396186</v>
      </c>
      <c r="D13" s="5">
        <v>3060.8071524108991</v>
      </c>
      <c r="E13" s="5"/>
      <c r="F13" s="5"/>
    </row>
    <row r="14" spans="1:9" ht="16.5" thickBot="1" x14ac:dyDescent="0.3">
      <c r="A14" s="6" t="s">
        <v>51</v>
      </c>
      <c r="B14" s="6">
        <v>22</v>
      </c>
      <c r="C14" s="6">
        <v>798121.73913043481</v>
      </c>
      <c r="D14" s="6"/>
      <c r="E14" s="6"/>
      <c r="F14" s="6"/>
    </row>
    <row r="15" spans="1:9" ht="16.5" thickBot="1" x14ac:dyDescent="0.3"/>
    <row r="16" spans="1:9" x14ac:dyDescent="0.25">
      <c r="A16" s="7"/>
      <c r="B16" s="7" t="s">
        <v>58</v>
      </c>
      <c r="C16" s="7" t="s">
        <v>46</v>
      </c>
      <c r="D16" s="7" t="s">
        <v>59</v>
      </c>
      <c r="E16" s="7" t="s">
        <v>60</v>
      </c>
      <c r="F16" s="7" t="s">
        <v>61</v>
      </c>
      <c r="G16" s="7" t="s">
        <v>62</v>
      </c>
      <c r="H16" s="7" t="s">
        <v>63</v>
      </c>
      <c r="I16" s="7" t="s">
        <v>64</v>
      </c>
    </row>
    <row r="17" spans="1:12" x14ac:dyDescent="0.25">
      <c r="A17" s="5" t="s">
        <v>52</v>
      </c>
      <c r="B17" s="10">
        <v>90.861505801751221</v>
      </c>
      <c r="C17" s="5">
        <v>35.790763729353571</v>
      </c>
      <c r="D17" s="5">
        <v>2.5386858600961264</v>
      </c>
      <c r="E17" s="5">
        <v>2.0580591972003636E-2</v>
      </c>
      <c r="F17" s="5">
        <v>15.667901445692777</v>
      </c>
      <c r="G17" s="5">
        <v>166.05511015780968</v>
      </c>
      <c r="H17" s="5">
        <v>15.667901445692777</v>
      </c>
      <c r="I17" s="5">
        <v>166.05511015780968</v>
      </c>
    </row>
    <row r="18" spans="1:12" x14ac:dyDescent="0.25">
      <c r="A18" s="5" t="s">
        <v>65</v>
      </c>
      <c r="B18" s="10">
        <v>144.96417629604599</v>
      </c>
      <c r="C18" s="5">
        <v>17.358943833250098</v>
      </c>
      <c r="D18" s="5">
        <v>8.3509790508323025</v>
      </c>
      <c r="E18" s="5">
        <v>1.3225351931119177E-7</v>
      </c>
      <c r="F18" s="5">
        <v>108.49438860146478</v>
      </c>
      <c r="G18" s="5">
        <v>181.43396399062755</v>
      </c>
      <c r="H18" s="5">
        <v>108.49438860146478</v>
      </c>
      <c r="I18" s="5">
        <v>181.43396399062755</v>
      </c>
    </row>
    <row r="19" spans="1:12" x14ac:dyDescent="0.25">
      <c r="A19" s="5" t="s">
        <v>66</v>
      </c>
      <c r="B19" s="10">
        <v>73.770414686512424</v>
      </c>
      <c r="C19" s="5">
        <v>11.365720554514878</v>
      </c>
      <c r="D19" s="5">
        <v>6.4906060581621574</v>
      </c>
      <c r="E19" s="5">
        <v>4.1919994659751754E-6</v>
      </c>
      <c r="F19" s="5">
        <v>49.891921870311528</v>
      </c>
      <c r="G19" s="5">
        <v>97.648907502713314</v>
      </c>
      <c r="H19" s="5">
        <v>49.891921870311528</v>
      </c>
      <c r="I19" s="5">
        <v>97.648907502713314</v>
      </c>
    </row>
    <row r="20" spans="1:12" x14ac:dyDescent="0.25">
      <c r="A20" s="5" t="s">
        <v>67</v>
      </c>
      <c r="B20" s="10">
        <v>126.76428726509546</v>
      </c>
      <c r="C20" s="5">
        <v>23.43831940720559</v>
      </c>
      <c r="D20" s="5">
        <v>5.4084205041648419</v>
      </c>
      <c r="E20" s="5">
        <v>3.8691738098788753E-5</v>
      </c>
      <c r="F20" s="5">
        <v>77.522205436287976</v>
      </c>
      <c r="G20" s="5">
        <v>176.00636909390295</v>
      </c>
      <c r="H20" s="5">
        <v>77.522205436287976</v>
      </c>
      <c r="I20" s="5">
        <v>176.00636909390295</v>
      </c>
    </row>
    <row r="21" spans="1:12" ht="16.5" thickBot="1" x14ac:dyDescent="0.3">
      <c r="A21" s="6" t="s">
        <v>68</v>
      </c>
      <c r="B21" s="11">
        <v>62.155815019419677</v>
      </c>
      <c r="C21" s="6">
        <v>28.439139847561616</v>
      </c>
      <c r="D21" s="6">
        <v>2.185572958696532</v>
      </c>
      <c r="E21" s="6">
        <v>4.2306163533963548E-2</v>
      </c>
      <c r="F21" s="6">
        <v>2.4073993081803309</v>
      </c>
      <c r="G21" s="6">
        <v>121.90423073065902</v>
      </c>
      <c r="H21" s="6">
        <v>2.4073993081803309</v>
      </c>
      <c r="I21" s="6">
        <v>121.90423073065902</v>
      </c>
    </row>
    <row r="22" spans="1:12" x14ac:dyDescent="0.25">
      <c r="L22" t="s">
        <v>73</v>
      </c>
    </row>
    <row r="25" spans="1:12" x14ac:dyDescent="0.25">
      <c r="A25" t="s">
        <v>69</v>
      </c>
    </row>
    <row r="26" spans="1:12" ht="16.5" thickBot="1" x14ac:dyDescent="0.3"/>
    <row r="27" spans="1:12" x14ac:dyDescent="0.25">
      <c r="A27" s="7" t="s">
        <v>70</v>
      </c>
      <c r="B27" s="7" t="s">
        <v>71</v>
      </c>
      <c r="C27" s="7" t="s">
        <v>72</v>
      </c>
      <c r="D27" s="21" t="s">
        <v>74</v>
      </c>
    </row>
    <row r="28" spans="1:12" x14ac:dyDescent="0.25">
      <c r="A28" s="5">
        <v>1</v>
      </c>
      <c r="B28" s="19">
        <v>309.59609678430979</v>
      </c>
      <c r="C28" s="17">
        <v>-30.596096784309793</v>
      </c>
      <c r="D28" s="2">
        <v>279</v>
      </c>
      <c r="E28" s="9"/>
    </row>
    <row r="29" spans="1:12" x14ac:dyDescent="0.25">
      <c r="A29" s="5">
        <v>2</v>
      </c>
      <c r="B29" s="19">
        <v>383.36651147082222</v>
      </c>
      <c r="C29" s="17">
        <v>-4.3665114708222177</v>
      </c>
      <c r="D29" s="2">
        <v>379</v>
      </c>
      <c r="E29" s="9"/>
    </row>
    <row r="30" spans="1:12" x14ac:dyDescent="0.25">
      <c r="A30" s="5">
        <v>3</v>
      </c>
      <c r="B30" s="19">
        <v>371.75191180372946</v>
      </c>
      <c r="C30" s="17">
        <v>27.248088196270544</v>
      </c>
      <c r="D30" s="2">
        <v>399</v>
      </c>
      <c r="E30" s="9"/>
    </row>
    <row r="31" spans="1:12" x14ac:dyDescent="0.25">
      <c r="A31" s="5">
        <v>4</v>
      </c>
      <c r="B31" s="19">
        <v>454.56027308035596</v>
      </c>
      <c r="C31" s="17">
        <v>-55.560273080355955</v>
      </c>
      <c r="D31" s="2">
        <v>399</v>
      </c>
      <c r="E31" s="9"/>
    </row>
    <row r="32" spans="1:12" x14ac:dyDescent="0.25">
      <c r="A32" s="5">
        <v>5</v>
      </c>
      <c r="B32" s="19">
        <v>309.59609678430979</v>
      </c>
      <c r="C32" s="17">
        <v>99.403903215690207</v>
      </c>
      <c r="D32" s="2">
        <v>409</v>
      </c>
      <c r="E32" s="9"/>
    </row>
    <row r="33" spans="1:5" x14ac:dyDescent="0.25">
      <c r="A33" s="5">
        <v>6</v>
      </c>
      <c r="B33" s="19">
        <v>519.29274117675436</v>
      </c>
      <c r="C33" s="17">
        <v>-20.292741176754362</v>
      </c>
      <c r="D33" s="2">
        <v>499</v>
      </c>
      <c r="E33" s="9"/>
    </row>
    <row r="34" spans="1:5" x14ac:dyDescent="0.25">
      <c r="A34" s="5">
        <v>7</v>
      </c>
      <c r="B34" s="19">
        <v>528.33068776686832</v>
      </c>
      <c r="C34" s="17">
        <v>-29.330687766868323</v>
      </c>
      <c r="D34" s="2">
        <v>499</v>
      </c>
      <c r="E34" s="9"/>
    </row>
    <row r="35" spans="1:5" x14ac:dyDescent="0.25">
      <c r="A35" s="5">
        <v>8</v>
      </c>
      <c r="B35" s="19">
        <v>516.71608809977567</v>
      </c>
      <c r="C35" s="17">
        <v>-17.716088099775675</v>
      </c>
      <c r="D35" s="2">
        <v>499</v>
      </c>
      <c r="E35" s="9"/>
    </row>
    <row r="36" spans="1:5" x14ac:dyDescent="0.25">
      <c r="A36" s="5">
        <v>9</v>
      </c>
      <c r="B36" s="19">
        <v>498.5161990688249</v>
      </c>
      <c r="C36" s="17">
        <v>30.483800931175097</v>
      </c>
      <c r="D36" s="2">
        <v>529</v>
      </c>
      <c r="E36" s="9"/>
    </row>
    <row r="37" spans="1:5" x14ac:dyDescent="0.25">
      <c r="A37" s="5">
        <v>10</v>
      </c>
      <c r="B37" s="19">
        <v>581.32456034545146</v>
      </c>
      <c r="C37" s="17">
        <v>-52.324560345451459</v>
      </c>
      <c r="D37" s="2">
        <v>529</v>
      </c>
      <c r="E37" s="9"/>
    </row>
    <row r="38" spans="1:5" x14ac:dyDescent="0.25">
      <c r="A38" s="5">
        <v>11</v>
      </c>
      <c r="B38" s="19">
        <v>593.06315586326684</v>
      </c>
      <c r="C38" s="17">
        <v>5.936844136733157</v>
      </c>
      <c r="D38" s="2">
        <v>599</v>
      </c>
      <c r="E38" s="9"/>
    </row>
    <row r="39" spans="1:5" x14ac:dyDescent="0.25">
      <c r="A39" s="5">
        <v>12</v>
      </c>
      <c r="B39" s="19">
        <v>664.25691747280052</v>
      </c>
      <c r="C39" s="17">
        <v>-65.256917472800524</v>
      </c>
      <c r="D39" s="2">
        <v>599</v>
      </c>
      <c r="E39" s="9"/>
    </row>
    <row r="40" spans="1:5" x14ac:dyDescent="0.25">
      <c r="A40" s="5">
        <v>13</v>
      </c>
      <c r="B40" s="19">
        <v>510.13079873591766</v>
      </c>
      <c r="C40" s="17">
        <v>98.869201264082335</v>
      </c>
      <c r="D40" s="2">
        <v>609</v>
      </c>
      <c r="E40" s="9"/>
    </row>
    <row r="41" spans="1:5" x14ac:dyDescent="0.25">
      <c r="A41" s="5">
        <v>14</v>
      </c>
      <c r="B41" s="19">
        <v>646.05702844184987</v>
      </c>
      <c r="C41" s="17">
        <v>-17.057028441849866</v>
      </c>
      <c r="D41" s="2">
        <v>629</v>
      </c>
      <c r="E41" s="9"/>
    </row>
    <row r="42" spans="1:5" x14ac:dyDescent="0.25">
      <c r="A42" s="5">
        <v>15</v>
      </c>
      <c r="B42" s="19">
        <v>655.09497503196383</v>
      </c>
      <c r="C42" s="17">
        <v>-26.094975031963827</v>
      </c>
      <c r="D42" s="2">
        <v>629</v>
      </c>
      <c r="E42" s="9"/>
    </row>
    <row r="43" spans="1:5" x14ac:dyDescent="0.25">
      <c r="A43" s="5">
        <v>16</v>
      </c>
      <c r="B43" s="19">
        <v>643.48037536487118</v>
      </c>
      <c r="C43" s="17">
        <v>-14.480375364871179</v>
      </c>
      <c r="D43" s="2">
        <v>629</v>
      </c>
      <c r="E43" s="9"/>
    </row>
    <row r="44" spans="1:5" x14ac:dyDescent="0.25">
      <c r="A44" s="5">
        <v>17</v>
      </c>
      <c r="B44" s="19">
        <v>738.027332159313</v>
      </c>
      <c r="C44" s="17">
        <v>-39.027332159313005</v>
      </c>
      <c r="D44" s="2">
        <v>699</v>
      </c>
      <c r="E44" s="9"/>
    </row>
    <row r="45" spans="1:5" x14ac:dyDescent="0.25">
      <c r="A45" s="5">
        <v>18</v>
      </c>
      <c r="B45" s="19">
        <v>719.82744312836235</v>
      </c>
      <c r="C45" s="17">
        <v>9.1725568716376529</v>
      </c>
      <c r="D45" s="2">
        <v>729</v>
      </c>
      <c r="E45" s="9"/>
    </row>
    <row r="46" spans="1:5" x14ac:dyDescent="0.25">
      <c r="A46" s="5">
        <v>19</v>
      </c>
      <c r="B46" s="19">
        <v>791.02120473789603</v>
      </c>
      <c r="C46" s="17">
        <v>-62.021204737896028</v>
      </c>
      <c r="D46" s="2">
        <v>729</v>
      </c>
      <c r="E46" s="9"/>
    </row>
    <row r="47" spans="1:5" x14ac:dyDescent="0.25">
      <c r="A47" s="5">
        <v>20</v>
      </c>
      <c r="B47" s="19">
        <v>735.45067908233432</v>
      </c>
      <c r="C47" s="17">
        <v>63.549320917665682</v>
      </c>
      <c r="D47" s="2">
        <v>799</v>
      </c>
      <c r="E47" s="9"/>
    </row>
    <row r="48" spans="1:5" x14ac:dyDescent="0.25">
      <c r="A48" s="5">
        <v>21</v>
      </c>
      <c r="B48" s="19">
        <v>864.79161942440851</v>
      </c>
      <c r="C48" s="17">
        <v>-35.791619424408509</v>
      </c>
      <c r="D48" s="2">
        <v>829</v>
      </c>
      <c r="E48" s="9"/>
    </row>
    <row r="49" spans="1:5" x14ac:dyDescent="0.25">
      <c r="A49" s="5">
        <v>22</v>
      </c>
      <c r="B49" s="19">
        <v>882.99150845535917</v>
      </c>
      <c r="C49" s="17">
        <v>66.008491544640833</v>
      </c>
      <c r="D49" s="2">
        <v>949</v>
      </c>
      <c r="E49" s="9"/>
    </row>
    <row r="50" spans="1:5" ht="16.5" thickBot="1" x14ac:dyDescent="0.3">
      <c r="A50" s="6">
        <v>23</v>
      </c>
      <c r="B50" s="20">
        <v>1009.7557957204547</v>
      </c>
      <c r="C50" s="18">
        <v>69.244204279545329</v>
      </c>
      <c r="D50" s="2">
        <v>1079</v>
      </c>
      <c r="E50" s="9"/>
    </row>
    <row r="51" spans="1:5" x14ac:dyDescent="0.25">
      <c r="C51" s="22">
        <f>AVERAGE(C28:C50)</f>
        <v>4.942905987896349E-15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DATA</vt:lpstr>
      <vt:lpstr>Encoding</vt:lpstr>
      <vt:lpstr>EDA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Vikram</cp:lastModifiedBy>
  <dcterms:created xsi:type="dcterms:W3CDTF">2015-09-15T04:59:38Z</dcterms:created>
  <dcterms:modified xsi:type="dcterms:W3CDTF">2019-09-26T07:30:19Z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658571b2-4786-4ea8-be7d-79814f1d4464</vt:lpwstr>
  </property>
</Properties>
</file>