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https://ceslimited01-my.sharepoint.com/personal/meenakshi_kasi_cesltd_com/Documents/Oaktree/WSR_data/"/>
    </mc:Choice>
  </mc:AlternateContent>
  <xr:revisionPtr revIDLastSave="212" documentId="13_ncr:1_{22E6712E-F647-453B-B7E1-8956EAC87F16}" xr6:coauthVersionLast="47" xr6:coauthVersionMax="47" xr10:uidLastSave="{10ABB0BD-9728-4145-A72C-0A1D4F5968A7}"/>
  <bookViews>
    <workbookView xWindow="-110" yWindow="-110" windowWidth="19420" windowHeight="10420" firstSheet="19" activeTab="16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13 Nov 2023" sheetId="5" r:id="rId6"/>
    <sheet name="20 Nov 2023" sheetId="6" r:id="rId7"/>
    <sheet name="27 Nov 2023" sheetId="13" r:id="rId8"/>
    <sheet name="4 Dec 2023" sheetId="12" r:id="rId9"/>
    <sheet name="6 Nov 2023" sheetId="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0" r:id="rId16"/>
    <sheet name="22 Jan 2024" sheetId="19" r:id="rId17"/>
    <sheet name="29 Jan 2024" sheetId="23" r:id="rId18"/>
    <sheet name="5 Feb 2024" sheetId="24" r:id="rId19"/>
    <sheet name="12 Feb 2024" sheetId="25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5" l="1"/>
  <c r="AC4" i="24"/>
  <c r="AC4" i="25" s="1"/>
  <c r="AC2" i="24"/>
  <c r="AC6" i="9"/>
  <c r="AC5" i="9"/>
  <c r="AC4" i="9"/>
  <c r="AC3" i="9"/>
  <c r="AC2" i="9"/>
  <c r="AC6" i="8"/>
  <c r="AC6" i="7" s="1"/>
  <c r="AC6" i="11" s="1"/>
  <c r="AC6" i="1" s="1"/>
  <c r="AC6" i="2" s="1"/>
  <c r="AC6" i="5" s="1"/>
  <c r="AC6" i="6" s="1"/>
  <c r="AC6" i="13" s="1"/>
  <c r="AC6" i="12" s="1"/>
  <c r="AC6" i="14" s="1"/>
  <c r="AC6" i="15" s="1"/>
  <c r="AC6" i="16" s="1"/>
  <c r="AC6" i="17" s="1"/>
  <c r="AC6" i="18" s="1"/>
  <c r="AC6" i="20" s="1"/>
  <c r="AC6" i="19" s="1"/>
  <c r="AC6" i="23" s="1"/>
  <c r="AC6" i="24" s="1"/>
  <c r="AC6" i="25" s="1"/>
  <c r="AC5" i="8"/>
  <c r="AC5" i="7" s="1"/>
  <c r="AC5" i="11" s="1"/>
  <c r="AC5" i="1" s="1"/>
  <c r="AC5" i="2" s="1"/>
  <c r="AC5" i="5" s="1"/>
  <c r="AC5" i="6" s="1"/>
  <c r="AC5" i="13" s="1"/>
  <c r="AC5" i="12" s="1"/>
  <c r="AC5" i="14" s="1"/>
  <c r="AC5" i="15" s="1"/>
  <c r="AC5" i="16" s="1"/>
  <c r="AC5" i="17" s="1"/>
  <c r="AC5" i="18" s="1"/>
  <c r="AC5" i="20" s="1"/>
  <c r="AC5" i="19" s="1"/>
  <c r="AC5" i="23" s="1"/>
  <c r="AC5" i="24" s="1"/>
  <c r="AC5" i="25" s="1"/>
  <c r="AC4" i="8"/>
  <c r="AC4" i="7" s="1"/>
  <c r="AC4" i="11" s="1"/>
  <c r="AC4" i="1" s="1"/>
  <c r="AC4" i="2" s="1"/>
  <c r="AC4" i="5" s="1"/>
  <c r="AC4" i="6" s="1"/>
  <c r="AC4" i="13" s="1"/>
  <c r="AC4" i="12" s="1"/>
  <c r="AC4" i="14" s="1"/>
  <c r="AC4" i="15" s="1"/>
  <c r="AC4" i="16" s="1"/>
  <c r="AC4" i="17" s="1"/>
  <c r="AC4" i="18" s="1"/>
  <c r="AC4" i="20" s="1"/>
  <c r="AC4" i="19" s="1"/>
  <c r="AC4" i="23" s="1"/>
  <c r="AC3" i="8"/>
  <c r="AC3" i="7" s="1"/>
  <c r="AC3" i="11" s="1"/>
  <c r="AC3" i="1" s="1"/>
  <c r="AC3" i="2" s="1"/>
  <c r="AC3" i="5" s="1"/>
  <c r="AC3" i="6" s="1"/>
  <c r="AC3" i="13" s="1"/>
  <c r="AC3" i="12" s="1"/>
  <c r="AC3" i="14" s="1"/>
  <c r="AC3" i="15" s="1"/>
  <c r="AC3" i="16" s="1"/>
  <c r="AC3" i="17" s="1"/>
  <c r="AC3" i="18" s="1"/>
  <c r="AC3" i="20" s="1"/>
  <c r="AC3" i="19" s="1"/>
  <c r="AC3" i="23" s="1"/>
  <c r="AC3" i="24" s="1"/>
  <c r="AC3" i="25" s="1"/>
  <c r="AC2" i="8"/>
  <c r="AC2" i="7" s="1"/>
  <c r="AC2" i="11" s="1"/>
  <c r="AC2" i="1" s="1"/>
  <c r="AC2" i="2" s="1"/>
  <c r="AC2" i="5" s="1"/>
  <c r="AC2" i="6" s="1"/>
  <c r="AC2" i="13" s="1"/>
  <c r="AC2" i="12" s="1"/>
  <c r="AC2" i="14" s="1"/>
  <c r="AC2" i="15" s="1"/>
  <c r="AC2" i="16" s="1"/>
  <c r="AC2" i="17" s="1"/>
  <c r="AC2" i="18" s="1"/>
  <c r="AC2" i="20" s="1"/>
  <c r="AC2" i="19" s="1"/>
  <c r="AC2" i="23" s="1"/>
  <c r="AC7" i="7"/>
  <c r="AC7" i="18"/>
  <c r="AC7" i="17"/>
  <c r="AC7" i="16"/>
  <c r="AC7" i="15"/>
  <c r="AC7" i="14"/>
  <c r="AC7" i="12"/>
  <c r="AC7" i="13"/>
  <c r="AC7" i="6"/>
  <c r="AC7" i="5"/>
  <c r="AC7" i="2"/>
  <c r="AC7" i="1"/>
  <c r="AC7" i="11"/>
  <c r="AC7" i="8"/>
  <c r="AC7" i="9"/>
</calcChain>
</file>

<file path=xl/sharedStrings.xml><?xml version="1.0" encoding="utf-8"?>
<sst xmlns="http://schemas.openxmlformats.org/spreadsheetml/2006/main" count="1655" uniqueCount="183">
  <si>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</si>
  <si>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</si>
  <si>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</si>
  <si>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</si>
  <si>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</si>
  <si>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</si>
  <si>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</si>
  <si>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</si>
  <si>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</si>
  <si>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</si>
  <si>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</si>
  <si>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</si>
  <si>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</si>
  <si>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</si>
  <si>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</si>
  <si>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</si>
  <si>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</si>
  <si>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</si>
  <si>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</si>
  <si>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Activity This Week</t>
  </si>
  <si>
    <t>Count.</t>
  </si>
  <si>
    <t>Project Metrics Since Inception</t>
  </si>
  <si>
    <t>Count..</t>
  </si>
  <si>
    <t>backup</t>
  </si>
  <si>
    <t>Till2023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</si>
  <si>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</si>
  <si>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</si>
  <si>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</si>
  <si>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</si>
  <si>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</si>
  <si>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</si>
  <si>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</si>
  <si>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Manual test cases created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</si>
  <si>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</si>
  <si>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</si>
  <si>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</si>
  <si>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</si>
  <si>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</si>
  <si>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</si>
  <si>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Manual test cases conducted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</si>
  <si>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</si>
  <si>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</si>
  <si>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</si>
  <si>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</si>
  <si>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</si>
  <si>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Automation test cases created</t>
  </si>
  <si>
    <t>vEMS: AR/AP Dashboard</t>
  </si>
  <si>
    <t>WD-Regression Suite</t>
  </si>
  <si>
    <t>Phase-5:- Power Bi validation: In Progress</t>
  </si>
  <si>
    <t>Phase-5- Power Bi: In Progress</t>
  </si>
  <si>
    <t>Automation test cases processed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</si>
  <si>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</si>
  <si>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</si>
  <si>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</si>
  <si>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</si>
  <si>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</si>
  <si>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</si>
  <si>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</si>
  <si>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</si>
  <si>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vEMS: WOR-823, 824 (SINV Adj to use Bank rate)</t>
  </si>
  <si>
    <t>Automation coverage</t>
  </si>
  <si>
    <t>vEMS: Ad-hoc testing request</t>
  </si>
  <si>
    <t>vEMS: WOR-512 (Refund Status as paid)</t>
  </si>
  <si>
    <t>vEMS: Automation Script Enhancement</t>
  </si>
  <si>
    <t>vEMS: Automation(Multi SR &amp; Power Bi)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</si>
  <si>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</si>
  <si>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</si>
  <si>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</si>
  <si>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</si>
  <si>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</si>
  <si>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</si>
  <si>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</si>
  <si>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</si>
  <si>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</si>
  <si>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</si>
  <si>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</si>
  <si>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</si>
  <si>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</si>
  <si>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</si>
  <si>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</si>
  <si>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</si>
  <si>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</si>
  <si>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</si>
  <si>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</si>
  <si>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</si>
  <si>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</si>
  <si>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</si>
  <si>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</si>
  <si>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</si>
  <si>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</si>
  <si>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</si>
  <si>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</si>
  <si>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</si>
  <si>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</si>
  <si>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</si>
  <si>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</si>
  <si>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</si>
  <si>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</si>
  <si>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</si>
  <si>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</si>
  <si>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</si>
  <si>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</si>
  <si>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</si>
  <si>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</si>
  <si>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</si>
  <si>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</si>
  <si>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</si>
  <si>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</si>
  <si>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</si>
  <si>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</si>
  <si>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</si>
  <si>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</si>
  <si>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</si>
  <si>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</si>
  <si>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</si>
  <si>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</si>
  <si>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</si>
  <si>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</si>
  <si>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</si>
  <si>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</si>
  <si>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</si>
  <si>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</si>
  <si>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</si>
  <si>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</si>
  <si>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</si>
  <si>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</si>
  <si>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</si>
  <si>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</si>
  <si>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</si>
  <si>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</si>
  <si>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</si>
  <si>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</si>
  <si>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</si>
  <si>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</si>
  <si>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</si>
  <si>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</si>
  <si>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</si>
  <si>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</si>
  <si>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</si>
  <si>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</si>
  <si>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</si>
  <si>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</si>
  <si>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</si>
  <si>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</si>
  <si>
    <t>Observation_307</t>
  </si>
  <si>
    <t>CINV Issue- getting error as "Validation error occurred. Invalid ID value.  '' is not a valid ID value for type = 'Revenue_Category_ID'"</t>
  </si>
  <si>
    <t>Critical</t>
  </si>
  <si>
    <r>
      <t>Phase-5:- </t>
    </r>
    <r>
      <rPr>
        <b/>
        <sz val="11"/>
        <color rgb="FF242424"/>
        <rFont val="Calibri"/>
        <family val="2"/>
        <charset val="1"/>
        <scheme val="minor"/>
      </rPr>
      <t>Power Bi</t>
    </r>
    <r>
      <rPr>
        <sz val="11"/>
        <color rgb="FF242424"/>
        <rFont val="Calibri"/>
        <family val="2"/>
        <charset val="1"/>
        <scheme val="minor"/>
      </rPr>
      <t> validation: On Hold</t>
    </r>
  </si>
  <si>
    <t>Monitoring data count &amp; performance</t>
  </si>
  <si>
    <t>Enhance scripts for WD &amp; vEMS allocation variants as needed</t>
  </si>
  <si>
    <t>Test execution - In Progress (Impacted due to issue)</t>
  </si>
  <si>
    <t>FIN Reports Phase-1: Merge Prod &amp; Dev in single to make it centralized - ETA-30-Jan</t>
  </si>
  <si>
    <t>Observation_308</t>
  </si>
  <si>
    <t>Vichara team did not send latest prod count to FTP location</t>
  </si>
  <si>
    <t>Phase-5:- Fine tuned scripts for WOR-939 having WD &amp; vEMS allocation variations- Checked &amp; verified</t>
  </si>
  <si>
    <t>Test execution - In Progress (Blocked due to issues)</t>
  </si>
  <si>
    <t>FIN Reports Phase-1: Merge Prod &amp; Dev in single to make it centralized - ETA-02-Feb</t>
  </si>
  <si>
    <t>Observation_315</t>
  </si>
  <si>
    <t>SINV or ER with long dash special char getting failed at Geneva Accrual</t>
  </si>
  <si>
    <t>Harshad</t>
  </si>
  <si>
    <t>Phase-5:- Enhanced scripts for WOR-939 having WD &amp; vEMS allocation variations- Checked &amp; verified</t>
  </si>
  <si>
    <t>Observation_316</t>
  </si>
  <si>
    <t>(Meals &amp; Entertainment)- ART not valid combination at Geneva</t>
  </si>
  <si>
    <t>FIN Reports Phase-2: In progress</t>
  </si>
  <si>
    <t>Observation_314</t>
  </si>
  <si>
    <t>Vichara team sent an empty count file to FTP location.</t>
  </si>
  <si>
    <t>Test execution - In Progress (Addressed majority issues)</t>
  </si>
  <si>
    <t>FIN Reports Phase-1: Merge Prod &amp; Dev in single to make it centralized - ETA-09-Feb</t>
  </si>
  <si>
    <t>Phase-5:- Enhanced scripts for WOR-939 having WD &amp; vEMS allocation variations - Checked &amp; verified</t>
  </si>
  <si>
    <t>Test execution - Completed (few minor issues still open)</t>
  </si>
  <si>
    <t>FIN Reports Phase-1: Merge Prod &amp; Dev in single to make it centralized - ETA-15-Feb</t>
  </si>
  <si>
    <t>vEMS: Automation(WD &amp; vEMS changes)</t>
  </si>
  <si>
    <t>Observation_322</t>
  </si>
  <si>
    <t>vEMS count old file should not be removed from FTP on Friday. It should get removed on Saturday</t>
  </si>
  <si>
    <t>Prayerna</t>
  </si>
  <si>
    <t>WD: WOR-956 (2 recon lines for single SINV)</t>
  </si>
  <si>
    <t>Understood the issue and fix, Trying to replicate exact case</t>
  </si>
  <si>
    <t>Understood the issue and fix, will finish testing</t>
  </si>
  <si>
    <t>WD: WOR-962 (Emp Name issue in Recon )</t>
  </si>
  <si>
    <t>Understood the issue and fix, Testing in Progress</t>
  </si>
  <si>
    <t>Phase-5:- Adding new WD functionalities in scripts - In Progress</t>
  </si>
  <si>
    <t>FIN Reports Phase-2: In Progress</t>
  </si>
  <si>
    <t>Completed new changes at WD, vEMS changes-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</si>
</sst>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family val="2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0" fontId="11" fillId="0" borderId="1" xfId="0" applyFont="1" applyBorder="1" applyAlignment="1">
      <alignment horizontal="right"/>
    </xf>
    <xf numFmtId="0" fontId="16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1" fillId="0" borderId="10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16" fontId="17" fillId="2" borderId="3" xfId="0" applyNumberFormat="1" applyFont="1" applyFill="1" applyBorder="1" applyAlignment="1">
      <alignment wrapText="1"/>
    </xf>
    <xf numFmtId="10" fontId="11" fillId="0" borderId="10" xfId="0" applyNumberFormat="1" applyFont="1" applyBorder="1" applyAlignment="1">
      <alignment vertical="center"/>
    </xf>
    <xf numFmtId="0" fontId="16" fillId="2" borderId="3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16" fontId="16" fillId="2" borderId="3" xfId="0" applyNumberFormat="1" applyFont="1" applyFill="1" applyBorder="1" applyAlignment="1">
      <alignment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7" fillId="2" borderId="14" xfId="0" applyFont="1" applyFill="1" applyBorder="1" applyAlignment="1">
      <alignment wrapText="1"/>
    </xf>
    <xf numFmtId="0" fontId="11" fillId="2" borderId="1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right" wrapText="1"/>
    </xf>
    <xf numFmtId="0" fontId="9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right" wrapText="1"/>
    </xf>
    <xf numFmtId="0" fontId="11" fillId="0" borderId="1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19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10" fontId="11" fillId="0" borderId="10" xfId="0" applyNumberFormat="1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1" fillId="0" borderId="6" xfId="0" applyFont="1" applyBorder="1"/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7" fillId="2" borderId="14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2" borderId="14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16" fillId="2" borderId="2" xfId="0" applyFont="1" applyFill="1" applyBorder="1" applyAlignment="1">
      <alignment wrapText="1"/>
    </xf>
    <xf numFmtId="16" fontId="16" fillId="2" borderId="14" xfId="0" applyNumberFormat="1" applyFont="1" applyFill="1" applyBorder="1" applyAlignment="1">
      <alignment wrapText="1"/>
    </xf>
    <xf numFmtId="16" fontId="16" fillId="2" borderId="2" xfId="0" applyNumberFormat="1" applyFont="1" applyFill="1" applyBorder="1" applyAlignment="1">
      <alignment wrapText="1"/>
    </xf>
    <xf numFmtId="0" fontId="9" fillId="0" borderId="10" xfId="0" applyFont="1" applyBorder="1" applyAlignment="1"/>
    <xf numFmtId="0" fontId="0" fillId="0" borderId="0" xfId="0" applyAlignment="1"/>
    <xf numFmtId="0" fontId="11" fillId="0" borderId="2" xfId="0" applyFont="1" applyBorder="1" applyAlignment="1"/>
    <xf numFmtId="0" fontId="11" fillId="0" borderId="3" xfId="0" applyFont="1" applyBorder="1" applyAlignment="1"/>
    <xf numFmtId="0" fontId="16" fillId="0" borderId="1" xfId="0" applyFont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2" borderId="2" xfId="0" applyFont="1" applyFill="1" applyBorder="1" applyAlignment="1"/>
    <xf numFmtId="0" fontId="17" fillId="2" borderId="3" xfId="0" applyFont="1" applyFill="1" applyBorder="1" applyAlignment="1"/>
    <xf numFmtId="0" fontId="11" fillId="0" borderId="10" xfId="0" applyFont="1" applyBorder="1" applyAlignment="1">
      <alignment vertical="center"/>
    </xf>
    <xf numFmtId="0" fontId="6" fillId="0" borderId="1" xfId="0" applyFont="1" applyBorder="1" applyAlignment="1"/>
    <xf numFmtId="0" fontId="17" fillId="2" borderId="2" xfId="0" applyFont="1" applyFill="1" applyBorder="1" applyAlignment="1"/>
    <xf numFmtId="0" fontId="16" fillId="0" borderId="6" xfId="0" applyFont="1" applyBorder="1" applyAlignment="1"/>
    <xf numFmtId="0" fontId="11" fillId="0" borderId="6" xfId="0" applyFont="1" applyBorder="1" applyAlignment="1"/>
    <xf numFmtId="0" fontId="16" fillId="0" borderId="14" xfId="0" applyFont="1" applyBorder="1" applyAlignment="1"/>
    <xf numFmtId="0" fontId="16" fillId="0" borderId="5" xfId="0" applyFont="1" applyBorder="1" applyAlignment="1"/>
    <xf numFmtId="0" fontId="17" fillId="2" borderId="14" xfId="0" applyFont="1" applyFill="1" applyBorder="1" applyAlignment="1"/>
    <xf numFmtId="0" fontId="17" fillId="2" borderId="5" xfId="0" applyFont="1" applyFill="1" applyBorder="1" applyAlignment="1"/>
    <xf numFmtId="0" fontId="11" fillId="0" borderId="21" xfId="0" applyFont="1" applyBorder="1" applyAlignment="1">
      <alignment vertical="center"/>
    </xf>
    <xf numFmtId="0" fontId="16" fillId="0" borderId="23" xfId="0" applyFont="1" applyBorder="1" applyAlignment="1"/>
    <xf numFmtId="0" fontId="11" fillId="0" borderId="23" xfId="0" applyFont="1" applyBorder="1" applyAlignment="1"/>
    <xf numFmtId="0" fontId="16" fillId="0" borderId="2" xfId="0" applyFont="1" applyBorder="1" applyAlignment="1"/>
    <xf numFmtId="0" fontId="17" fillId="2" borderId="2" xfId="0" applyFont="1" applyFill="1" applyBorder="1" applyAlignment="1"/>
    <xf numFmtId="16" fontId="17" fillId="2" borderId="3" xfId="0" applyNumberFormat="1" applyFont="1" applyFill="1" applyBorder="1" applyAlignment="1"/>
    <xf numFmtId="0" fontId="11" fillId="0" borderId="19" xfId="0" applyFont="1" applyBorder="1" applyAlignment="1"/>
    <xf numFmtId="0" fontId="11" fillId="0" borderId="7" xfId="0" applyFont="1" applyBorder="1" applyAlignment="1"/>
    <xf numFmtId="0" fontId="11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F16"/>
  <sheetViews>
    <sheetView topLeftCell="R1" workbookViewId="0">
      <selection activeCell="AB2" sqref="AB2:AB7"/>
    </sheetView>
  </sheetViews>
  <sheetFormatPr defaultColWidth="8.85546875" defaultRowHeight="28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32.85546875" style="1" customWidth="1"/>
    <col min="29" max="16384" width="8.85546875" style="1"/>
  </cols>
  <sheetData>
    <row r="1" spans="1:32" s="7" customFormat="1" ht="28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  <c r="AE1" s="7" t="s">
        <v>23</v>
      </c>
      <c r="AF1" s="7" t="s">
        <v>24</v>
      </c>
    </row>
    <row r="2" spans="1:32" ht="28.5" customHeight="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43">
        <v>0</v>
      </c>
      <c r="AA2" s="43"/>
      <c r="AB2" t="s">
        <v>32</v>
      </c>
      <c r="AC2" s="42">
        <f>AE2+AF2</f>
        <v>73</v>
      </c>
      <c r="AD2" s="54"/>
      <c r="AE2" s="42">
        <v>73</v>
      </c>
      <c r="AF2" s="54"/>
    </row>
    <row r="3" spans="1:32" ht="28.5" customHeight="1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43">
        <v>5</v>
      </c>
      <c r="AA3" s="43"/>
      <c r="AB3" t="s">
        <v>39</v>
      </c>
      <c r="AC3" s="42">
        <f>AE3+AF3</f>
        <v>8113</v>
      </c>
      <c r="AD3" s="54"/>
      <c r="AE3" s="42">
        <v>613</v>
      </c>
      <c r="AF3" s="54">
        <v>7500</v>
      </c>
    </row>
    <row r="4" spans="1:32" ht="28.5" customHeight="1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43">
        <v>0</v>
      </c>
      <c r="AA4" s="43"/>
      <c r="AB4" t="s">
        <v>45</v>
      </c>
      <c r="AC4" s="42">
        <f>AE4+AF4</f>
        <v>73</v>
      </c>
      <c r="AD4" s="54"/>
      <c r="AE4" s="42">
        <v>73</v>
      </c>
      <c r="AF4" s="54"/>
    </row>
    <row r="5" spans="1:32" ht="28.5" customHeight="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43">
        <v>16</v>
      </c>
      <c r="AA5" s="43"/>
      <c r="AB5" t="s">
        <v>50</v>
      </c>
      <c r="AC5" s="42">
        <f>AE5+AF5</f>
        <v>4736</v>
      </c>
      <c r="AD5" s="54"/>
      <c r="AE5" s="42">
        <v>816</v>
      </c>
      <c r="AF5" s="54">
        <v>3920</v>
      </c>
    </row>
    <row r="6" spans="1:32" ht="28.5" customHeight="1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43">
        <v>0</v>
      </c>
      <c r="AA6" s="43"/>
      <c r="AB6" t="s">
        <v>58</v>
      </c>
      <c r="AC6" s="42">
        <f>AE6+AF6</f>
        <v>158</v>
      </c>
      <c r="AD6" s="54"/>
      <c r="AE6" s="42">
        <v>41</v>
      </c>
      <c r="AF6" s="54">
        <v>117</v>
      </c>
    </row>
    <row r="7" spans="1:32" ht="28.5" customHeight="1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43"/>
      <c r="Z7" s="43"/>
      <c r="AA7" s="43"/>
      <c r="AB7" t="s">
        <v>60</v>
      </c>
      <c r="AC7" s="44">
        <f>AC4/AC2</f>
        <v>1</v>
      </c>
      <c r="AD7" s="54"/>
      <c r="AE7" s="54"/>
      <c r="AF7" s="54"/>
    </row>
    <row r="8" spans="1:32" ht="28.5" customHeight="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 spans="1:32" ht="28.5" customHeight="1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 spans="1:32" ht="28.5" customHeight="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 spans="1:32" ht="28.5" customHeight="1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 ht="28.5" customHeight="1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 spans="1:32" ht="28.5" customHeight="1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 spans="1:32" ht="28.5" customHeight="1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 spans="1:32" ht="28.5" customHeight="1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 spans="1:32" ht="28.5" customHeight="1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U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11" t="s">
        <v>25</v>
      </c>
      <c r="B2" s="11">
        <v>5</v>
      </c>
      <c r="D2" s="12" t="s">
        <v>26</v>
      </c>
      <c r="E2" s="10">
        <v>20</v>
      </c>
      <c r="G2" s="13" t="s">
        <v>27</v>
      </c>
      <c r="H2" s="14" t="s">
        <v>28</v>
      </c>
      <c r="I2" s="14" t="s">
        <v>29</v>
      </c>
      <c r="J2" s="14" t="s">
        <v>30</v>
      </c>
      <c r="L2" s="13" t="s">
        <v>27</v>
      </c>
      <c r="M2" s="14" t="s">
        <v>28</v>
      </c>
      <c r="N2" s="14" t="s">
        <v>29</v>
      </c>
      <c r="O2" s="14" t="s">
        <v>30</v>
      </c>
      <c r="P2" s="14"/>
      <c r="R2" s="9" t="s">
        <v>31</v>
      </c>
      <c r="Y2" t="s">
        <v>32</v>
      </c>
      <c r="Z2" s="9">
        <v>0</v>
      </c>
      <c r="AB2" t="s">
        <v>32</v>
      </c>
      <c r="AC2" s="9">
        <f>'30 Oct 2023'!AC2+'6 Nov 2023'!Z2</f>
        <v>73</v>
      </c>
    </row>
    <row r="3" spans="1:29" ht="44.45">
      <c r="A3" s="11" t="s">
        <v>33</v>
      </c>
      <c r="B3" s="11">
        <v>2.5</v>
      </c>
      <c r="D3" s="13" t="s">
        <v>34</v>
      </c>
      <c r="E3" s="15">
        <v>5</v>
      </c>
      <c r="G3" s="14" t="s">
        <v>35</v>
      </c>
      <c r="H3" s="14" t="s">
        <v>36</v>
      </c>
      <c r="I3" s="16">
        <v>45251</v>
      </c>
      <c r="J3" s="14" t="s">
        <v>37</v>
      </c>
      <c r="L3" s="14" t="s">
        <v>35</v>
      </c>
      <c r="M3" s="14" t="s">
        <v>36</v>
      </c>
      <c r="N3" s="16">
        <v>45251</v>
      </c>
      <c r="O3" s="14" t="s">
        <v>38</v>
      </c>
      <c r="P3" s="14"/>
      <c r="Y3" t="s">
        <v>39</v>
      </c>
      <c r="Z3" s="9">
        <v>5</v>
      </c>
      <c r="AB3" t="s">
        <v>39</v>
      </c>
      <c r="AC3" s="9">
        <f>'30 Oct 2023'!AC3+'6 Nov 2023'!Z3</f>
        <v>8143</v>
      </c>
    </row>
    <row r="4" spans="1:29" ht="43.5">
      <c r="A4" s="11" t="s">
        <v>40</v>
      </c>
      <c r="B4" s="11">
        <v>2.5</v>
      </c>
      <c r="D4" s="13" t="s">
        <v>41</v>
      </c>
      <c r="E4" s="17">
        <v>9.5</v>
      </c>
      <c r="G4" s="14" t="s">
        <v>42</v>
      </c>
      <c r="H4" s="14" t="s">
        <v>36</v>
      </c>
      <c r="I4" s="16">
        <v>45251</v>
      </c>
      <c r="J4" s="14" t="s">
        <v>95</v>
      </c>
      <c r="L4" s="14" t="s">
        <v>42</v>
      </c>
      <c r="M4" s="14" t="s">
        <v>36</v>
      </c>
      <c r="N4" s="16">
        <v>45251</v>
      </c>
      <c r="O4" s="14" t="s">
        <v>44</v>
      </c>
      <c r="P4" s="14"/>
      <c r="Y4" t="s">
        <v>45</v>
      </c>
      <c r="Z4" s="9">
        <v>0</v>
      </c>
      <c r="AB4" t="s">
        <v>45</v>
      </c>
      <c r="AC4" s="9">
        <f>'30 Oct 2023'!AC4+'6 Nov 2023'!Z4</f>
        <v>73</v>
      </c>
    </row>
    <row r="5" spans="1:29" ht="43.5">
      <c r="A5" s="11" t="s">
        <v>46</v>
      </c>
      <c r="B5" s="11">
        <v>9.5</v>
      </c>
      <c r="G5" s="14" t="s">
        <v>47</v>
      </c>
      <c r="H5" s="14" t="s">
        <v>28</v>
      </c>
      <c r="I5" s="14" t="s">
        <v>29</v>
      </c>
      <c r="J5" s="14" t="s">
        <v>96</v>
      </c>
      <c r="L5" s="14" t="s">
        <v>47</v>
      </c>
      <c r="M5" s="14" t="s">
        <v>28</v>
      </c>
      <c r="N5" s="14" t="s">
        <v>29</v>
      </c>
      <c r="O5" s="14" t="s">
        <v>97</v>
      </c>
      <c r="P5" s="14"/>
      <c r="Y5" t="s">
        <v>50</v>
      </c>
      <c r="Z5" s="9">
        <v>12</v>
      </c>
      <c r="AB5" t="s">
        <v>50</v>
      </c>
      <c r="AC5" s="9">
        <f>'30 Oct 2023'!AC5+'6 Nov 2023'!Z5</f>
        <v>4818</v>
      </c>
    </row>
    <row r="6" spans="1:29" ht="43.5">
      <c r="A6" s="11" t="s">
        <v>51</v>
      </c>
      <c r="B6" s="11">
        <v>2</v>
      </c>
      <c r="G6" s="14" t="s">
        <v>55</v>
      </c>
      <c r="H6" s="14" t="s">
        <v>36</v>
      </c>
      <c r="I6" s="16">
        <v>45251</v>
      </c>
      <c r="J6" s="14" t="s">
        <v>98</v>
      </c>
      <c r="L6" s="14" t="s">
        <v>55</v>
      </c>
      <c r="M6" s="14" t="s">
        <v>36</v>
      </c>
      <c r="N6" s="16">
        <v>45251</v>
      </c>
      <c r="O6" s="14" t="s">
        <v>99</v>
      </c>
      <c r="P6" s="14"/>
      <c r="Y6" t="s">
        <v>58</v>
      </c>
      <c r="Z6" s="9">
        <v>0</v>
      </c>
      <c r="AB6" t="s">
        <v>58</v>
      </c>
      <c r="AC6" s="9">
        <f>'30 Oct 2023'!AC6+'6 Nov 2023'!Z6</f>
        <v>158</v>
      </c>
    </row>
    <row r="7" spans="1:29" ht="43.5">
      <c r="A7" s="11" t="s">
        <v>59</v>
      </c>
      <c r="B7" s="11">
        <v>3</v>
      </c>
      <c r="AB7" t="s">
        <v>60</v>
      </c>
      <c r="AC7" s="44">
        <f>AC4/AC2</f>
        <v>1</v>
      </c>
    </row>
    <row r="8" spans="1:29" ht="29.1">
      <c r="A8" s="11" t="s">
        <v>63</v>
      </c>
      <c r="B8" s="11">
        <v>2.5</v>
      </c>
    </row>
    <row r="9" spans="1:29" ht="43.5">
      <c r="A9" s="11" t="s">
        <v>64</v>
      </c>
      <c r="B9" s="11">
        <v>7.5</v>
      </c>
    </row>
    <row r="10" spans="1:29" ht="14.45"/>
    <row r="11" spans="1:29" ht="14.45"/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V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3.5</v>
      </c>
      <c r="D2" s="12" t="s">
        <v>26</v>
      </c>
      <c r="E2" s="10">
        <v>20</v>
      </c>
      <c r="G2" s="38" t="s">
        <v>74</v>
      </c>
      <c r="H2" s="39" t="s">
        <v>36</v>
      </c>
      <c r="I2" s="39" t="s">
        <v>29</v>
      </c>
      <c r="J2" s="39" t="s">
        <v>86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Q2" s="45" t="s">
        <v>100</v>
      </c>
      <c r="R2" s="46" t="s">
        <v>101</v>
      </c>
      <c r="S2" s="48" t="s">
        <v>102</v>
      </c>
      <c r="T2" s="46" t="s">
        <v>103</v>
      </c>
      <c r="U2" s="46" t="s">
        <v>104</v>
      </c>
      <c r="Y2" t="s">
        <v>32</v>
      </c>
      <c r="Z2" s="43">
        <v>12</v>
      </c>
      <c r="AB2" t="s">
        <v>32</v>
      </c>
      <c r="AC2" s="9">
        <f>'4 Dec 2023'!AC2+'11 Dec 2023'!Z2</f>
        <v>105</v>
      </c>
    </row>
    <row r="3" spans="1:29" ht="59.1">
      <c r="A3" s="21" t="s">
        <v>33</v>
      </c>
      <c r="B3" s="22">
        <v>2</v>
      </c>
      <c r="D3" s="13" t="s">
        <v>34</v>
      </c>
      <c r="E3" s="15">
        <v>14.5</v>
      </c>
      <c r="G3" s="40" t="s">
        <v>47</v>
      </c>
      <c r="H3" s="39" t="s">
        <v>36</v>
      </c>
      <c r="I3" s="39" t="s">
        <v>29</v>
      </c>
      <c r="J3" s="39" t="s">
        <v>105</v>
      </c>
      <c r="K3" s="17"/>
      <c r="L3" s="40" t="s">
        <v>74</v>
      </c>
      <c r="M3" s="39" t="s">
        <v>28</v>
      </c>
      <c r="N3" s="39" t="s">
        <v>29</v>
      </c>
      <c r="O3" s="39" t="s">
        <v>106</v>
      </c>
      <c r="Q3" s="49" t="s">
        <v>107</v>
      </c>
      <c r="R3" s="37" t="s">
        <v>108</v>
      </c>
      <c r="S3" s="50" t="s">
        <v>102</v>
      </c>
      <c r="T3" s="37" t="s">
        <v>103</v>
      </c>
      <c r="U3" s="37" t="s">
        <v>104</v>
      </c>
      <c r="Y3" t="s">
        <v>39</v>
      </c>
      <c r="Z3" s="43">
        <v>3</v>
      </c>
      <c r="AB3" t="s">
        <v>39</v>
      </c>
      <c r="AC3" s="9">
        <f>'4 Dec 2023'!AC3+'11 Dec 2023'!Z3</f>
        <v>8166</v>
      </c>
    </row>
    <row r="4" spans="1:29" ht="72.599999999999994">
      <c r="A4" s="21" t="s">
        <v>40</v>
      </c>
      <c r="B4" s="22">
        <v>2</v>
      </c>
      <c r="D4" s="13" t="s">
        <v>41</v>
      </c>
      <c r="E4" s="17">
        <v>5</v>
      </c>
      <c r="G4" s="40" t="s">
        <v>55</v>
      </c>
      <c r="H4" s="39" t="s">
        <v>36</v>
      </c>
      <c r="I4" s="41">
        <v>45278</v>
      </c>
      <c r="J4" s="39" t="s">
        <v>109</v>
      </c>
      <c r="K4" s="17"/>
      <c r="L4" s="40" t="s">
        <v>47</v>
      </c>
      <c r="M4" s="39" t="s">
        <v>36</v>
      </c>
      <c r="N4" s="39" t="s">
        <v>29</v>
      </c>
      <c r="O4" s="39" t="s">
        <v>110</v>
      </c>
      <c r="Y4" t="s">
        <v>45</v>
      </c>
      <c r="Z4" s="43">
        <v>20</v>
      </c>
      <c r="AB4" t="s">
        <v>45</v>
      </c>
      <c r="AC4" s="9">
        <f>'4 Dec 2023'!AC4+'11 Dec 2023'!Z4</f>
        <v>103</v>
      </c>
    </row>
    <row r="5" spans="1:29" ht="72.599999999999994">
      <c r="A5" s="21" t="s">
        <v>46</v>
      </c>
      <c r="B5" s="22">
        <v>6</v>
      </c>
      <c r="G5" s="11"/>
      <c r="H5" s="11"/>
      <c r="I5" s="11"/>
      <c r="J5" s="11"/>
      <c r="K5" s="17"/>
      <c r="L5" s="40" t="s">
        <v>55</v>
      </c>
      <c r="M5" s="39" t="s">
        <v>36</v>
      </c>
      <c r="N5" s="41">
        <v>45279</v>
      </c>
      <c r="O5" s="39" t="s">
        <v>111</v>
      </c>
      <c r="Y5" t="s">
        <v>50</v>
      </c>
      <c r="Z5" s="43">
        <v>24</v>
      </c>
      <c r="AB5" t="s">
        <v>50</v>
      </c>
      <c r="AC5" s="9">
        <f>'4 Dec 2023'!AC5+'11 Dec 2023'!Z5</f>
        <v>4896</v>
      </c>
    </row>
    <row r="6" spans="1:29" ht="43.5">
      <c r="A6" s="21" t="s">
        <v>79</v>
      </c>
      <c r="B6" s="22">
        <v>4.5</v>
      </c>
      <c r="G6" s="11"/>
      <c r="H6" s="11"/>
      <c r="I6" s="11"/>
      <c r="J6" s="11"/>
      <c r="K6" s="17"/>
      <c r="L6" s="11"/>
      <c r="M6" s="11"/>
      <c r="N6" s="19"/>
      <c r="O6" s="11"/>
      <c r="Y6" t="s">
        <v>58</v>
      </c>
      <c r="Z6" s="43">
        <v>2</v>
      </c>
      <c r="AB6" t="s">
        <v>58</v>
      </c>
      <c r="AC6" s="9">
        <f>'4 Dec 2023'!AC6+'11 Dec 2023'!Z6</f>
        <v>161</v>
      </c>
    </row>
    <row r="7" spans="1:29" ht="29.1">
      <c r="A7" s="21" t="s">
        <v>94</v>
      </c>
      <c r="B7" s="22">
        <v>5</v>
      </c>
      <c r="G7" s="11"/>
      <c r="H7" s="11"/>
      <c r="I7" s="19"/>
      <c r="J7" s="11"/>
      <c r="K7" s="17"/>
      <c r="L7" s="11"/>
      <c r="M7" s="11"/>
      <c r="N7" s="11"/>
      <c r="O7" s="11"/>
      <c r="AB7" t="s">
        <v>60</v>
      </c>
      <c r="AC7" s="44">
        <f>AC4/AC2</f>
        <v>0.98095238095238091</v>
      </c>
    </row>
    <row r="8" spans="1:29" ht="29.1">
      <c r="A8" s="21" t="s">
        <v>63</v>
      </c>
      <c r="B8" s="22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5">
      <c r="A9" s="21" t="s">
        <v>64</v>
      </c>
      <c r="B9" s="22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U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3.5</v>
      </c>
      <c r="D2" s="12" t="s">
        <v>26</v>
      </c>
      <c r="E2" s="10">
        <v>20</v>
      </c>
      <c r="G2" s="38" t="s">
        <v>74</v>
      </c>
      <c r="H2" s="39" t="s">
        <v>36</v>
      </c>
      <c r="I2" s="39" t="s">
        <v>29</v>
      </c>
      <c r="J2" s="39" t="s">
        <v>112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R2" s="9" t="s">
        <v>31</v>
      </c>
      <c r="Y2" t="s">
        <v>32</v>
      </c>
      <c r="Z2" s="43">
        <v>10</v>
      </c>
      <c r="AB2" t="s">
        <v>32</v>
      </c>
      <c r="AC2" s="9">
        <f>'11 Dec 2023'!AC2+'18 Dec 2023'!Z2</f>
        <v>115</v>
      </c>
    </row>
    <row r="3" spans="1:29" ht="59.1">
      <c r="A3" s="21" t="s">
        <v>33</v>
      </c>
      <c r="B3" s="22">
        <v>3</v>
      </c>
      <c r="D3" s="13" t="s">
        <v>34</v>
      </c>
      <c r="E3" s="15">
        <v>15.5</v>
      </c>
      <c r="G3" s="40" t="s">
        <v>47</v>
      </c>
      <c r="H3" s="39" t="s">
        <v>36</v>
      </c>
      <c r="I3" s="39" t="s">
        <v>29</v>
      </c>
      <c r="J3" s="39" t="s">
        <v>113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Y3" t="s">
        <v>39</v>
      </c>
      <c r="Z3" s="43">
        <v>4</v>
      </c>
      <c r="AB3" t="s">
        <v>39</v>
      </c>
      <c r="AC3" s="9">
        <f>'11 Dec 2023'!AC3+'18 Dec 2023'!Z3</f>
        <v>8170</v>
      </c>
    </row>
    <row r="4" spans="1:29" ht="57.95">
      <c r="A4" s="21" t="s">
        <v>40</v>
      </c>
      <c r="B4" s="22">
        <v>3</v>
      </c>
      <c r="D4" s="13" t="s">
        <v>41</v>
      </c>
      <c r="E4" s="17">
        <v>7.5</v>
      </c>
      <c r="G4" s="40" t="s">
        <v>55</v>
      </c>
      <c r="H4" s="39" t="s">
        <v>36</v>
      </c>
      <c r="I4" s="41">
        <v>45279</v>
      </c>
      <c r="J4" s="39" t="s">
        <v>114</v>
      </c>
      <c r="K4" s="17"/>
      <c r="L4" s="40" t="s">
        <v>47</v>
      </c>
      <c r="M4" s="39" t="s">
        <v>36</v>
      </c>
      <c r="N4" s="39" t="s">
        <v>29</v>
      </c>
      <c r="O4" s="39" t="s">
        <v>113</v>
      </c>
      <c r="Y4" t="s">
        <v>45</v>
      </c>
      <c r="Z4" s="43">
        <v>12</v>
      </c>
      <c r="AB4" t="s">
        <v>45</v>
      </c>
      <c r="AC4" s="9">
        <f>'11 Dec 2023'!AC4+'18 Dec 2023'!Z4</f>
        <v>115</v>
      </c>
    </row>
    <row r="5" spans="1:29" ht="72.599999999999994">
      <c r="A5" s="21" t="s">
        <v>46</v>
      </c>
      <c r="B5" s="22">
        <v>11.5</v>
      </c>
      <c r="G5" s="40" t="s">
        <v>115</v>
      </c>
      <c r="H5" s="39" t="s">
        <v>36</v>
      </c>
      <c r="I5" s="39" t="s">
        <v>29</v>
      </c>
      <c r="J5" s="39" t="s">
        <v>116</v>
      </c>
      <c r="K5" s="17"/>
      <c r="L5" s="40" t="s">
        <v>55</v>
      </c>
      <c r="M5" s="39" t="s">
        <v>36</v>
      </c>
      <c r="N5" s="41">
        <v>45289</v>
      </c>
      <c r="O5" s="39" t="s">
        <v>111</v>
      </c>
      <c r="Y5" t="s">
        <v>50</v>
      </c>
      <c r="Z5" s="43">
        <v>20</v>
      </c>
      <c r="AB5" t="s">
        <v>50</v>
      </c>
      <c r="AC5" s="9">
        <f>'11 Dec 2023'!AC5+'18 Dec 2023'!Z5</f>
        <v>4916</v>
      </c>
    </row>
    <row r="6" spans="1:29" ht="43.5">
      <c r="A6" s="21" t="s">
        <v>79</v>
      </c>
      <c r="B6" s="22">
        <v>0.5</v>
      </c>
      <c r="G6" s="11"/>
      <c r="H6" s="11"/>
      <c r="I6" s="11"/>
      <c r="J6" s="11"/>
      <c r="K6" s="17"/>
      <c r="L6" s="40" t="s">
        <v>115</v>
      </c>
      <c r="M6" s="39" t="s">
        <v>36</v>
      </c>
      <c r="N6" s="39" t="s">
        <v>29</v>
      </c>
      <c r="O6" s="39" t="s">
        <v>117</v>
      </c>
      <c r="Y6" t="s">
        <v>58</v>
      </c>
      <c r="Z6" s="43">
        <v>0</v>
      </c>
      <c r="AB6" t="s">
        <v>58</v>
      </c>
      <c r="AC6" s="9">
        <f>'11 Dec 2023'!AC6+'18 Dec 2023'!Z6</f>
        <v>161</v>
      </c>
    </row>
    <row r="7" spans="1:29" ht="29.1">
      <c r="A7" s="21" t="s">
        <v>94</v>
      </c>
      <c r="B7" s="22">
        <v>4.5</v>
      </c>
      <c r="G7" s="11"/>
      <c r="H7" s="11"/>
      <c r="I7" s="19"/>
      <c r="J7" s="11"/>
      <c r="K7" s="17"/>
      <c r="L7" s="11"/>
      <c r="M7" s="11"/>
      <c r="N7" s="11"/>
      <c r="O7" s="11"/>
      <c r="Z7" s="43"/>
      <c r="AB7" t="s">
        <v>60</v>
      </c>
      <c r="AC7" s="44">
        <f>AC4/AC2</f>
        <v>1</v>
      </c>
    </row>
    <row r="8" spans="1:29" ht="29.1">
      <c r="A8" s="21" t="s">
        <v>63</v>
      </c>
      <c r="B8" s="22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5">
      <c r="A9" s="21" t="s">
        <v>64</v>
      </c>
      <c r="B9" s="22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W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118</v>
      </c>
      <c r="B2" s="22">
        <v>3.5</v>
      </c>
      <c r="D2" s="12" t="s">
        <v>26</v>
      </c>
      <c r="E2" s="10">
        <v>12</v>
      </c>
      <c r="G2" s="38" t="s">
        <v>74</v>
      </c>
      <c r="H2" s="39" t="s">
        <v>36</v>
      </c>
      <c r="I2" s="39" t="s">
        <v>29</v>
      </c>
      <c r="J2" s="39" t="s">
        <v>112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R2" s="9" t="s">
        <v>31</v>
      </c>
      <c r="Y2" t="s">
        <v>32</v>
      </c>
      <c r="Z2" s="43">
        <v>8</v>
      </c>
      <c r="AB2" t="s">
        <v>32</v>
      </c>
      <c r="AC2" s="9">
        <f>'18 Dec 2023'!AC2+'26 Dec 2023'!Z2</f>
        <v>123</v>
      </c>
    </row>
    <row r="3" spans="1:29" ht="59.1">
      <c r="A3" s="21" t="s">
        <v>33</v>
      </c>
      <c r="B3" s="22">
        <v>1</v>
      </c>
      <c r="D3" s="13" t="s">
        <v>34</v>
      </c>
      <c r="E3" s="15">
        <v>7.5</v>
      </c>
      <c r="G3" s="40" t="s">
        <v>47</v>
      </c>
      <c r="H3" s="39" t="s">
        <v>36</v>
      </c>
      <c r="I3" s="39" t="s">
        <v>29</v>
      </c>
      <c r="J3" s="39" t="s">
        <v>119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Y3" t="s">
        <v>39</v>
      </c>
      <c r="Z3" s="43">
        <v>4</v>
      </c>
      <c r="AB3" t="s">
        <v>39</v>
      </c>
      <c r="AC3" s="9">
        <f>'18 Dec 2023'!AC3+'26 Dec 2023'!Z3</f>
        <v>8174</v>
      </c>
    </row>
    <row r="4" spans="1:29" ht="72.599999999999994">
      <c r="A4" s="21" t="s">
        <v>40</v>
      </c>
      <c r="B4" s="22">
        <v>1</v>
      </c>
      <c r="D4" s="13" t="s">
        <v>41</v>
      </c>
      <c r="E4" s="17">
        <v>4</v>
      </c>
      <c r="G4" s="40" t="s">
        <v>55</v>
      </c>
      <c r="H4" s="39" t="s">
        <v>53</v>
      </c>
      <c r="I4" s="41">
        <v>45655</v>
      </c>
      <c r="J4" s="39" t="s">
        <v>114</v>
      </c>
      <c r="K4" s="17"/>
      <c r="L4" s="40" t="s">
        <v>47</v>
      </c>
      <c r="M4" s="39" t="s">
        <v>36</v>
      </c>
      <c r="N4" s="39" t="s">
        <v>29</v>
      </c>
      <c r="O4" s="39" t="s">
        <v>120</v>
      </c>
      <c r="Y4" t="s">
        <v>45</v>
      </c>
      <c r="Z4" s="43">
        <v>8</v>
      </c>
      <c r="AB4" t="s">
        <v>45</v>
      </c>
      <c r="AC4" s="9">
        <f>'18 Dec 2023'!AC4+'26 Dec 2023'!Z4</f>
        <v>123</v>
      </c>
    </row>
    <row r="5" spans="1:29" ht="72.599999999999994">
      <c r="A5" s="21" t="s">
        <v>46</v>
      </c>
      <c r="B5" s="22">
        <v>4</v>
      </c>
      <c r="G5" s="40" t="s">
        <v>115</v>
      </c>
      <c r="H5" s="39" t="s">
        <v>36</v>
      </c>
      <c r="I5" s="39" t="s">
        <v>29</v>
      </c>
      <c r="J5" s="39" t="s">
        <v>121</v>
      </c>
      <c r="K5" s="17"/>
      <c r="L5" s="40" t="s">
        <v>55</v>
      </c>
      <c r="M5" s="39" t="s">
        <v>36</v>
      </c>
      <c r="N5" s="41">
        <v>45295</v>
      </c>
      <c r="O5" s="39" t="s">
        <v>111</v>
      </c>
      <c r="Y5" t="s">
        <v>50</v>
      </c>
      <c r="Z5" s="43">
        <v>16</v>
      </c>
      <c r="AB5" t="s">
        <v>50</v>
      </c>
      <c r="AC5" s="9">
        <f>'18 Dec 2023'!AC5+'26 Dec 2023'!Z5</f>
        <v>4932</v>
      </c>
    </row>
    <row r="6" spans="1:29" ht="57.95">
      <c r="A6" s="21" t="s">
        <v>122</v>
      </c>
      <c r="B6" s="22">
        <v>5.5</v>
      </c>
      <c r="G6" s="11"/>
      <c r="H6" s="11"/>
      <c r="I6" s="11"/>
      <c r="J6" s="11"/>
      <c r="K6" s="17"/>
      <c r="L6" s="40" t="s">
        <v>115</v>
      </c>
      <c r="M6" s="39" t="s">
        <v>36</v>
      </c>
      <c r="N6" s="41">
        <v>45306</v>
      </c>
      <c r="O6" s="39" t="s">
        <v>123</v>
      </c>
      <c r="Y6" t="s">
        <v>58</v>
      </c>
      <c r="Z6" s="43">
        <v>0</v>
      </c>
      <c r="AB6" t="s">
        <v>58</v>
      </c>
      <c r="AC6" s="9">
        <f>'18 Dec 2023'!AC6+'26 Dec 2023'!Z6</f>
        <v>161</v>
      </c>
    </row>
    <row r="7" spans="1:29" ht="29.1">
      <c r="A7" s="21" t="s">
        <v>63</v>
      </c>
      <c r="B7" s="22">
        <v>5.5</v>
      </c>
      <c r="G7" s="3"/>
      <c r="H7" s="3"/>
      <c r="I7" s="51"/>
      <c r="J7" s="3"/>
      <c r="K7" s="56"/>
      <c r="L7" s="3"/>
      <c r="M7" s="3"/>
      <c r="N7" s="3"/>
      <c r="O7" s="3"/>
      <c r="Z7" s="43"/>
      <c r="AB7" t="s">
        <v>60</v>
      </c>
      <c r="AC7" s="44">
        <f>AC4/AC2</f>
        <v>1</v>
      </c>
    </row>
    <row r="8" spans="1:29" ht="43.5">
      <c r="A8" s="21" t="s">
        <v>64</v>
      </c>
      <c r="B8" s="22">
        <v>3</v>
      </c>
      <c r="G8" s="3"/>
      <c r="H8" s="3"/>
      <c r="I8" s="3"/>
      <c r="J8" s="3"/>
      <c r="K8" s="56"/>
      <c r="L8" s="56"/>
      <c r="M8" s="56"/>
      <c r="N8" s="56"/>
      <c r="O8" s="56"/>
    </row>
    <row r="9" spans="1:29" ht="14.45">
      <c r="A9" s="21"/>
      <c r="B9" s="22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W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52" t="s">
        <v>25</v>
      </c>
      <c r="B2" s="53">
        <v>4</v>
      </c>
      <c r="D2" s="12" t="s">
        <v>26</v>
      </c>
      <c r="E2" s="10">
        <v>16</v>
      </c>
      <c r="G2" s="21" t="s">
        <v>74</v>
      </c>
      <c r="H2" s="22" t="s">
        <v>124</v>
      </c>
      <c r="I2" s="22" t="s">
        <v>29</v>
      </c>
      <c r="J2" s="22" t="s">
        <v>125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R2" s="9" t="s">
        <v>31</v>
      </c>
      <c r="Y2" t="s">
        <v>32</v>
      </c>
      <c r="Z2" s="43">
        <v>0</v>
      </c>
      <c r="AB2" t="s">
        <v>32</v>
      </c>
      <c r="AC2" s="9">
        <f>'26 Dec 2023'!AC2+'2 Jan 2024'!Z2</f>
        <v>123</v>
      </c>
    </row>
    <row r="3" spans="1:29" ht="59.1">
      <c r="A3" s="52" t="s">
        <v>33</v>
      </c>
      <c r="B3" s="53">
        <v>1</v>
      </c>
      <c r="D3" s="13" t="s">
        <v>34</v>
      </c>
      <c r="E3" s="15">
        <v>7</v>
      </c>
      <c r="G3" s="33" t="s">
        <v>47</v>
      </c>
      <c r="H3" s="23" t="s">
        <v>36</v>
      </c>
      <c r="I3" s="23" t="s">
        <v>29</v>
      </c>
      <c r="J3" s="23" t="s">
        <v>126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Y3" t="s">
        <v>39</v>
      </c>
      <c r="Z3" s="43">
        <v>2</v>
      </c>
      <c r="AB3" t="s">
        <v>39</v>
      </c>
      <c r="AC3" s="9">
        <f>'26 Dec 2023'!AC3+'2 Jan 2024'!Z3</f>
        <v>8176</v>
      </c>
    </row>
    <row r="4" spans="1:29" ht="72.599999999999994">
      <c r="A4" s="52" t="s">
        <v>40</v>
      </c>
      <c r="B4" s="53">
        <v>1</v>
      </c>
      <c r="D4" s="13" t="s">
        <v>41</v>
      </c>
      <c r="E4" s="17">
        <v>4</v>
      </c>
      <c r="G4" s="34" t="s">
        <v>55</v>
      </c>
      <c r="H4" s="34" t="s">
        <v>53</v>
      </c>
      <c r="I4" s="35">
        <v>45293</v>
      </c>
      <c r="J4" s="34" t="s">
        <v>127</v>
      </c>
      <c r="K4" s="17"/>
      <c r="L4" s="40" t="s">
        <v>47</v>
      </c>
      <c r="M4" s="39" t="s">
        <v>36</v>
      </c>
      <c r="N4" s="39" t="s">
        <v>29</v>
      </c>
      <c r="O4" s="39" t="s">
        <v>128</v>
      </c>
      <c r="Y4" t="s">
        <v>45</v>
      </c>
      <c r="Z4" s="43">
        <v>0</v>
      </c>
      <c r="AB4" t="s">
        <v>45</v>
      </c>
      <c r="AC4" s="9">
        <f>'26 Dec 2023'!AC4+'2 Jan 2024'!Z4</f>
        <v>123</v>
      </c>
    </row>
    <row r="5" spans="1:29" ht="72.599999999999994">
      <c r="A5" s="52" t="s">
        <v>46</v>
      </c>
      <c r="B5" s="53">
        <v>4</v>
      </c>
      <c r="G5" s="34" t="s">
        <v>115</v>
      </c>
      <c r="H5" s="34" t="s">
        <v>36</v>
      </c>
      <c r="I5" s="34" t="s">
        <v>29</v>
      </c>
      <c r="J5" s="34" t="s">
        <v>129</v>
      </c>
      <c r="K5" s="17"/>
      <c r="L5" s="40" t="s">
        <v>55</v>
      </c>
      <c r="M5" s="39" t="s">
        <v>36</v>
      </c>
      <c r="N5" s="39" t="s">
        <v>29</v>
      </c>
      <c r="O5" s="39" t="s">
        <v>111</v>
      </c>
      <c r="Y5" t="s">
        <v>50</v>
      </c>
      <c r="Z5" s="43">
        <v>14</v>
      </c>
      <c r="AB5" t="s">
        <v>50</v>
      </c>
      <c r="AC5" s="9">
        <f>'26 Dec 2023'!AC5+'2 Jan 2024'!Z5</f>
        <v>4946</v>
      </c>
    </row>
    <row r="6" spans="1:29" ht="57.95">
      <c r="A6" s="52" t="s">
        <v>122</v>
      </c>
      <c r="B6" s="53">
        <v>7.5</v>
      </c>
      <c r="G6" s="11"/>
      <c r="H6" s="11"/>
      <c r="I6" s="11"/>
      <c r="J6" s="11"/>
      <c r="K6" s="17"/>
      <c r="L6" s="40" t="s">
        <v>115</v>
      </c>
      <c r="M6" s="39" t="s">
        <v>36</v>
      </c>
      <c r="N6" s="41">
        <v>45306</v>
      </c>
      <c r="O6" s="39" t="s">
        <v>123</v>
      </c>
      <c r="Y6" t="s">
        <v>58</v>
      </c>
      <c r="Z6" s="43">
        <v>0</v>
      </c>
      <c r="AB6" t="s">
        <v>58</v>
      </c>
      <c r="AC6" s="9">
        <f>'26 Dec 2023'!AC6+'2 Jan 2024'!Z6</f>
        <v>161</v>
      </c>
    </row>
    <row r="7" spans="1:29" ht="29.1">
      <c r="A7" s="52" t="s">
        <v>63</v>
      </c>
      <c r="B7" s="53">
        <v>5</v>
      </c>
      <c r="G7" s="3"/>
      <c r="H7" s="3"/>
      <c r="I7" s="51"/>
      <c r="J7" s="3"/>
      <c r="K7" s="56"/>
      <c r="L7" s="3"/>
      <c r="M7" s="3"/>
      <c r="N7" s="3"/>
      <c r="O7" s="3"/>
      <c r="Z7" s="43"/>
      <c r="AB7" t="s">
        <v>60</v>
      </c>
      <c r="AC7" s="44">
        <f>AC4/AC2</f>
        <v>1</v>
      </c>
    </row>
    <row r="8" spans="1:29" ht="43.5">
      <c r="A8" s="52" t="s">
        <v>64</v>
      </c>
      <c r="B8" s="53">
        <v>4.5</v>
      </c>
      <c r="G8" s="3"/>
      <c r="H8" s="3"/>
      <c r="I8" s="3"/>
      <c r="J8" s="3"/>
      <c r="K8" s="56"/>
      <c r="L8" s="56"/>
      <c r="M8" s="56"/>
      <c r="N8" s="56"/>
      <c r="O8" s="56"/>
    </row>
    <row r="9" spans="1:29" ht="14.45">
      <c r="A9" s="21"/>
      <c r="B9" s="22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opLeftCell="T1" workbookViewId="0">
      <selection activeCell="AC5" sqref="AC5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9.140625" style="9"/>
    <col min="17" max="17" width="16.140625" style="9" customWidth="1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5</v>
      </c>
      <c r="D2" s="12" t="s">
        <v>26</v>
      </c>
      <c r="E2" s="10">
        <v>30</v>
      </c>
      <c r="G2" s="38" t="s">
        <v>74</v>
      </c>
      <c r="H2" s="39" t="s">
        <v>124</v>
      </c>
      <c r="I2" s="39" t="s">
        <v>29</v>
      </c>
      <c r="J2" s="39" t="s">
        <v>125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Q2" s="9" t="s">
        <v>130</v>
      </c>
      <c r="R2" s="9" t="s">
        <v>131</v>
      </c>
      <c r="S2" s="9" t="s">
        <v>102</v>
      </c>
      <c r="T2" s="9" t="s">
        <v>103</v>
      </c>
      <c r="U2" s="9" t="s">
        <v>91</v>
      </c>
      <c r="Y2" t="s">
        <v>32</v>
      </c>
      <c r="Z2" s="9">
        <v>0</v>
      </c>
      <c r="AB2" t="s">
        <v>32</v>
      </c>
      <c r="AC2" s="9">
        <f>'2 Jan 2024'!AC2+'8 Jan 2024'!Z2</f>
        <v>123</v>
      </c>
    </row>
    <row r="3" spans="1:29" ht="59.1">
      <c r="A3" s="21" t="s">
        <v>33</v>
      </c>
      <c r="B3" s="22">
        <v>1</v>
      </c>
      <c r="D3" s="13" t="s">
        <v>34</v>
      </c>
      <c r="E3" s="15">
        <v>17.5</v>
      </c>
      <c r="G3" s="40" t="s">
        <v>47</v>
      </c>
      <c r="H3" s="39" t="s">
        <v>36</v>
      </c>
      <c r="I3" s="39" t="s">
        <v>29</v>
      </c>
      <c r="J3" s="39" t="s">
        <v>132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Q3" s="9" t="s">
        <v>133</v>
      </c>
      <c r="R3" s="9" t="s">
        <v>134</v>
      </c>
      <c r="S3" s="9" t="s">
        <v>135</v>
      </c>
      <c r="T3" s="9" t="s">
        <v>103</v>
      </c>
      <c r="U3" s="9" t="s">
        <v>91</v>
      </c>
      <c r="Y3" t="s">
        <v>39</v>
      </c>
      <c r="Z3" s="9">
        <v>0</v>
      </c>
      <c r="AB3" t="s">
        <v>39</v>
      </c>
      <c r="AC3" s="9">
        <f>'2 Jan 2024'!AC3+'8 Jan 2024'!Z3</f>
        <v>8176</v>
      </c>
    </row>
    <row r="4" spans="1:29" ht="72.599999999999994">
      <c r="A4" s="21" t="s">
        <v>40</v>
      </c>
      <c r="B4" s="22">
        <v>2</v>
      </c>
      <c r="D4" s="13" t="s">
        <v>41</v>
      </c>
      <c r="E4" s="17">
        <v>4</v>
      </c>
      <c r="G4" s="40" t="s">
        <v>55</v>
      </c>
      <c r="H4" s="39" t="s">
        <v>53</v>
      </c>
      <c r="I4" s="39" t="s">
        <v>136</v>
      </c>
      <c r="J4" s="39" t="s">
        <v>137</v>
      </c>
      <c r="K4" s="17"/>
      <c r="L4" s="40" t="s">
        <v>47</v>
      </c>
      <c r="M4" s="39" t="s">
        <v>36</v>
      </c>
      <c r="N4" s="39" t="s">
        <v>29</v>
      </c>
      <c r="O4" s="39" t="s">
        <v>138</v>
      </c>
      <c r="Q4" s="9" t="s">
        <v>139</v>
      </c>
      <c r="R4" s="9" t="s">
        <v>140</v>
      </c>
      <c r="S4" s="9" t="s">
        <v>135</v>
      </c>
      <c r="T4" s="9" t="s">
        <v>103</v>
      </c>
      <c r="U4" s="9" t="s">
        <v>91</v>
      </c>
      <c r="Y4" t="s">
        <v>45</v>
      </c>
      <c r="Z4" s="9">
        <v>0</v>
      </c>
      <c r="AB4" t="s">
        <v>45</v>
      </c>
      <c r="AC4" s="9">
        <f>'2 Jan 2024'!AC4+'8 Jan 2024'!Z4</f>
        <v>123</v>
      </c>
    </row>
    <row r="5" spans="1:29" ht="57.95">
      <c r="A5" s="21" t="s">
        <v>46</v>
      </c>
      <c r="B5" s="22">
        <v>4</v>
      </c>
      <c r="G5" s="40" t="s">
        <v>115</v>
      </c>
      <c r="H5" s="39" t="s">
        <v>36</v>
      </c>
      <c r="I5" s="39" t="s">
        <v>29</v>
      </c>
      <c r="J5" s="39" t="s">
        <v>141</v>
      </c>
      <c r="K5" s="17"/>
      <c r="L5" s="40" t="s">
        <v>55</v>
      </c>
      <c r="M5" s="39" t="s">
        <v>36</v>
      </c>
      <c r="N5" s="39" t="s">
        <v>29</v>
      </c>
      <c r="O5" s="39" t="s">
        <v>142</v>
      </c>
      <c r="Y5" t="s">
        <v>50</v>
      </c>
      <c r="Z5" s="9">
        <v>10</v>
      </c>
      <c r="AB5" t="s">
        <v>50</v>
      </c>
      <c r="AC5" s="9">
        <f>'2 Jan 2024'!AC5+'8 Jan 2024'!Z5</f>
        <v>4956</v>
      </c>
    </row>
    <row r="6" spans="1:29" ht="29.1">
      <c r="A6" s="21" t="s">
        <v>122</v>
      </c>
      <c r="B6" s="22">
        <v>27</v>
      </c>
      <c r="G6" s="11"/>
      <c r="H6" s="11"/>
      <c r="I6" s="11"/>
      <c r="J6" s="11"/>
      <c r="K6" s="17"/>
      <c r="L6" s="40" t="s">
        <v>115</v>
      </c>
      <c r="M6" s="39" t="s">
        <v>36</v>
      </c>
      <c r="N6" s="41">
        <v>45310</v>
      </c>
      <c r="O6" s="39" t="s">
        <v>143</v>
      </c>
      <c r="Y6" t="s">
        <v>58</v>
      </c>
      <c r="Z6" s="9">
        <v>3</v>
      </c>
      <c r="AB6" t="s">
        <v>58</v>
      </c>
      <c r="AC6" s="9">
        <f>'2 Jan 2024'!AC6+'8 Jan 2024'!Z6</f>
        <v>164</v>
      </c>
    </row>
    <row r="7" spans="1:29" ht="29.1">
      <c r="A7" s="21" t="s">
        <v>63</v>
      </c>
      <c r="B7" s="22">
        <v>3</v>
      </c>
      <c r="G7" s="3"/>
      <c r="H7" s="3"/>
      <c r="I7" s="51"/>
      <c r="J7" s="3"/>
      <c r="K7" s="56"/>
      <c r="L7" s="3"/>
      <c r="M7" s="3"/>
      <c r="N7" s="3"/>
      <c r="O7" s="3"/>
      <c r="Z7" s="43"/>
      <c r="AB7" t="s">
        <v>60</v>
      </c>
      <c r="AC7" s="44">
        <f>AC4/AC2</f>
        <v>1</v>
      </c>
    </row>
    <row r="8" spans="1:29" ht="43.5">
      <c r="A8" s="21" t="s">
        <v>64</v>
      </c>
      <c r="B8" s="22">
        <v>9.5</v>
      </c>
      <c r="G8" s="3"/>
      <c r="H8" s="3"/>
      <c r="I8" s="3"/>
      <c r="J8" s="3"/>
      <c r="K8" s="56"/>
      <c r="L8" s="56"/>
      <c r="M8" s="56"/>
      <c r="N8" s="56"/>
      <c r="O8" s="56"/>
    </row>
    <row r="9" spans="1:29" ht="14.45">
      <c r="A9" s="21"/>
      <c r="B9" s="22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CD77-03A3-43F1-BBDA-E80ED60EB6BF}">
  <dimension ref="A1:AC19"/>
  <sheetViews>
    <sheetView topLeftCell="V1" workbookViewId="0">
      <selection activeCell="Z1" sqref="Z1"/>
    </sheetView>
  </sheetViews>
  <sheetFormatPr defaultRowHeight="37.5" customHeight="1"/>
  <cols>
    <col min="25" max="25" width="24" customWidth="1"/>
    <col min="28" max="28" width="26.5703125" customWidth="1"/>
  </cols>
  <sheetData>
    <row r="1" spans="1:29" ht="17.25" customHeight="1">
      <c r="A1" s="57" t="s">
        <v>0</v>
      </c>
      <c r="B1" s="58" t="s">
        <v>1</v>
      </c>
      <c r="C1" s="57"/>
      <c r="D1" s="57" t="s">
        <v>2</v>
      </c>
      <c r="E1" s="58" t="s">
        <v>3</v>
      </c>
      <c r="F1" s="57"/>
      <c r="G1" s="57" t="s">
        <v>4</v>
      </c>
      <c r="H1" s="57" t="s">
        <v>5</v>
      </c>
      <c r="I1" s="57" t="s">
        <v>6</v>
      </c>
      <c r="J1" s="57" t="s">
        <v>7</v>
      </c>
      <c r="K1" s="57"/>
      <c r="L1" s="57" t="s">
        <v>8</v>
      </c>
      <c r="M1" s="57" t="s">
        <v>9</v>
      </c>
      <c r="N1" s="57" t="s">
        <v>10</v>
      </c>
      <c r="O1" s="57" t="s">
        <v>11</v>
      </c>
      <c r="P1" s="57"/>
      <c r="Q1" s="57" t="s">
        <v>12</v>
      </c>
      <c r="R1" s="57" t="s">
        <v>13</v>
      </c>
      <c r="S1" s="57" t="s">
        <v>14</v>
      </c>
      <c r="T1" s="57" t="s">
        <v>15</v>
      </c>
      <c r="U1" s="57" t="s">
        <v>16</v>
      </c>
      <c r="V1" s="57" t="s">
        <v>17</v>
      </c>
      <c r="W1" s="57" t="s">
        <v>18</v>
      </c>
      <c r="X1" s="57"/>
      <c r="Y1" s="36" t="s">
        <v>19</v>
      </c>
      <c r="Z1" s="36" t="s">
        <v>20</v>
      </c>
      <c r="AB1" s="36" t="s">
        <v>21</v>
      </c>
      <c r="AC1" s="36" t="s">
        <v>22</v>
      </c>
    </row>
    <row r="2" spans="1:29" ht="37.5" customHeight="1" thickBot="1">
      <c r="A2" s="59" t="s">
        <v>25</v>
      </c>
      <c r="B2" s="60">
        <v>3</v>
      </c>
      <c r="C2" s="61"/>
      <c r="D2" s="62" t="s">
        <v>26</v>
      </c>
      <c r="E2" s="63">
        <v>20</v>
      </c>
      <c r="F2" s="61"/>
      <c r="G2" s="64" t="s">
        <v>74</v>
      </c>
      <c r="H2" s="65" t="s">
        <v>124</v>
      </c>
      <c r="I2" s="65" t="s">
        <v>29</v>
      </c>
      <c r="J2" s="65" t="s">
        <v>125</v>
      </c>
      <c r="K2" s="4"/>
      <c r="L2" s="64" t="s">
        <v>27</v>
      </c>
      <c r="M2" s="65" t="s">
        <v>28</v>
      </c>
      <c r="N2" s="65" t="s">
        <v>29</v>
      </c>
      <c r="O2" s="65" t="s">
        <v>30</v>
      </c>
      <c r="P2" s="61"/>
      <c r="Q2" s="61" t="s">
        <v>144</v>
      </c>
      <c r="R2" s="61" t="s">
        <v>145</v>
      </c>
      <c r="S2" s="61" t="s">
        <v>146</v>
      </c>
      <c r="T2" s="61" t="s">
        <v>103</v>
      </c>
      <c r="U2" s="61"/>
      <c r="V2" s="61"/>
      <c r="W2" s="61"/>
      <c r="X2" s="61"/>
      <c r="Y2" t="s">
        <v>32</v>
      </c>
      <c r="Z2" s="66">
        <v>0</v>
      </c>
      <c r="AA2" s="61"/>
      <c r="AB2" t="s">
        <v>32</v>
      </c>
      <c r="AC2" s="61">
        <f>'8 Jan 2024'!AC2+'15 Jan 2024'!Z2</f>
        <v>123</v>
      </c>
    </row>
    <row r="3" spans="1:29" ht="37.5" customHeight="1" thickBot="1">
      <c r="A3" s="59" t="s">
        <v>33</v>
      </c>
      <c r="B3" s="60">
        <v>1</v>
      </c>
      <c r="C3" s="61"/>
      <c r="D3" s="67" t="s">
        <v>34</v>
      </c>
      <c r="E3" s="15">
        <v>17</v>
      </c>
      <c r="F3" s="61"/>
      <c r="G3" s="68" t="s">
        <v>47</v>
      </c>
      <c r="H3" s="65" t="s">
        <v>36</v>
      </c>
      <c r="I3" s="65" t="s">
        <v>29</v>
      </c>
      <c r="J3" s="65" t="s">
        <v>132</v>
      </c>
      <c r="K3" s="4"/>
      <c r="L3" s="68" t="s">
        <v>74</v>
      </c>
      <c r="M3" s="65" t="s">
        <v>124</v>
      </c>
      <c r="N3" s="65" t="s">
        <v>29</v>
      </c>
      <c r="O3" s="65" t="s">
        <v>106</v>
      </c>
      <c r="P3" s="61"/>
      <c r="Q3" s="61"/>
      <c r="R3" s="61"/>
      <c r="S3" s="61"/>
      <c r="T3" s="61"/>
      <c r="U3" s="61"/>
      <c r="V3" s="61"/>
      <c r="W3" s="61"/>
      <c r="X3" s="61"/>
      <c r="Y3" t="s">
        <v>39</v>
      </c>
      <c r="Z3" s="75">
        <v>0</v>
      </c>
      <c r="AA3" s="61"/>
      <c r="AB3" t="s">
        <v>39</v>
      </c>
      <c r="AC3" s="61">
        <f>'8 Jan 2024'!AC3+'15 Jan 2024'!Z3</f>
        <v>8176</v>
      </c>
    </row>
    <row r="4" spans="1:29" ht="37.5" customHeight="1">
      <c r="A4" s="112" t="s">
        <v>40</v>
      </c>
      <c r="B4" s="112">
        <v>4.5</v>
      </c>
      <c r="C4" s="108"/>
      <c r="D4" s="114" t="s">
        <v>41</v>
      </c>
      <c r="E4" s="134">
        <v>2</v>
      </c>
      <c r="F4" s="110"/>
      <c r="G4" s="106" t="s">
        <v>55</v>
      </c>
      <c r="H4" s="106" t="s">
        <v>53</v>
      </c>
      <c r="I4" s="106"/>
      <c r="J4" s="69" t="s">
        <v>114</v>
      </c>
      <c r="K4" s="145"/>
      <c r="L4" s="106" t="s">
        <v>47</v>
      </c>
      <c r="M4" s="106" t="s">
        <v>36</v>
      </c>
      <c r="N4" s="106" t="s">
        <v>29</v>
      </c>
      <c r="O4" s="69" t="s">
        <v>147</v>
      </c>
      <c r="P4" s="108"/>
      <c r="Q4" s="104"/>
      <c r="R4" s="104"/>
      <c r="S4" s="104"/>
      <c r="T4" s="104"/>
      <c r="U4" s="104"/>
      <c r="V4" s="104"/>
      <c r="W4" s="104"/>
      <c r="X4" s="104"/>
      <c r="Y4" t="s">
        <v>45</v>
      </c>
      <c r="Z4" s="76">
        <v>0</v>
      </c>
      <c r="AA4" s="104"/>
      <c r="AB4" t="s">
        <v>45</v>
      </c>
      <c r="AC4" s="61">
        <f>'8 Jan 2024'!AC4+'15 Jan 2024'!Z4</f>
        <v>123</v>
      </c>
    </row>
    <row r="5" spans="1:29" ht="37.5" customHeight="1" thickBot="1">
      <c r="A5" s="113"/>
      <c r="B5" s="113"/>
      <c r="C5" s="109"/>
      <c r="D5" s="115"/>
      <c r="E5" s="146"/>
      <c r="F5" s="111"/>
      <c r="G5" s="107"/>
      <c r="H5" s="107"/>
      <c r="I5" s="107"/>
      <c r="J5" s="65" t="s">
        <v>148</v>
      </c>
      <c r="K5" s="147"/>
      <c r="L5" s="107"/>
      <c r="M5" s="107"/>
      <c r="N5" s="107"/>
      <c r="O5" s="65" t="s">
        <v>149</v>
      </c>
      <c r="P5" s="109"/>
      <c r="Q5" s="105"/>
      <c r="R5" s="105"/>
      <c r="S5" s="105"/>
      <c r="T5" s="105"/>
      <c r="U5" s="105"/>
      <c r="V5" s="105"/>
      <c r="W5" s="105"/>
      <c r="X5" s="105"/>
      <c r="Y5" t="s">
        <v>50</v>
      </c>
      <c r="Z5" s="66">
        <v>30</v>
      </c>
      <c r="AA5" s="105"/>
      <c r="AB5" t="s">
        <v>50</v>
      </c>
      <c r="AC5" s="61">
        <f>'8 Jan 2024'!AC5+'15 Jan 2024'!Z5</f>
        <v>4986</v>
      </c>
    </row>
    <row r="6" spans="1:29" ht="37.5" customHeight="1" thickBot="1">
      <c r="A6" s="59" t="s">
        <v>46</v>
      </c>
      <c r="B6" s="60">
        <v>2</v>
      </c>
      <c r="C6" s="61"/>
      <c r="D6" s="61"/>
      <c r="E6" s="63"/>
      <c r="F6" s="61"/>
      <c r="G6" s="68" t="s">
        <v>115</v>
      </c>
      <c r="H6" s="65" t="s">
        <v>36</v>
      </c>
      <c r="I6" s="70">
        <v>45316</v>
      </c>
      <c r="J6" s="65" t="s">
        <v>150</v>
      </c>
      <c r="K6" s="4"/>
      <c r="L6" s="68" t="s">
        <v>55</v>
      </c>
      <c r="M6" s="65" t="s">
        <v>36</v>
      </c>
      <c r="N6" s="70">
        <v>45321</v>
      </c>
      <c r="O6" s="65" t="s">
        <v>151</v>
      </c>
      <c r="P6" s="61"/>
      <c r="Q6" s="61"/>
      <c r="R6" s="61"/>
      <c r="S6" s="61"/>
      <c r="T6" s="61"/>
      <c r="U6" s="61"/>
      <c r="V6" s="61"/>
      <c r="W6" s="61"/>
      <c r="X6" s="61"/>
      <c r="Y6" t="s">
        <v>58</v>
      </c>
      <c r="Z6" s="66">
        <v>1</v>
      </c>
      <c r="AA6" s="61"/>
      <c r="AB6" t="s">
        <v>58</v>
      </c>
      <c r="AC6" s="61">
        <f>'8 Jan 2024'!AC6+'15 Jan 2024'!Z6</f>
        <v>165</v>
      </c>
    </row>
    <row r="7" spans="1:29" ht="37.5" customHeight="1" thickBot="1">
      <c r="A7" s="59" t="s">
        <v>122</v>
      </c>
      <c r="B7" s="60">
        <v>11.5</v>
      </c>
      <c r="C7" s="61"/>
      <c r="D7" s="61"/>
      <c r="E7" s="63"/>
      <c r="F7" s="61"/>
      <c r="G7" s="3"/>
      <c r="H7" s="3"/>
      <c r="I7" s="3"/>
      <c r="J7" s="3"/>
      <c r="K7" s="4"/>
      <c r="L7" s="68" t="s">
        <v>115</v>
      </c>
      <c r="M7" s="65" t="s">
        <v>36</v>
      </c>
      <c r="N7" s="70">
        <v>45316</v>
      </c>
      <c r="O7" s="65" t="s">
        <v>143</v>
      </c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t="s">
        <v>60</v>
      </c>
      <c r="AC7" s="71">
        <v>1</v>
      </c>
    </row>
    <row r="8" spans="1:29" ht="37.5" customHeight="1" thickBot="1">
      <c r="A8" s="59" t="s">
        <v>63</v>
      </c>
      <c r="B8" s="60">
        <v>8</v>
      </c>
      <c r="C8" s="61"/>
      <c r="D8" s="61"/>
      <c r="E8" s="63"/>
      <c r="F8" s="61"/>
      <c r="G8" s="3"/>
      <c r="H8" s="3"/>
      <c r="I8" s="3"/>
      <c r="J8" s="3"/>
      <c r="K8" s="4"/>
      <c r="L8" s="3"/>
      <c r="M8" s="3"/>
      <c r="N8" s="3"/>
      <c r="O8" s="3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37.5" customHeight="1" thickBot="1">
      <c r="A9" s="59" t="s">
        <v>64</v>
      </c>
      <c r="B9" s="60">
        <v>9</v>
      </c>
      <c r="C9" s="61"/>
      <c r="D9" s="61"/>
      <c r="E9" s="63"/>
      <c r="F9" s="61"/>
      <c r="G9" s="3"/>
      <c r="H9" s="3"/>
      <c r="I9" s="3"/>
      <c r="J9" s="3"/>
      <c r="K9" s="4"/>
      <c r="L9" s="4"/>
      <c r="M9" s="4"/>
      <c r="N9" s="4"/>
      <c r="O9" s="4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37.5" customHeight="1" thickBot="1">
      <c r="A10" s="59"/>
      <c r="B10" s="60"/>
      <c r="C10" s="61"/>
      <c r="D10" s="61"/>
      <c r="E10" s="63"/>
      <c r="F10" s="61"/>
      <c r="G10" s="4"/>
      <c r="H10" s="4"/>
      <c r="I10" s="4"/>
      <c r="J10" s="4"/>
      <c r="K10" s="4"/>
      <c r="L10" s="4"/>
      <c r="M10" s="4"/>
      <c r="N10" s="4"/>
      <c r="O10" s="4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37.5" customHeight="1">
      <c r="A11" s="3"/>
      <c r="B11" s="3"/>
      <c r="C11" s="61"/>
      <c r="D11" s="61"/>
      <c r="E11" s="63"/>
      <c r="F11" s="61"/>
      <c r="G11" s="4"/>
      <c r="H11" s="4"/>
      <c r="I11" s="4"/>
      <c r="J11" s="4"/>
      <c r="K11" s="4"/>
      <c r="L11" s="4"/>
      <c r="M11" s="4"/>
      <c r="N11" s="4"/>
      <c r="O11" s="4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37.5" customHeight="1">
      <c r="A12" s="61"/>
      <c r="B12" s="63"/>
      <c r="C12" s="61"/>
      <c r="D12" s="61"/>
      <c r="E12" s="63"/>
      <c r="F12" s="61"/>
      <c r="G12" s="4"/>
      <c r="H12" s="4"/>
      <c r="I12" s="4"/>
      <c r="J12" s="4"/>
      <c r="K12" s="4"/>
      <c r="L12" s="4"/>
      <c r="M12" s="4"/>
      <c r="N12" s="4"/>
      <c r="O12" s="4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37.5" customHeight="1">
      <c r="A13" s="61"/>
      <c r="B13" s="63"/>
      <c r="C13" s="61"/>
      <c r="D13" s="61"/>
      <c r="E13" s="63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37.5" customHeight="1">
      <c r="A14" s="61"/>
      <c r="B14" s="63"/>
      <c r="C14" s="61"/>
      <c r="D14" s="61"/>
      <c r="E14" s="63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37.5" customHeight="1">
      <c r="A15" s="61"/>
      <c r="B15" s="63"/>
      <c r="C15" s="61"/>
      <c r="D15" s="61"/>
      <c r="E15" s="63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37.5" customHeight="1">
      <c r="A16" s="61"/>
      <c r="B16" s="63"/>
      <c r="C16" s="61"/>
      <c r="D16" s="61"/>
      <c r="E16" s="63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37.5" customHeight="1">
      <c r="A17" s="61"/>
      <c r="B17" s="63"/>
      <c r="C17" s="61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37.5" customHeight="1">
      <c r="A18" s="61"/>
      <c r="B18" s="63"/>
      <c r="C18" s="61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spans="1:29" ht="37.5" customHeight="1">
      <c r="A19" s="61"/>
      <c r="B19" s="63"/>
      <c r="C19" s="61"/>
      <c r="D19" s="61"/>
      <c r="E19" s="63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AA19" s="61"/>
      <c r="AB19" s="61"/>
    </row>
  </sheetData>
  <mergeCells count="23">
    <mergeCell ref="F4:F5"/>
    <mergeCell ref="A4:A5"/>
    <mergeCell ref="B4:B5"/>
    <mergeCell ref="C4:C5"/>
    <mergeCell ref="D4:D5"/>
    <mergeCell ref="E4:E5"/>
    <mergeCell ref="T4:T5"/>
    <mergeCell ref="G4:G5"/>
    <mergeCell ref="H4:H5"/>
    <mergeCell ref="I4:I5"/>
    <mergeCell ref="K4:K5"/>
    <mergeCell ref="L4:L5"/>
    <mergeCell ref="M4:M5"/>
    <mergeCell ref="N4:N5"/>
    <mergeCell ref="P4:P5"/>
    <mergeCell ref="Q4:Q5"/>
    <mergeCell ref="R4:R5"/>
    <mergeCell ref="S4:S5"/>
    <mergeCell ref="AA4:AA5"/>
    <mergeCell ref="U4:U5"/>
    <mergeCell ref="V4:V5"/>
    <mergeCell ref="W4:W5"/>
    <mergeCell ref="X4:X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6914-CF43-4313-ACBD-F8DA170AAF12}">
  <dimension ref="A1:AC19"/>
  <sheetViews>
    <sheetView tabSelected="1" workbookViewId="0">
      <selection activeCell="A5" sqref="A5"/>
    </sheetView>
  </sheetViews>
  <sheetFormatPr defaultColWidth="8.85546875" defaultRowHeight="24.75" customHeight="1"/>
  <cols>
    <col min="1" max="1" width="45.7109375" style="85" customWidth="1"/>
    <col min="2" max="2" width="6.42578125" style="85" bestFit="1" customWidth="1"/>
    <col min="3" max="3" width="8.85546875" style="85"/>
    <col min="4" max="4" width="13.140625" style="85" bestFit="1" customWidth="1"/>
    <col min="5" max="5" width="7" style="85" bestFit="1" customWidth="1"/>
    <col min="6" max="6" width="8.85546875" style="85"/>
    <col min="7" max="7" width="21.140625" style="85" customWidth="1"/>
    <col min="8" max="8" width="8.85546875" style="85"/>
    <col min="9" max="9" width="6.5703125" style="85" bestFit="1" customWidth="1"/>
    <col min="10" max="10" width="10.5703125" style="85" bestFit="1" customWidth="1"/>
    <col min="11" max="11" width="8.85546875" style="85"/>
    <col min="12" max="12" width="19.28515625" style="85" customWidth="1"/>
    <col min="13" max="13" width="7.85546875" style="85" bestFit="1" customWidth="1"/>
    <col min="14" max="14" width="6.5703125" style="85" bestFit="1" customWidth="1"/>
    <col min="15" max="15" width="11.5703125" style="85" bestFit="1" customWidth="1"/>
    <col min="16" max="16" width="8.85546875" style="85"/>
    <col min="17" max="17" width="15" style="85" bestFit="1" customWidth="1"/>
    <col min="18" max="18" width="50.140625" style="85" bestFit="1" customWidth="1"/>
    <col min="19" max="19" width="7.85546875" style="85" bestFit="1" customWidth="1"/>
    <col min="20" max="20" width="6.42578125" style="85" bestFit="1" customWidth="1"/>
    <col min="21" max="21" width="11" style="85" bestFit="1" customWidth="1"/>
    <col min="22" max="22" width="4.140625" style="85" bestFit="1" customWidth="1"/>
    <col min="23" max="23" width="10.140625" style="85" bestFit="1" customWidth="1"/>
    <col min="24" max="24" width="8.85546875" style="85"/>
    <col min="25" max="25" width="28.140625" style="85" bestFit="1" customWidth="1"/>
    <col min="26" max="26" width="6.5703125" style="85" bestFit="1" customWidth="1"/>
    <col min="27" max="27" width="8.85546875" style="85"/>
    <col min="28" max="28" width="28.140625" style="85" bestFit="1" customWidth="1"/>
    <col min="29" max="29" width="8" style="85" bestFit="1" customWidth="1"/>
    <col min="30" max="16384" width="8.85546875" style="85"/>
  </cols>
  <sheetData>
    <row r="1" spans="1:29" ht="24.7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24.75" customHeight="1" thickBot="1">
      <c r="A2" s="59" t="s">
        <v>25</v>
      </c>
      <c r="B2" s="60">
        <v>4</v>
      </c>
      <c r="C2" s="86"/>
      <c r="D2" s="67" t="s">
        <v>26</v>
      </c>
      <c r="E2" s="87">
        <v>18</v>
      </c>
      <c r="F2" s="86"/>
      <c r="G2" s="64" t="s">
        <v>74</v>
      </c>
      <c r="H2" s="72" t="s">
        <v>124</v>
      </c>
      <c r="I2" s="72" t="s">
        <v>29</v>
      </c>
      <c r="J2" s="72" t="s">
        <v>125</v>
      </c>
      <c r="K2" s="3"/>
      <c r="L2" s="64" t="s">
        <v>27</v>
      </c>
      <c r="M2" s="65" t="s">
        <v>28</v>
      </c>
      <c r="N2" s="65" t="s">
        <v>29</v>
      </c>
      <c r="O2" s="65" t="s">
        <v>30</v>
      </c>
      <c r="P2" s="86"/>
      <c r="Q2" s="86" t="s">
        <v>152</v>
      </c>
      <c r="R2" s="86" t="s">
        <v>153</v>
      </c>
      <c r="S2" s="86" t="s">
        <v>102</v>
      </c>
      <c r="T2" s="86" t="s">
        <v>90</v>
      </c>
      <c r="U2" s="86" t="s">
        <v>91</v>
      </c>
      <c r="V2" s="86"/>
      <c r="W2" s="86"/>
      <c r="X2" s="86"/>
      <c r="Y2" s="85" t="s">
        <v>32</v>
      </c>
      <c r="Z2" s="66">
        <v>0</v>
      </c>
      <c r="AA2" s="86"/>
      <c r="AB2" s="85" t="s">
        <v>32</v>
      </c>
      <c r="AC2" s="86">
        <f>'15 Jan 2024'!AC2+'22 Jan 2024'!Z2</f>
        <v>123</v>
      </c>
    </row>
    <row r="3" spans="1:29" ht="24.75" customHeight="1">
      <c r="A3" s="59" t="s">
        <v>33</v>
      </c>
      <c r="B3" s="60">
        <v>3</v>
      </c>
      <c r="C3" s="86"/>
      <c r="D3" s="67" t="s">
        <v>34</v>
      </c>
      <c r="E3" s="15">
        <v>16.5</v>
      </c>
      <c r="F3" s="86"/>
      <c r="G3" s="64" t="s">
        <v>47</v>
      </c>
      <c r="H3" s="72" t="s">
        <v>36</v>
      </c>
      <c r="I3" s="72" t="s">
        <v>29</v>
      </c>
      <c r="J3" s="72" t="s">
        <v>154</v>
      </c>
      <c r="K3" s="3"/>
      <c r="L3" s="68" t="s">
        <v>74</v>
      </c>
      <c r="M3" s="65" t="s">
        <v>124</v>
      </c>
      <c r="N3" s="65" t="s">
        <v>29</v>
      </c>
      <c r="O3" s="65" t="s">
        <v>106</v>
      </c>
      <c r="P3" s="86"/>
      <c r="Q3" s="86"/>
      <c r="R3" s="86"/>
      <c r="S3" s="86"/>
      <c r="T3" s="86"/>
      <c r="U3" s="86"/>
      <c r="V3" s="86"/>
      <c r="W3" s="86"/>
      <c r="X3" s="86"/>
      <c r="Y3" s="85" t="s">
        <v>39</v>
      </c>
      <c r="Z3" s="66">
        <v>0</v>
      </c>
      <c r="AA3" s="86"/>
      <c r="AB3" s="85" t="s">
        <v>39</v>
      </c>
      <c r="AC3" s="86">
        <f>'15 Jan 2024'!AC3+'22 Jan 2024'!Z3</f>
        <v>8176</v>
      </c>
    </row>
    <row r="4" spans="1:29" ht="24.75" customHeight="1">
      <c r="A4" s="78" t="s">
        <v>40</v>
      </c>
      <c r="B4" s="78">
        <v>0.5</v>
      </c>
      <c r="C4" s="88"/>
      <c r="D4" s="79" t="s">
        <v>41</v>
      </c>
      <c r="E4" s="89">
        <v>2</v>
      </c>
      <c r="F4" s="90"/>
      <c r="G4" s="81" t="s">
        <v>55</v>
      </c>
      <c r="H4" s="81" t="s">
        <v>53</v>
      </c>
      <c r="I4" s="81"/>
      <c r="J4" s="73" t="s">
        <v>114</v>
      </c>
      <c r="K4" s="91"/>
      <c r="L4" s="77" t="s">
        <v>47</v>
      </c>
      <c r="M4" s="77" t="s">
        <v>36</v>
      </c>
      <c r="N4" s="77" t="s">
        <v>29</v>
      </c>
      <c r="O4" s="69" t="s">
        <v>147</v>
      </c>
      <c r="P4" s="88"/>
      <c r="Q4" s="89"/>
      <c r="R4" s="89"/>
      <c r="S4" s="89"/>
      <c r="T4" s="89"/>
      <c r="U4" s="89"/>
      <c r="V4" s="89"/>
      <c r="W4" s="89"/>
      <c r="X4" s="89"/>
      <c r="Y4" s="85" t="s">
        <v>45</v>
      </c>
      <c r="Z4" s="75">
        <v>0</v>
      </c>
      <c r="AA4" s="89"/>
      <c r="AB4" s="85" t="s">
        <v>45</v>
      </c>
      <c r="AC4" s="86">
        <f>'15 Jan 2024'!AC4+'22 Jan 2024'!Z4</f>
        <v>123</v>
      </c>
    </row>
    <row r="5" spans="1:29" ht="24.75" customHeight="1">
      <c r="A5" s="59"/>
      <c r="B5" s="59"/>
      <c r="C5" s="92"/>
      <c r="D5" s="80"/>
      <c r="E5" s="93"/>
      <c r="F5" s="94"/>
      <c r="G5" s="64"/>
      <c r="H5" s="64"/>
      <c r="I5" s="64"/>
      <c r="J5" s="72" t="s">
        <v>148</v>
      </c>
      <c r="K5" s="95"/>
      <c r="L5" s="68"/>
      <c r="M5" s="68"/>
      <c r="N5" s="68"/>
      <c r="O5" s="65" t="s">
        <v>149</v>
      </c>
      <c r="P5" s="92"/>
      <c r="Q5" s="93"/>
      <c r="R5" s="93"/>
      <c r="S5" s="93"/>
      <c r="T5" s="93"/>
      <c r="U5" s="93"/>
      <c r="V5" s="93"/>
      <c r="W5" s="93"/>
      <c r="X5" s="93"/>
      <c r="Y5" s="85" t="s">
        <v>50</v>
      </c>
      <c r="Z5" s="66">
        <v>25</v>
      </c>
      <c r="AA5" s="3"/>
      <c r="AB5" s="85" t="s">
        <v>50</v>
      </c>
      <c r="AC5" s="86">
        <f>'15 Jan 2024'!AC5+'22 Jan 2024'!Z5</f>
        <v>5011</v>
      </c>
    </row>
    <row r="6" spans="1:29" ht="24.75" customHeight="1" thickBot="1">
      <c r="A6" s="59" t="s">
        <v>46</v>
      </c>
      <c r="B6" s="60">
        <v>2</v>
      </c>
      <c r="C6" s="86"/>
      <c r="D6" s="86"/>
      <c r="E6" s="87"/>
      <c r="F6" s="86"/>
      <c r="G6" s="64" t="s">
        <v>115</v>
      </c>
      <c r="H6" s="72" t="s">
        <v>36</v>
      </c>
      <c r="I6" s="74">
        <v>45324</v>
      </c>
      <c r="J6" s="72" t="s">
        <v>155</v>
      </c>
      <c r="K6" s="3"/>
      <c r="L6" s="68" t="s">
        <v>55</v>
      </c>
      <c r="M6" s="65" t="s">
        <v>36</v>
      </c>
      <c r="N6" s="70">
        <v>45324</v>
      </c>
      <c r="O6" s="65" t="s">
        <v>156</v>
      </c>
      <c r="P6" s="86"/>
      <c r="Q6" s="86"/>
      <c r="R6" s="86"/>
      <c r="S6" s="86"/>
      <c r="T6" s="86"/>
      <c r="U6" s="86"/>
      <c r="V6" s="86"/>
      <c r="W6" s="86"/>
      <c r="X6" s="86"/>
      <c r="Y6" s="85" t="s">
        <v>58</v>
      </c>
      <c r="Z6" s="66">
        <v>1</v>
      </c>
      <c r="AA6" s="86"/>
      <c r="AB6" s="85" t="s">
        <v>58</v>
      </c>
      <c r="AC6" s="86">
        <f>'15 Jan 2024'!AC6+'22 Jan 2024'!Z6</f>
        <v>166</v>
      </c>
    </row>
    <row r="7" spans="1:29" ht="24.75" customHeight="1" thickBot="1">
      <c r="A7" s="59" t="s">
        <v>122</v>
      </c>
      <c r="B7" s="60">
        <v>12.5</v>
      </c>
      <c r="C7" s="86"/>
      <c r="D7" s="86"/>
      <c r="E7" s="87"/>
      <c r="F7" s="86"/>
      <c r="G7" s="3"/>
      <c r="H7" s="3"/>
      <c r="I7" s="3"/>
      <c r="J7" s="3"/>
      <c r="K7" s="3"/>
      <c r="L7" s="68" t="s">
        <v>115</v>
      </c>
      <c r="M7" s="65" t="s">
        <v>36</v>
      </c>
      <c r="N7" s="70">
        <v>45324</v>
      </c>
      <c r="O7" s="65" t="s">
        <v>143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66"/>
      <c r="AA7" s="86"/>
      <c r="AB7" s="85" t="s">
        <v>60</v>
      </c>
      <c r="AC7" s="96">
        <v>1</v>
      </c>
    </row>
    <row r="8" spans="1:29" ht="24.75" customHeight="1" thickBot="1">
      <c r="A8" s="59" t="s">
        <v>63</v>
      </c>
      <c r="B8" s="60">
        <v>8</v>
      </c>
      <c r="C8" s="86"/>
      <c r="D8" s="86"/>
      <c r="E8" s="87"/>
      <c r="F8" s="86"/>
      <c r="G8" s="3"/>
      <c r="H8" s="3"/>
      <c r="I8" s="3"/>
      <c r="J8" s="3"/>
      <c r="K8" s="3"/>
      <c r="L8" s="3"/>
      <c r="M8" s="3"/>
      <c r="N8" s="3"/>
      <c r="O8" s="3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ht="24.75" customHeight="1" thickBot="1">
      <c r="A9" s="59" t="s">
        <v>64</v>
      </c>
      <c r="B9" s="60">
        <v>6.5</v>
      </c>
      <c r="C9" s="86"/>
      <c r="D9" s="86"/>
      <c r="E9" s="87"/>
      <c r="F9" s="86"/>
      <c r="G9" s="3"/>
      <c r="H9" s="3"/>
      <c r="I9" s="3"/>
      <c r="J9" s="3"/>
      <c r="K9" s="3"/>
      <c r="L9" s="3"/>
      <c r="M9" s="3"/>
      <c r="N9" s="3"/>
      <c r="O9" s="3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ht="24.75" customHeight="1" thickBot="1">
      <c r="A10" s="59"/>
      <c r="B10" s="60"/>
      <c r="C10" s="86"/>
      <c r="D10" s="86"/>
      <c r="E10" s="87"/>
      <c r="F10" s="86"/>
      <c r="G10" s="3"/>
      <c r="H10" s="3"/>
      <c r="I10" s="3"/>
      <c r="J10" s="3"/>
      <c r="K10" s="3"/>
      <c r="L10" s="3"/>
      <c r="M10" s="3"/>
      <c r="N10" s="3"/>
      <c r="O10" s="3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spans="1:29" ht="24.75" customHeight="1">
      <c r="A11" s="3"/>
      <c r="B11" s="3"/>
      <c r="C11" s="86"/>
      <c r="D11" s="86"/>
      <c r="E11" s="87"/>
      <c r="F11" s="86"/>
      <c r="G11" s="3"/>
      <c r="H11" s="3"/>
      <c r="I11" s="3"/>
      <c r="J11" s="3"/>
      <c r="K11" s="3"/>
      <c r="L11" s="3"/>
      <c r="M11" s="3"/>
      <c r="N11" s="3"/>
      <c r="O11" s="3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ht="24.75" customHeight="1">
      <c r="A12" s="86"/>
      <c r="B12" s="87"/>
      <c r="C12" s="86"/>
      <c r="D12" s="86"/>
      <c r="E12" s="87"/>
      <c r="F12" s="86"/>
      <c r="G12" s="3"/>
      <c r="H12" s="3"/>
      <c r="I12" s="3"/>
      <c r="J12" s="3"/>
      <c r="K12" s="3"/>
      <c r="L12" s="3"/>
      <c r="M12" s="3"/>
      <c r="N12" s="3"/>
      <c r="O12" s="3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ht="24.75" customHeight="1">
      <c r="A13" s="86"/>
      <c r="B13" s="87"/>
      <c r="C13" s="86"/>
      <c r="D13" s="86"/>
      <c r="E13" s="87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ht="24.75" customHeight="1">
      <c r="A14" s="86"/>
      <c r="B14" s="87"/>
      <c r="C14" s="86"/>
      <c r="D14" s="86"/>
      <c r="E14" s="87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ht="24.75" customHeight="1">
      <c r="A15" s="86"/>
      <c r="B15" s="87"/>
      <c r="C15" s="86"/>
      <c r="D15" s="86"/>
      <c r="E15" s="87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ht="24.75" customHeight="1">
      <c r="A16" s="86"/>
      <c r="B16" s="87"/>
      <c r="C16" s="86"/>
      <c r="D16" s="86"/>
      <c r="E16" s="87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ht="24.75" customHeight="1">
      <c r="A17" s="86"/>
      <c r="B17" s="87"/>
      <c r="C17" s="86"/>
      <c r="D17" s="86"/>
      <c r="E17" s="87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ht="24.75" customHeight="1">
      <c r="A18" s="86"/>
      <c r="B18" s="87"/>
      <c r="C18" s="86"/>
      <c r="D18" s="86"/>
      <c r="E18" s="87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ht="24.75" customHeight="1">
      <c r="A19" s="86"/>
      <c r="B19" s="87"/>
      <c r="C19" s="86"/>
      <c r="D19" s="86"/>
      <c r="E19" s="87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749D-5BCB-41BC-A165-AB61E71035FC}">
  <dimension ref="A1:AC8"/>
  <sheetViews>
    <sheetView topLeftCell="L1" workbookViewId="0">
      <selection activeCell="Q3" sqref="Q3"/>
    </sheetView>
  </sheetViews>
  <sheetFormatPr defaultRowHeight="23.25" customHeight="1"/>
  <cols>
    <col min="25" max="25" width="17.140625" customWidth="1"/>
    <col min="28" max="28" width="16" customWidth="1"/>
  </cols>
  <sheetData>
    <row r="1" spans="1:29" s="85" customFormat="1" ht="23.2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31.5" customHeight="1" thickBot="1">
      <c r="A2" s="59" t="s">
        <v>25</v>
      </c>
      <c r="B2" s="60">
        <v>5</v>
      </c>
      <c r="D2" s="62" t="s">
        <v>26</v>
      </c>
      <c r="E2" s="63">
        <v>20</v>
      </c>
      <c r="G2" s="64" t="s">
        <v>74</v>
      </c>
      <c r="H2" s="72" t="s">
        <v>124</v>
      </c>
      <c r="I2" s="72" t="s">
        <v>29</v>
      </c>
      <c r="J2" s="72" t="s">
        <v>125</v>
      </c>
      <c r="L2" s="64" t="s">
        <v>27</v>
      </c>
      <c r="M2" s="65" t="s">
        <v>28</v>
      </c>
      <c r="N2" s="65" t="s">
        <v>29</v>
      </c>
      <c r="O2" s="65" t="s">
        <v>30</v>
      </c>
      <c r="Q2" s="4" t="s">
        <v>157</v>
      </c>
      <c r="R2" s="4" t="s">
        <v>158</v>
      </c>
      <c r="S2" s="61" t="s">
        <v>135</v>
      </c>
      <c r="T2" s="4" t="s">
        <v>103</v>
      </c>
      <c r="U2" s="4" t="s">
        <v>159</v>
      </c>
      <c r="Y2" s="85" t="s">
        <v>32</v>
      </c>
      <c r="Z2" s="66">
        <v>0</v>
      </c>
      <c r="AB2" s="85" t="s">
        <v>32</v>
      </c>
      <c r="AC2" s="86">
        <f>'22 Jan 2024'!AC2+'29 Jan 2024'!Z2</f>
        <v>123</v>
      </c>
    </row>
    <row r="3" spans="1:29" ht="33.75" customHeight="1">
      <c r="A3" s="59" t="s">
        <v>33</v>
      </c>
      <c r="B3" s="60">
        <v>3.5</v>
      </c>
      <c r="D3" s="67" t="s">
        <v>34</v>
      </c>
      <c r="E3" s="15">
        <v>11.5</v>
      </c>
      <c r="G3" s="64" t="s">
        <v>47</v>
      </c>
      <c r="H3" s="72" t="s">
        <v>36</v>
      </c>
      <c r="I3" s="72" t="s">
        <v>29</v>
      </c>
      <c r="J3" s="72" t="s">
        <v>160</v>
      </c>
      <c r="L3" s="68" t="s">
        <v>74</v>
      </c>
      <c r="M3" s="65" t="s">
        <v>124</v>
      </c>
      <c r="N3" s="65" t="s">
        <v>29</v>
      </c>
      <c r="O3" s="65" t="s">
        <v>106</v>
      </c>
      <c r="Q3" s="101" t="s">
        <v>161</v>
      </c>
      <c r="R3" s="101" t="s">
        <v>162</v>
      </c>
      <c r="S3" s="99" t="s">
        <v>102</v>
      </c>
      <c r="T3" s="101" t="s">
        <v>103</v>
      </c>
      <c r="U3" s="101" t="s">
        <v>159</v>
      </c>
      <c r="Y3" s="85" t="s">
        <v>39</v>
      </c>
      <c r="Z3" s="66">
        <v>13</v>
      </c>
      <c r="AB3" s="85" t="s">
        <v>39</v>
      </c>
      <c r="AC3" s="86">
        <f>'22 Jan 2024'!AC3+'29 Jan 2024'!Z3</f>
        <v>8189</v>
      </c>
    </row>
    <row r="4" spans="1:29" ht="23.25" customHeight="1" thickBot="1">
      <c r="A4" s="59" t="s">
        <v>40</v>
      </c>
      <c r="B4" s="60">
        <v>2</v>
      </c>
      <c r="D4" s="114" t="s">
        <v>41</v>
      </c>
      <c r="E4" s="134">
        <v>2.5</v>
      </c>
      <c r="G4" s="117" t="s">
        <v>55</v>
      </c>
      <c r="H4" s="117" t="s">
        <v>36</v>
      </c>
      <c r="I4" s="117"/>
      <c r="J4" s="73" t="s">
        <v>163</v>
      </c>
      <c r="L4" s="106" t="s">
        <v>47</v>
      </c>
      <c r="M4" s="106" t="s">
        <v>36</v>
      </c>
      <c r="N4" s="106" t="s">
        <v>29</v>
      </c>
      <c r="O4" s="69" t="s">
        <v>147</v>
      </c>
      <c r="Q4" s="17" t="s">
        <v>164</v>
      </c>
      <c r="R4" s="17" t="s">
        <v>165</v>
      </c>
      <c r="S4" s="17"/>
      <c r="T4" s="17" t="s">
        <v>102</v>
      </c>
      <c r="U4" s="17" t="s">
        <v>91</v>
      </c>
      <c r="Y4" s="85" t="s">
        <v>45</v>
      </c>
      <c r="Z4" s="75">
        <v>0</v>
      </c>
      <c r="AB4" s="85" t="s">
        <v>45</v>
      </c>
      <c r="AC4" s="86">
        <f>'22 Jan 2024'!AC4+'29 Jan 2024'!Z4</f>
        <v>123</v>
      </c>
    </row>
    <row r="5" spans="1:29" ht="33.75" customHeight="1" thickBot="1">
      <c r="A5" s="59" t="s">
        <v>46</v>
      </c>
      <c r="B5" s="60">
        <v>2.5</v>
      </c>
      <c r="D5" s="116"/>
      <c r="E5" s="141"/>
      <c r="G5" s="118"/>
      <c r="H5" s="118"/>
      <c r="I5" s="118"/>
      <c r="J5" s="72" t="s">
        <v>148</v>
      </c>
      <c r="L5" s="107"/>
      <c r="M5" s="107"/>
      <c r="N5" s="107"/>
      <c r="O5" s="65" t="s">
        <v>149</v>
      </c>
      <c r="Y5" s="85" t="s">
        <v>50</v>
      </c>
      <c r="Z5" s="66">
        <v>30</v>
      </c>
      <c r="AB5" s="85" t="s">
        <v>50</v>
      </c>
      <c r="AC5" s="86">
        <f>'22 Jan 2024'!AC5+'29 Jan 2024'!Z5</f>
        <v>5041</v>
      </c>
    </row>
    <row r="6" spans="1:29" ht="23.25" customHeight="1">
      <c r="A6" s="59" t="s">
        <v>122</v>
      </c>
      <c r="B6" s="60">
        <v>13</v>
      </c>
      <c r="G6" s="64" t="s">
        <v>115</v>
      </c>
      <c r="H6" s="72" t="s">
        <v>36</v>
      </c>
      <c r="I6" s="74">
        <v>45330</v>
      </c>
      <c r="J6" s="72" t="s">
        <v>166</v>
      </c>
      <c r="L6" s="68" t="s">
        <v>55</v>
      </c>
      <c r="M6" s="65" t="s">
        <v>36</v>
      </c>
      <c r="N6" s="70">
        <v>45331</v>
      </c>
      <c r="O6" s="65" t="s">
        <v>167</v>
      </c>
      <c r="Y6" s="85" t="s">
        <v>58</v>
      </c>
      <c r="Z6" s="66">
        <v>3</v>
      </c>
      <c r="AB6" s="85" t="s">
        <v>58</v>
      </c>
      <c r="AC6" s="86">
        <f>'22 Jan 2024'!AC6+'29 Jan 2024'!Z6</f>
        <v>169</v>
      </c>
    </row>
    <row r="7" spans="1:29" ht="23.25" customHeight="1" thickBot="1">
      <c r="A7" s="59" t="s">
        <v>63</v>
      </c>
      <c r="B7" s="60">
        <v>8</v>
      </c>
      <c r="L7" s="68" t="s">
        <v>115</v>
      </c>
      <c r="M7" s="65" t="s">
        <v>36</v>
      </c>
      <c r="N7" s="70">
        <v>45330</v>
      </c>
      <c r="O7" s="65" t="s">
        <v>143</v>
      </c>
      <c r="AB7" s="85" t="s">
        <v>60</v>
      </c>
      <c r="AC7" s="96">
        <v>1</v>
      </c>
    </row>
    <row r="8" spans="1:29" ht="23.25" customHeight="1" thickBot="1">
      <c r="A8" s="59" t="s">
        <v>64</v>
      </c>
      <c r="B8" s="60">
        <v>0</v>
      </c>
    </row>
  </sheetData>
  <mergeCells count="8">
    <mergeCell ref="M4:M5"/>
    <mergeCell ref="N4:N5"/>
    <mergeCell ref="D4:D5"/>
    <mergeCell ref="E4:E5"/>
    <mergeCell ref="G4:G5"/>
    <mergeCell ref="H4:H5"/>
    <mergeCell ref="I4:I5"/>
    <mergeCell ref="L4:L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20EA-73FE-4E45-A714-01BC289F6811}">
  <dimension ref="A1:AC8"/>
  <sheetViews>
    <sheetView topLeftCell="N1" workbookViewId="0">
      <selection activeCell="Q2" sqref="Q2"/>
    </sheetView>
  </sheetViews>
  <sheetFormatPr defaultRowHeight="24.75" customHeight="1"/>
  <cols>
    <col min="1" max="14" width="9.140625" style="122"/>
    <col min="15" max="15" width="37.7109375" style="122" customWidth="1"/>
    <col min="16" max="16384" width="9.140625" style="122"/>
  </cols>
  <sheetData>
    <row r="1" spans="1:29" ht="24.75" customHeight="1">
      <c r="A1" s="57" t="s">
        <v>0</v>
      </c>
      <c r="B1" s="58" t="s">
        <v>1</v>
      </c>
      <c r="C1" s="57"/>
      <c r="D1" s="57" t="s">
        <v>2</v>
      </c>
      <c r="E1" s="58" t="s">
        <v>3</v>
      </c>
      <c r="F1" s="57"/>
      <c r="G1" s="57" t="s">
        <v>4</v>
      </c>
      <c r="H1" s="57" t="s">
        <v>5</v>
      </c>
      <c r="I1" s="57" t="s">
        <v>6</v>
      </c>
      <c r="J1" s="57" t="s">
        <v>7</v>
      </c>
      <c r="K1" s="57"/>
      <c r="L1" s="57" t="s">
        <v>8</v>
      </c>
      <c r="M1" s="57" t="s">
        <v>9</v>
      </c>
      <c r="N1" s="57" t="s">
        <v>10</v>
      </c>
      <c r="O1" s="57" t="s">
        <v>11</v>
      </c>
      <c r="P1" s="57"/>
      <c r="Q1" s="57" t="s">
        <v>12</v>
      </c>
      <c r="R1" s="57" t="s">
        <v>13</v>
      </c>
      <c r="S1" s="57" t="s">
        <v>14</v>
      </c>
      <c r="T1" s="57" t="s">
        <v>15</v>
      </c>
      <c r="U1" s="57" t="s">
        <v>16</v>
      </c>
      <c r="V1" s="57" t="s">
        <v>17</v>
      </c>
      <c r="W1" s="57" t="s">
        <v>18</v>
      </c>
      <c r="X1" s="57"/>
      <c r="Y1" s="121" t="s">
        <v>19</v>
      </c>
      <c r="Z1" s="121" t="s">
        <v>20</v>
      </c>
      <c r="AB1" s="121" t="s">
        <v>21</v>
      </c>
      <c r="AC1" s="121" t="s">
        <v>22</v>
      </c>
    </row>
    <row r="2" spans="1:29" ht="24.75" customHeight="1">
      <c r="A2" s="123" t="s">
        <v>25</v>
      </c>
      <c r="B2" s="124">
        <v>3</v>
      </c>
      <c r="D2" s="125" t="s">
        <v>26</v>
      </c>
      <c r="E2" s="63">
        <v>13</v>
      </c>
      <c r="G2" s="126" t="s">
        <v>74</v>
      </c>
      <c r="H2" s="127" t="s">
        <v>124</v>
      </c>
      <c r="I2" s="127" t="s">
        <v>29</v>
      </c>
      <c r="J2" s="127" t="s">
        <v>125</v>
      </c>
      <c r="L2" s="128" t="s">
        <v>27</v>
      </c>
      <c r="M2" s="129" t="s">
        <v>28</v>
      </c>
      <c r="N2" s="129" t="s">
        <v>29</v>
      </c>
      <c r="O2" s="129" t="s">
        <v>30</v>
      </c>
      <c r="Y2" s="122" t="s">
        <v>32</v>
      </c>
      <c r="Z2" s="130">
        <v>0</v>
      </c>
      <c r="AB2" s="122" t="s">
        <v>32</v>
      </c>
      <c r="AC2" s="61">
        <f>'29 Jan 2024'!AC2+'5 Feb 2024'!Z2</f>
        <v>123</v>
      </c>
    </row>
    <row r="3" spans="1:29" ht="24.75" customHeight="1">
      <c r="A3" s="123" t="s">
        <v>33</v>
      </c>
      <c r="B3" s="124">
        <v>1</v>
      </c>
      <c r="D3" s="125" t="s">
        <v>34</v>
      </c>
      <c r="E3" s="131">
        <v>8</v>
      </c>
      <c r="G3" s="126" t="s">
        <v>47</v>
      </c>
      <c r="H3" s="127" t="s">
        <v>36</v>
      </c>
      <c r="I3" s="127" t="s">
        <v>29</v>
      </c>
      <c r="J3" s="127" t="s">
        <v>168</v>
      </c>
      <c r="L3" s="132" t="s">
        <v>74</v>
      </c>
      <c r="M3" s="129" t="s">
        <v>124</v>
      </c>
      <c r="N3" s="129" t="s">
        <v>29</v>
      </c>
      <c r="O3" s="129" t="s">
        <v>106</v>
      </c>
      <c r="Y3" s="122" t="s">
        <v>39</v>
      </c>
      <c r="Z3" s="130">
        <v>4</v>
      </c>
      <c r="AB3" s="122" t="s">
        <v>39</v>
      </c>
      <c r="AC3" s="61">
        <f>'29 Jan 2024'!AC3+'5 Feb 2024'!Z3</f>
        <v>8193</v>
      </c>
    </row>
    <row r="4" spans="1:29" ht="24.75" customHeight="1">
      <c r="A4" s="123" t="s">
        <v>40</v>
      </c>
      <c r="B4" s="124">
        <v>1.5</v>
      </c>
      <c r="D4" s="133" t="s">
        <v>41</v>
      </c>
      <c r="E4" s="134">
        <v>2.5</v>
      </c>
      <c r="G4" s="135" t="s">
        <v>55</v>
      </c>
      <c r="H4" s="135" t="s">
        <v>36</v>
      </c>
      <c r="I4" s="135"/>
      <c r="J4" s="136" t="s">
        <v>163</v>
      </c>
      <c r="L4" s="137" t="s">
        <v>47</v>
      </c>
      <c r="M4" s="137" t="s">
        <v>36</v>
      </c>
      <c r="N4" s="137" t="s">
        <v>29</v>
      </c>
      <c r="O4" s="138" t="s">
        <v>147</v>
      </c>
      <c r="Y4" s="122" t="s">
        <v>45</v>
      </c>
      <c r="Z4" s="139">
        <v>0</v>
      </c>
      <c r="AB4" s="122" t="s">
        <v>45</v>
      </c>
      <c r="AC4" s="61">
        <f>'29 Jan 2024'!AC4+'5 Feb 2024'!Z4</f>
        <v>123</v>
      </c>
    </row>
    <row r="5" spans="1:29" ht="24.75" customHeight="1">
      <c r="A5" s="123" t="s">
        <v>46</v>
      </c>
      <c r="B5" s="124">
        <v>2.5</v>
      </c>
      <c r="D5" s="140"/>
      <c r="E5" s="141"/>
      <c r="G5" s="142"/>
      <c r="H5" s="142"/>
      <c r="I5" s="142"/>
      <c r="J5" s="127" t="s">
        <v>148</v>
      </c>
      <c r="L5" s="143"/>
      <c r="M5" s="143"/>
      <c r="N5" s="143"/>
      <c r="O5" s="129" t="s">
        <v>149</v>
      </c>
      <c r="Y5" s="122" t="s">
        <v>50</v>
      </c>
      <c r="Z5" s="130">
        <v>10</v>
      </c>
      <c r="AB5" s="122" t="s">
        <v>50</v>
      </c>
      <c r="AC5" s="61">
        <f>'29 Jan 2024'!AC5+'5 Feb 2024'!Z5</f>
        <v>5051</v>
      </c>
    </row>
    <row r="6" spans="1:29" ht="24.75" customHeight="1">
      <c r="A6" s="123" t="s">
        <v>122</v>
      </c>
      <c r="B6" s="124">
        <v>9</v>
      </c>
      <c r="G6" s="126" t="s">
        <v>115</v>
      </c>
      <c r="H6" s="127" t="s">
        <v>36</v>
      </c>
      <c r="I6" s="127" t="s">
        <v>29</v>
      </c>
      <c r="J6" s="127" t="s">
        <v>169</v>
      </c>
      <c r="L6" s="132" t="s">
        <v>55</v>
      </c>
      <c r="M6" s="129" t="s">
        <v>36</v>
      </c>
      <c r="N6" s="144">
        <v>45337</v>
      </c>
      <c r="O6" s="129" t="s">
        <v>170</v>
      </c>
      <c r="Y6" s="122" t="s">
        <v>58</v>
      </c>
      <c r="Z6" s="130">
        <v>0</v>
      </c>
      <c r="AB6" s="122" t="s">
        <v>58</v>
      </c>
      <c r="AC6" s="61">
        <f>'29 Jan 2024'!AC6+'5 Feb 2024'!Z6</f>
        <v>169</v>
      </c>
    </row>
    <row r="7" spans="1:29" ht="24.75" customHeight="1">
      <c r="A7" s="123" t="s">
        <v>63</v>
      </c>
      <c r="B7" s="124">
        <v>4</v>
      </c>
      <c r="L7" s="132" t="s">
        <v>115</v>
      </c>
      <c r="M7" s="129" t="s">
        <v>36</v>
      </c>
      <c r="N7" s="129" t="s">
        <v>29</v>
      </c>
      <c r="O7" s="129" t="s">
        <v>143</v>
      </c>
      <c r="AB7" s="122" t="s">
        <v>60</v>
      </c>
      <c r="AC7" s="71">
        <v>1</v>
      </c>
    </row>
    <row r="8" spans="1:29" ht="24.75" customHeight="1">
      <c r="A8" s="123" t="s">
        <v>171</v>
      </c>
      <c r="B8" s="124">
        <v>2.5</v>
      </c>
    </row>
  </sheetData>
  <mergeCells count="8">
    <mergeCell ref="M4:M5"/>
    <mergeCell ref="N4:N5"/>
    <mergeCell ref="D4:D5"/>
    <mergeCell ref="E4:E5"/>
    <mergeCell ref="G4:G5"/>
    <mergeCell ref="H4:H5"/>
    <mergeCell ref="I4:I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U1" workbookViewId="0">
      <selection activeCell="Y2" sqref="Y2:Y6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10.85546875" style="1" customWidth="1"/>
    <col min="29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43">
        <v>0</v>
      </c>
      <c r="AA2" s="43"/>
      <c r="AB2" t="s">
        <v>32</v>
      </c>
      <c r="AC2" s="42">
        <f>'2 Oct 2023'!AC2+'9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43">
        <v>6</v>
      </c>
      <c r="AA3" s="43"/>
      <c r="AB3" t="s">
        <v>39</v>
      </c>
      <c r="AC3" s="42">
        <f>'2 Oct 2023'!AC3+'9 Oct 2023'!Z3</f>
        <v>8119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43">
        <v>0</v>
      </c>
      <c r="AA4" s="43"/>
      <c r="AB4" t="s">
        <v>45</v>
      </c>
      <c r="AC4" s="42">
        <f>'2 Oct 2023'!AC4+'9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43">
        <v>18</v>
      </c>
      <c r="AA5" s="43"/>
      <c r="AB5" t="s">
        <v>50</v>
      </c>
      <c r="AC5" s="42">
        <f>'2 Oct 2023'!AC5+'9 Oct 2023'!Z5</f>
        <v>4754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43">
        <v>0</v>
      </c>
      <c r="AA6" s="43"/>
      <c r="AB6" t="s">
        <v>58</v>
      </c>
      <c r="AC6" s="42">
        <f>'2 Oct 2023'!AC6+'9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43"/>
      <c r="Z7" s="43"/>
      <c r="AA7" s="43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676F-6EE0-443F-9D0A-4053C7D9E32C}">
  <dimension ref="A1:AC8"/>
  <sheetViews>
    <sheetView topLeftCell="M1" workbookViewId="0">
      <selection activeCell="U2" sqref="U2"/>
    </sheetView>
  </sheetViews>
  <sheetFormatPr defaultRowHeight="32.25" customHeight="1"/>
  <sheetData>
    <row r="1" spans="1:29" s="85" customFormat="1" ht="26.2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32.25" customHeight="1" thickBot="1">
      <c r="A2" s="97" t="s">
        <v>25</v>
      </c>
      <c r="B2" s="98">
        <v>5</v>
      </c>
      <c r="D2" s="62" t="s">
        <v>26</v>
      </c>
      <c r="E2" s="63">
        <v>20</v>
      </c>
      <c r="G2" s="64" t="s">
        <v>115</v>
      </c>
      <c r="H2" s="72" t="s">
        <v>36</v>
      </c>
      <c r="I2" s="72" t="s">
        <v>29</v>
      </c>
      <c r="J2" s="72" t="s">
        <v>169</v>
      </c>
      <c r="L2" s="64" t="s">
        <v>115</v>
      </c>
      <c r="M2" s="65" t="s">
        <v>36</v>
      </c>
      <c r="N2" s="65" t="s">
        <v>29</v>
      </c>
      <c r="O2" s="65" t="s">
        <v>143</v>
      </c>
      <c r="Q2" t="s">
        <v>172</v>
      </c>
      <c r="R2" t="s">
        <v>173</v>
      </c>
      <c r="S2" t="s">
        <v>135</v>
      </c>
      <c r="T2" t="s">
        <v>103</v>
      </c>
      <c r="U2" t="s">
        <v>174</v>
      </c>
      <c r="Y2" s="85" t="s">
        <v>32</v>
      </c>
      <c r="Z2" s="66">
        <v>0</v>
      </c>
      <c r="AB2" s="85" t="s">
        <v>32</v>
      </c>
      <c r="AC2" s="86">
        <f>'5 Feb 2024'!AC2+'12 Feb 2024'!Z2</f>
        <v>123</v>
      </c>
    </row>
    <row r="3" spans="1:29" ht="32.25" customHeight="1">
      <c r="A3" s="97" t="s">
        <v>33</v>
      </c>
      <c r="B3" s="98">
        <v>3.5</v>
      </c>
      <c r="D3" s="67" t="s">
        <v>34</v>
      </c>
      <c r="E3" s="15">
        <v>12</v>
      </c>
      <c r="G3" s="64" t="s">
        <v>175</v>
      </c>
      <c r="H3" s="72" t="s">
        <v>36</v>
      </c>
      <c r="I3" s="74">
        <v>45342</v>
      </c>
      <c r="J3" s="72" t="s">
        <v>176</v>
      </c>
      <c r="L3" s="68" t="s">
        <v>175</v>
      </c>
      <c r="M3" s="65" t="s">
        <v>36</v>
      </c>
      <c r="N3" s="70">
        <v>45342</v>
      </c>
      <c r="O3" s="65" t="s">
        <v>177</v>
      </c>
      <c r="Y3" s="85" t="s">
        <v>39</v>
      </c>
      <c r="Z3" s="66">
        <v>4</v>
      </c>
      <c r="AB3" s="85" t="s">
        <v>39</v>
      </c>
      <c r="AC3" s="86">
        <f>'5 Feb 2024'!AC3+'12 Feb 2024'!Z3</f>
        <v>8197</v>
      </c>
    </row>
    <row r="4" spans="1:29" ht="32.25" customHeight="1" thickBot="1">
      <c r="A4" s="97" t="s">
        <v>40</v>
      </c>
      <c r="B4" s="98">
        <v>1</v>
      </c>
      <c r="D4" s="114" t="s">
        <v>41</v>
      </c>
      <c r="E4" s="134">
        <v>5</v>
      </c>
      <c r="G4" s="64" t="s">
        <v>178</v>
      </c>
      <c r="H4" s="72" t="s">
        <v>36</v>
      </c>
      <c r="I4" s="74">
        <v>45344</v>
      </c>
      <c r="J4" s="72" t="s">
        <v>179</v>
      </c>
      <c r="L4" s="68" t="s">
        <v>178</v>
      </c>
      <c r="M4" s="65" t="s">
        <v>36</v>
      </c>
      <c r="N4" s="70">
        <v>45344</v>
      </c>
      <c r="O4" s="65" t="s">
        <v>177</v>
      </c>
      <c r="Y4" s="85" t="s">
        <v>45</v>
      </c>
      <c r="Z4" s="75">
        <v>0</v>
      </c>
      <c r="AB4" s="85" t="s">
        <v>45</v>
      </c>
      <c r="AC4" s="86">
        <f>'5 Feb 2024'!AC4+'12 Feb 2024'!Z4</f>
        <v>123</v>
      </c>
    </row>
    <row r="5" spans="1:29" ht="32.25" customHeight="1">
      <c r="A5" s="97" t="s">
        <v>46</v>
      </c>
      <c r="B5" s="98">
        <v>7</v>
      </c>
      <c r="D5" s="116"/>
      <c r="E5" s="141"/>
      <c r="G5" s="64" t="s">
        <v>47</v>
      </c>
      <c r="H5" s="72" t="s">
        <v>36</v>
      </c>
      <c r="I5" s="72" t="s">
        <v>29</v>
      </c>
      <c r="J5" s="72" t="s">
        <v>180</v>
      </c>
      <c r="L5" s="68" t="s">
        <v>47</v>
      </c>
      <c r="M5" s="65" t="s">
        <v>36</v>
      </c>
      <c r="N5" s="65" t="s">
        <v>29</v>
      </c>
      <c r="O5" s="65" t="s">
        <v>180</v>
      </c>
      <c r="Y5" s="85" t="s">
        <v>50</v>
      </c>
      <c r="Z5" s="66">
        <v>14</v>
      </c>
      <c r="AB5" s="85" t="s">
        <v>50</v>
      </c>
      <c r="AC5" s="86">
        <f>'5 Feb 2024'!AC5+'12 Feb 2024'!Z5</f>
        <v>5065</v>
      </c>
    </row>
    <row r="6" spans="1:29" ht="32.25" customHeight="1">
      <c r="A6" s="97" t="s">
        <v>122</v>
      </c>
      <c r="B6" s="98">
        <v>3</v>
      </c>
      <c r="G6" s="117" t="s">
        <v>55</v>
      </c>
      <c r="H6" s="117" t="s">
        <v>36</v>
      </c>
      <c r="I6" s="119">
        <v>45343</v>
      </c>
      <c r="J6" s="73" t="s">
        <v>163</v>
      </c>
      <c r="L6" s="68" t="s">
        <v>55</v>
      </c>
      <c r="M6" s="65" t="s">
        <v>36</v>
      </c>
      <c r="N6" s="70">
        <v>45343</v>
      </c>
      <c r="O6" s="65" t="s">
        <v>181</v>
      </c>
      <c r="Y6" s="85" t="s">
        <v>58</v>
      </c>
      <c r="Z6" s="66">
        <v>1</v>
      </c>
      <c r="AB6" s="85" t="s">
        <v>58</v>
      </c>
      <c r="AC6" s="86">
        <f>'5 Feb 2024'!AC6+'12 Feb 2024'!Z6</f>
        <v>170</v>
      </c>
    </row>
    <row r="7" spans="1:29" ht="32.25" customHeight="1" thickBot="1">
      <c r="A7" s="97" t="s">
        <v>63</v>
      </c>
      <c r="B7" s="98">
        <v>7.5</v>
      </c>
      <c r="G7" s="118"/>
      <c r="H7" s="118"/>
      <c r="I7" s="120"/>
      <c r="J7" s="72" t="s">
        <v>182</v>
      </c>
      <c r="L7" s="68"/>
      <c r="M7" s="65"/>
      <c r="N7" s="65"/>
      <c r="O7" s="65"/>
      <c r="AB7" s="85" t="s">
        <v>60</v>
      </c>
      <c r="AC7" s="96">
        <v>1</v>
      </c>
    </row>
    <row r="8" spans="1:29" ht="32.25" customHeight="1" thickBot="1">
      <c r="A8" s="97" t="s">
        <v>171</v>
      </c>
      <c r="B8" s="98">
        <v>10</v>
      </c>
    </row>
  </sheetData>
  <mergeCells count="5">
    <mergeCell ref="G6:G7"/>
    <mergeCell ref="H6:H7"/>
    <mergeCell ref="I6:I7"/>
    <mergeCell ref="D4:D5"/>
    <mergeCell ref="E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U1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30.75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54">
        <v>0</v>
      </c>
      <c r="AA2" s="54"/>
      <c r="AB2" t="s">
        <v>32</v>
      </c>
      <c r="AC2" s="9">
        <f>'9 Oct 2023'!AC2+'16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54">
        <v>7</v>
      </c>
      <c r="AA3" s="54"/>
      <c r="AB3" t="s">
        <v>39</v>
      </c>
      <c r="AC3" s="54">
        <f>'9 Oct 2023'!AC3+'16 Oct 2023'!Z3</f>
        <v>8126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54">
        <v>0</v>
      </c>
      <c r="AA4" s="54"/>
      <c r="AB4" t="s">
        <v>45</v>
      </c>
      <c r="AC4" s="54">
        <f>'9 Oct 2023'!AC4+'16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54">
        <v>20</v>
      </c>
      <c r="AA5" s="54"/>
      <c r="AB5" t="s">
        <v>50</v>
      </c>
      <c r="AC5" s="54">
        <f>'9 Oct 2023'!AC5+'16 Oct 2023'!Z5</f>
        <v>4774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54">
        <v>0</v>
      </c>
      <c r="AA6" s="54"/>
      <c r="AB6" t="s">
        <v>58</v>
      </c>
      <c r="AC6" s="54">
        <f>'9 Oct 2023'!AC6+'16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W1" workbookViewId="0">
      <selection activeCell="Y2" sqref="Y2:Y6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54">
        <v>0</v>
      </c>
      <c r="AA2" s="54"/>
      <c r="AB2" t="s">
        <v>32</v>
      </c>
      <c r="AC2" s="54">
        <f>'16 Oct 2023'!AC2+'23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54">
        <v>6</v>
      </c>
      <c r="AA3" s="54"/>
      <c r="AB3" t="s">
        <v>39</v>
      </c>
      <c r="AC3" s="54">
        <f>'16 Oct 2023'!AC3+'23 Oct 2023'!Z3</f>
        <v>8132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54">
        <v>0</v>
      </c>
      <c r="AA4" s="54"/>
      <c r="AB4" t="s">
        <v>45</v>
      </c>
      <c r="AC4" s="54">
        <f>'16 Oct 2023'!AC4+'23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54">
        <v>18</v>
      </c>
      <c r="AA5" s="54"/>
      <c r="AB5" t="s">
        <v>50</v>
      </c>
      <c r="AC5" s="54">
        <f>'16 Oct 2023'!AC5+'23 Oct 2023'!Z5</f>
        <v>4792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54">
        <v>0</v>
      </c>
      <c r="AA6" s="54"/>
      <c r="AB6" t="s">
        <v>58</v>
      </c>
      <c r="AC6" s="54">
        <f>'16 Oct 2023'!AC6+'23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U1" workbookViewId="0">
      <selection activeCell="AB2" sqref="AB2:AB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570312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8.8554687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54">
        <v>0</v>
      </c>
      <c r="AA2" s="54"/>
      <c r="AB2" t="s">
        <v>32</v>
      </c>
      <c r="AC2" s="54">
        <f>'23 Oct 2023'!AC2+'30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54">
        <v>6</v>
      </c>
      <c r="AA3" s="54"/>
      <c r="AB3" t="s">
        <v>39</v>
      </c>
      <c r="AC3" s="54">
        <f>'23 Oct 2023'!AC3+'30 Oct 2023'!Z3</f>
        <v>8138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54">
        <v>0</v>
      </c>
      <c r="AA4" s="54"/>
      <c r="AB4" t="s">
        <v>45</v>
      </c>
      <c r="AC4" s="54">
        <f>'23 Oct 2023'!AC4+'30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54">
        <v>14</v>
      </c>
      <c r="AA5" s="54"/>
      <c r="AB5" t="s">
        <v>50</v>
      </c>
      <c r="AC5" s="54">
        <f>'23 Oct 2023'!AC5+'30 Oct 2023'!Z5</f>
        <v>4806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54">
        <v>0</v>
      </c>
      <c r="AA6" s="54"/>
      <c r="AB6" t="s">
        <v>58</v>
      </c>
      <c r="AC6" s="54">
        <f>'23 Oct 2023'!AC6+'30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U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11" t="s">
        <v>25</v>
      </c>
      <c r="B2" s="11">
        <v>3</v>
      </c>
      <c r="D2" s="12" t="s">
        <v>26</v>
      </c>
      <c r="E2" s="10">
        <v>8</v>
      </c>
      <c r="G2" s="11" t="s">
        <v>27</v>
      </c>
      <c r="H2" s="11" t="s">
        <v>28</v>
      </c>
      <c r="I2" s="11" t="s">
        <v>29</v>
      </c>
      <c r="J2" s="11" t="s">
        <v>30</v>
      </c>
      <c r="L2" s="11" t="s">
        <v>27</v>
      </c>
      <c r="M2" s="11" t="s">
        <v>28</v>
      </c>
      <c r="N2" s="11" t="s">
        <v>29</v>
      </c>
      <c r="O2" s="11" t="s">
        <v>30</v>
      </c>
      <c r="P2" s="11"/>
      <c r="R2" s="9" t="s">
        <v>31</v>
      </c>
      <c r="Y2" t="s">
        <v>32</v>
      </c>
      <c r="Z2" s="9">
        <v>0</v>
      </c>
      <c r="AB2" t="s">
        <v>32</v>
      </c>
      <c r="AC2" s="9">
        <f>'6 Nov 2023'!AC2+'13 Nov 2023'!Z2</f>
        <v>73</v>
      </c>
    </row>
    <row r="3" spans="1:29" ht="44.45">
      <c r="A3" s="11" t="s">
        <v>33</v>
      </c>
      <c r="B3" s="11">
        <v>1</v>
      </c>
      <c r="D3" s="13" t="s">
        <v>34</v>
      </c>
      <c r="E3" s="15">
        <v>8.5</v>
      </c>
      <c r="G3" s="11" t="s">
        <v>35</v>
      </c>
      <c r="H3" s="11" t="s">
        <v>36</v>
      </c>
      <c r="I3" s="19">
        <v>45251</v>
      </c>
      <c r="J3" s="11" t="s">
        <v>65</v>
      </c>
      <c r="L3" s="11" t="s">
        <v>35</v>
      </c>
      <c r="M3" s="11" t="s">
        <v>36</v>
      </c>
      <c r="N3" s="19">
        <v>45251</v>
      </c>
      <c r="O3" s="11" t="s">
        <v>66</v>
      </c>
      <c r="P3" s="11"/>
      <c r="Y3" t="s">
        <v>39</v>
      </c>
      <c r="Z3" s="9">
        <v>7</v>
      </c>
      <c r="AB3" t="s">
        <v>39</v>
      </c>
      <c r="AC3" s="9">
        <f>'6 Nov 2023'!AC3+'13 Nov 2023'!Z3</f>
        <v>8150</v>
      </c>
    </row>
    <row r="4" spans="1:29" ht="43.5">
      <c r="A4" s="11" t="s">
        <v>40</v>
      </c>
      <c r="B4" s="11">
        <v>1</v>
      </c>
      <c r="D4" s="13" t="s">
        <v>41</v>
      </c>
      <c r="E4" s="17">
        <v>14</v>
      </c>
      <c r="G4" s="11" t="s">
        <v>42</v>
      </c>
      <c r="H4" s="11" t="s">
        <v>36</v>
      </c>
      <c r="I4" s="19">
        <v>45251</v>
      </c>
      <c r="J4" s="11" t="s">
        <v>65</v>
      </c>
      <c r="L4" s="11" t="s">
        <v>42</v>
      </c>
      <c r="M4" s="11" t="s">
        <v>36</v>
      </c>
      <c r="N4" s="19">
        <v>45251</v>
      </c>
      <c r="O4" s="11" t="s">
        <v>66</v>
      </c>
      <c r="P4" s="11"/>
      <c r="Y4" t="s">
        <v>45</v>
      </c>
      <c r="Z4" s="9">
        <v>0</v>
      </c>
      <c r="AB4" t="s">
        <v>45</v>
      </c>
      <c r="AC4" s="9">
        <f>'6 Nov 2023'!AC4+'13 Nov 2023'!Z4</f>
        <v>73</v>
      </c>
    </row>
    <row r="5" spans="1:29" ht="29.1">
      <c r="A5" s="11" t="s">
        <v>46</v>
      </c>
      <c r="B5" s="11">
        <v>14</v>
      </c>
      <c r="G5" s="102" t="s">
        <v>47</v>
      </c>
      <c r="H5" s="102" t="s">
        <v>36</v>
      </c>
      <c r="I5" s="102" t="s">
        <v>29</v>
      </c>
      <c r="J5" s="11" t="s">
        <v>67</v>
      </c>
      <c r="L5" s="102" t="s">
        <v>47</v>
      </c>
      <c r="M5" s="102" t="s">
        <v>36</v>
      </c>
      <c r="N5" s="102" t="s">
        <v>29</v>
      </c>
      <c r="O5" s="11" t="s">
        <v>67</v>
      </c>
      <c r="P5" s="11"/>
      <c r="Y5" t="s">
        <v>50</v>
      </c>
      <c r="Z5" s="9">
        <v>16</v>
      </c>
      <c r="AB5" t="s">
        <v>50</v>
      </c>
      <c r="AC5" s="9">
        <f>'6 Nov 2023'!AC5+'13 Nov 2023'!Z5</f>
        <v>4834</v>
      </c>
    </row>
    <row r="6" spans="1:29" ht="43.5">
      <c r="A6" s="11" t="s">
        <v>51</v>
      </c>
      <c r="B6" s="11">
        <v>2</v>
      </c>
      <c r="G6" s="102"/>
      <c r="H6" s="102"/>
      <c r="I6" s="102"/>
      <c r="J6" s="11" t="s">
        <v>68</v>
      </c>
      <c r="L6" s="102"/>
      <c r="M6" s="102"/>
      <c r="N6" s="102"/>
      <c r="O6" s="11" t="s">
        <v>69</v>
      </c>
      <c r="P6" s="11"/>
      <c r="Y6" t="s">
        <v>58</v>
      </c>
      <c r="Z6" s="9">
        <v>0</v>
      </c>
      <c r="AB6" t="s">
        <v>58</v>
      </c>
      <c r="AC6" s="9">
        <f>'6 Nov 2023'!AC6+'13 Nov 2023'!Z6</f>
        <v>158</v>
      </c>
    </row>
    <row r="7" spans="1:29" ht="43.5">
      <c r="A7" s="11" t="s">
        <v>59</v>
      </c>
      <c r="B7" s="11">
        <v>2</v>
      </c>
      <c r="G7" s="102" t="s">
        <v>55</v>
      </c>
      <c r="H7" s="102" t="s">
        <v>36</v>
      </c>
      <c r="I7" s="103">
        <v>45254</v>
      </c>
      <c r="J7" s="11" t="s">
        <v>70</v>
      </c>
      <c r="L7" s="102" t="s">
        <v>55</v>
      </c>
      <c r="M7" s="102" t="s">
        <v>36</v>
      </c>
      <c r="N7" s="103">
        <v>45254</v>
      </c>
      <c r="O7" s="11" t="s">
        <v>71</v>
      </c>
      <c r="P7" s="11"/>
      <c r="AB7" t="s">
        <v>60</v>
      </c>
      <c r="AC7" s="44">
        <f>AC4/AC2</f>
        <v>1</v>
      </c>
    </row>
    <row r="8" spans="1:29" ht="29.1">
      <c r="A8" s="11" t="s">
        <v>63</v>
      </c>
      <c r="B8" s="11">
        <v>3</v>
      </c>
      <c r="G8" s="102"/>
      <c r="H8" s="102"/>
      <c r="I8" s="102"/>
      <c r="J8" s="11" t="s">
        <v>72</v>
      </c>
      <c r="L8" s="102"/>
      <c r="M8" s="102"/>
      <c r="N8" s="102"/>
      <c r="O8" s="11" t="s">
        <v>73</v>
      </c>
      <c r="P8" s="11"/>
    </row>
    <row r="9" spans="1:29" ht="43.5">
      <c r="A9" s="11" t="s">
        <v>64</v>
      </c>
      <c r="B9" s="11">
        <v>4.5</v>
      </c>
      <c r="G9" s="12"/>
    </row>
    <row r="10" spans="1:29" ht="14.45">
      <c r="G10" s="12"/>
    </row>
    <row r="11" spans="1:29" ht="14.45">
      <c r="G11" s="12"/>
    </row>
    <row r="12" spans="1:29" ht="14.45">
      <c r="G12" s="20"/>
    </row>
    <row r="13" spans="1:29" ht="14.45">
      <c r="G13" s="12"/>
    </row>
    <row r="14" spans="1:29" ht="14.45">
      <c r="G14" s="12"/>
    </row>
    <row r="15" spans="1:29" ht="14.45">
      <c r="G15" s="12"/>
    </row>
    <row r="16" spans="1:29" ht="14.45">
      <c r="G16" s="12"/>
    </row>
    <row r="17" spans="7:7" ht="14.45">
      <c r="G17" s="12"/>
    </row>
    <row r="18" spans="7:7" ht="14.45">
      <c r="G18" s="12"/>
    </row>
    <row r="19" spans="7:7" ht="14.45">
      <c r="G19" s="12"/>
    </row>
    <row r="20" spans="7:7" ht="14.45">
      <c r="G20" s="12"/>
    </row>
    <row r="21" spans="7:7" ht="14.45">
      <c r="G21" s="20"/>
    </row>
    <row r="22" spans="7:7" ht="14.45">
      <c r="G22" s="12"/>
    </row>
    <row r="23" spans="7:7" ht="14.45">
      <c r="G23" s="12"/>
    </row>
    <row r="24" spans="7:7" ht="14.45">
      <c r="G24" s="17"/>
    </row>
  </sheetData>
  <mergeCells count="12">
    <mergeCell ref="L5:L6"/>
    <mergeCell ref="M5:M6"/>
    <mergeCell ref="N5:N6"/>
    <mergeCell ref="L7:L8"/>
    <mergeCell ref="M7:M8"/>
    <mergeCell ref="N7:N8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V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11" t="s">
        <v>25</v>
      </c>
      <c r="B2" s="11">
        <v>5</v>
      </c>
      <c r="D2" s="12" t="s">
        <v>26</v>
      </c>
      <c r="E2" s="10">
        <v>20</v>
      </c>
      <c r="G2" s="11" t="s">
        <v>74</v>
      </c>
      <c r="H2" s="11" t="s">
        <v>36</v>
      </c>
      <c r="I2" s="19">
        <v>45265</v>
      </c>
      <c r="J2" s="11" t="s">
        <v>75</v>
      </c>
      <c r="L2" s="11" t="s">
        <v>27</v>
      </c>
      <c r="M2" s="11" t="s">
        <v>28</v>
      </c>
      <c r="N2" s="11" t="s">
        <v>29</v>
      </c>
      <c r="O2" s="11" t="s">
        <v>30</v>
      </c>
      <c r="R2" s="9" t="s">
        <v>31</v>
      </c>
      <c r="Y2" t="s">
        <v>32</v>
      </c>
      <c r="Z2" s="9">
        <v>0</v>
      </c>
      <c r="AB2" t="s">
        <v>32</v>
      </c>
      <c r="AC2" s="9">
        <f>'13 Nov 2023'!AC2+'20 Nov 2023'!Z2</f>
        <v>73</v>
      </c>
    </row>
    <row r="3" spans="1:29" ht="44.45">
      <c r="A3" s="11" t="s">
        <v>33</v>
      </c>
      <c r="B3" s="11">
        <v>1</v>
      </c>
      <c r="D3" s="13" t="s">
        <v>34</v>
      </c>
      <c r="E3" s="15">
        <v>19.5</v>
      </c>
      <c r="G3" s="11" t="s">
        <v>35</v>
      </c>
      <c r="H3" s="11" t="s">
        <v>53</v>
      </c>
      <c r="I3" s="19">
        <v>45251</v>
      </c>
      <c r="J3" s="11" t="s">
        <v>76</v>
      </c>
      <c r="L3" s="11" t="s">
        <v>74</v>
      </c>
      <c r="M3" s="11" t="s">
        <v>36</v>
      </c>
      <c r="N3" s="19">
        <v>45265</v>
      </c>
      <c r="O3" s="11" t="s">
        <v>77</v>
      </c>
      <c r="Y3" t="s">
        <v>39</v>
      </c>
      <c r="Z3" s="9">
        <v>4</v>
      </c>
      <c r="AB3" t="s">
        <v>39</v>
      </c>
      <c r="AC3" s="9">
        <f>'13 Nov 2023'!AC3+'20 Nov 2023'!Z3</f>
        <v>8154</v>
      </c>
    </row>
    <row r="4" spans="1:29" ht="43.5">
      <c r="A4" s="11" t="s">
        <v>40</v>
      </c>
      <c r="B4" s="11">
        <v>2</v>
      </c>
      <c r="D4" s="13" t="s">
        <v>41</v>
      </c>
      <c r="E4" s="17">
        <v>8</v>
      </c>
      <c r="G4" s="11" t="s">
        <v>42</v>
      </c>
      <c r="H4" s="11" t="s">
        <v>53</v>
      </c>
      <c r="I4" s="19">
        <v>45251</v>
      </c>
      <c r="J4" s="11" t="s">
        <v>76</v>
      </c>
      <c r="L4" s="102" t="s">
        <v>47</v>
      </c>
      <c r="M4" s="102" t="s">
        <v>36</v>
      </c>
      <c r="N4" s="102" t="s">
        <v>29</v>
      </c>
      <c r="O4" s="11" t="s">
        <v>67</v>
      </c>
      <c r="Y4" t="s">
        <v>45</v>
      </c>
      <c r="Z4" s="9">
        <v>0</v>
      </c>
      <c r="AB4" t="s">
        <v>45</v>
      </c>
      <c r="AC4" s="9">
        <f>'13 Nov 2023'!AC4+'20 Nov 2023'!Z4</f>
        <v>73</v>
      </c>
    </row>
    <row r="5" spans="1:29" ht="29.1">
      <c r="A5" s="11" t="s">
        <v>46</v>
      </c>
      <c r="B5" s="11">
        <v>8</v>
      </c>
      <c r="G5" s="102" t="s">
        <v>47</v>
      </c>
      <c r="H5" s="102" t="s">
        <v>36</v>
      </c>
      <c r="I5" s="102" t="s">
        <v>29</v>
      </c>
      <c r="J5" s="11" t="s">
        <v>67</v>
      </c>
      <c r="L5" s="102"/>
      <c r="M5" s="102"/>
      <c r="N5" s="102"/>
      <c r="O5" s="11" t="s">
        <v>69</v>
      </c>
      <c r="Y5" t="s">
        <v>50</v>
      </c>
      <c r="Z5" s="9">
        <v>8</v>
      </c>
      <c r="AB5" t="s">
        <v>50</v>
      </c>
      <c r="AC5" s="9">
        <f>'13 Nov 2023'!AC5+'20 Nov 2023'!Z5</f>
        <v>4842</v>
      </c>
    </row>
    <row r="6" spans="1:29" ht="43.5">
      <c r="A6" s="11" t="s">
        <v>51</v>
      </c>
      <c r="B6" s="11">
        <v>2</v>
      </c>
      <c r="G6" s="102"/>
      <c r="H6" s="102"/>
      <c r="I6" s="102"/>
      <c r="J6" s="11" t="s">
        <v>68</v>
      </c>
      <c r="L6" s="102" t="s">
        <v>55</v>
      </c>
      <c r="M6" s="102" t="s">
        <v>36</v>
      </c>
      <c r="N6" s="103">
        <v>45261</v>
      </c>
      <c r="O6" s="11" t="s">
        <v>71</v>
      </c>
      <c r="Y6" t="s">
        <v>58</v>
      </c>
      <c r="Z6" s="9">
        <v>0</v>
      </c>
      <c r="AB6" t="s">
        <v>58</v>
      </c>
      <c r="AC6" s="9">
        <f>'13 Nov 2023'!AC6+'20 Nov 2023'!Z6</f>
        <v>158</v>
      </c>
    </row>
    <row r="7" spans="1:29" ht="43.5">
      <c r="A7" s="11" t="s">
        <v>59</v>
      </c>
      <c r="B7" s="11">
        <v>2</v>
      </c>
      <c r="G7" s="102" t="s">
        <v>55</v>
      </c>
      <c r="H7" s="102" t="s">
        <v>36</v>
      </c>
      <c r="I7" s="103">
        <v>45261</v>
      </c>
      <c r="J7" s="11" t="s">
        <v>70</v>
      </c>
      <c r="L7" s="102"/>
      <c r="M7" s="102"/>
      <c r="N7" s="102"/>
      <c r="O7" s="11" t="s">
        <v>78</v>
      </c>
      <c r="AB7" t="s">
        <v>60</v>
      </c>
      <c r="AC7" s="44">
        <f>AC4/AC2</f>
        <v>1</v>
      </c>
    </row>
    <row r="8" spans="1:29" ht="43.5">
      <c r="A8" s="11" t="s">
        <v>79</v>
      </c>
      <c r="B8" s="11">
        <v>4</v>
      </c>
      <c r="G8" s="102"/>
      <c r="H8" s="102"/>
      <c r="I8" s="102"/>
      <c r="J8" s="11" t="s">
        <v>80</v>
      </c>
    </row>
    <row r="9" spans="1:29" ht="29.1">
      <c r="A9" s="11" t="s">
        <v>63</v>
      </c>
      <c r="B9" s="11">
        <v>5</v>
      </c>
    </row>
    <row r="10" spans="1:29" ht="43.5">
      <c r="A10" s="11" t="s">
        <v>64</v>
      </c>
      <c r="B10" s="11">
        <v>18.5</v>
      </c>
    </row>
    <row r="11" spans="1:29" ht="14.45"/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sortState xmlns:xlrd2="http://schemas.microsoft.com/office/spreadsheetml/2017/richdata2" ref="Y3:Z18">
    <sortCondition ref="Y1:Y18"/>
  </sortState>
  <mergeCells count="12">
    <mergeCell ref="L4:L5"/>
    <mergeCell ref="M4:M5"/>
    <mergeCell ref="N4:N5"/>
    <mergeCell ref="L6:L7"/>
    <mergeCell ref="M6:M7"/>
    <mergeCell ref="N6:N7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U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100" t="s">
        <v>4</v>
      </c>
      <c r="H1" s="100" t="s">
        <v>5</v>
      </c>
      <c r="I1" s="100" t="s">
        <v>6</v>
      </c>
      <c r="J1" s="100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43.5">
      <c r="A2" s="21" t="s">
        <v>25</v>
      </c>
      <c r="B2" s="22">
        <v>2.5</v>
      </c>
      <c r="D2" s="12" t="s">
        <v>26</v>
      </c>
      <c r="E2" s="10">
        <v>20</v>
      </c>
      <c r="F2" s="24"/>
      <c r="G2" s="27" t="s">
        <v>74</v>
      </c>
      <c r="H2" s="28" t="s">
        <v>36</v>
      </c>
      <c r="I2" s="29">
        <v>45265</v>
      </c>
      <c r="J2" s="28" t="s">
        <v>81</v>
      </c>
      <c r="K2" s="25"/>
      <c r="L2" s="21" t="s">
        <v>27</v>
      </c>
      <c r="M2" s="22" t="s">
        <v>28</v>
      </c>
      <c r="N2" s="22" t="s">
        <v>29</v>
      </c>
      <c r="O2" s="22" t="s">
        <v>30</v>
      </c>
      <c r="R2" s="9" t="s">
        <v>31</v>
      </c>
      <c r="Y2" t="s">
        <v>32</v>
      </c>
      <c r="Z2" s="43">
        <v>0</v>
      </c>
      <c r="AB2" t="s">
        <v>32</v>
      </c>
      <c r="AC2" s="9">
        <f>'20 Nov 2023'!AC2+'27 Nov 2023'!Z2</f>
        <v>73</v>
      </c>
    </row>
    <row r="3" spans="1:29" ht="44.45">
      <c r="A3" s="21" t="s">
        <v>33</v>
      </c>
      <c r="B3" s="22">
        <v>2.5</v>
      </c>
      <c r="D3" s="13" t="s">
        <v>34</v>
      </c>
      <c r="E3" s="15">
        <v>17</v>
      </c>
      <c r="F3" s="24"/>
      <c r="G3" s="30" t="s">
        <v>47</v>
      </c>
      <c r="H3" s="31" t="s">
        <v>36</v>
      </c>
      <c r="I3" s="31" t="s">
        <v>29</v>
      </c>
      <c r="J3" s="31" t="s">
        <v>82</v>
      </c>
      <c r="K3" s="25"/>
      <c r="L3" s="33" t="s">
        <v>74</v>
      </c>
      <c r="M3" s="23" t="s">
        <v>28</v>
      </c>
      <c r="N3" s="23" t="s">
        <v>29</v>
      </c>
      <c r="O3" s="23" t="s">
        <v>83</v>
      </c>
      <c r="Y3" t="s">
        <v>39</v>
      </c>
      <c r="Z3" s="43">
        <v>4</v>
      </c>
      <c r="AB3" t="s">
        <v>39</v>
      </c>
      <c r="AC3" s="9">
        <f>'20 Nov 2023'!AC3+'27 Nov 2023'!Z3</f>
        <v>8158</v>
      </c>
    </row>
    <row r="4" spans="1:29" ht="57.95">
      <c r="A4" s="21" t="s">
        <v>40</v>
      </c>
      <c r="B4" s="22">
        <v>1.5</v>
      </c>
      <c r="D4" s="13" t="s">
        <v>41</v>
      </c>
      <c r="E4" s="17">
        <v>8</v>
      </c>
      <c r="F4" s="24"/>
      <c r="G4" s="30" t="s">
        <v>55</v>
      </c>
      <c r="H4" s="31" t="s">
        <v>36</v>
      </c>
      <c r="I4" s="32">
        <v>45265</v>
      </c>
      <c r="J4" s="31" t="s">
        <v>84</v>
      </c>
      <c r="K4" s="25"/>
      <c r="L4" s="27" t="s">
        <v>47</v>
      </c>
      <c r="M4" s="28" t="s">
        <v>36</v>
      </c>
      <c r="N4" s="28" t="s">
        <v>29</v>
      </c>
      <c r="O4" s="28" t="s">
        <v>85</v>
      </c>
      <c r="Y4" t="s">
        <v>45</v>
      </c>
      <c r="Z4" s="43">
        <v>0</v>
      </c>
      <c r="AB4" t="s">
        <v>45</v>
      </c>
      <c r="AC4" s="9">
        <f>'20 Nov 2023'!AC4+'27 Nov 2023'!Z4</f>
        <v>73</v>
      </c>
    </row>
    <row r="5" spans="1:29" ht="43.5">
      <c r="A5" s="21" t="s">
        <v>46</v>
      </c>
      <c r="B5" s="22">
        <v>8</v>
      </c>
      <c r="F5" s="24"/>
      <c r="G5" s="11"/>
      <c r="H5" s="11"/>
      <c r="I5" s="11"/>
      <c r="J5" s="11"/>
      <c r="K5" s="25"/>
      <c r="L5" s="30" t="s">
        <v>55</v>
      </c>
      <c r="M5" s="31" t="s">
        <v>36</v>
      </c>
      <c r="N5" s="32">
        <v>45265</v>
      </c>
      <c r="O5" s="31" t="s">
        <v>84</v>
      </c>
      <c r="Y5" t="s">
        <v>50</v>
      </c>
      <c r="Z5" s="43">
        <v>10</v>
      </c>
      <c r="AB5" t="s">
        <v>50</v>
      </c>
      <c r="AC5" s="9">
        <f>'20 Nov 2023'!AC5+'27 Nov 2023'!Z5</f>
        <v>4852</v>
      </c>
    </row>
    <row r="6" spans="1:29" ht="43.5">
      <c r="A6" s="21" t="s">
        <v>79</v>
      </c>
      <c r="B6" s="22">
        <v>3.5</v>
      </c>
      <c r="F6" s="24"/>
      <c r="G6" s="11"/>
      <c r="H6" s="11"/>
      <c r="I6" s="11"/>
      <c r="J6" s="11"/>
      <c r="K6" s="25"/>
      <c r="L6" s="102"/>
      <c r="M6" s="102"/>
      <c r="N6" s="103"/>
      <c r="O6" s="11"/>
      <c r="Y6" t="s">
        <v>58</v>
      </c>
      <c r="Z6" s="43">
        <v>0</v>
      </c>
      <c r="AB6" t="s">
        <v>58</v>
      </c>
      <c r="AC6" s="9">
        <f>'20 Nov 2023'!AC6+'27 Nov 2023'!Z6</f>
        <v>158</v>
      </c>
    </row>
    <row r="7" spans="1:29" ht="29.1">
      <c r="A7" s="21" t="s">
        <v>63</v>
      </c>
      <c r="B7" s="22">
        <v>5</v>
      </c>
      <c r="F7" s="24"/>
      <c r="G7" s="11"/>
      <c r="H7" s="11"/>
      <c r="I7" s="19"/>
      <c r="J7" s="11"/>
      <c r="K7" s="25"/>
      <c r="L7" s="102"/>
      <c r="M7" s="102"/>
      <c r="N7" s="102"/>
      <c r="O7" s="11"/>
      <c r="AB7" t="s">
        <v>60</v>
      </c>
      <c r="AC7" s="44">
        <f>AC4/AC2</f>
        <v>1</v>
      </c>
    </row>
    <row r="8" spans="1:29" ht="43.5">
      <c r="A8" s="21" t="s">
        <v>64</v>
      </c>
      <c r="B8" s="22">
        <v>22</v>
      </c>
      <c r="F8" s="24"/>
      <c r="G8" s="11"/>
      <c r="H8" s="11"/>
      <c r="I8" s="11"/>
      <c r="J8" s="11"/>
      <c r="K8" s="25"/>
    </row>
    <row r="9" spans="1:29" ht="14.45">
      <c r="A9" s="11"/>
      <c r="B9" s="11"/>
      <c r="G9" s="26"/>
      <c r="H9" s="26"/>
      <c r="I9" s="26"/>
      <c r="J9" s="26"/>
    </row>
    <row r="10" spans="1:29" ht="14.45">
      <c r="A10" s="11"/>
      <c r="B10" s="11"/>
    </row>
    <row r="11" spans="1:29" ht="14.45"/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mergeCells count="3">
    <mergeCell ref="L6:L7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3.5</v>
      </c>
      <c r="D2" s="12" t="s">
        <v>26</v>
      </c>
      <c r="E2" s="10">
        <v>20</v>
      </c>
      <c r="G2" s="33" t="s">
        <v>74</v>
      </c>
      <c r="H2" s="23" t="s">
        <v>36</v>
      </c>
      <c r="I2" s="23" t="s">
        <v>29</v>
      </c>
      <c r="J2" s="23" t="s">
        <v>86</v>
      </c>
      <c r="K2" s="17"/>
      <c r="L2" s="27" t="s">
        <v>27</v>
      </c>
      <c r="M2" s="28" t="s">
        <v>28</v>
      </c>
      <c r="N2" s="28" t="s">
        <v>29</v>
      </c>
      <c r="O2" s="28" t="s">
        <v>30</v>
      </c>
      <c r="Q2" s="45" t="s">
        <v>87</v>
      </c>
      <c r="R2" s="46" t="s">
        <v>88</v>
      </c>
      <c r="S2" s="47" t="s">
        <v>89</v>
      </c>
      <c r="T2" s="47" t="s">
        <v>90</v>
      </c>
      <c r="U2" s="47" t="s">
        <v>91</v>
      </c>
      <c r="Y2" t="s">
        <v>32</v>
      </c>
      <c r="Z2" s="43">
        <v>20</v>
      </c>
      <c r="AB2" t="s">
        <v>32</v>
      </c>
      <c r="AC2" s="9">
        <f>'27 Nov 2023'!AC2+'4 Dec 2023'!Z2</f>
        <v>93</v>
      </c>
    </row>
    <row r="3" spans="1:29" ht="59.1">
      <c r="A3" s="21" t="s">
        <v>33</v>
      </c>
      <c r="B3" s="22">
        <v>1.5</v>
      </c>
      <c r="D3" s="13" t="s">
        <v>34</v>
      </c>
      <c r="E3" s="15">
        <v>2</v>
      </c>
      <c r="G3" s="34" t="s">
        <v>47</v>
      </c>
      <c r="H3" s="34" t="s">
        <v>36</v>
      </c>
      <c r="I3" s="34" t="s">
        <v>29</v>
      </c>
      <c r="J3" s="34" t="s">
        <v>92</v>
      </c>
      <c r="K3" s="17"/>
      <c r="L3" s="30" t="s">
        <v>74</v>
      </c>
      <c r="M3" s="31" t="s">
        <v>28</v>
      </c>
      <c r="N3" s="31" t="s">
        <v>29</v>
      </c>
      <c r="O3" s="31" t="s">
        <v>86</v>
      </c>
      <c r="Y3" t="s">
        <v>39</v>
      </c>
      <c r="Z3" s="43">
        <v>5</v>
      </c>
      <c r="AB3" t="s">
        <v>39</v>
      </c>
      <c r="AC3" s="9">
        <f>'27 Nov 2023'!AC3+'4 Dec 2023'!Z3</f>
        <v>8163</v>
      </c>
    </row>
    <row r="4" spans="1:29" ht="57.95">
      <c r="A4" s="21" t="s">
        <v>40</v>
      </c>
      <c r="B4" s="22">
        <v>2</v>
      </c>
      <c r="D4" s="13" t="s">
        <v>41</v>
      </c>
      <c r="E4" s="17">
        <v>5</v>
      </c>
      <c r="G4" s="34" t="s">
        <v>55</v>
      </c>
      <c r="H4" s="34" t="s">
        <v>36</v>
      </c>
      <c r="I4" s="35">
        <v>45271</v>
      </c>
      <c r="J4" s="34" t="s">
        <v>84</v>
      </c>
      <c r="K4" s="17"/>
      <c r="L4" s="30" t="s">
        <v>47</v>
      </c>
      <c r="M4" s="31" t="s">
        <v>36</v>
      </c>
      <c r="N4" s="31" t="s">
        <v>29</v>
      </c>
      <c r="O4" s="31" t="s">
        <v>92</v>
      </c>
      <c r="Y4" t="s">
        <v>45</v>
      </c>
      <c r="Z4" s="43">
        <v>10</v>
      </c>
      <c r="AB4" t="s">
        <v>45</v>
      </c>
      <c r="AC4" s="9">
        <f>'27 Nov 2023'!AC4+'4 Dec 2023'!Z4</f>
        <v>83</v>
      </c>
    </row>
    <row r="5" spans="1:29" ht="72.599999999999994">
      <c r="A5" s="21" t="s">
        <v>46</v>
      </c>
      <c r="B5" s="22">
        <v>5</v>
      </c>
      <c r="G5" s="11"/>
      <c r="H5" s="11"/>
      <c r="I5" s="11"/>
      <c r="J5" s="11"/>
      <c r="K5" s="17"/>
      <c r="L5" s="30" t="s">
        <v>55</v>
      </c>
      <c r="M5" s="31" t="s">
        <v>36</v>
      </c>
      <c r="N5" s="32">
        <v>45271</v>
      </c>
      <c r="O5" s="31" t="s">
        <v>93</v>
      </c>
      <c r="Y5" t="s">
        <v>50</v>
      </c>
      <c r="Z5" s="43">
        <v>20</v>
      </c>
      <c r="AB5" t="s">
        <v>50</v>
      </c>
      <c r="AC5" s="9">
        <f>'27 Nov 2023'!AC5+'4 Dec 2023'!Z5</f>
        <v>4872</v>
      </c>
    </row>
    <row r="6" spans="1:29" ht="43.5">
      <c r="A6" s="21" t="s">
        <v>79</v>
      </c>
      <c r="B6" s="22">
        <v>4.5</v>
      </c>
      <c r="G6" s="11"/>
      <c r="H6" s="11"/>
      <c r="I6" s="11"/>
      <c r="J6" s="11"/>
      <c r="K6" s="17"/>
      <c r="L6" s="11"/>
      <c r="M6" s="11"/>
      <c r="N6" s="19"/>
      <c r="O6" s="11"/>
      <c r="Y6" t="s">
        <v>58</v>
      </c>
      <c r="Z6" s="43">
        <v>1</v>
      </c>
      <c r="AB6" t="s">
        <v>58</v>
      </c>
      <c r="AC6" s="9">
        <f>'27 Nov 2023'!AC6+'4 Dec 2023'!Z6</f>
        <v>159</v>
      </c>
    </row>
    <row r="7" spans="1:29" ht="29.1">
      <c r="A7" s="21" t="s">
        <v>94</v>
      </c>
      <c r="B7" s="22">
        <v>3</v>
      </c>
      <c r="G7" s="11"/>
      <c r="H7" s="11"/>
      <c r="I7" s="19"/>
      <c r="J7" s="11"/>
      <c r="K7" s="17"/>
      <c r="L7" s="11"/>
      <c r="M7" s="11"/>
      <c r="N7" s="11"/>
      <c r="O7" s="11"/>
      <c r="AB7" t="s">
        <v>60</v>
      </c>
      <c r="AC7" s="44">
        <f>AC4/AC2</f>
        <v>0.89247311827956988</v>
      </c>
    </row>
    <row r="8" spans="1:29" ht="43.5">
      <c r="A8" s="21" t="s">
        <v>64</v>
      </c>
      <c r="B8" s="22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14.45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38AC1D-E4E7-4CF5-A897-95CB93ECC002}"/>
</file>

<file path=customXml/itemProps2.xml><?xml version="1.0" encoding="utf-8"?>
<ds:datastoreItem xmlns:ds="http://schemas.openxmlformats.org/officeDocument/2006/customXml" ds:itemID="{EF5B3250-9EAA-45ED-A48E-C1960EE83752}"/>
</file>

<file path=customXml/itemProps3.xml><?xml version="1.0" encoding="utf-8"?>
<ds:datastoreItem xmlns:ds="http://schemas.openxmlformats.org/officeDocument/2006/customXml" ds:itemID="{38F446B6-3E55-4E07-BA6D-47C0ACA734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Pramod Rayate</cp:lastModifiedBy>
  <cp:revision/>
  <dcterms:created xsi:type="dcterms:W3CDTF">2015-06-05T18:17:20Z</dcterms:created>
  <dcterms:modified xsi:type="dcterms:W3CDTF">2024-02-21T14:33:45Z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