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stas\"/>
    </mc:Choice>
  </mc:AlternateContent>
  <xr:revisionPtr revIDLastSave="1" documentId="13_ncr:1_{E9C27FE6-67AA-4E76-8874-941FA5892D71}" xr6:coauthVersionLast="47" xr6:coauthVersionMax="47" xr10:uidLastSave="{DD049305-DB3F-48AE-83D2-181FCBB7E206}"/>
  <bookViews>
    <workbookView xWindow="-120" yWindow="-120" windowWidth="20730" windowHeight="11160" xr2:uid="{10655F43-D179-4EC0-9F11-B1B71223C328}"/>
  </bookViews>
  <sheets>
    <sheet name="Execution Work Book" sheetId="1" r:id="rId1"/>
    <sheet name="Hyperparameter" sheetId="8" r:id="rId2"/>
    <sheet name="Sheet2" sheetId="7" r:id="rId3"/>
    <sheet name="Sheet1" sheetId="6" r:id="rId4"/>
    <sheet name="Model n Params" sheetId="3" r:id="rId5"/>
  </sheets>
  <definedNames>
    <definedName name="_xlnm._FilterDatabase" localSheetId="0" hidden="1">'Execution Work Book'!$A$1:$L$34</definedName>
    <definedName name="_xlnm._FilterDatabase" localSheetId="4" hidden="1">'Model n Params'!$A$1:$B$4</definedName>
    <definedName name="_xlnm._FilterDatabase" localSheetId="3" hidden="1">Sheet1!$A$1:$J$33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5" i="1"/>
  <c r="F6" i="1"/>
  <c r="F8" i="1"/>
  <c r="F9" i="1"/>
  <c r="F11" i="1"/>
  <c r="F12" i="1"/>
  <c r="F17" i="1"/>
  <c r="F18" i="1"/>
  <c r="F20" i="1"/>
  <c r="F21" i="1"/>
  <c r="F23" i="1"/>
  <c r="F24" i="1"/>
  <c r="F26" i="1"/>
  <c r="F27" i="1"/>
  <c r="F29" i="1"/>
  <c r="F30" i="1"/>
  <c r="J28" i="6"/>
  <c r="I8" i="6"/>
  <c r="J8" i="6" s="1"/>
  <c r="I7" i="6"/>
  <c r="J7" i="6" s="1"/>
  <c r="I11" i="6"/>
  <c r="J11" i="6" s="1"/>
  <c r="I4" i="6"/>
  <c r="J4" i="6" s="1"/>
  <c r="I10" i="6"/>
  <c r="J10" i="6" s="1"/>
  <c r="I9" i="6"/>
  <c r="J9" i="6" s="1"/>
  <c r="I5" i="6"/>
  <c r="J5" i="6" s="1"/>
  <c r="I3" i="6"/>
  <c r="J3" i="6" s="1"/>
  <c r="I2" i="6"/>
  <c r="J2" i="6" s="1"/>
  <c r="I18" i="6"/>
  <c r="J18" i="6" s="1"/>
  <c r="I14" i="6"/>
  <c r="J14" i="6" s="1"/>
  <c r="I21" i="6"/>
  <c r="J21" i="6" s="1"/>
  <c r="I17" i="6"/>
  <c r="J17" i="6" s="1"/>
  <c r="I20" i="6"/>
  <c r="J20" i="6" s="1"/>
  <c r="I12" i="6"/>
  <c r="J12" i="6" s="1"/>
  <c r="I15" i="6"/>
  <c r="J15" i="6" s="1"/>
  <c r="I19" i="6"/>
  <c r="J19" i="6" s="1"/>
  <c r="I16" i="6"/>
  <c r="J16" i="6" s="1"/>
  <c r="I13" i="6"/>
  <c r="J13" i="6" s="1"/>
  <c r="I22" i="6"/>
  <c r="J22" i="6" s="1"/>
  <c r="I26" i="6"/>
  <c r="J26" i="6" s="1"/>
  <c r="I23" i="6"/>
  <c r="J23" i="6" s="1"/>
  <c r="I28" i="6"/>
  <c r="I24" i="6"/>
  <c r="J24" i="6" s="1"/>
  <c r="I30" i="6"/>
  <c r="J30" i="6" s="1"/>
  <c r="I31" i="6"/>
  <c r="J31" i="6" s="1"/>
  <c r="I27" i="6"/>
  <c r="J27" i="6" s="1"/>
  <c r="I29" i="6"/>
  <c r="J29" i="6" s="1"/>
  <c r="I25" i="6"/>
  <c r="J25" i="6" s="1"/>
  <c r="I6" i="6"/>
  <c r="J6" i="6" s="1"/>
  <c r="F4" i="1"/>
  <c r="F7" i="1"/>
  <c r="F10" i="1"/>
  <c r="F13" i="1"/>
  <c r="F14" i="1"/>
  <c r="F15" i="1"/>
  <c r="F16" i="1"/>
  <c r="F19" i="1"/>
  <c r="F22" i="1"/>
  <c r="F25" i="1"/>
  <c r="F28" i="1"/>
  <c r="F31" i="1"/>
  <c r="F32" i="1"/>
  <c r="F33" i="1"/>
  <c r="F34" i="1"/>
  <c r="E3" i="1"/>
  <c r="E4" i="1"/>
  <c r="E5" i="1"/>
  <c r="I5" i="1" s="1"/>
  <c r="E6" i="1"/>
  <c r="I6" i="1" s="1"/>
  <c r="E7" i="1"/>
  <c r="E8" i="1"/>
  <c r="I8" i="1" s="1"/>
  <c r="E9" i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E20" i="1"/>
  <c r="I20" i="1" s="1"/>
  <c r="E21" i="1"/>
  <c r="E22" i="1"/>
  <c r="I22" i="1" s="1"/>
  <c r="E23" i="1"/>
  <c r="I23" i="1" s="1"/>
  <c r="E24" i="1"/>
  <c r="E25" i="1"/>
  <c r="K25" i="1" s="1"/>
  <c r="E26" i="1"/>
  <c r="I26" i="1" s="1"/>
  <c r="E27" i="1"/>
  <c r="I27" i="1" s="1"/>
  <c r="E28" i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2" i="1"/>
  <c r="I2" i="1" s="1"/>
  <c r="K34" i="1" l="1"/>
  <c r="K28" i="1"/>
  <c r="K31" i="1"/>
  <c r="K21" i="1"/>
  <c r="K9" i="1"/>
  <c r="K3" i="1"/>
  <c r="K24" i="1"/>
  <c r="K27" i="1"/>
  <c r="K32" i="1"/>
  <c r="K14" i="1"/>
  <c r="K8" i="1"/>
  <c r="K30" i="1"/>
  <c r="K18" i="1"/>
  <c r="K12" i="1"/>
  <c r="K6" i="1"/>
  <c r="K33" i="1"/>
  <c r="K15" i="1"/>
  <c r="K17" i="1"/>
  <c r="K26" i="1"/>
  <c r="K29" i="1"/>
  <c r="K23" i="1"/>
  <c r="K20" i="1"/>
  <c r="K11" i="1"/>
  <c r="K5" i="1"/>
  <c r="K2" i="1"/>
  <c r="K4" i="1"/>
  <c r="K22" i="1"/>
  <c r="K10" i="1"/>
  <c r="K13" i="1"/>
  <c r="K19" i="1"/>
  <c r="K7" i="1"/>
  <c r="K16" i="1"/>
  <c r="I21" i="1"/>
  <c r="I4" i="1"/>
  <c r="I25" i="1"/>
  <c r="I19" i="1"/>
  <c r="I9" i="1"/>
  <c r="I3" i="1"/>
  <c r="I28" i="1"/>
  <c r="I24" i="1"/>
  <c r="I7" i="1"/>
  <c r="J8" i="1"/>
  <c r="J17" i="1"/>
  <c r="J14" i="1"/>
  <c r="J26" i="1"/>
  <c r="J23" i="1"/>
  <c r="J20" i="1"/>
  <c r="J32" i="1"/>
  <c r="J29" i="1"/>
  <c r="J5" i="1"/>
  <c r="J11" i="1"/>
  <c r="J12" i="1" l="1"/>
  <c r="J18" i="1"/>
  <c r="J24" i="1"/>
  <c r="J30" i="1"/>
  <c r="J6" i="1"/>
  <c r="J9" i="1"/>
  <c r="J15" i="1"/>
  <c r="J21" i="1"/>
  <c r="J27" i="1"/>
  <c r="J33" i="1"/>
  <c r="J13" i="1"/>
  <c r="J19" i="1"/>
  <c r="J25" i="1"/>
  <c r="J31" i="1"/>
  <c r="J7" i="1"/>
  <c r="J10" i="1"/>
  <c r="J22" i="1"/>
  <c r="J34" i="1"/>
  <c r="J16" i="1"/>
  <c r="J28" i="1"/>
</calcChain>
</file>

<file path=xl/sharedStrings.xml><?xml version="1.0" encoding="utf-8"?>
<sst xmlns="http://schemas.openxmlformats.org/spreadsheetml/2006/main" count="156" uniqueCount="87">
  <si>
    <t>Folder</t>
  </si>
  <si>
    <t>Pultrusion</t>
  </si>
  <si>
    <t>ID</t>
  </si>
  <si>
    <t>Counter</t>
  </si>
  <si>
    <t>ScenarioID</t>
  </si>
  <si>
    <t>Estimator</t>
  </si>
  <si>
    <t>Level</t>
  </si>
  <si>
    <t>Model</t>
  </si>
  <si>
    <t>Filename</t>
  </si>
  <si>
    <t>CP CMD</t>
  </si>
  <si>
    <t>RUN CMD</t>
  </si>
  <si>
    <t>Loaded in QV</t>
  </si>
  <si>
    <t>21012021_4</t>
  </si>
  <si>
    <t>MAIN</t>
  </si>
  <si>
    <t>b</t>
  </si>
  <si>
    <t>Y</t>
  </si>
  <si>
    <t>WW</t>
  </si>
  <si>
    <t>TE</t>
  </si>
  <si>
    <t>d</t>
  </si>
  <si>
    <t>LW</t>
  </si>
  <si>
    <t>ROOT</t>
  </si>
  <si>
    <t>D</t>
  </si>
  <si>
    <t>MID</t>
  </si>
  <si>
    <t>s</t>
  </si>
  <si>
    <t>TIP</t>
  </si>
  <si>
    <t>S</t>
  </si>
  <si>
    <t>LW TE</t>
  </si>
  <si>
    <t>LW Main</t>
  </si>
  <si>
    <t>c</t>
  </si>
  <si>
    <t>WW TE</t>
  </si>
  <si>
    <t>WW Main</t>
  </si>
  <si>
    <t>BW</t>
  </si>
  <si>
    <t>BT</t>
  </si>
  <si>
    <t>LW MAIN</t>
  </si>
  <si>
    <t>WW MAIN</t>
  </si>
  <si>
    <t>cp SIMULATION_3_4_MAIN_1001.csv 'SIMULATION_3_4_WW_2001.csv'</t>
  </si>
  <si>
    <t>cp SIMULATION_3_4_MAIN_1001.csv 'SIMULATION_3_4_TE_3001.csv'</t>
  </si>
  <si>
    <t>cp SIMULATION_3_4_MAIN_1001.csv 'SIMULATION_3_4_LW_4001.csv'</t>
  </si>
  <si>
    <t>cp SIMULATION_3_4_MAIN_1001.csv 'SIMULATION_3_4_ROOT_5001.csv'</t>
  </si>
  <si>
    <t>cp SIMULATION_3_4_MAIN_1001.csv 'SIMULATION_3_4_MID_6001.csv'</t>
  </si>
  <si>
    <t>cp SIMULATION_3_4_MAIN_1001.csv 'SIMULATION_3_4_TIP_7001.csv'</t>
  </si>
  <si>
    <t>cp SIMULATION_3_4_MAIN_1001.csv 'SIMULATION_3_4_LW TE_8001.csv'</t>
  </si>
  <si>
    <t>cp SIMULATION_3_4_MAIN_1001.csv 'SIMULATION_3_4_LW Main_9001.csv'</t>
  </si>
  <si>
    <t>cp SIMULATION_3_4_MAIN_1001.csv 'SIMULATION_3_4_WW TE_10001.csv'</t>
  </si>
  <si>
    <t>cp SIMULATION_3_4_MAIN_1001.csv 'SIMULATION_3_4_WW Main_11001.csv'</t>
  </si>
  <si>
    <t>Scenario</t>
  </si>
  <si>
    <r>
      <t>Position</t>
    </r>
    <r>
      <rPr>
        <b/>
        <sz val="9"/>
        <color theme="1"/>
        <rFont val="Calibri"/>
        <family val="2"/>
        <scheme val="minor"/>
      </rPr>
      <t xml:space="preserve"> </t>
    </r>
  </si>
  <si>
    <r>
      <t>Sim_Feature</t>
    </r>
    <r>
      <rPr>
        <b/>
        <sz val="9"/>
        <color theme="1"/>
        <rFont val="Calibri"/>
        <family val="2"/>
        <scheme val="minor"/>
      </rPr>
      <t xml:space="preserve"> </t>
    </r>
  </si>
  <si>
    <r>
      <t>Group</t>
    </r>
    <r>
      <rPr>
        <b/>
        <sz val="9"/>
        <color theme="1"/>
        <rFont val="Calibri"/>
        <family val="2"/>
        <scheme val="minor"/>
      </rPr>
      <t xml:space="preserve"> </t>
    </r>
  </si>
  <si>
    <t>MAIN/TE</t>
  </si>
  <si>
    <t>PULTRUSION</t>
  </si>
  <si>
    <t>ROOT-TIP</t>
  </si>
  <si>
    <t>WW/LW</t>
  </si>
  <si>
    <t>Avg Impact</t>
  </si>
  <si>
    <t>5691|Ambient humidity level</t>
  </si>
  <si>
    <t>6587|TE Web alignement @R12000</t>
  </si>
  <si>
    <t>6587|TE Web alignement @R25000</t>
  </si>
  <si>
    <t>6587|TE Web alignement @R9200</t>
  </si>
  <si>
    <t>6517|Temp Max during process</t>
  </si>
  <si>
    <t>987654|min Vacuum (mBar)</t>
  </si>
  <si>
    <t>6510|Temperature of A-component Infusion mach</t>
  </si>
  <si>
    <t>6587|TE Web alignement @R34000</t>
  </si>
  <si>
    <t>6587|Exothermic temperature</t>
  </si>
  <si>
    <t>6557|Record amount of mixed resin used</t>
  </si>
  <si>
    <t>6510|Level of vacuum before infusion</t>
  </si>
  <si>
    <t>6507|Vacuum level before drop test Leeward</t>
  </si>
  <si>
    <t>6510|amount of mixed resin ROOT machine</t>
  </si>
  <si>
    <t>6557|Temperature of A-component Infusion mach</t>
  </si>
  <si>
    <t>6557|Temperature of B-component infusion mach</t>
  </si>
  <si>
    <t>5691|Ambient temperature</t>
  </si>
  <si>
    <t>6547|Correct coat thickness</t>
  </si>
  <si>
    <t>6507|Mould Drop Test to be passed correctly</t>
  </si>
  <si>
    <t>6321|Correct coat thickness</t>
  </si>
  <si>
    <t>6350|Correct position placement of TCs</t>
  </si>
  <si>
    <t>6510|Temperature of B-component infusion mach</t>
  </si>
  <si>
    <t>6587|Demould temperature</t>
  </si>
  <si>
    <t>6587|TE Web alignement @R30000</t>
  </si>
  <si>
    <t>6350|Vacuum level before drop test Windward</t>
  </si>
  <si>
    <t>5691|Mould temperature</t>
  </si>
  <si>
    <t>6587|Main Web alignment @67000</t>
  </si>
  <si>
    <t>987654|time at Min_temp(95 degC or above)CavityHeat inn Leeward(minutes)</t>
  </si>
  <si>
    <t>6587|TE Insert glue thickness R6000 - R7000</t>
  </si>
  <si>
    <t>9010|Laminate A43 Time to 100 Percent_1</t>
  </si>
  <si>
    <t>6587|Web locator according DWG</t>
  </si>
  <si>
    <t>n_estimators</t>
  </si>
  <si>
    <t>R2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</si>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</sst>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63636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6363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Segoe UI"/>
      <family val="2"/>
    </font>
    <font>
      <sz val="9"/>
      <color rgb="FF000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80FF80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164" fontId="7" fillId="0" borderId="0" applyFont="0" applyFill="0" applyBorder="0" applyAlignment="0" applyProtection="0"/>
    <xf numFmtId="0" fontId="8" fillId="6" borderId="0" applyNumberFormat="0" applyBorder="0" applyAlignment="0" applyProtection="0"/>
    <xf numFmtId="0" fontId="9" fillId="7" borderId="3" applyNumberFormat="0" applyAlignment="0" applyProtection="0"/>
    <xf numFmtId="0" fontId="10" fillId="8" borderId="3" applyNumberFormat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</cellStyleXfs>
  <cellXfs count="30">
    <xf numFmtId="0" fontId="0" fillId="0" borderId="0" xfId="0"/>
    <xf numFmtId="0" fontId="2" fillId="3" borderId="0" xfId="0" applyFont="1" applyFill="1"/>
    <xf numFmtId="0" fontId="6" fillId="4" borderId="1" xfId="0" applyFont="1" applyFill="1" applyBorder="1" applyAlignment="1">
      <alignment horizontal="right" vertical="center" wrapText="1"/>
    </xf>
    <xf numFmtId="0" fontId="8" fillId="6" borderId="0" xfId="3"/>
    <xf numFmtId="0" fontId="9" fillId="7" borderId="3" xfId="4"/>
    <xf numFmtId="0" fontId="10" fillId="8" borderId="3" xfId="5"/>
    <xf numFmtId="0" fontId="4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6" fillId="12" borderId="1" xfId="0" applyFont="1" applyFill="1" applyBorder="1" applyAlignment="1">
      <alignment horizontal="right" vertical="center" wrapText="1"/>
    </xf>
    <xf numFmtId="0" fontId="0" fillId="0" borderId="0" xfId="0" applyFont="1"/>
    <xf numFmtId="165" fontId="2" fillId="9" borderId="0" xfId="6" applyNumberFormat="1"/>
    <xf numFmtId="165" fontId="2" fillId="10" borderId="0" xfId="7" applyNumberFormat="1"/>
    <xf numFmtId="0" fontId="6" fillId="4" borderId="0" xfId="0" applyFont="1" applyFill="1" applyBorder="1" applyAlignment="1">
      <alignment horizontal="right" vertical="center" wrapText="1"/>
    </xf>
    <xf numFmtId="0" fontId="0" fillId="0" borderId="1" xfId="0" applyFont="1" applyBorder="1"/>
    <xf numFmtId="165" fontId="6" fillId="0" borderId="2" xfId="2" applyNumberFormat="1" applyFont="1" applyFill="1" applyBorder="1" applyAlignment="1">
      <alignment horizontal="left" vertical="center" wrapText="1"/>
    </xf>
    <xf numFmtId="165" fontId="0" fillId="0" borderId="0" xfId="2" applyNumberFormat="1" applyFont="1" applyFill="1"/>
    <xf numFmtId="165" fontId="7" fillId="0" borderId="0" xfId="6" applyNumberFormat="1" applyFont="1" applyFill="1"/>
    <xf numFmtId="165" fontId="7" fillId="0" borderId="0" xfId="2" applyNumberFormat="1" applyFont="1" applyFill="1"/>
    <xf numFmtId="165" fontId="7" fillId="0" borderId="0" xfId="7" applyNumberFormat="1" applyFont="1" applyFill="1"/>
    <xf numFmtId="165" fontId="7" fillId="0" borderId="0" xfId="8" applyNumberFormat="1" applyFont="1" applyFill="1"/>
    <xf numFmtId="0" fontId="9" fillId="7" borderId="3" xfId="4" applyBorder="1"/>
    <xf numFmtId="0" fontId="1" fillId="2" borderId="0" xfId="1" applyBorder="1"/>
    <xf numFmtId="0" fontId="10" fillId="8" borderId="3" xfId="5" applyBorder="1"/>
    <xf numFmtId="0" fontId="11" fillId="3" borderId="0" xfId="0" applyFont="1" applyFill="1"/>
    <xf numFmtId="164" fontId="11" fillId="3" borderId="0" xfId="2" applyNumberFormat="1" applyFont="1" applyFill="1"/>
    <xf numFmtId="0" fontId="5" fillId="0" borderId="0" xfId="0" applyFont="1"/>
    <xf numFmtId="164" fontId="5" fillId="0" borderId="0" xfId="2" applyNumberFormat="1" applyFont="1"/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/>
    </xf>
  </cellXfs>
  <cellStyles count="9">
    <cellStyle name="Accent1" xfId="6" builtinId="29"/>
    <cellStyle name="Accent2" xfId="7" builtinId="33"/>
    <cellStyle name="Accent3" xfId="8" builtinId="37"/>
    <cellStyle name="Calculation" xfId="5" builtinId="22"/>
    <cellStyle name="Comma" xfId="2" builtinId="3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04980-DD1D-43BE-A24B-853BE87D342A}">
  <dimension ref="A1:L34"/>
  <sheetViews>
    <sheetView tabSelected="1" topLeftCell="I1" workbookViewId="0">
      <selection activeCell="I25" sqref="I25"/>
    </sheetView>
  </sheetViews>
  <sheetFormatPr defaultRowHeight="15"/>
  <cols>
    <col min="1" max="1" width="17.42578125" customWidth="1"/>
    <col min="2" max="2" width="12.42578125" bestFit="1" customWidth="1"/>
    <col min="3" max="3" width="5.140625" bestFit="1" customWidth="1"/>
    <col min="4" max="5" width="10.42578125" bestFit="1" customWidth="1"/>
    <col min="6" max="6" width="11.7109375" bestFit="1" customWidth="1"/>
    <col min="7" max="7" width="5.7109375" bestFit="1" customWidth="1"/>
    <col min="8" max="8" width="6.7109375" bestFit="1" customWidth="1"/>
    <col min="9" max="9" width="35.85546875" bestFit="1" customWidth="1"/>
    <col min="10" max="10" width="63.140625" customWidth="1"/>
    <col min="11" max="11" width="77.140625" bestFit="1" customWidth="1"/>
    <col min="12" max="12" width="15.1406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>
        <v>1</v>
      </c>
      <c r="D2">
        <v>1</v>
      </c>
      <c r="E2">
        <f t="shared" ref="E2:E34" si="0">C2*1000+D2</f>
        <v>1001</v>
      </c>
      <c r="F2">
        <f>VLOOKUP(B2,'Model n Params'!A:B,2,FALSE)</f>
        <v>1000</v>
      </c>
      <c r="G2">
        <v>4</v>
      </c>
      <c r="H2">
        <v>3</v>
      </c>
      <c r="I2" t="str">
        <f t="shared" ref="I2:I34" si="1">CONCATENATE("SIMULATION_",H2,"_",G2,"_",B2,"_",E2,".csv")</f>
        <v>SIMULATION_3_4_MAIN_1001.csv</v>
      </c>
      <c r="K2" s="5" t="str">
        <f>CONCATENATE("python3 RUN_SCENARIOS_RANGE.py -f ",$A$2," -i ",E2," -a ",H2, " -l ", G2, " -e '", B2, "' -o ", F2)</f>
        <v>python3 RUN_SCENARIOS_RANGE.py -f 21012021_4 -i 1001 -a 3 -l 4 -e 'MAIN' -o 1000</v>
      </c>
      <c r="L2" t="s">
        <v>14</v>
      </c>
    </row>
    <row r="3" spans="1:12">
      <c r="B3" t="s">
        <v>13</v>
      </c>
      <c r="C3">
        <v>1</v>
      </c>
      <c r="D3">
        <v>2</v>
      </c>
      <c r="E3">
        <f t="shared" si="0"/>
        <v>1002</v>
      </c>
      <c r="F3">
        <f>VLOOKUP(B3,'Model n Params'!A:B,2,FALSE)</f>
        <v>1000</v>
      </c>
      <c r="G3">
        <v>4</v>
      </c>
      <c r="H3">
        <v>3</v>
      </c>
      <c r="I3" t="str">
        <f t="shared" si="1"/>
        <v>SIMULATION_3_4_MAIN_1002.csv</v>
      </c>
      <c r="K3" s="5" t="str">
        <f>CONCATENATE("python3 RUN_SCENARIOS_RANGE.py -f ",$A$2," -i ",E3," -a ",H3, " -l ", G3, " -e '", B3, "' -o ", F3)</f>
        <v>python3 RUN_SCENARIOS_RANGE.py -f 21012021_4 -i 1002 -a 3 -l 4 -e 'MAIN' -o 1000</v>
      </c>
      <c r="L3" t="s">
        <v>14</v>
      </c>
    </row>
    <row r="4" spans="1:12">
      <c r="B4" t="s">
        <v>13</v>
      </c>
      <c r="C4">
        <v>1</v>
      </c>
      <c r="D4">
        <v>3</v>
      </c>
      <c r="E4">
        <f t="shared" si="0"/>
        <v>1003</v>
      </c>
      <c r="F4">
        <f>VLOOKUP(B4,'Model n Params'!A:B,2,FALSE)</f>
        <v>1000</v>
      </c>
      <c r="G4">
        <v>4</v>
      </c>
      <c r="H4">
        <v>3</v>
      </c>
      <c r="I4" t="str">
        <f t="shared" si="1"/>
        <v>SIMULATION_3_4_MAIN_1003.csv</v>
      </c>
      <c r="K4" s="5" t="str">
        <f t="shared" ref="K4:K22" si="2">CONCATENATE("python RUN_SCENARIOS_RANGE.py -f ",$A$2," -i ",E4," -a ",H4, " -l ", G4, " -e '", B4, "' -o ", F4)</f>
        <v>python RUN_SCENARIOS_RANGE.py -f 21012021_4 -i 1003 -a 3 -l 4 -e 'MAIN' -o 1000</v>
      </c>
      <c r="L4" t="s">
        <v>15</v>
      </c>
    </row>
    <row r="5" spans="1:12">
      <c r="B5" t="s">
        <v>16</v>
      </c>
      <c r="C5">
        <v>2</v>
      </c>
      <c r="D5">
        <v>1</v>
      </c>
      <c r="E5">
        <f t="shared" si="0"/>
        <v>2001</v>
      </c>
      <c r="F5">
        <f>VLOOKUP(B5,'Model n Params'!A:B,2,FALSE)</f>
        <v>500</v>
      </c>
      <c r="G5">
        <v>4</v>
      </c>
      <c r="H5">
        <v>3</v>
      </c>
      <c r="I5" t="str">
        <f t="shared" si="1"/>
        <v>SIMULATION_3_4_WW_2001.csv</v>
      </c>
      <c r="J5" t="str">
        <f>CONCATENATE("cp ",$I$2, " '",I5,"'")</f>
        <v>cp SIMULATION_3_4_MAIN_1001.csv 'SIMULATION_3_4_WW_2001.csv'</v>
      </c>
      <c r="K5" s="5" t="str">
        <f t="shared" ref="K5:K6" si="3">CONCATENATE("python3 RUN_SCENARIOS_RANGE.py -f ",$A$2," -i ",E5," -a ",H5, " -l ", G5, " -e '", B5, "' -o ", F5)</f>
        <v>python3 RUN_SCENARIOS_RANGE.py -f 21012021_4 -i 2001 -a 3 -l 4 -e 'WW' -o 500</v>
      </c>
      <c r="L5" t="s">
        <v>14</v>
      </c>
    </row>
    <row r="6" spans="1:12">
      <c r="B6" t="s">
        <v>16</v>
      </c>
      <c r="C6">
        <v>2</v>
      </c>
      <c r="D6">
        <v>2</v>
      </c>
      <c r="E6">
        <f t="shared" si="0"/>
        <v>2002</v>
      </c>
      <c r="F6">
        <f>VLOOKUP(B6,'Model n Params'!A:B,2,FALSE)</f>
        <v>500</v>
      </c>
      <c r="G6">
        <v>4</v>
      </c>
      <c r="H6">
        <v>3</v>
      </c>
      <c r="I6" t="str">
        <f t="shared" si="1"/>
        <v>SIMULATION_3_4_WW_2002.csv</v>
      </c>
      <c r="J6" t="str">
        <f>CONCATENATE("cp ",$I$3, " '",I6,"'")</f>
        <v>cp SIMULATION_3_4_MAIN_1002.csv 'SIMULATION_3_4_WW_2002.csv'</v>
      </c>
      <c r="K6" s="5" t="str">
        <f t="shared" si="3"/>
        <v>python3 RUN_SCENARIOS_RANGE.py -f 21012021_4 -i 2002 -a 3 -l 4 -e 'WW' -o 500</v>
      </c>
      <c r="L6" t="s">
        <v>14</v>
      </c>
    </row>
    <row r="7" spans="1:12">
      <c r="B7" t="s">
        <v>16</v>
      </c>
      <c r="C7">
        <v>2</v>
      </c>
      <c r="D7">
        <v>3</v>
      </c>
      <c r="E7">
        <f t="shared" si="0"/>
        <v>2003</v>
      </c>
      <c r="F7">
        <f>VLOOKUP(B7,'Model n Params'!A:B,2,FALSE)</f>
        <v>500</v>
      </c>
      <c r="G7">
        <v>4</v>
      </c>
      <c r="H7">
        <v>3</v>
      </c>
      <c r="I7" t="str">
        <f t="shared" si="1"/>
        <v>SIMULATION_3_4_WW_2003.csv</v>
      </c>
      <c r="J7" t="str">
        <f>CONCATENATE("cp ",$I$4, " '",I7,"'")</f>
        <v>cp SIMULATION_3_4_MAIN_1003.csv 'SIMULATION_3_4_WW_2003.csv'</v>
      </c>
      <c r="K7" s="5" t="str">
        <f t="shared" si="2"/>
        <v>python RUN_SCENARIOS_RANGE.py -f 21012021_4 -i 2003 -a 3 -l 4 -e 'WW' -o 500</v>
      </c>
      <c r="L7" t="s">
        <v>15</v>
      </c>
    </row>
    <row r="8" spans="1:12">
      <c r="B8" t="s">
        <v>17</v>
      </c>
      <c r="C8">
        <v>3</v>
      </c>
      <c r="D8">
        <v>1</v>
      </c>
      <c r="E8">
        <f t="shared" si="0"/>
        <v>3001</v>
      </c>
      <c r="F8">
        <f>VLOOKUP(B8,'Model n Params'!A:B,2,FALSE)</f>
        <v>100</v>
      </c>
      <c r="G8">
        <v>4</v>
      </c>
      <c r="H8">
        <v>3</v>
      </c>
      <c r="I8" t="str">
        <f t="shared" si="1"/>
        <v>SIMULATION_3_4_TE_3001.csv</v>
      </c>
      <c r="J8" t="str">
        <f>CONCATENATE("cp ",$I$2, " '",I8,"'")</f>
        <v>cp SIMULATION_3_4_MAIN_1001.csv 'SIMULATION_3_4_TE_3001.csv'</v>
      </c>
      <c r="K8" s="5" t="str">
        <f t="shared" ref="K8:K9" si="4">CONCATENATE("python3 RUN_SCENARIOS_RANGE.py -f ",$A$2," -i ",E8," -a ",H8, " -l ", G8, " -e '", B8, "' -o ", F8)</f>
        <v>python3 RUN_SCENARIOS_RANGE.py -f 21012021_4 -i 3001 -a 3 -l 4 -e 'TE' -o 100</v>
      </c>
      <c r="L8" t="s">
        <v>18</v>
      </c>
    </row>
    <row r="9" spans="1:12">
      <c r="B9" t="s">
        <v>17</v>
      </c>
      <c r="C9">
        <v>3</v>
      </c>
      <c r="D9">
        <v>2</v>
      </c>
      <c r="E9">
        <f t="shared" si="0"/>
        <v>3002</v>
      </c>
      <c r="F9">
        <f>VLOOKUP(B9,'Model n Params'!A:B,2,FALSE)</f>
        <v>100</v>
      </c>
      <c r="G9">
        <v>4</v>
      </c>
      <c r="H9">
        <v>3</v>
      </c>
      <c r="I9" t="str">
        <f t="shared" si="1"/>
        <v>SIMULATION_3_4_TE_3002.csv</v>
      </c>
      <c r="J9" t="str">
        <f>CONCATENATE("cp ",$I$3, " '",I9,"'")</f>
        <v>cp SIMULATION_3_4_MAIN_1002.csv 'SIMULATION_3_4_TE_3002.csv'</v>
      </c>
      <c r="K9" s="5" t="str">
        <f t="shared" si="4"/>
        <v>python3 RUN_SCENARIOS_RANGE.py -f 21012021_4 -i 3002 -a 3 -l 4 -e 'TE' -o 100</v>
      </c>
      <c r="L9" t="s">
        <v>18</v>
      </c>
    </row>
    <row r="10" spans="1:12">
      <c r="B10" t="s">
        <v>17</v>
      </c>
      <c r="C10">
        <v>3</v>
      </c>
      <c r="D10">
        <v>3</v>
      </c>
      <c r="E10">
        <f t="shared" si="0"/>
        <v>3003</v>
      </c>
      <c r="F10">
        <f>VLOOKUP(B10,'Model n Params'!A:B,2,FALSE)</f>
        <v>100</v>
      </c>
      <c r="G10">
        <v>4</v>
      </c>
      <c r="H10">
        <v>3</v>
      </c>
      <c r="I10" t="str">
        <f t="shared" si="1"/>
        <v>SIMULATION_3_4_TE_3003.csv</v>
      </c>
      <c r="J10" t="str">
        <f>CONCATENATE("cp ",$I$4, " '",I10,"'")</f>
        <v>cp SIMULATION_3_4_MAIN_1003.csv 'SIMULATION_3_4_TE_3003.csv'</v>
      </c>
      <c r="K10" s="3" t="str">
        <f t="shared" si="2"/>
        <v>python RUN_SCENARIOS_RANGE.py -f 21012021_4 -i 3003 -a 3 -l 4 -e 'TE' -o 100</v>
      </c>
      <c r="L10" t="s">
        <v>15</v>
      </c>
    </row>
    <row r="11" spans="1:12">
      <c r="B11" t="s">
        <v>19</v>
      </c>
      <c r="C11">
        <v>4</v>
      </c>
      <c r="D11">
        <v>1</v>
      </c>
      <c r="E11">
        <f t="shared" si="0"/>
        <v>4001</v>
      </c>
      <c r="F11">
        <f>VLOOKUP(B11,'Model n Params'!A:B,2,FALSE)</f>
        <v>1000</v>
      </c>
      <c r="G11">
        <v>4</v>
      </c>
      <c r="H11">
        <v>3</v>
      </c>
      <c r="I11" t="str">
        <f t="shared" si="1"/>
        <v>SIMULATION_3_4_LW_4001.csv</v>
      </c>
      <c r="J11" t="str">
        <f>CONCATENATE("cp ",$I$2, " '",I11,"'")</f>
        <v>cp SIMULATION_3_4_MAIN_1001.csv 'SIMULATION_3_4_LW_4001.csv'</v>
      </c>
      <c r="K11" s="5" t="str">
        <f t="shared" ref="K11:K12" si="5">CONCATENATE("python3 RUN_SCENARIOS_RANGE.py -f ",$A$2," -i ",E11," -a ",H11, " -l ", G11, " -e '", B11, "' -o ", F11)</f>
        <v>python3 RUN_SCENARIOS_RANGE.py -f 21012021_4 -i 4001 -a 3 -l 4 -e 'LW' -o 1000</v>
      </c>
      <c r="L11" t="s">
        <v>18</v>
      </c>
    </row>
    <row r="12" spans="1:12">
      <c r="B12" t="s">
        <v>19</v>
      </c>
      <c r="C12">
        <v>4</v>
      </c>
      <c r="D12">
        <v>2</v>
      </c>
      <c r="E12">
        <f t="shared" si="0"/>
        <v>4002</v>
      </c>
      <c r="F12">
        <f>VLOOKUP(B12,'Model n Params'!A:B,2,FALSE)</f>
        <v>1000</v>
      </c>
      <c r="G12">
        <v>4</v>
      </c>
      <c r="H12">
        <v>3</v>
      </c>
      <c r="I12" t="str">
        <f t="shared" si="1"/>
        <v>SIMULATION_3_4_LW_4002.csv</v>
      </c>
      <c r="J12" t="str">
        <f>CONCATENATE("cp ",$I$3, " '",I12,"'")</f>
        <v>cp SIMULATION_3_4_MAIN_1002.csv 'SIMULATION_3_4_LW_4002.csv'</v>
      </c>
      <c r="K12" s="5" t="str">
        <f t="shared" si="5"/>
        <v>python3 RUN_SCENARIOS_RANGE.py -f 21012021_4 -i 4002 -a 3 -l 4 -e 'LW' -o 1000</v>
      </c>
      <c r="L12" t="s">
        <v>18</v>
      </c>
    </row>
    <row r="13" spans="1:12">
      <c r="B13" t="s">
        <v>19</v>
      </c>
      <c r="C13">
        <v>4</v>
      </c>
      <c r="D13">
        <v>3</v>
      </c>
      <c r="E13">
        <f t="shared" si="0"/>
        <v>4003</v>
      </c>
      <c r="F13">
        <f>VLOOKUP(B13,'Model n Params'!A:B,2,FALSE)</f>
        <v>1000</v>
      </c>
      <c r="G13">
        <v>4</v>
      </c>
      <c r="H13">
        <v>3</v>
      </c>
      <c r="I13" t="str">
        <f t="shared" si="1"/>
        <v>SIMULATION_3_4_LW_4003.csv</v>
      </c>
      <c r="J13" t="str">
        <f>CONCATENATE("cp ",$I$4, " '",I13,"'")</f>
        <v>cp SIMULATION_3_4_MAIN_1003.csv 'SIMULATION_3_4_LW_4003.csv'</v>
      </c>
      <c r="K13" s="23" t="str">
        <f t="shared" si="2"/>
        <v>python RUN_SCENARIOS_RANGE.py -f 21012021_4 -i 4003 -a 3 -l 4 -e 'LW' -o 1000</v>
      </c>
      <c r="L13" t="s">
        <v>15</v>
      </c>
    </row>
    <row r="14" spans="1:12">
      <c r="B14" t="s">
        <v>20</v>
      </c>
      <c r="C14">
        <v>5</v>
      </c>
      <c r="D14">
        <v>1</v>
      </c>
      <c r="E14">
        <f t="shared" si="0"/>
        <v>5001</v>
      </c>
      <c r="F14">
        <f>VLOOKUP(B14,'Model n Params'!A:B,2,FALSE)</f>
        <v>1000</v>
      </c>
      <c r="G14">
        <v>4</v>
      </c>
      <c r="H14">
        <v>3</v>
      </c>
      <c r="I14" t="str">
        <f t="shared" si="1"/>
        <v>SIMULATION_3_4_ROOT_5001.csv</v>
      </c>
      <c r="J14" t="str">
        <f>CONCATENATE("cp ",$I$2, " '",I14,"'")</f>
        <v>cp SIMULATION_3_4_MAIN_1001.csv 'SIMULATION_3_4_ROOT_5001.csv'</v>
      </c>
      <c r="K14" s="5" t="str">
        <f t="shared" ref="K14:K15" si="6">CONCATENATE("python3 RUN_SCENARIOS_RANGE.py -f ",$A$2," -i ",E14," -a ",H14, " -l ", G14, " -e '", B14, "' -o ", F14)</f>
        <v>python3 RUN_SCENARIOS_RANGE.py -f 21012021_4 -i 5001 -a 3 -l 4 -e 'ROOT' -o 1000</v>
      </c>
      <c r="L14" t="s">
        <v>21</v>
      </c>
    </row>
    <row r="15" spans="1:12">
      <c r="B15" t="s">
        <v>20</v>
      </c>
      <c r="C15">
        <v>5</v>
      </c>
      <c r="D15">
        <v>2</v>
      </c>
      <c r="E15">
        <f t="shared" si="0"/>
        <v>5002</v>
      </c>
      <c r="F15">
        <f>VLOOKUP(B15,'Model n Params'!A:B,2,FALSE)</f>
        <v>1000</v>
      </c>
      <c r="G15">
        <v>4</v>
      </c>
      <c r="H15">
        <v>3</v>
      </c>
      <c r="I15" t="str">
        <f t="shared" si="1"/>
        <v>SIMULATION_3_4_ROOT_5002.csv</v>
      </c>
      <c r="J15" t="str">
        <f>CONCATENATE("cp ",$I$3, " '",I15,"'")</f>
        <v>cp SIMULATION_3_4_MAIN_1002.csv 'SIMULATION_3_4_ROOT_5002.csv'</v>
      </c>
      <c r="K15" s="5" t="str">
        <f t="shared" si="6"/>
        <v>python3 RUN_SCENARIOS_RANGE.py -f 21012021_4 -i 5002 -a 3 -l 4 -e 'ROOT' -o 1000</v>
      </c>
      <c r="L15" t="s">
        <v>21</v>
      </c>
    </row>
    <row r="16" spans="1:12">
      <c r="B16" t="s">
        <v>20</v>
      </c>
      <c r="C16">
        <v>5</v>
      </c>
      <c r="D16">
        <v>3</v>
      </c>
      <c r="E16">
        <f t="shared" si="0"/>
        <v>5003</v>
      </c>
      <c r="F16">
        <f>VLOOKUP(B16,'Model n Params'!A:B,2,FALSE)</f>
        <v>1000</v>
      </c>
      <c r="G16">
        <v>4</v>
      </c>
      <c r="H16">
        <v>3</v>
      </c>
      <c r="I16" t="str">
        <f t="shared" si="1"/>
        <v>SIMULATION_3_4_ROOT_5003.csv</v>
      </c>
      <c r="J16" t="str">
        <f>CONCATENATE("cp ",$I$4, " '",I16,"'")</f>
        <v>cp SIMULATION_3_4_MAIN_1003.csv 'SIMULATION_3_4_ROOT_5003.csv'</v>
      </c>
      <c r="K16" s="4" t="str">
        <f t="shared" si="2"/>
        <v>python RUN_SCENARIOS_RANGE.py -f 21012021_4 -i 5003 -a 3 -l 4 -e 'ROOT' -o 1000</v>
      </c>
      <c r="L16" t="s">
        <v>15</v>
      </c>
    </row>
    <row r="17" spans="2:12">
      <c r="B17" t="s">
        <v>22</v>
      </c>
      <c r="C17">
        <v>6</v>
      </c>
      <c r="D17">
        <v>1</v>
      </c>
      <c r="E17">
        <f t="shared" si="0"/>
        <v>6001</v>
      </c>
      <c r="F17">
        <f>VLOOKUP(B17,'Model n Params'!A:B,2,FALSE)</f>
        <v>1000</v>
      </c>
      <c r="G17">
        <v>4</v>
      </c>
      <c r="H17">
        <v>3</v>
      </c>
      <c r="I17" t="str">
        <f t="shared" si="1"/>
        <v>SIMULATION_3_4_MID_6001.csv</v>
      </c>
      <c r="J17" t="str">
        <f>CONCATENATE("cp ",$I$2, " '",I17,"'")</f>
        <v>cp SIMULATION_3_4_MAIN_1001.csv 'SIMULATION_3_4_MID_6001.csv'</v>
      </c>
      <c r="K17" s="5" t="str">
        <f t="shared" ref="K17:K18" si="7">CONCATENATE("python3 RUN_SCENARIOS_RANGE.py -f ",$A$2," -i ",E17," -a ",H17, " -l ", G17, " -e '", B17, "' -o ", F17)</f>
        <v>python3 RUN_SCENARIOS_RANGE.py -f 21012021_4 -i 6001 -a 3 -l 4 -e 'MID' -o 1000</v>
      </c>
      <c r="L17" t="s">
        <v>23</v>
      </c>
    </row>
    <row r="18" spans="2:12">
      <c r="B18" t="s">
        <v>22</v>
      </c>
      <c r="C18">
        <v>6</v>
      </c>
      <c r="D18">
        <v>2</v>
      </c>
      <c r="E18">
        <f t="shared" si="0"/>
        <v>6002</v>
      </c>
      <c r="F18">
        <f>VLOOKUP(B18,'Model n Params'!A:B,2,FALSE)</f>
        <v>1000</v>
      </c>
      <c r="G18">
        <v>4</v>
      </c>
      <c r="H18">
        <v>3</v>
      </c>
      <c r="I18" t="str">
        <f t="shared" si="1"/>
        <v>SIMULATION_3_4_MID_6002.csv</v>
      </c>
      <c r="J18" t="str">
        <f>CONCATENATE("cp ",$I$3, " '",I18,"'")</f>
        <v>cp SIMULATION_3_4_MAIN_1002.csv 'SIMULATION_3_4_MID_6002.csv'</v>
      </c>
      <c r="K18" s="5" t="str">
        <f t="shared" si="7"/>
        <v>python3 RUN_SCENARIOS_RANGE.py -f 21012021_4 -i 6002 -a 3 -l 4 -e 'MID' -o 1000</v>
      </c>
      <c r="L18" t="s">
        <v>23</v>
      </c>
    </row>
    <row r="19" spans="2:12">
      <c r="B19" t="s">
        <v>22</v>
      </c>
      <c r="C19">
        <v>6</v>
      </c>
      <c r="D19">
        <v>3</v>
      </c>
      <c r="E19">
        <f t="shared" si="0"/>
        <v>6003</v>
      </c>
      <c r="F19">
        <f>VLOOKUP(B19,'Model n Params'!A:B,2,FALSE)</f>
        <v>1000</v>
      </c>
      <c r="G19">
        <v>4</v>
      </c>
      <c r="H19">
        <v>3</v>
      </c>
      <c r="I19" t="str">
        <f t="shared" si="1"/>
        <v>SIMULATION_3_4_MID_6003.csv</v>
      </c>
      <c r="J19" t="str">
        <f>CONCATENATE("cp ",$I$4, " '",I19,"'")</f>
        <v>cp SIMULATION_3_4_MAIN_1003.csv 'SIMULATION_3_4_MID_6003.csv'</v>
      </c>
      <c r="K19" s="21" t="str">
        <f t="shared" si="2"/>
        <v>python RUN_SCENARIOS_RANGE.py -f 21012021_4 -i 6003 -a 3 -l 4 -e 'MID' -o 1000</v>
      </c>
      <c r="L19" t="s">
        <v>15</v>
      </c>
    </row>
    <row r="20" spans="2:12">
      <c r="B20" t="s">
        <v>24</v>
      </c>
      <c r="C20">
        <v>7</v>
      </c>
      <c r="D20">
        <v>1</v>
      </c>
      <c r="E20">
        <f t="shared" si="0"/>
        <v>7001</v>
      </c>
      <c r="F20">
        <f>VLOOKUP(B20,'Model n Params'!A:B,2,FALSE)</f>
        <v>1000</v>
      </c>
      <c r="G20">
        <v>4</v>
      </c>
      <c r="H20">
        <v>3</v>
      </c>
      <c r="I20" t="str">
        <f t="shared" si="1"/>
        <v>SIMULATION_3_4_TIP_7001.csv</v>
      </c>
      <c r="J20" t="str">
        <f>CONCATENATE("cp ",$I$2, " '",I20,"'")</f>
        <v>cp SIMULATION_3_4_MAIN_1001.csv 'SIMULATION_3_4_TIP_7001.csv'</v>
      </c>
      <c r="K20" s="5" t="str">
        <f t="shared" ref="K20:K21" si="8">CONCATENATE("python3 RUN_SCENARIOS_RANGE.py -f ",$A$2," -i ",E20," -a ",H20, " -l ", G20, " -e '", B20, "' -o ", F20)</f>
        <v>python3 RUN_SCENARIOS_RANGE.py -f 21012021_4 -i 7001 -a 3 -l 4 -e 'TIP' -o 1000</v>
      </c>
      <c r="L20" t="s">
        <v>25</v>
      </c>
    </row>
    <row r="21" spans="2:12">
      <c r="B21" t="s">
        <v>24</v>
      </c>
      <c r="C21">
        <v>7</v>
      </c>
      <c r="D21">
        <v>2</v>
      </c>
      <c r="E21">
        <f t="shared" si="0"/>
        <v>7002</v>
      </c>
      <c r="F21">
        <f>VLOOKUP(B21,'Model n Params'!A:B,2,FALSE)</f>
        <v>1000</v>
      </c>
      <c r="G21">
        <v>4</v>
      </c>
      <c r="H21">
        <v>3</v>
      </c>
      <c r="I21" t="str">
        <f t="shared" si="1"/>
        <v>SIMULATION_3_4_TIP_7002.csv</v>
      </c>
      <c r="J21" t="str">
        <f>CONCATENATE("cp ",$I$3, " '",I21,"'")</f>
        <v>cp SIMULATION_3_4_MAIN_1002.csv 'SIMULATION_3_4_TIP_7002.csv'</v>
      </c>
      <c r="K21" s="5" t="str">
        <f t="shared" si="8"/>
        <v>python3 RUN_SCENARIOS_RANGE.py -f 21012021_4 -i 7002 -a 3 -l 4 -e 'TIP' -o 1000</v>
      </c>
      <c r="L21" t="s">
        <v>23</v>
      </c>
    </row>
    <row r="22" spans="2:12">
      <c r="B22" t="s">
        <v>24</v>
      </c>
      <c r="C22">
        <v>7</v>
      </c>
      <c r="D22">
        <v>3</v>
      </c>
      <c r="E22">
        <f t="shared" si="0"/>
        <v>7003</v>
      </c>
      <c r="F22">
        <f>VLOOKUP(B22,'Model n Params'!A:B,2,FALSE)</f>
        <v>1000</v>
      </c>
      <c r="G22">
        <v>4</v>
      </c>
      <c r="H22">
        <v>3</v>
      </c>
      <c r="I22" t="str">
        <f t="shared" si="1"/>
        <v>SIMULATION_3_4_TIP_7003.csv</v>
      </c>
      <c r="J22" t="str">
        <f>CONCATENATE("cp ",$I$4, " '",I22,"'")</f>
        <v>cp SIMULATION_3_4_MAIN_1003.csv 'SIMULATION_3_4_TIP_7003.csv'</v>
      </c>
      <c r="K22" s="3" t="str">
        <f t="shared" si="2"/>
        <v>python RUN_SCENARIOS_RANGE.py -f 21012021_4 -i 7003 -a 3 -l 4 -e 'TIP' -o 1000</v>
      </c>
    </row>
    <row r="23" spans="2:12">
      <c r="B23" t="s">
        <v>26</v>
      </c>
      <c r="C23">
        <v>8</v>
      </c>
      <c r="D23">
        <v>1</v>
      </c>
      <c r="E23">
        <f t="shared" si="0"/>
        <v>8001</v>
      </c>
      <c r="F23">
        <f>VLOOKUP(B23,'Model n Params'!A:B,2,FALSE)</f>
        <v>1000</v>
      </c>
      <c r="G23">
        <v>4</v>
      </c>
      <c r="H23">
        <v>3</v>
      </c>
      <c r="I23" t="str">
        <f t="shared" si="1"/>
        <v>SIMULATION_3_4_LW TE_8001.csv</v>
      </c>
      <c r="J23" t="str">
        <f>CONCATENATE("cp ",$I$2, " '",I23,"'")</f>
        <v>cp SIMULATION_3_4_MAIN_1001.csv 'SIMULATION_3_4_LW TE_8001.csv'</v>
      </c>
      <c r="K23" s="5" t="str">
        <f t="shared" ref="K23:K24" si="9">CONCATENATE("python3 RUN_SCENARIOS_RANGE.py -f ",$A$2," -i ",E23," -a ",H23, " -l ", G23, " -e '", B23, "' -o ", F23)</f>
        <v>python3 RUN_SCENARIOS_RANGE.py -f 21012021_4 -i 8001 -a 3 -l 4 -e 'LW TE' -o 1000</v>
      </c>
      <c r="L23" t="s">
        <v>23</v>
      </c>
    </row>
    <row r="24" spans="2:12">
      <c r="B24" t="s">
        <v>26</v>
      </c>
      <c r="C24">
        <v>8</v>
      </c>
      <c r="D24">
        <v>2</v>
      </c>
      <c r="E24">
        <f t="shared" si="0"/>
        <v>8002</v>
      </c>
      <c r="F24">
        <f>VLOOKUP(B24,'Model n Params'!A:B,2,FALSE)</f>
        <v>1000</v>
      </c>
      <c r="G24">
        <v>4</v>
      </c>
      <c r="H24">
        <v>3</v>
      </c>
      <c r="I24" t="str">
        <f t="shared" si="1"/>
        <v>SIMULATION_3_4_LW TE_8002.csv</v>
      </c>
      <c r="J24" t="str">
        <f>CONCATENATE("cp ",$I$3, " '",I24,"'")</f>
        <v>cp SIMULATION_3_4_MAIN_1002.csv 'SIMULATION_3_4_LW TE_8002.csv'</v>
      </c>
      <c r="K24" s="5" t="str">
        <f t="shared" si="9"/>
        <v>python3 RUN_SCENARIOS_RANGE.py -f 21012021_4 -i 8002 -a 3 -l 4 -e 'LW TE' -o 1000</v>
      </c>
      <c r="L24" t="s">
        <v>23</v>
      </c>
    </row>
    <row r="25" spans="2:12">
      <c r="B25" t="s">
        <v>26</v>
      </c>
      <c r="C25">
        <v>8</v>
      </c>
      <c r="D25">
        <v>3</v>
      </c>
      <c r="E25">
        <f t="shared" si="0"/>
        <v>8003</v>
      </c>
      <c r="F25">
        <f>VLOOKUP(B25,'Model n Params'!A:B,2,FALSE)</f>
        <v>1000</v>
      </c>
      <c r="G25">
        <v>4</v>
      </c>
      <c r="H25">
        <v>3</v>
      </c>
      <c r="I25" t="str">
        <f t="shared" si="1"/>
        <v>SIMULATION_3_4_LW TE_8003.csv</v>
      </c>
      <c r="J25" t="str">
        <f>CONCATENATE("cp ",$I$4, " '",I25,"'")</f>
        <v>cp SIMULATION_3_4_MAIN_1003.csv 'SIMULATION_3_4_LW TE_8003.csv'</v>
      </c>
      <c r="K25" s="22" t="str">
        <f>CONCATENATE("python3 RUN_SCENARIOS_RANGE.py -f ",$A$2," -i ",E25," -a ",H25, " -l ", G25, " -e '", B25, "' -o ", F25)</f>
        <v>python3 RUN_SCENARIOS_RANGE.py -f 21012021_4 -i 8003 -a 3 -l 4 -e 'LW TE' -o 1000</v>
      </c>
      <c r="L25" t="s">
        <v>15</v>
      </c>
    </row>
    <row r="26" spans="2:12">
      <c r="B26" t="s">
        <v>27</v>
      </c>
      <c r="C26">
        <v>9</v>
      </c>
      <c r="D26">
        <v>1</v>
      </c>
      <c r="E26">
        <f t="shared" si="0"/>
        <v>9001</v>
      </c>
      <c r="F26">
        <f>VLOOKUP(B26,'Model n Params'!A:B,2,FALSE)</f>
        <v>100</v>
      </c>
      <c r="G26">
        <v>4</v>
      </c>
      <c r="H26">
        <v>3</v>
      </c>
      <c r="I26" t="str">
        <f t="shared" si="1"/>
        <v>SIMULATION_3_4_LW Main_9001.csv</v>
      </c>
      <c r="J26" t="str">
        <f>CONCATENATE("cp ",$I$2, " '",I26,"'")</f>
        <v>cp SIMULATION_3_4_MAIN_1001.csv 'SIMULATION_3_4_LW Main_9001.csv'</v>
      </c>
      <c r="K26" s="5" t="str">
        <f t="shared" ref="K26:K27" si="10">CONCATENATE("python3 RUN_SCENARIOS_RANGE.py -f ",$A$2," -i ",E26," -a ",H26, " -l ", G26, " -e '", B26, "' -o ", F26)</f>
        <v>python3 RUN_SCENARIOS_RANGE.py -f 21012021_4 -i 9001 -a 3 -l 4 -e 'LW Main' -o 100</v>
      </c>
      <c r="L26" t="s">
        <v>28</v>
      </c>
    </row>
    <row r="27" spans="2:12">
      <c r="B27" t="s">
        <v>27</v>
      </c>
      <c r="C27">
        <v>9</v>
      </c>
      <c r="D27">
        <v>2</v>
      </c>
      <c r="E27">
        <f t="shared" si="0"/>
        <v>9002</v>
      </c>
      <c r="F27">
        <f>VLOOKUP(B27,'Model n Params'!A:B,2,FALSE)</f>
        <v>100</v>
      </c>
      <c r="G27">
        <v>4</v>
      </c>
      <c r="H27">
        <v>3</v>
      </c>
      <c r="I27" t="str">
        <f t="shared" si="1"/>
        <v>SIMULATION_3_4_LW Main_9002.csv</v>
      </c>
      <c r="J27" t="str">
        <f>CONCATENATE("cp ",$I$3, " '",I27,"'")</f>
        <v>cp SIMULATION_3_4_MAIN_1002.csv 'SIMULATION_3_4_LW Main_9002.csv'</v>
      </c>
      <c r="K27" s="5" t="str">
        <f t="shared" si="10"/>
        <v>python3 RUN_SCENARIOS_RANGE.py -f 21012021_4 -i 9002 -a 3 -l 4 -e 'LW Main' -o 100</v>
      </c>
      <c r="L27" t="s">
        <v>28</v>
      </c>
    </row>
    <row r="28" spans="2:12">
      <c r="B28" t="s">
        <v>27</v>
      </c>
      <c r="C28">
        <v>9</v>
      </c>
      <c r="D28">
        <v>3</v>
      </c>
      <c r="E28">
        <f t="shared" si="0"/>
        <v>9003</v>
      </c>
      <c r="F28">
        <f>VLOOKUP(B28,'Model n Params'!A:B,2,FALSE)</f>
        <v>100</v>
      </c>
      <c r="G28">
        <v>4</v>
      </c>
      <c r="H28">
        <v>3</v>
      </c>
      <c r="I28" t="str">
        <f t="shared" si="1"/>
        <v>SIMULATION_3_4_LW Main_9003.csv</v>
      </c>
      <c r="J28" t="str">
        <f>CONCATENATE("cp ",$I$4, " '",I28,"'")</f>
        <v>cp SIMULATION_3_4_MAIN_1003.csv 'SIMULATION_3_4_LW Main_9003.csv'</v>
      </c>
      <c r="K28" s="22" t="str">
        <f>CONCATENATE("python3 RUN_SCENARIOS_RANGE.py -f ",$A$2," -i ",E28," -a ",H28, " -l ", G28, " -e '", B28, "' -o ", F28)</f>
        <v>python3 RUN_SCENARIOS_RANGE.py -f 21012021_4 -i 9003 -a 3 -l 4 -e 'LW Main' -o 100</v>
      </c>
      <c r="L28" t="s">
        <v>15</v>
      </c>
    </row>
    <row r="29" spans="2:12">
      <c r="B29" t="s">
        <v>29</v>
      </c>
      <c r="C29">
        <v>10</v>
      </c>
      <c r="D29">
        <v>1</v>
      </c>
      <c r="E29">
        <f t="shared" si="0"/>
        <v>10001</v>
      </c>
      <c r="F29">
        <f>VLOOKUP(B29,'Model n Params'!A:B,2,FALSE)</f>
        <v>100</v>
      </c>
      <c r="G29">
        <v>4</v>
      </c>
      <c r="H29">
        <v>3</v>
      </c>
      <c r="I29" t="str">
        <f t="shared" si="1"/>
        <v>SIMULATION_3_4_WW TE_10001.csv</v>
      </c>
      <c r="J29" t="str">
        <f>CONCATENATE("cp ",$I$2, " '",I29,"'")</f>
        <v>cp SIMULATION_3_4_MAIN_1001.csv 'SIMULATION_3_4_WW TE_10001.csv'</v>
      </c>
      <c r="K29" s="5" t="str">
        <f t="shared" ref="K29:K30" si="11">CONCATENATE("python3 RUN_SCENARIOS_RANGE.py -f ",$A$2," -i ",E29," -a ",H29, " -l ", G29, " -e '", B29, "' -o ", F29)</f>
        <v>python3 RUN_SCENARIOS_RANGE.py -f 21012021_4 -i 10001 -a 3 -l 4 -e 'WW TE' -o 100</v>
      </c>
      <c r="L29" t="s">
        <v>28</v>
      </c>
    </row>
    <row r="30" spans="2:12">
      <c r="B30" t="s">
        <v>29</v>
      </c>
      <c r="C30">
        <v>10</v>
      </c>
      <c r="D30">
        <v>2</v>
      </c>
      <c r="E30">
        <f t="shared" si="0"/>
        <v>10002</v>
      </c>
      <c r="F30">
        <f>VLOOKUP(B30,'Model n Params'!A:B,2,FALSE)</f>
        <v>100</v>
      </c>
      <c r="G30">
        <v>4</v>
      </c>
      <c r="H30">
        <v>3</v>
      </c>
      <c r="I30" t="str">
        <f t="shared" si="1"/>
        <v>SIMULATION_3_4_WW TE_10002.csv</v>
      </c>
      <c r="J30" t="str">
        <f>CONCATENATE("cp ",$I$3, " '",I30,"'")</f>
        <v>cp SIMULATION_3_4_MAIN_1002.csv 'SIMULATION_3_4_WW TE_10002.csv'</v>
      </c>
      <c r="K30" s="5" t="str">
        <f t="shared" si="11"/>
        <v>python3 RUN_SCENARIOS_RANGE.py -f 21012021_4 -i 10002 -a 3 -l 4 -e 'WW TE' -o 100</v>
      </c>
      <c r="L30" t="s">
        <v>28</v>
      </c>
    </row>
    <row r="31" spans="2:12">
      <c r="B31" t="s">
        <v>29</v>
      </c>
      <c r="C31">
        <v>10</v>
      </c>
      <c r="D31">
        <v>3</v>
      </c>
      <c r="E31">
        <f t="shared" si="0"/>
        <v>10003</v>
      </c>
      <c r="F31">
        <f>VLOOKUP(B31,'Model n Params'!A:B,2,FALSE)</f>
        <v>100</v>
      </c>
      <c r="G31">
        <v>4</v>
      </c>
      <c r="H31">
        <v>3</v>
      </c>
      <c r="I31" t="str">
        <f t="shared" si="1"/>
        <v>SIMULATION_3_4_WW TE_10003.csv</v>
      </c>
      <c r="J31" t="str">
        <f>CONCATENATE("cp ",$I$4, " '",I31,"'")</f>
        <v>cp SIMULATION_3_4_MAIN_1003.csv 'SIMULATION_3_4_WW TE_10003.csv'</v>
      </c>
      <c r="K31" s="22" t="str">
        <f>CONCATENATE("python3 RUN_SCENARIOS_RANGE.py -f ",$A$2," -i ",E31," -a ",H31, " -l ", G31, " -e '", B31, "' -o ", F31)</f>
        <v>python3 RUN_SCENARIOS_RANGE.py -f 21012021_4 -i 10003 -a 3 -l 4 -e 'WW TE' -o 100</v>
      </c>
    </row>
    <row r="32" spans="2:12">
      <c r="B32" t="s">
        <v>30</v>
      </c>
      <c r="C32">
        <v>11</v>
      </c>
      <c r="D32">
        <v>1</v>
      </c>
      <c r="E32">
        <f t="shared" si="0"/>
        <v>11001</v>
      </c>
      <c r="F32">
        <f>VLOOKUP(B32,'Model n Params'!A:B,2,FALSE)</f>
        <v>1000</v>
      </c>
      <c r="G32">
        <v>4</v>
      </c>
      <c r="H32">
        <v>3</v>
      </c>
      <c r="I32" t="str">
        <f t="shared" si="1"/>
        <v>SIMULATION_3_4_WW Main_11001.csv</v>
      </c>
      <c r="J32" t="str">
        <f>CONCATENATE("cp ",$I$2, " '",I32,"'")</f>
        <v>cp SIMULATION_3_4_MAIN_1001.csv 'SIMULATION_3_4_WW Main_11001.csv'</v>
      </c>
      <c r="K32" s="5" t="str">
        <f t="shared" ref="K32:K33" si="12">CONCATENATE("python3 RUN_SCENARIOS_RANGE.py -f ",$A$2," -i ",E32," -a ",H32, " -l ", G32, " -e '", B32, "' -o ", F32)</f>
        <v>python3 RUN_SCENARIOS_RANGE.py -f 21012021_4 -i 11001 -a 3 -l 4 -e 'WW Main' -o 1000</v>
      </c>
      <c r="L32" t="s">
        <v>28</v>
      </c>
    </row>
    <row r="33" spans="2:12">
      <c r="B33" t="s">
        <v>30</v>
      </c>
      <c r="C33">
        <v>11</v>
      </c>
      <c r="D33">
        <v>2</v>
      </c>
      <c r="E33">
        <f t="shared" si="0"/>
        <v>11002</v>
      </c>
      <c r="F33">
        <f>VLOOKUP(B33,'Model n Params'!A:B,2,FALSE)</f>
        <v>1000</v>
      </c>
      <c r="G33">
        <v>4</v>
      </c>
      <c r="H33">
        <v>3</v>
      </c>
      <c r="I33" t="str">
        <f t="shared" si="1"/>
        <v>SIMULATION_3_4_WW Main_11002.csv</v>
      </c>
      <c r="J33" t="str">
        <f>CONCATENATE("cp ",$I$3, " '",I33,"'")</f>
        <v>cp SIMULATION_3_4_MAIN_1002.csv 'SIMULATION_3_4_WW Main_11002.csv'</v>
      </c>
      <c r="K33" s="5" t="str">
        <f t="shared" si="12"/>
        <v>python3 RUN_SCENARIOS_RANGE.py -f 21012021_4 -i 11002 -a 3 -l 4 -e 'WW Main' -o 1000</v>
      </c>
      <c r="L33" t="s">
        <v>28</v>
      </c>
    </row>
    <row r="34" spans="2:12">
      <c r="B34" t="s">
        <v>30</v>
      </c>
      <c r="C34">
        <v>11</v>
      </c>
      <c r="D34">
        <v>3</v>
      </c>
      <c r="E34">
        <f t="shared" si="0"/>
        <v>11003</v>
      </c>
      <c r="F34">
        <f>VLOOKUP(B34,'Model n Params'!A:B,2,FALSE)</f>
        <v>1000</v>
      </c>
      <c r="G34">
        <v>4</v>
      </c>
      <c r="H34">
        <v>3</v>
      </c>
      <c r="I34" t="str">
        <f t="shared" si="1"/>
        <v>SIMULATION_3_4_WW Main_11003.csv</v>
      </c>
      <c r="J34" t="str">
        <f>CONCATENATE("cp ",$I$4, " '",I34,"'")</f>
        <v>cp SIMULATION_3_4_MAIN_1003.csv 'SIMULATION_3_4_WW Main_11003.csv'</v>
      </c>
      <c r="K34" s="22" t="str">
        <f>CONCATENATE("python3 RUN_SCENARIOS_RANGE.py -f ",$A$2," -i ",E34," -a ",H34, " -l ", G34, " -e '", B34, "' -o ", F34)</f>
        <v>python3 RUN_SCENARIOS_RANGE.py -f 21012021_4 -i 11003 -a 3 -l 4 -e 'WW Main' -o 1000</v>
      </c>
      <c r="L34" t="s">
        <v>15</v>
      </c>
    </row>
  </sheetData>
  <autoFilter ref="A1:L34" xr:uid="{F0A11882-012B-4CC8-B8E8-86F2A12AD1C1}"/>
  <sortState xmlns:xlrd2="http://schemas.microsoft.com/office/spreadsheetml/2017/richdata2" ref="B2:L34">
    <sortCondition ref="C2:C34"/>
    <sortCondition ref="F2:F3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6B84A-1705-4244-A91A-33953823DBC2}">
  <dimension ref="A1:C12"/>
  <sheetViews>
    <sheetView workbookViewId="0">
      <selection activeCell="C2" sqref="C2:C12"/>
    </sheetView>
  </sheetViews>
  <sheetFormatPr defaultRowHeight="15"/>
  <cols>
    <col min="1" max="1" width="10.140625" bestFit="1" customWidth="1"/>
  </cols>
  <sheetData>
    <row r="1" spans="1:3">
      <c r="A1" s="1" t="s">
        <v>1</v>
      </c>
      <c r="B1" t="s">
        <v>31</v>
      </c>
      <c r="C1" t="s">
        <v>32</v>
      </c>
    </row>
    <row r="2" spans="1:3">
      <c r="A2" s="26" t="s">
        <v>19</v>
      </c>
      <c r="B2">
        <v>500</v>
      </c>
      <c r="C2" s="26">
        <v>1000</v>
      </c>
    </row>
    <row r="3" spans="1:3">
      <c r="A3" s="26" t="s">
        <v>16</v>
      </c>
      <c r="B3">
        <v>1000</v>
      </c>
      <c r="C3" s="26">
        <v>500</v>
      </c>
    </row>
    <row r="4" spans="1:3">
      <c r="A4" s="26" t="s">
        <v>17</v>
      </c>
      <c r="B4">
        <v>1000</v>
      </c>
      <c r="C4" s="26">
        <v>100</v>
      </c>
    </row>
    <row r="5" spans="1:3">
      <c r="A5" s="26" t="s">
        <v>13</v>
      </c>
      <c r="B5">
        <v>500</v>
      </c>
      <c r="C5" s="26">
        <v>1000</v>
      </c>
    </row>
    <row r="6" spans="1:3">
      <c r="A6" s="26" t="s">
        <v>20</v>
      </c>
      <c r="B6">
        <v>1000</v>
      </c>
      <c r="C6" s="26">
        <v>1000</v>
      </c>
    </row>
    <row r="7" spans="1:3">
      <c r="A7" s="26" t="s">
        <v>22</v>
      </c>
      <c r="B7">
        <v>500</v>
      </c>
      <c r="C7" s="26">
        <v>1000</v>
      </c>
    </row>
    <row r="8" spans="1:3">
      <c r="A8" s="26" t="s">
        <v>24</v>
      </c>
      <c r="B8">
        <v>500</v>
      </c>
      <c r="C8" s="26">
        <v>1000</v>
      </c>
    </row>
    <row r="9" spans="1:3">
      <c r="A9" s="26" t="s">
        <v>26</v>
      </c>
      <c r="B9">
        <v>500</v>
      </c>
      <c r="C9" s="26">
        <v>1000</v>
      </c>
    </row>
    <row r="10" spans="1:3">
      <c r="A10" s="26" t="s">
        <v>33</v>
      </c>
      <c r="B10">
        <v>1000</v>
      </c>
      <c r="C10" s="26">
        <v>100</v>
      </c>
    </row>
    <row r="11" spans="1:3">
      <c r="A11" s="26" t="s">
        <v>29</v>
      </c>
      <c r="B11">
        <v>500</v>
      </c>
      <c r="C11" s="26">
        <v>100</v>
      </c>
    </row>
    <row r="12" spans="1:3">
      <c r="A12" s="26" t="s">
        <v>34</v>
      </c>
      <c r="B12">
        <v>1000</v>
      </c>
      <c r="C12" s="26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05F0C-8C08-4893-BD24-3DB22642F1E8}">
  <dimension ref="J1:J10"/>
  <sheetViews>
    <sheetView workbookViewId="0">
      <selection activeCell="J1" sqref="J1:J10"/>
    </sheetView>
  </sheetViews>
  <sheetFormatPr defaultRowHeight="15"/>
  <cols>
    <col min="10" max="10" width="70.140625" bestFit="1" customWidth="1"/>
  </cols>
  <sheetData>
    <row r="1" spans="10:10">
      <c r="J1" t="s">
        <v>35</v>
      </c>
    </row>
    <row r="2" spans="10:10">
      <c r="J2" t="s">
        <v>36</v>
      </c>
    </row>
    <row r="3" spans="10:10">
      <c r="J3" t="s">
        <v>37</v>
      </c>
    </row>
    <row r="4" spans="10:10">
      <c r="J4" t="s">
        <v>38</v>
      </c>
    </row>
    <row r="5" spans="10:10">
      <c r="J5" t="s">
        <v>39</v>
      </c>
    </row>
    <row r="6" spans="10:10">
      <c r="J6" t="s">
        <v>40</v>
      </c>
    </row>
    <row r="7" spans="10:10">
      <c r="J7" t="s">
        <v>41</v>
      </c>
    </row>
    <row r="8" spans="10:10">
      <c r="J8" t="s">
        <v>42</v>
      </c>
    </row>
    <row r="9" spans="10:10">
      <c r="J9" t="s">
        <v>43</v>
      </c>
    </row>
    <row r="10" spans="10:10">
      <c r="J10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2CBB-BF21-4721-BFB2-F1957A8C821B}">
  <dimension ref="A1:J33"/>
  <sheetViews>
    <sheetView workbookViewId="0">
      <selection activeCell="I2" sqref="I2:I7"/>
    </sheetView>
  </sheetViews>
  <sheetFormatPr defaultRowHeight="15"/>
  <cols>
    <col min="1" max="2" width="9.140625" style="10"/>
    <col min="3" max="3" width="53.7109375" style="10" customWidth="1"/>
    <col min="4" max="4" width="9.140625" style="10"/>
    <col min="5" max="5" width="9.85546875" style="10" bestFit="1" customWidth="1"/>
    <col min="6" max="6" width="10.42578125" style="10" bestFit="1" customWidth="1"/>
    <col min="7" max="7" width="10.28515625" style="10" bestFit="1" customWidth="1"/>
    <col min="8" max="8" width="9.42578125" style="10" bestFit="1" customWidth="1"/>
    <col min="9" max="10" width="10" style="16" bestFit="1" customWidth="1"/>
    <col min="11" max="16384" width="9.140625" style="10"/>
  </cols>
  <sheetData>
    <row r="1" spans="1:10" ht="24">
      <c r="A1" s="10" t="s">
        <v>45</v>
      </c>
      <c r="B1" s="6" t="s">
        <v>46</v>
      </c>
      <c r="C1" s="6" t="s">
        <v>47</v>
      </c>
      <c r="D1" s="6" t="s">
        <v>48</v>
      </c>
      <c r="E1" s="7" t="s">
        <v>49</v>
      </c>
      <c r="F1" s="7" t="s">
        <v>50</v>
      </c>
      <c r="G1" s="7" t="s">
        <v>51</v>
      </c>
      <c r="H1" s="7" t="s">
        <v>52</v>
      </c>
      <c r="I1" s="15" t="s">
        <v>53</v>
      </c>
      <c r="J1" s="15" t="s">
        <v>53</v>
      </c>
    </row>
    <row r="2" spans="1:10">
      <c r="A2" s="10">
        <v>2</v>
      </c>
      <c r="B2" s="2">
        <v>6</v>
      </c>
      <c r="C2" s="7" t="s">
        <v>54</v>
      </c>
      <c r="D2" s="8"/>
      <c r="E2" s="9">
        <v>144</v>
      </c>
      <c r="F2" s="9">
        <v>96</v>
      </c>
      <c r="G2" s="9">
        <v>50</v>
      </c>
      <c r="H2" s="9">
        <v>175</v>
      </c>
      <c r="I2" s="11">
        <f t="shared" ref="I2:I31" si="0">AVERAGE(E2:H2)</f>
        <v>116.25</v>
      </c>
      <c r="J2" s="12">
        <f t="shared" ref="J2:J31" si="1">AVERAGE(F2:I2)</f>
        <v>109.3125</v>
      </c>
    </row>
    <row r="3" spans="1:10">
      <c r="A3" s="10">
        <v>2</v>
      </c>
      <c r="B3" s="2">
        <v>3</v>
      </c>
      <c r="C3" s="7" t="s">
        <v>55</v>
      </c>
      <c r="D3" s="8"/>
      <c r="E3" s="9">
        <v>116</v>
      </c>
      <c r="F3" s="9">
        <v>82</v>
      </c>
      <c r="G3" s="9">
        <v>40</v>
      </c>
      <c r="H3" s="9">
        <v>147</v>
      </c>
      <c r="I3" s="11">
        <f t="shared" si="0"/>
        <v>96.25</v>
      </c>
      <c r="J3" s="12">
        <f t="shared" si="1"/>
        <v>91.3125</v>
      </c>
    </row>
    <row r="4" spans="1:10">
      <c r="A4" s="10">
        <v>2</v>
      </c>
      <c r="B4" s="2">
        <v>4</v>
      </c>
      <c r="C4" s="7" t="s">
        <v>56</v>
      </c>
      <c r="D4" s="8"/>
      <c r="E4" s="9">
        <v>116</v>
      </c>
      <c r="F4" s="9">
        <v>82</v>
      </c>
      <c r="G4" s="9">
        <v>40</v>
      </c>
      <c r="H4" s="9">
        <v>145</v>
      </c>
      <c r="I4" s="11">
        <f t="shared" si="0"/>
        <v>95.75</v>
      </c>
      <c r="J4" s="12">
        <f t="shared" si="1"/>
        <v>90.6875</v>
      </c>
    </row>
    <row r="5" spans="1:10">
      <c r="A5" s="10">
        <v>2</v>
      </c>
      <c r="B5" s="2">
        <v>9</v>
      </c>
      <c r="C5" s="7" t="s">
        <v>57</v>
      </c>
      <c r="D5" s="8"/>
      <c r="E5" s="9">
        <v>102</v>
      </c>
      <c r="F5" s="9">
        <v>85</v>
      </c>
      <c r="G5" s="9">
        <v>42</v>
      </c>
      <c r="H5" s="9">
        <v>152</v>
      </c>
      <c r="I5" s="11">
        <f t="shared" si="0"/>
        <v>95.25</v>
      </c>
      <c r="J5" s="12">
        <f t="shared" si="1"/>
        <v>93.5625</v>
      </c>
    </row>
    <row r="6" spans="1:10">
      <c r="A6" s="10">
        <v>2</v>
      </c>
      <c r="B6" s="2">
        <v>7</v>
      </c>
      <c r="C6" s="7" t="s">
        <v>58</v>
      </c>
      <c r="D6" s="8"/>
      <c r="E6" s="9">
        <v>122</v>
      </c>
      <c r="F6" s="9">
        <v>78</v>
      </c>
      <c r="G6" s="9">
        <v>38</v>
      </c>
      <c r="H6" s="9">
        <v>130</v>
      </c>
      <c r="I6" s="11">
        <f t="shared" si="0"/>
        <v>92</v>
      </c>
      <c r="J6" s="12">
        <f t="shared" si="1"/>
        <v>84.5</v>
      </c>
    </row>
    <row r="7" spans="1:10">
      <c r="A7" s="10">
        <v>2</v>
      </c>
      <c r="B7" s="2">
        <v>10</v>
      </c>
      <c r="C7" s="7" t="s">
        <v>59</v>
      </c>
      <c r="D7" s="8"/>
      <c r="E7" s="9">
        <v>102</v>
      </c>
      <c r="F7" s="9">
        <v>79</v>
      </c>
      <c r="G7" s="9">
        <v>40</v>
      </c>
      <c r="H7" s="9">
        <v>135</v>
      </c>
      <c r="I7" s="11">
        <f t="shared" si="0"/>
        <v>89</v>
      </c>
      <c r="J7" s="17">
        <f t="shared" si="1"/>
        <v>85.75</v>
      </c>
    </row>
    <row r="8" spans="1:10">
      <c r="A8" s="10">
        <v>2</v>
      </c>
      <c r="B8" s="2">
        <v>1</v>
      </c>
      <c r="C8" s="7" t="s">
        <v>60</v>
      </c>
      <c r="D8" s="8"/>
      <c r="E8" s="9">
        <v>111</v>
      </c>
      <c r="F8" s="9">
        <v>77</v>
      </c>
      <c r="G8" s="9">
        <v>37</v>
      </c>
      <c r="H8" s="9">
        <v>126</v>
      </c>
      <c r="I8" s="17">
        <f t="shared" si="0"/>
        <v>87.75</v>
      </c>
      <c r="J8" s="17">
        <f t="shared" si="1"/>
        <v>81.9375</v>
      </c>
    </row>
    <row r="9" spans="1:10">
      <c r="A9" s="10">
        <v>2</v>
      </c>
      <c r="B9" s="2">
        <v>5</v>
      </c>
      <c r="C9" s="7" t="s">
        <v>61</v>
      </c>
      <c r="D9" s="8"/>
      <c r="E9" s="9">
        <v>111</v>
      </c>
      <c r="F9" s="9">
        <v>72</v>
      </c>
      <c r="G9" s="9">
        <v>38</v>
      </c>
      <c r="H9" s="9">
        <v>125</v>
      </c>
      <c r="I9" s="17">
        <f t="shared" si="0"/>
        <v>86.5</v>
      </c>
      <c r="J9" s="17">
        <f t="shared" si="1"/>
        <v>80.375</v>
      </c>
    </row>
    <row r="10" spans="1:10">
      <c r="A10" s="10">
        <v>2</v>
      </c>
      <c r="B10" s="2">
        <v>8</v>
      </c>
      <c r="C10" s="7" t="s">
        <v>62</v>
      </c>
      <c r="D10" s="8"/>
      <c r="E10" s="9">
        <v>104</v>
      </c>
      <c r="F10" s="9">
        <v>77</v>
      </c>
      <c r="G10" s="9">
        <v>39</v>
      </c>
      <c r="H10" s="9">
        <v>124</v>
      </c>
      <c r="I10" s="18">
        <f t="shared" si="0"/>
        <v>86</v>
      </c>
      <c r="J10" s="18">
        <f t="shared" si="1"/>
        <v>81.5</v>
      </c>
    </row>
    <row r="11" spans="1:10">
      <c r="A11" s="10">
        <v>2</v>
      </c>
      <c r="B11" s="2">
        <v>2</v>
      </c>
      <c r="C11" s="7" t="s">
        <v>63</v>
      </c>
      <c r="D11" s="8"/>
      <c r="E11" s="9">
        <v>103</v>
      </c>
      <c r="F11" s="9">
        <v>71</v>
      </c>
      <c r="G11" s="9">
        <v>31</v>
      </c>
      <c r="H11" s="9">
        <v>113</v>
      </c>
      <c r="I11" s="17">
        <f t="shared" si="0"/>
        <v>79.5</v>
      </c>
      <c r="J11" s="17">
        <f t="shared" si="1"/>
        <v>73.625</v>
      </c>
    </row>
    <row r="12" spans="1:10">
      <c r="A12" s="10">
        <v>3</v>
      </c>
      <c r="B12" s="2">
        <v>4</v>
      </c>
      <c r="C12" s="7" t="s">
        <v>64</v>
      </c>
      <c r="D12" s="8"/>
      <c r="E12" s="9">
        <v>132</v>
      </c>
      <c r="F12" s="9">
        <v>98</v>
      </c>
      <c r="G12" s="9">
        <v>50</v>
      </c>
      <c r="H12" s="9">
        <v>200</v>
      </c>
      <c r="I12" s="11">
        <f t="shared" si="0"/>
        <v>120</v>
      </c>
      <c r="J12" s="12">
        <f t="shared" si="1"/>
        <v>117</v>
      </c>
    </row>
    <row r="13" spans="1:10">
      <c r="A13" s="10">
        <v>3</v>
      </c>
      <c r="B13" s="2">
        <v>3</v>
      </c>
      <c r="C13" s="7" t="s">
        <v>65</v>
      </c>
      <c r="D13" s="8"/>
      <c r="E13" s="9">
        <v>120</v>
      </c>
      <c r="F13" s="9">
        <v>88</v>
      </c>
      <c r="G13" s="9">
        <v>41</v>
      </c>
      <c r="H13" s="9">
        <v>161</v>
      </c>
      <c r="I13" s="11">
        <f t="shared" si="0"/>
        <v>102.5</v>
      </c>
      <c r="J13" s="12">
        <f t="shared" si="1"/>
        <v>98.125</v>
      </c>
    </row>
    <row r="14" spans="1:10">
      <c r="A14" s="10">
        <v>3</v>
      </c>
      <c r="B14" s="2">
        <v>10</v>
      </c>
      <c r="C14" s="7" t="s">
        <v>66</v>
      </c>
      <c r="D14" s="8"/>
      <c r="E14" s="9">
        <v>126</v>
      </c>
      <c r="F14" s="9">
        <v>82</v>
      </c>
      <c r="G14" s="9">
        <v>44</v>
      </c>
      <c r="H14" s="9">
        <v>137</v>
      </c>
      <c r="I14" s="11">
        <f t="shared" si="0"/>
        <v>97.25</v>
      </c>
      <c r="J14" s="12">
        <f t="shared" si="1"/>
        <v>90.0625</v>
      </c>
    </row>
    <row r="15" spans="1:10">
      <c r="A15" s="10">
        <v>3</v>
      </c>
      <c r="B15" s="2">
        <v>6</v>
      </c>
      <c r="C15" s="7" t="s">
        <v>67</v>
      </c>
      <c r="D15" s="8"/>
      <c r="E15" s="9">
        <v>105</v>
      </c>
      <c r="F15" s="9">
        <v>82</v>
      </c>
      <c r="G15" s="9">
        <v>42</v>
      </c>
      <c r="H15" s="9">
        <v>145</v>
      </c>
      <c r="I15" s="11">
        <f t="shared" si="0"/>
        <v>93.5</v>
      </c>
      <c r="J15" s="12">
        <f t="shared" si="1"/>
        <v>90.625</v>
      </c>
    </row>
    <row r="16" spans="1:10">
      <c r="A16" s="10">
        <v>3</v>
      </c>
      <c r="B16" s="2">
        <v>7</v>
      </c>
      <c r="C16" s="7" t="s">
        <v>68</v>
      </c>
      <c r="D16" s="8"/>
      <c r="E16" s="9">
        <v>114</v>
      </c>
      <c r="F16" s="9">
        <v>83</v>
      </c>
      <c r="G16" s="9">
        <v>35</v>
      </c>
      <c r="H16" s="9">
        <v>140</v>
      </c>
      <c r="I16" s="11">
        <f t="shared" si="0"/>
        <v>93</v>
      </c>
      <c r="J16" s="19">
        <f t="shared" si="1"/>
        <v>87.75</v>
      </c>
    </row>
    <row r="17" spans="1:10">
      <c r="A17" s="10">
        <v>3</v>
      </c>
      <c r="B17" s="2">
        <v>1</v>
      </c>
      <c r="C17" s="7" t="s">
        <v>69</v>
      </c>
      <c r="D17" s="8"/>
      <c r="E17" s="9">
        <v>114</v>
      </c>
      <c r="F17" s="9">
        <v>85</v>
      </c>
      <c r="G17" s="9">
        <v>41</v>
      </c>
      <c r="H17" s="9">
        <v>131</v>
      </c>
      <c r="I17" s="19">
        <f t="shared" si="0"/>
        <v>92.75</v>
      </c>
      <c r="J17" s="19">
        <f t="shared" si="1"/>
        <v>87.4375</v>
      </c>
    </row>
    <row r="18" spans="1:10">
      <c r="A18" s="10">
        <v>3</v>
      </c>
      <c r="B18" s="2">
        <v>5</v>
      </c>
      <c r="C18" s="7" t="s">
        <v>70</v>
      </c>
      <c r="D18" s="8"/>
      <c r="E18" s="9">
        <v>110</v>
      </c>
      <c r="F18" s="9">
        <v>79</v>
      </c>
      <c r="G18" s="9">
        <v>33</v>
      </c>
      <c r="H18" s="9">
        <v>125</v>
      </c>
      <c r="I18" s="19">
        <f t="shared" si="0"/>
        <v>86.75</v>
      </c>
      <c r="J18" s="19">
        <f t="shared" si="1"/>
        <v>80.9375</v>
      </c>
    </row>
    <row r="19" spans="1:10">
      <c r="A19" s="10">
        <v>3</v>
      </c>
      <c r="B19" s="2">
        <v>9</v>
      </c>
      <c r="C19" s="7" t="s">
        <v>71</v>
      </c>
      <c r="D19" s="8"/>
      <c r="E19" s="9">
        <v>93</v>
      </c>
      <c r="F19" s="9">
        <v>87</v>
      </c>
      <c r="G19" s="9">
        <v>44</v>
      </c>
      <c r="H19" s="9">
        <v>123</v>
      </c>
      <c r="I19" s="18">
        <f t="shared" si="0"/>
        <v>86.75</v>
      </c>
      <c r="J19" s="18">
        <f t="shared" si="1"/>
        <v>85.1875</v>
      </c>
    </row>
    <row r="20" spans="1:10">
      <c r="A20" s="10">
        <v>3</v>
      </c>
      <c r="B20" s="2">
        <v>8</v>
      </c>
      <c r="C20" s="7" t="s">
        <v>72</v>
      </c>
      <c r="D20" s="8"/>
      <c r="E20" s="9">
        <v>98</v>
      </c>
      <c r="F20" s="9">
        <v>76</v>
      </c>
      <c r="G20" s="9">
        <v>37</v>
      </c>
      <c r="H20" s="9">
        <v>133</v>
      </c>
      <c r="I20" s="18">
        <f t="shared" si="0"/>
        <v>86</v>
      </c>
      <c r="J20" s="18">
        <f t="shared" si="1"/>
        <v>83</v>
      </c>
    </row>
    <row r="21" spans="1:10">
      <c r="A21" s="10">
        <v>3</v>
      </c>
      <c r="B21" s="2">
        <v>2</v>
      </c>
      <c r="C21" s="7" t="s">
        <v>73</v>
      </c>
      <c r="D21" s="8"/>
      <c r="E21" s="9">
        <v>96</v>
      </c>
      <c r="F21" s="9">
        <v>60</v>
      </c>
      <c r="G21" s="9">
        <v>21</v>
      </c>
      <c r="H21" s="9">
        <v>95</v>
      </c>
      <c r="I21" s="19">
        <f t="shared" si="0"/>
        <v>68</v>
      </c>
      <c r="J21" s="19">
        <f t="shared" si="1"/>
        <v>61</v>
      </c>
    </row>
    <row r="22" spans="1:10">
      <c r="A22" s="13">
        <v>4</v>
      </c>
      <c r="B22" s="2">
        <v>1</v>
      </c>
      <c r="C22" s="7" t="s">
        <v>74</v>
      </c>
      <c r="D22" s="8"/>
      <c r="E22" s="9">
        <v>120</v>
      </c>
      <c r="F22" s="9">
        <v>81</v>
      </c>
      <c r="G22" s="9">
        <v>42</v>
      </c>
      <c r="H22" s="9">
        <v>146</v>
      </c>
      <c r="I22" s="11">
        <f t="shared" si="0"/>
        <v>97.25</v>
      </c>
      <c r="J22" s="12">
        <f t="shared" si="1"/>
        <v>91.5625</v>
      </c>
    </row>
    <row r="23" spans="1:10">
      <c r="A23" s="13">
        <v>4</v>
      </c>
      <c r="B23" s="2">
        <v>8</v>
      </c>
      <c r="C23" s="7" t="s">
        <v>75</v>
      </c>
      <c r="D23" s="8"/>
      <c r="E23" s="9">
        <v>114</v>
      </c>
      <c r="F23" s="9">
        <v>80</v>
      </c>
      <c r="G23" s="9">
        <v>37</v>
      </c>
      <c r="H23" s="9">
        <v>148</v>
      </c>
      <c r="I23" s="11">
        <f t="shared" si="0"/>
        <v>94.75</v>
      </c>
      <c r="J23" s="12">
        <f t="shared" si="1"/>
        <v>89.9375</v>
      </c>
    </row>
    <row r="24" spans="1:10">
      <c r="A24" s="2">
        <v>4</v>
      </c>
      <c r="B24" s="2">
        <v>9</v>
      </c>
      <c r="C24" s="7" t="s">
        <v>76</v>
      </c>
      <c r="D24" s="8"/>
      <c r="E24" s="9">
        <v>95</v>
      </c>
      <c r="F24" s="9">
        <v>81</v>
      </c>
      <c r="G24" s="9">
        <v>42</v>
      </c>
      <c r="H24" s="9">
        <v>157</v>
      </c>
      <c r="I24" s="11">
        <f t="shared" si="0"/>
        <v>93.75</v>
      </c>
      <c r="J24" s="12">
        <f t="shared" si="1"/>
        <v>93.4375</v>
      </c>
    </row>
    <row r="25" spans="1:10">
      <c r="A25" s="2">
        <v>4</v>
      </c>
      <c r="B25" s="2">
        <v>7</v>
      </c>
      <c r="C25" s="7" t="s">
        <v>77</v>
      </c>
      <c r="D25" s="8"/>
      <c r="E25" s="9">
        <v>100</v>
      </c>
      <c r="F25" s="9">
        <v>76</v>
      </c>
      <c r="G25" s="9">
        <v>42</v>
      </c>
      <c r="H25" s="9">
        <v>142</v>
      </c>
      <c r="I25" s="11">
        <f t="shared" si="0"/>
        <v>90</v>
      </c>
      <c r="J25" s="18">
        <f t="shared" si="1"/>
        <v>87.5</v>
      </c>
    </row>
    <row r="26" spans="1:10">
      <c r="A26" s="2">
        <v>4</v>
      </c>
      <c r="B26" s="2">
        <v>6</v>
      </c>
      <c r="C26" s="7" t="s">
        <v>78</v>
      </c>
      <c r="D26" s="8"/>
      <c r="E26" s="9">
        <v>106</v>
      </c>
      <c r="F26" s="9">
        <v>81</v>
      </c>
      <c r="G26" s="9">
        <v>40</v>
      </c>
      <c r="H26" s="9">
        <v>129</v>
      </c>
      <c r="I26" s="18">
        <f t="shared" si="0"/>
        <v>89</v>
      </c>
      <c r="J26" s="18">
        <f t="shared" si="1"/>
        <v>84.75</v>
      </c>
    </row>
    <row r="27" spans="1:10">
      <c r="A27" s="2">
        <v>4</v>
      </c>
      <c r="B27" s="2">
        <v>2</v>
      </c>
      <c r="C27" s="7" t="s">
        <v>79</v>
      </c>
      <c r="D27" s="8"/>
      <c r="E27" s="9">
        <v>114</v>
      </c>
      <c r="F27" s="9">
        <v>75</v>
      </c>
      <c r="G27" s="9">
        <v>40</v>
      </c>
      <c r="H27" s="9">
        <v>125</v>
      </c>
      <c r="I27" s="20">
        <f t="shared" si="0"/>
        <v>88.5</v>
      </c>
      <c r="J27" s="20">
        <f t="shared" si="1"/>
        <v>82.125</v>
      </c>
    </row>
    <row r="28" spans="1:10" ht="24">
      <c r="A28" s="2">
        <v>4</v>
      </c>
      <c r="B28" s="2">
        <v>10</v>
      </c>
      <c r="C28" s="7" t="s">
        <v>80</v>
      </c>
      <c r="D28" s="8"/>
      <c r="E28" s="9">
        <v>114</v>
      </c>
      <c r="F28" s="9">
        <v>74</v>
      </c>
      <c r="G28" s="9">
        <v>29</v>
      </c>
      <c r="H28" s="9">
        <v>120</v>
      </c>
      <c r="I28" s="18">
        <f t="shared" si="0"/>
        <v>84.25</v>
      </c>
      <c r="J28" s="18">
        <f t="shared" si="1"/>
        <v>76.8125</v>
      </c>
    </row>
    <row r="29" spans="1:10">
      <c r="A29" s="2">
        <v>4</v>
      </c>
      <c r="B29" s="2">
        <v>3</v>
      </c>
      <c r="C29" s="7" t="s">
        <v>81</v>
      </c>
      <c r="D29" s="8"/>
      <c r="E29" s="9">
        <v>117</v>
      </c>
      <c r="F29" s="9">
        <v>68</v>
      </c>
      <c r="G29" s="9">
        <v>26</v>
      </c>
      <c r="H29" s="9">
        <v>119</v>
      </c>
      <c r="I29" s="20">
        <f t="shared" si="0"/>
        <v>82.5</v>
      </c>
      <c r="J29" s="20">
        <f t="shared" si="1"/>
        <v>73.875</v>
      </c>
    </row>
    <row r="30" spans="1:10">
      <c r="A30" s="2">
        <v>4</v>
      </c>
      <c r="B30" s="2">
        <v>5</v>
      </c>
      <c r="C30" s="7" t="s">
        <v>82</v>
      </c>
      <c r="D30" s="8"/>
      <c r="E30" s="9">
        <v>92</v>
      </c>
      <c r="F30" s="9">
        <v>74</v>
      </c>
      <c r="G30" s="9">
        <v>32</v>
      </c>
      <c r="H30" s="9">
        <v>121</v>
      </c>
      <c r="I30" s="18">
        <f t="shared" si="0"/>
        <v>79.75</v>
      </c>
      <c r="J30" s="18">
        <f t="shared" si="1"/>
        <v>76.6875</v>
      </c>
    </row>
    <row r="31" spans="1:10">
      <c r="A31" s="2">
        <v>4</v>
      </c>
      <c r="B31" s="2">
        <v>4</v>
      </c>
      <c r="C31" s="7" t="s">
        <v>83</v>
      </c>
      <c r="D31" s="8"/>
      <c r="E31" s="9">
        <v>91</v>
      </c>
      <c r="F31" s="9">
        <v>79</v>
      </c>
      <c r="G31" s="9">
        <v>9</v>
      </c>
      <c r="H31" s="9">
        <v>136</v>
      </c>
      <c r="I31" s="20">
        <f t="shared" si="0"/>
        <v>78.75</v>
      </c>
      <c r="J31" s="20">
        <f t="shared" si="1"/>
        <v>75.6875</v>
      </c>
    </row>
    <row r="32" spans="1:10">
      <c r="A32" s="14"/>
      <c r="B32" s="6"/>
      <c r="C32" s="6"/>
      <c r="D32" s="6"/>
      <c r="E32" s="7"/>
      <c r="F32" s="7"/>
      <c r="G32" s="7"/>
      <c r="H32" s="7"/>
    </row>
    <row r="33" spans="1:8">
      <c r="A33" s="14"/>
      <c r="B33" s="6"/>
      <c r="C33" s="6"/>
      <c r="D33" s="6"/>
      <c r="E33" s="7"/>
      <c r="F33" s="7"/>
      <c r="G33" s="7"/>
      <c r="H33" s="7"/>
    </row>
  </sheetData>
  <autoFilter ref="A1:J33" xr:uid="{F3A63EF5-CECB-4EDF-AAE3-23E8208A0976}"/>
  <sortState xmlns:xlrd2="http://schemas.microsoft.com/office/spreadsheetml/2017/richdata2" ref="A2:I33">
    <sortCondition ref="A2:A33"/>
    <sortCondition descending="1" ref="I2:I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E3C3-DDBD-45D6-B75F-CB261077D449}">
  <dimension ref="A1:H25"/>
  <sheetViews>
    <sheetView workbookViewId="0">
      <selection activeCell="B2" sqref="B2:B12"/>
    </sheetView>
  </sheetViews>
  <sheetFormatPr defaultRowHeight="12"/>
  <cols>
    <col min="1" max="1" width="10.140625" style="26" bestFit="1" customWidth="1"/>
    <col min="2" max="2" width="12.5703125" style="26" bestFit="1" customWidth="1"/>
    <col min="3" max="3" width="6" style="26" bestFit="1" customWidth="1"/>
    <col min="4" max="4" width="6.28515625" style="26" bestFit="1" customWidth="1"/>
    <col min="5" max="5" width="9.140625" style="26"/>
    <col min="6" max="6" width="45.85546875" style="26" customWidth="1"/>
    <col min="7" max="16384" width="9.140625" style="26"/>
  </cols>
  <sheetData>
    <row r="1" spans="1:8">
      <c r="A1" s="24" t="s">
        <v>1</v>
      </c>
      <c r="B1" s="24" t="s">
        <v>84</v>
      </c>
      <c r="C1" s="25" t="s">
        <v>85</v>
      </c>
      <c r="D1" s="25" t="s">
        <v>86</v>
      </c>
    </row>
    <row r="2" spans="1:8">
      <c r="A2" s="26" t="s">
        <v>19</v>
      </c>
      <c r="B2" s="26">
        <v>1000</v>
      </c>
      <c r="C2" s="27">
        <v>0.89048085655561304</v>
      </c>
      <c r="D2" s="27">
        <v>6.0256410256410202E-2</v>
      </c>
      <c r="F2" s="28"/>
    </row>
    <row r="3" spans="1:8">
      <c r="A3" s="26" t="s">
        <v>16</v>
      </c>
      <c r="B3" s="26">
        <v>500</v>
      </c>
      <c r="C3" s="27">
        <v>0.94910277324632897</v>
      </c>
      <c r="D3" s="27">
        <v>3.0769230769230702E-2</v>
      </c>
      <c r="F3" s="28"/>
    </row>
    <row r="4" spans="1:8">
      <c r="A4" s="26" t="s">
        <v>17</v>
      </c>
      <c r="B4" s="26">
        <v>100</v>
      </c>
      <c r="C4" s="27">
        <v>0.85693323550990397</v>
      </c>
      <c r="D4" s="27">
        <v>6.0256410256410202E-2</v>
      </c>
      <c r="F4" s="28"/>
    </row>
    <row r="5" spans="1:8">
      <c r="A5" s="26" t="s">
        <v>13</v>
      </c>
      <c r="B5" s="26">
        <v>1000</v>
      </c>
      <c r="C5" s="27">
        <v>0.93265941968264598</v>
      </c>
      <c r="D5" s="27">
        <v>4.3589743589743497E-2</v>
      </c>
      <c r="F5" s="28"/>
    </row>
    <row r="6" spans="1:8">
      <c r="A6" s="26" t="s">
        <v>20</v>
      </c>
      <c r="B6" s="26">
        <v>1000</v>
      </c>
      <c r="C6" s="27">
        <v>0.93408192360263897</v>
      </c>
      <c r="D6" s="27">
        <v>2.94871794871794E-2</v>
      </c>
      <c r="F6" s="28"/>
    </row>
    <row r="7" spans="1:8">
      <c r="A7" s="26" t="s">
        <v>22</v>
      </c>
      <c r="B7" s="26">
        <v>1000</v>
      </c>
      <c r="C7" s="27">
        <v>1</v>
      </c>
      <c r="D7" s="27">
        <v>0</v>
      </c>
      <c r="F7" s="28"/>
    </row>
    <row r="8" spans="1:8">
      <c r="A8" s="26" t="s">
        <v>24</v>
      </c>
      <c r="B8" s="26">
        <v>1000</v>
      </c>
      <c r="C8" s="27">
        <v>0.94671436290127198</v>
      </c>
      <c r="D8" s="27">
        <v>1.4102564102564099E-2</v>
      </c>
      <c r="F8" s="28"/>
    </row>
    <row r="9" spans="1:8">
      <c r="A9" s="26" t="s">
        <v>26</v>
      </c>
      <c r="B9" s="26">
        <v>1000</v>
      </c>
      <c r="C9" s="27">
        <v>0.87404263172464702</v>
      </c>
      <c r="D9" s="27">
        <v>4.4871794871794803E-2</v>
      </c>
      <c r="F9" s="28"/>
    </row>
    <row r="10" spans="1:8">
      <c r="A10" s="26" t="s">
        <v>33</v>
      </c>
      <c r="B10" s="26">
        <v>100</v>
      </c>
      <c r="C10" s="27">
        <v>0.904139219349129</v>
      </c>
      <c r="D10" s="27">
        <v>3.2051282051282E-2</v>
      </c>
      <c r="F10" s="28"/>
    </row>
    <row r="11" spans="1:8">
      <c r="A11" s="26" t="s">
        <v>29</v>
      </c>
      <c r="B11" s="26">
        <v>100</v>
      </c>
      <c r="C11" s="27">
        <v>0.98053503693351896</v>
      </c>
      <c r="D11" s="27">
        <v>2.5641025641025602E-3</v>
      </c>
      <c r="F11" s="28"/>
    </row>
    <row r="12" spans="1:8">
      <c r="A12" s="26" t="s">
        <v>34</v>
      </c>
      <c r="B12" s="26">
        <v>1000</v>
      </c>
      <c r="C12" s="27">
        <v>0.91385950207280797</v>
      </c>
      <c r="D12" s="27">
        <v>0.05</v>
      </c>
      <c r="F12" s="28"/>
    </row>
    <row r="16" spans="1:8">
      <c r="H16" s="29"/>
    </row>
    <row r="17" spans="8:8">
      <c r="H17" s="29"/>
    </row>
    <row r="18" spans="8:8">
      <c r="H18" s="29"/>
    </row>
    <row r="19" spans="8:8">
      <c r="H19" s="29"/>
    </row>
    <row r="20" spans="8:8">
      <c r="H20" s="29"/>
    </row>
    <row r="21" spans="8:8">
      <c r="H21" s="29"/>
    </row>
    <row r="22" spans="8:8">
      <c r="H22" s="29"/>
    </row>
    <row r="23" spans="8:8">
      <c r="H23" s="29"/>
    </row>
    <row r="24" spans="8:8">
      <c r="H24" s="29"/>
    </row>
    <row r="25" spans="8:8">
      <c r="H25" s="29"/>
    </row>
  </sheetData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Kulbir Minhas</dc:creator>
  <cp:keywords/>
  <dc:description/>
  <cp:lastModifiedBy>Vignesh Mohan</cp:lastModifiedBy>
  <cp:revision/>
  <dcterms:created xsi:type="dcterms:W3CDTF">2021-01-20T19:54:16Z</dcterms:created>
  <dcterms:modified xsi:type="dcterms:W3CDTF">2021-07-06T07:44:44Z</dcterms:modified>
  <cp:category/>
  <cp:contentStatus/>
</cp:coreProperties>
</file>