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pivotCache/pivotCacheDefinition12.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hidePivotFieldList="1"/>
  <mc:AlternateContent xmlns:mc="http://schemas.openxmlformats.org/markup-compatibility/2006">
    <mc:Choice Requires="x15">
      <x15ac:absPath xmlns:x15ac="http://schemas.microsoft.com/office/spreadsheetml/2010/11/ac" url="D:\Vignesh\Assignment\Capstone Project Dashboards\Car Price Prediction Dashboard\"/>
    </mc:Choice>
  </mc:AlternateContent>
  <xr:revisionPtr revIDLastSave="0" documentId="13_ncr:1_{B0D62A8D-A4CD-4C35-9358-6FFB3B0A6004}" xr6:coauthVersionLast="47" xr6:coauthVersionMax="47" xr10:uidLastSave="{00000000-0000-0000-0000-000000000000}"/>
  <bookViews>
    <workbookView xWindow="-120" yWindow="-120" windowWidth="20730" windowHeight="11760" firstSheet="5" activeTab="5" xr2:uid="{00000000-000D-0000-FFFF-FFFF00000000}"/>
  </bookViews>
  <sheets>
    <sheet name="Numeric Correlation" sheetId="3" state="hidden" r:id="rId1"/>
    <sheet name="auto_imports" sheetId="2" state="hidden" r:id="rId2"/>
    <sheet name="Calculations" sheetId="1" state="hidden" r:id="rId3"/>
    <sheet name="Car" sheetId="10" state="hidden" r:id="rId4"/>
    <sheet name="New Calculation" sheetId="8" state="hidden" r:id="rId5"/>
    <sheet name="Dashboard" sheetId="11" r:id="rId6"/>
  </sheets>
  <definedNames>
    <definedName name="_xlnm._FilterDatabase" localSheetId="2" hidden="1">Calculations!$P$1:$T$1</definedName>
    <definedName name="_xlcn.WorksheetConnection_CarPriceDashboard.xlsxCar1" hidden="1">Car[]</definedName>
    <definedName name="ExternalData_1" localSheetId="1" hidden="1">auto_imports!$A$1:$Z$202</definedName>
    <definedName name="ExternalData_2" localSheetId="3" hidden="1">'Car'!$A$1:$M$202</definedName>
    <definedName name="Slicer_engine_location">#N/A</definedName>
    <definedName name="Slicer_fuel_type">#N/A</definedName>
    <definedName name="Slicer_Horse_Power_Category">#N/A</definedName>
    <definedName name="Slicer_num_of_doors">#N/A</definedName>
  </definedNames>
  <calcPr calcId="191029"/>
  <pivotCaches>
    <pivotCache cacheId="0" r:id="rId7"/>
    <pivotCache cacheId="1" r:id="rId8"/>
    <pivotCache cacheId="2" r:id="rId9"/>
    <pivotCache cacheId="3" r:id="rId10"/>
    <pivotCache cacheId="4" r:id="rId11"/>
    <pivotCache cacheId="5" r:id="rId12"/>
    <pivotCache cacheId="6" r:id="rId13"/>
    <pivotCache cacheId="7" r:id="rId14"/>
    <pivotCache cacheId="8" r:id="rId15"/>
    <pivotCache cacheId="9" r:id="rId16"/>
  </pivotCaches>
  <extLst>
    <ext xmlns:x14="http://schemas.microsoft.com/office/spreadsheetml/2009/9/main" uri="{876F7934-8845-4945-9796-88D515C7AA90}">
      <x14:pivotCaches>
        <pivotCache cacheId="10" r:id="rId17"/>
      </x14:pivotCaches>
    </ext>
    <ext xmlns:x14="http://schemas.microsoft.com/office/spreadsheetml/2009/9/main" uri="{BBE1A952-AA13-448e-AADC-164F8A28A991}">
      <x14:slicerCaches>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841E416B-1EF1-43b6-AB56-02D37102CBD5}">
      <x15:pivotCaches>
        <pivotCache cacheId="11" r:id="rId22"/>
      </x15:pivotCaches>
    </ext>
    <ext xmlns:x15="http://schemas.microsoft.com/office/spreadsheetml/2010/11/main" uri="{983426D0-5260-488c-9760-48F4B6AC55F4}">
      <x15:pivotTableReferences>
        <x15:pivotTableReference r:id="rId23"/>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r 1_13072970-e1f5-4128-a609-cf1ea0372125" name="Car 1" connection="Query - Car"/>
          <x15:modelTable id="Make_9477a650-c67a-4684-9f49-02847263ff3b" name="Make" connection="Query - Make"/>
          <x15:modelTable id="Scatter_2b610741-bdfc-46c9-83a5-26734f7673e5" name="Scatter" connection="Query - Scatter"/>
          <x15:modelTable id="Car" name="Car" connection="WorksheetConnection_Car Price Dashboard.xlsx!Car"/>
        </x15:modelTables>
      </x15:dataModel>
    </ext>
  </extLst>
</workbook>
</file>

<file path=xl/calcChain.xml><?xml version="1.0" encoding="utf-8"?>
<calcChain xmlns="http://schemas.openxmlformats.org/spreadsheetml/2006/main">
  <c r="E32" i="8" l="1"/>
  <c r="E33" i="8" s="1"/>
  <c r="C32" i="8"/>
  <c r="D32" i="8" s="1"/>
  <c r="D33" i="8" s="1"/>
  <c r="B33" i="8"/>
  <c r="A33" i="8"/>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 i="1" a="1"/>
  <c r="E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 i="1" a="1"/>
  <c r="D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 i="1" a="1"/>
  <c r="C2" i="1" s="1"/>
  <c r="A3" i="1" a="1"/>
  <c r="A3" i="1" s="1"/>
  <c r="A4" i="1" a="1"/>
  <c r="A4" i="1" s="1"/>
  <c r="A5" i="1" a="1"/>
  <c r="A5" i="1" s="1"/>
  <c r="A6" i="1" a="1"/>
  <c r="A6" i="1" s="1"/>
  <c r="A7" i="1" a="1"/>
  <c r="A7" i="1" s="1"/>
  <c r="A8" i="1" a="1"/>
  <c r="A8" i="1" s="1"/>
  <c r="A9" i="1" a="1"/>
  <c r="A9" i="1" s="1"/>
  <c r="A10" i="1" a="1"/>
  <c r="A10" i="1" s="1"/>
  <c r="A11" i="1" a="1"/>
  <c r="A11" i="1" s="1"/>
  <c r="A12" i="1" a="1"/>
  <c r="A12" i="1" s="1"/>
  <c r="A13" i="1" a="1"/>
  <c r="A13" i="1" s="1"/>
  <c r="A14" i="1" a="1"/>
  <c r="A14" i="1" s="1"/>
  <c r="A15" i="1" a="1"/>
  <c r="A15" i="1" s="1"/>
  <c r="A16" i="1" a="1"/>
  <c r="A16" i="1" s="1"/>
  <c r="A17" i="1" a="1"/>
  <c r="A17" i="1" s="1"/>
  <c r="A18" i="1" a="1"/>
  <c r="A18" i="1" s="1"/>
  <c r="A19" i="1" a="1"/>
  <c r="A19" i="1" s="1"/>
  <c r="A20" i="1" a="1"/>
  <c r="A20" i="1" s="1"/>
  <c r="A21" i="1" a="1"/>
  <c r="A21" i="1" s="1"/>
  <c r="A22" i="1" a="1"/>
  <c r="A22" i="1" s="1"/>
  <c r="A23" i="1" a="1"/>
  <c r="A23" i="1" s="1"/>
  <c r="A24" i="1" a="1"/>
  <c r="A24" i="1" s="1"/>
  <c r="A25" i="1" a="1"/>
  <c r="A25" i="1" s="1"/>
  <c r="A26" i="1" a="1"/>
  <c r="A26" i="1" s="1"/>
  <c r="A27" i="1" a="1"/>
  <c r="A27" i="1" s="1"/>
  <c r="A28" i="1" a="1"/>
  <c r="A28" i="1" s="1"/>
  <c r="A29" i="1" a="1"/>
  <c r="A29" i="1" s="1"/>
  <c r="A30" i="1" a="1"/>
  <c r="A30" i="1" s="1"/>
  <c r="A31" i="1" a="1"/>
  <c r="A31" i="1" s="1"/>
  <c r="A32" i="1" a="1"/>
  <c r="A32" i="1" s="1"/>
  <c r="A33" i="1" a="1"/>
  <c r="A33" i="1" s="1"/>
  <c r="A34" i="1" a="1"/>
  <c r="A34" i="1" s="1"/>
  <c r="A35" i="1" a="1"/>
  <c r="A35" i="1" s="1"/>
  <c r="A36" i="1" a="1"/>
  <c r="A36" i="1" s="1"/>
  <c r="A37" i="1" a="1"/>
  <c r="A37" i="1" s="1"/>
  <c r="A38" i="1" a="1"/>
  <c r="A38" i="1" s="1"/>
  <c r="A39" i="1" a="1"/>
  <c r="A39" i="1" s="1"/>
  <c r="A40" i="1" a="1"/>
  <c r="A40" i="1" s="1"/>
  <c r="A41" i="1" a="1"/>
  <c r="A41" i="1" s="1"/>
  <c r="A42" i="1" a="1"/>
  <c r="A42" i="1" s="1"/>
  <c r="A43" i="1" a="1"/>
  <c r="A43" i="1" s="1"/>
  <c r="A44" i="1" a="1"/>
  <c r="A44" i="1" s="1"/>
  <c r="A45" i="1" a="1"/>
  <c r="A45" i="1" s="1"/>
  <c r="A46" i="1" a="1"/>
  <c r="A46" i="1" s="1"/>
  <c r="A47" i="1" a="1"/>
  <c r="A47" i="1" s="1"/>
  <c r="A48" i="1" a="1"/>
  <c r="A48" i="1" s="1"/>
  <c r="A49" i="1" a="1"/>
  <c r="A49" i="1" s="1"/>
  <c r="A50" i="1" a="1"/>
  <c r="A50" i="1" s="1"/>
  <c r="A51" i="1" a="1"/>
  <c r="A51" i="1" s="1"/>
  <c r="A52" i="1" a="1"/>
  <c r="A52" i="1" s="1"/>
  <c r="A53" i="1" a="1"/>
  <c r="A53" i="1" s="1"/>
  <c r="A54" i="1" a="1"/>
  <c r="A54" i="1" s="1"/>
  <c r="A55" i="1" a="1"/>
  <c r="A55" i="1" s="1"/>
  <c r="A56" i="1" a="1"/>
  <c r="A56" i="1" s="1"/>
  <c r="A57" i="1" a="1"/>
  <c r="A57" i="1" s="1"/>
  <c r="A58" i="1" a="1"/>
  <c r="A58" i="1" s="1"/>
  <c r="A59" i="1" a="1"/>
  <c r="A59" i="1" s="1"/>
  <c r="A60" i="1" a="1"/>
  <c r="A60" i="1" s="1"/>
  <c r="A61" i="1" a="1"/>
  <c r="A61" i="1" s="1"/>
  <c r="A62" i="1" a="1"/>
  <c r="A62" i="1" s="1"/>
  <c r="A63" i="1" a="1"/>
  <c r="A63" i="1" s="1"/>
  <c r="A64" i="1" a="1"/>
  <c r="A64" i="1" s="1"/>
  <c r="A65" i="1" a="1"/>
  <c r="A65" i="1" s="1"/>
  <c r="A66" i="1" a="1"/>
  <c r="A66" i="1" s="1"/>
  <c r="A67" i="1" a="1"/>
  <c r="A67" i="1" s="1"/>
  <c r="A68" i="1" a="1"/>
  <c r="A68" i="1" s="1"/>
  <c r="A69" i="1" a="1"/>
  <c r="A69" i="1" s="1"/>
  <c r="A70" i="1" a="1"/>
  <c r="A70" i="1" s="1"/>
  <c r="A71" i="1" a="1"/>
  <c r="A71" i="1" s="1"/>
  <c r="A72" i="1" a="1"/>
  <c r="A72" i="1" s="1"/>
  <c r="A73" i="1" a="1"/>
  <c r="A73" i="1" s="1"/>
  <c r="A74" i="1" a="1"/>
  <c r="A74" i="1" s="1"/>
  <c r="A75" i="1" a="1"/>
  <c r="A75" i="1" s="1"/>
  <c r="A76" i="1" a="1"/>
  <c r="A76" i="1" s="1"/>
  <c r="A77" i="1" a="1"/>
  <c r="A77" i="1" s="1"/>
  <c r="A78" i="1" a="1"/>
  <c r="A78" i="1" s="1"/>
  <c r="A79" i="1" a="1"/>
  <c r="A79" i="1" s="1"/>
  <c r="A80" i="1" a="1"/>
  <c r="A80" i="1" s="1"/>
  <c r="A81" i="1" a="1"/>
  <c r="A81" i="1" s="1"/>
  <c r="A82" i="1" a="1"/>
  <c r="A82" i="1" s="1"/>
  <c r="A83" i="1" a="1"/>
  <c r="A83" i="1" s="1"/>
  <c r="A84" i="1" a="1"/>
  <c r="A84" i="1" s="1"/>
  <c r="A85" i="1" a="1"/>
  <c r="A85" i="1" s="1"/>
  <c r="A86" i="1" a="1"/>
  <c r="A86" i="1" s="1"/>
  <c r="A87" i="1" a="1"/>
  <c r="A87" i="1" s="1"/>
  <c r="A88" i="1" a="1"/>
  <c r="A88" i="1" s="1"/>
  <c r="A89" i="1" a="1"/>
  <c r="A89" i="1" s="1"/>
  <c r="A90" i="1" a="1"/>
  <c r="A90" i="1" s="1"/>
  <c r="A91" i="1" a="1"/>
  <c r="A91" i="1" s="1"/>
  <c r="A92" i="1" a="1"/>
  <c r="A92" i="1" s="1"/>
  <c r="A93" i="1" a="1"/>
  <c r="A93" i="1" s="1"/>
  <c r="A94" i="1" a="1"/>
  <c r="A94" i="1" s="1"/>
  <c r="A95" i="1" a="1"/>
  <c r="A95" i="1" s="1"/>
  <c r="A96" i="1" a="1"/>
  <c r="A96" i="1" s="1"/>
  <c r="A97" i="1" a="1"/>
  <c r="A97" i="1" s="1"/>
  <c r="A98" i="1" a="1"/>
  <c r="A98" i="1" s="1"/>
  <c r="A99" i="1" a="1"/>
  <c r="A99" i="1" s="1"/>
  <c r="A100" i="1" a="1"/>
  <c r="A100" i="1" s="1"/>
  <c r="A101" i="1" a="1"/>
  <c r="A101" i="1" s="1"/>
  <c r="A102" i="1" a="1"/>
  <c r="A102" i="1" s="1"/>
  <c r="A103" i="1" a="1"/>
  <c r="A103" i="1" s="1"/>
  <c r="A104" i="1" a="1"/>
  <c r="A104" i="1" s="1"/>
  <c r="A105" i="1" a="1"/>
  <c r="A105" i="1" s="1"/>
  <c r="A106" i="1" a="1"/>
  <c r="A106" i="1" s="1"/>
  <c r="A107" i="1" a="1"/>
  <c r="A107" i="1" s="1"/>
  <c r="A108" i="1" a="1"/>
  <c r="A108" i="1" s="1"/>
  <c r="A109" i="1" a="1"/>
  <c r="A109" i="1" s="1"/>
  <c r="A110" i="1" a="1"/>
  <c r="A110" i="1" s="1"/>
  <c r="A111" i="1" a="1"/>
  <c r="A111" i="1" s="1"/>
  <c r="A112" i="1" a="1"/>
  <c r="A112" i="1" s="1"/>
  <c r="A113" i="1" a="1"/>
  <c r="A113" i="1" s="1"/>
  <c r="A114" i="1" a="1"/>
  <c r="A114" i="1" s="1"/>
  <c r="A115" i="1" a="1"/>
  <c r="A115" i="1" s="1"/>
  <c r="A116" i="1" a="1"/>
  <c r="A116" i="1" s="1"/>
  <c r="A117" i="1" a="1"/>
  <c r="A117" i="1" s="1"/>
  <c r="A118" i="1" a="1"/>
  <c r="A118" i="1" s="1"/>
  <c r="A119" i="1" a="1"/>
  <c r="A119" i="1" s="1"/>
  <c r="A120" i="1" a="1"/>
  <c r="A120" i="1" s="1"/>
  <c r="A121" i="1" a="1"/>
  <c r="A121" i="1" s="1"/>
  <c r="A122" i="1" a="1"/>
  <c r="A122" i="1" s="1"/>
  <c r="A123" i="1" a="1"/>
  <c r="A123" i="1" s="1"/>
  <c r="A124" i="1" a="1"/>
  <c r="A124" i="1" s="1"/>
  <c r="A125" i="1" a="1"/>
  <c r="A125" i="1" s="1"/>
  <c r="A126" i="1" a="1"/>
  <c r="A126" i="1" s="1"/>
  <c r="A127" i="1" a="1"/>
  <c r="A127" i="1" s="1"/>
  <c r="A128" i="1" a="1"/>
  <c r="A128" i="1" s="1"/>
  <c r="A129" i="1" a="1"/>
  <c r="A129" i="1" s="1"/>
  <c r="A130" i="1" a="1"/>
  <c r="A130" i="1" s="1"/>
  <c r="A131" i="1" a="1"/>
  <c r="A131" i="1" s="1"/>
  <c r="A132" i="1" a="1"/>
  <c r="A132" i="1" s="1"/>
  <c r="A133" i="1" a="1"/>
  <c r="A133" i="1" s="1"/>
  <c r="A134" i="1" a="1"/>
  <c r="A134" i="1" s="1"/>
  <c r="A135" i="1" a="1"/>
  <c r="A135" i="1" s="1"/>
  <c r="A136" i="1" a="1"/>
  <c r="A136" i="1" s="1"/>
  <c r="A137" i="1" a="1"/>
  <c r="A137" i="1" s="1"/>
  <c r="A138" i="1" a="1"/>
  <c r="A138" i="1" s="1"/>
  <c r="A139" i="1" a="1"/>
  <c r="A139" i="1" s="1"/>
  <c r="A140" i="1" a="1"/>
  <c r="A140" i="1" s="1"/>
  <c r="A141" i="1" a="1"/>
  <c r="A141" i="1" s="1"/>
  <c r="A142" i="1" a="1"/>
  <c r="A142" i="1" s="1"/>
  <c r="A143" i="1" a="1"/>
  <c r="A143" i="1" s="1"/>
  <c r="A144" i="1" a="1"/>
  <c r="A144" i="1" s="1"/>
  <c r="A145" i="1" a="1"/>
  <c r="A145" i="1" s="1"/>
  <c r="A146" i="1" a="1"/>
  <c r="A146" i="1" s="1"/>
  <c r="A147" i="1" a="1"/>
  <c r="A147" i="1" s="1"/>
  <c r="A148" i="1" a="1"/>
  <c r="A148" i="1" s="1"/>
  <c r="A149" i="1" a="1"/>
  <c r="A149" i="1" s="1"/>
  <c r="A150" i="1" a="1"/>
  <c r="A150" i="1" s="1"/>
  <c r="A151" i="1" a="1"/>
  <c r="A151" i="1" s="1"/>
  <c r="A152" i="1" a="1"/>
  <c r="A152" i="1" s="1"/>
  <c r="A153" i="1" a="1"/>
  <c r="A153" i="1" s="1"/>
  <c r="A154" i="1" a="1"/>
  <c r="A154" i="1" s="1"/>
  <c r="A155" i="1" a="1"/>
  <c r="A155" i="1" s="1"/>
  <c r="A156" i="1" a="1"/>
  <c r="A156" i="1" s="1"/>
  <c r="A157" i="1" a="1"/>
  <c r="A157" i="1" s="1"/>
  <c r="A158" i="1" a="1"/>
  <c r="A158" i="1" s="1"/>
  <c r="A159" i="1" a="1"/>
  <c r="A159" i="1" s="1"/>
  <c r="A160" i="1" a="1"/>
  <c r="A160" i="1" s="1"/>
  <c r="A161" i="1" a="1"/>
  <c r="A161" i="1" s="1"/>
  <c r="A162" i="1" a="1"/>
  <c r="A162" i="1" s="1"/>
  <c r="A163" i="1" a="1"/>
  <c r="A163" i="1" s="1"/>
  <c r="A164" i="1" a="1"/>
  <c r="A164" i="1" s="1"/>
  <c r="A165" i="1" a="1"/>
  <c r="A165" i="1" s="1"/>
  <c r="A166" i="1" a="1"/>
  <c r="A166" i="1" s="1"/>
  <c r="A167" i="1" a="1"/>
  <c r="A167" i="1" s="1"/>
  <c r="A168" i="1" a="1"/>
  <c r="A168" i="1" s="1"/>
  <c r="A169" i="1" a="1"/>
  <c r="A169" i="1" s="1"/>
  <c r="A170" i="1" a="1"/>
  <c r="A170" i="1" s="1"/>
  <c r="A171" i="1" a="1"/>
  <c r="A171" i="1" s="1"/>
  <c r="A172" i="1" a="1"/>
  <c r="A172" i="1" s="1"/>
  <c r="A173" i="1" a="1"/>
  <c r="A173" i="1" s="1"/>
  <c r="A174" i="1" a="1"/>
  <c r="A174" i="1" s="1"/>
  <c r="A175" i="1" a="1"/>
  <c r="A175" i="1" s="1"/>
  <c r="A176" i="1" a="1"/>
  <c r="A176" i="1" s="1"/>
  <c r="A177" i="1" a="1"/>
  <c r="A177" i="1" s="1"/>
  <c r="A178" i="1" a="1"/>
  <c r="A178" i="1" s="1"/>
  <c r="A179" i="1" a="1"/>
  <c r="A179" i="1" s="1"/>
  <c r="A180" i="1" a="1"/>
  <c r="A180" i="1" s="1"/>
  <c r="A181" i="1" a="1"/>
  <c r="A181" i="1" s="1"/>
  <c r="A182" i="1" a="1"/>
  <c r="A182" i="1" s="1"/>
  <c r="A183" i="1" a="1"/>
  <c r="A183" i="1" s="1"/>
  <c r="A184" i="1" a="1"/>
  <c r="A184" i="1" s="1"/>
  <c r="A185" i="1" a="1"/>
  <c r="A185" i="1" s="1"/>
  <c r="A186" i="1" a="1"/>
  <c r="A186" i="1" s="1"/>
  <c r="A187" i="1" a="1"/>
  <c r="A187" i="1" s="1"/>
  <c r="A188" i="1" a="1"/>
  <c r="A188" i="1" s="1"/>
  <c r="A189" i="1" a="1"/>
  <c r="A189" i="1" s="1"/>
  <c r="A190" i="1" a="1"/>
  <c r="A190" i="1" s="1"/>
  <c r="A191" i="1" a="1"/>
  <c r="A191" i="1" s="1"/>
  <c r="A192" i="1" a="1"/>
  <c r="A192" i="1" s="1"/>
  <c r="A193" i="1" a="1"/>
  <c r="A193" i="1" s="1"/>
  <c r="A194" i="1" a="1"/>
  <c r="A194" i="1" s="1"/>
  <c r="A195" i="1" a="1"/>
  <c r="A195" i="1" s="1"/>
  <c r="A196" i="1" a="1"/>
  <c r="A196" i="1" s="1"/>
  <c r="A197" i="1" a="1"/>
  <c r="A197" i="1" s="1"/>
  <c r="A198" i="1" a="1"/>
  <c r="A198" i="1" s="1"/>
  <c r="A199" i="1" a="1"/>
  <c r="A199" i="1" s="1"/>
  <c r="A200" i="1" a="1"/>
  <c r="A200" i="1" s="1"/>
  <c r="A201" i="1" a="1"/>
  <c r="A201" i="1" s="1"/>
  <c r="A202" i="1" a="1"/>
  <c r="A202" i="1" s="1"/>
  <c r="A2" i="1" a="1"/>
  <c r="A2" i="1" s="1"/>
  <c r="X7" i="1" a="1"/>
  <c r="X7" i="1" s="1"/>
  <c r="Y6" i="1"/>
  <c r="Y3" i="1"/>
  <c r="Y4" i="1"/>
  <c r="Y5" i="1"/>
  <c r="Y2" i="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 i="1" a="1"/>
  <c r="B2" i="1" s="1"/>
  <c r="C33" i="8" l="1"/>
  <c r="A13" i="3" a="1"/>
  <c r="A13"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582940-043A-4A87-90EC-20507340F3C7}" keepAlive="1" name="ModelConnection_ExternalData_2" description="Data Model" type="5" refreshedVersion="8" minRefreshableVersion="5" saveData="1">
    <dbPr connection="Data Model Connection" command="Car 1" commandType="3"/>
    <extLst>
      <ext xmlns:x15="http://schemas.microsoft.com/office/spreadsheetml/2010/11/main" uri="{DE250136-89BD-433C-8126-D09CA5730AF9}">
        <x15:connection id="" model="1"/>
      </ext>
    </extLst>
  </connection>
  <connection id="2" xr16:uid="{ECFA345B-63EE-427A-A7D0-3F8F69EA5396}" keepAlive="1" name="Query - auto_imports" description="Connection to the 'auto_imports' query in the workbook." type="5" refreshedVersion="8" background="1" saveData="1">
    <dbPr connection="Provider=Microsoft.Mashup.OleDb.1;Data Source=$Workbook$;Location=auto_imports;Extended Properties=&quot;&quot;" command="SELECT * FROM [auto_imports]"/>
  </connection>
  <connection id="3" xr16:uid="{64EB4D30-F814-4EB7-B4ED-8545B0B8663A}" name="Query - Car" description="Connection to the 'Car' query in the workbook." type="100" refreshedVersion="8" minRefreshableVersion="5">
    <extLst>
      <ext xmlns:x15="http://schemas.microsoft.com/office/spreadsheetml/2010/11/main" uri="{DE250136-89BD-433C-8126-D09CA5730AF9}">
        <x15:connection id="5048efe9-3ba2-48fa-a7b0-6933be7f536c">
          <x15:oledbPr connection="Provider=Microsoft.Mashup.OleDb.1;Data Source=$Workbook$;Location=Car;Extended Properties=&quot;&quot;">
            <x15:dbTables>
              <x15:dbTable name="Car"/>
            </x15:dbTables>
          </x15:oledbPr>
        </x15:connection>
      </ext>
    </extLst>
  </connection>
  <connection id="4" xr16:uid="{D1CA3604-1649-486C-A1D7-3ECBABEAA703}" name="Query - Make" description="Connection to the 'Make' query in the workbook." type="100" refreshedVersion="8" minRefreshableVersion="5">
    <extLst>
      <ext xmlns:x15="http://schemas.microsoft.com/office/spreadsheetml/2010/11/main" uri="{DE250136-89BD-433C-8126-D09CA5730AF9}">
        <x15:connection id="5c3759c1-0f98-4d78-a86e-3cd7cc6ad13d">
          <x15:oledbPr connection="Provider=Microsoft.Mashup.OleDb.1;Data Source=$Workbook$;Location=Make;Extended Properties=&quot;&quot;">
            <x15:dbTables>
              <x15:dbTable name="Make"/>
            </x15:dbTables>
          </x15:oledbPr>
        </x15:connection>
      </ext>
    </extLst>
  </connection>
  <connection id="5" xr16:uid="{79503F2E-EECD-45B4-80F9-79F7EDC9AA1F}" name="Query - Scatter" description="Connection to the 'Scatter' query in the workbook." type="100" refreshedVersion="8" minRefreshableVersion="5">
    <extLst>
      <ext xmlns:x15="http://schemas.microsoft.com/office/spreadsheetml/2010/11/main" uri="{DE250136-89BD-433C-8126-D09CA5730AF9}">
        <x15:connection id="5b3385a7-1d30-405b-8b37-11d4bc2488e1">
          <x15:oledbPr connection="Provider=Microsoft.Mashup.OleDb.1;Data Source=$Workbook$;Location=Scatter;Extended Properties=&quot;&quot;">
            <x15:dbTables>
              <x15:dbTable name="Scatter"/>
            </x15:dbTables>
          </x15:oledbPr>
        </x15:connection>
      </ext>
    </extLst>
  </connection>
  <connection id="6" xr16:uid="{BC3120D6-7B61-451C-BF5E-2C05856C9622}"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7" xr16:uid="{58B6D709-E0C0-4E5A-B87E-6CB064A2314F}" name="WorksheetConnection_Car Price Dashboard.xlsx!Car" type="102" refreshedVersion="8" minRefreshableVersion="5">
    <extLst>
      <ext xmlns:x15="http://schemas.microsoft.com/office/spreadsheetml/2010/11/main" uri="{DE250136-89BD-433C-8126-D09CA5730AF9}">
        <x15:connection id="Car">
          <x15:rangePr sourceName="_xlcn.WorksheetConnection_CarPriceDashboard.xlsxCar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<sst xmlns="http://schemas.openxmlformats.org/spreadsheetml/2006/main" count="3784" uniqueCount="148">
  <si>
    <t>symboling</t>
  </si>
  <si>
    <t xml:space="preserve"> normalized-losses</t>
  </si>
  <si>
    <t xml:space="preserve"> make</t>
  </si>
  <si>
    <t xml:space="preserve"> fuel-type</t>
  </si>
  <si>
    <t xml:space="preserve"> aspiration</t>
  </si>
  <si>
    <t xml:space="preserve"> wheel-base</t>
  </si>
  <si>
    <t xml:space="preserve"> length</t>
  </si>
  <si>
    <t xml:space="preserve"> width</t>
  </si>
  <si>
    <t xml:space="preserve"> height</t>
  </si>
  <si>
    <t xml:space="preserve"> curb-weight</t>
  </si>
  <si>
    <t xml:space="preserve"> engine-size</t>
  </si>
  <si>
    <t xml:space="preserve"> bore</t>
  </si>
  <si>
    <t xml:space="preserve"> stroke</t>
  </si>
  <si>
    <t xml:space="preserve"> compression-ratio</t>
  </si>
  <si>
    <t xml:space="preserve"> horsepower</t>
  </si>
  <si>
    <t xml:space="preserve"> peak-rpm</t>
  </si>
  <si>
    <t xml:space="preserve"> city-mpg</t>
  </si>
  <si>
    <t xml:space="preserve"> highway-mpg</t>
  </si>
  <si>
    <t xml:space="preserve"> price</t>
  </si>
  <si>
    <t>gas</t>
  </si>
  <si>
    <t>std</t>
  </si>
  <si>
    <t>two</t>
  </si>
  <si>
    <t>convertible</t>
  </si>
  <si>
    <t>rwd</t>
  </si>
  <si>
    <t>front</t>
  </si>
  <si>
    <t>dohc</t>
  </si>
  <si>
    <t>four</t>
  </si>
  <si>
    <t>mpfi</t>
  </si>
  <si>
    <t>hatchback</t>
  </si>
  <si>
    <t>ohcv</t>
  </si>
  <si>
    <t>six</t>
  </si>
  <si>
    <t>sedan</t>
  </si>
  <si>
    <t>fwd</t>
  </si>
  <si>
    <t>ohc</t>
  </si>
  <si>
    <t>4wd</t>
  </si>
  <si>
    <t>five</t>
  </si>
  <si>
    <t>wagon</t>
  </si>
  <si>
    <t>turbo</t>
  </si>
  <si>
    <t>l</t>
  </si>
  <si>
    <t>three</t>
  </si>
  <si>
    <t>2bbl</t>
  </si>
  <si>
    <t>mfi</t>
  </si>
  <si>
    <t>1bbl</t>
  </si>
  <si>
    <t>spfi</t>
  </si>
  <si>
    <t>twelve</t>
  </si>
  <si>
    <t>rotor</t>
  </si>
  <si>
    <t>4bbl</t>
  </si>
  <si>
    <t>diesel</t>
  </si>
  <si>
    <t>idi</t>
  </si>
  <si>
    <t>hardtop</t>
  </si>
  <si>
    <t>eight</t>
  </si>
  <si>
    <t>spdi</t>
  </si>
  <si>
    <t>rear</t>
  </si>
  <si>
    <t>ohcf</t>
  </si>
  <si>
    <t>Row Labels</t>
  </si>
  <si>
    <t>Grand Total</t>
  </si>
  <si>
    <t xml:space="preserve"> fuel_type</t>
  </si>
  <si>
    <t xml:space="preserve"> num_of_doors</t>
  </si>
  <si>
    <t xml:space="preserve"> drive_wheels</t>
  </si>
  <si>
    <t xml:space="preserve"> engine_location</t>
  </si>
  <si>
    <t xml:space="preserve"> fuel_type_encoded</t>
  </si>
  <si>
    <t xml:space="preserve"> aspiration_encoded</t>
  </si>
  <si>
    <t xml:space="preserve"> num_of_doors_encoded</t>
  </si>
  <si>
    <t xml:space="preserve"> drive_wheels_encoded</t>
  </si>
  <si>
    <t xml:space="preserve"> engine_location_encoded</t>
  </si>
  <si>
    <t>Correlation</t>
  </si>
  <si>
    <t>High</t>
  </si>
  <si>
    <t>Low</t>
  </si>
  <si>
    <t>Medium</t>
  </si>
  <si>
    <t>Very High</t>
  </si>
  <si>
    <t>Average of price</t>
  </si>
  <si>
    <t>fuel type</t>
  </si>
  <si>
    <t>num of doors</t>
  </si>
  <si>
    <t>body style</t>
  </si>
  <si>
    <t>drive wheels</t>
  </si>
  <si>
    <t>engine location</t>
  </si>
  <si>
    <t>engine type</t>
  </si>
  <si>
    <t>num of cylinders</t>
  </si>
  <si>
    <t>fuel system</t>
  </si>
  <si>
    <t>normalized losses</t>
  </si>
  <si>
    <t>wheel base</t>
  </si>
  <si>
    <t>curb weight</t>
  </si>
  <si>
    <t>engine size</t>
  </si>
  <si>
    <t>compression ratio</t>
  </si>
  <si>
    <t>peak rpm</t>
  </si>
  <si>
    <t>city mpg</t>
  </si>
  <si>
    <t>highway mpg</t>
  </si>
  <si>
    <t>make</t>
  </si>
  <si>
    <t>aspiration</t>
  </si>
  <si>
    <t>width</t>
  </si>
  <si>
    <t>horsepower</t>
  </si>
  <si>
    <t>price</t>
  </si>
  <si>
    <t>Horse Power Category</t>
  </si>
  <si>
    <t>Sum of price</t>
  </si>
  <si>
    <t>Horse Power Histogram</t>
  </si>
  <si>
    <t>Make vs Price</t>
  </si>
  <si>
    <t>Body Style vs Price</t>
  </si>
  <si>
    <t>Fuel Type vs Price</t>
  </si>
  <si>
    <t>Box Plot For Make vs Price</t>
  </si>
  <si>
    <t>Count of fuel type</t>
  </si>
  <si>
    <t>Fuel Type Distribution</t>
  </si>
  <si>
    <t>Count of aspiration</t>
  </si>
  <si>
    <t>Aspiration Distribution</t>
  </si>
  <si>
    <t>Scatter Plots Horse Power vs Price</t>
  </si>
  <si>
    <t>Scatter Plots Engine Size vs Price</t>
  </si>
  <si>
    <t>TOTAL MODELS</t>
  </si>
  <si>
    <t>AVERAGE PRICE</t>
  </si>
  <si>
    <t>Max Horse Power</t>
  </si>
  <si>
    <t>JAGUAR</t>
  </si>
  <si>
    <t>MOST HORSEPOWER MODEL</t>
  </si>
  <si>
    <t>MOST FUEL EFFICIENT MODEL</t>
  </si>
  <si>
    <t>HONDA</t>
  </si>
  <si>
    <t>AUDI</t>
  </si>
  <si>
    <t>BMW</t>
  </si>
  <si>
    <t>CHEVROLET</t>
  </si>
  <si>
    <t>DODGE</t>
  </si>
  <si>
    <t>ISUZU</t>
  </si>
  <si>
    <t>MAZDA</t>
  </si>
  <si>
    <t>MERCEDES-BENZ</t>
  </si>
  <si>
    <t>MITSUBISHI</t>
  </si>
  <si>
    <t>NISSAN</t>
  </si>
  <si>
    <t>PEUGOT</t>
  </si>
  <si>
    <t>PLYMOUTH</t>
  </si>
  <si>
    <t>SAAB</t>
  </si>
  <si>
    <t>SUBARU</t>
  </si>
  <si>
    <t>TOYOTA</t>
  </si>
  <si>
    <t>VOLKSWAGEN</t>
  </si>
  <si>
    <t>VOLVO</t>
  </si>
  <si>
    <t>ALFA-ROMERO</t>
  </si>
  <si>
    <t>MERCURY</t>
  </si>
  <si>
    <t>PORSCHE</t>
  </si>
  <si>
    <t>RENAULT</t>
  </si>
  <si>
    <t>Gas</t>
  </si>
  <si>
    <t>Std</t>
  </si>
  <si>
    <t>Four</t>
  </si>
  <si>
    <t>Sedan</t>
  </si>
  <si>
    <t>Fwd</t>
  </si>
  <si>
    <t>Front</t>
  </si>
  <si>
    <t>4Wd</t>
  </si>
  <si>
    <t>Two</t>
  </si>
  <si>
    <t>Turbo</t>
  </si>
  <si>
    <t>Rwd</t>
  </si>
  <si>
    <t>Diesel</t>
  </si>
  <si>
    <t>Hatchback</t>
  </si>
  <si>
    <t>Convertible</t>
  </si>
  <si>
    <t>Wagon</t>
  </si>
  <si>
    <t>Hardtop</t>
  </si>
  <si>
    <t>Rear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</si>
</sst>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Montserrat"/>
      <family val="2"/>
      <scheme val="minor"/>
    </font>
    <font>
      <b/>
      <sz val="11"/>
      <color theme="0"/>
      <name val="Montserrat"/>
      <family val="2"/>
      <scheme val="minor"/>
    </font>
    <font>
      <sz val="11"/>
      <color theme="1"/>
      <name val="Roboto Condensed"/>
    </font>
    <font>
      <b/>
      <sz val="11"/>
      <color theme="0"/>
      <name val="Roboto Condensed"/>
    </font>
    <font>
      <i/>
      <sz val="11"/>
      <color theme="1"/>
      <name val="Montserrat"/>
      <family val="2"/>
      <scheme val="minor"/>
    </font>
    <font>
      <sz val="8"/>
      <name val="Montserrat"/>
      <family val="2"/>
      <scheme val="minor"/>
    </font>
    <font>
      <b/>
      <i/>
      <sz val="11"/>
      <color theme="1"/>
      <name val="Montserrat"/>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8">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diagonal/>
    </border>
    <border>
      <left/>
      <right/>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2" fillId="0" borderId="0" xfId="0" applyFont="1"/>
    <xf numFmtId="0" fontId="1" fillId="2" borderId="2" xfId="0" applyFont="1" applyFill="1" applyBorder="1"/>
    <xf numFmtId="0" fontId="3" fillId="2" borderId="1" xfId="0" applyFont="1" applyFill="1" applyBorder="1"/>
    <xf numFmtId="0" fontId="0" fillId="0" borderId="3" xfId="0" applyBorder="1"/>
    <xf numFmtId="0" fontId="4" fillId="0" borderId="4" xfId="0" applyFont="1" applyBorder="1" applyAlignment="1">
      <alignment horizontal="center"/>
    </xf>
    <xf numFmtId="0" fontId="0" fillId="0" borderId="0" xfId="0" pivotButton="1"/>
    <xf numFmtId="0" fontId="0" fillId="0" borderId="0" xfId="0" applyAlignment="1">
      <alignment horizontal="left"/>
    </xf>
    <xf numFmtId="0" fontId="0" fillId="0" borderId="5" xfId="0" applyBorder="1"/>
    <xf numFmtId="0" fontId="1" fillId="2" borderId="6" xfId="0" applyFont="1" applyFill="1" applyBorder="1"/>
    <xf numFmtId="0" fontId="1" fillId="2" borderId="0" xfId="0" applyFont="1" applyFill="1"/>
    <xf numFmtId="1" fontId="0" fillId="0" borderId="0" xfId="0" applyNumberFormat="1"/>
    <xf numFmtId="0" fontId="0" fillId="0" borderId="5" xfId="0" pivotButton="1" applyBorder="1"/>
    <xf numFmtId="0" fontId="0" fillId="0" borderId="5" xfId="0" applyBorder="1" applyAlignment="1">
      <alignment horizontal="left"/>
    </xf>
    <xf numFmtId="1" fontId="0" fillId="0" borderId="5" xfId="0" applyNumberFormat="1" applyBorder="1"/>
    <xf numFmtId="1" fontId="0" fillId="0" borderId="0" xfId="0" applyNumberFormat="1" applyAlignment="1">
      <alignment horizontal="right"/>
    </xf>
    <xf numFmtId="0" fontId="6" fillId="0" borderId="5" xfId="0" applyFont="1" applyBorder="1" applyAlignment="1">
      <alignment horizontal="left"/>
    </xf>
    <xf numFmtId="0" fontId="6" fillId="0" borderId="5" xfId="0" applyFont="1" applyBorder="1"/>
    <xf numFmtId="0" fontId="0" fillId="3" borderId="1" xfId="0" applyFill="1" applyBorder="1"/>
    <xf numFmtId="0" fontId="0" fillId="0" borderId="1" xfId="0" applyBorder="1"/>
    <xf numFmtId="0" fontId="0" fillId="0" borderId="7" xfId="0" applyBorder="1" applyAlignment="1">
      <alignment horizontal="center"/>
    </xf>
    <xf numFmtId="0" fontId="0" fillId="0" borderId="0" xfId="0" applyAlignment="1">
      <alignment horizontal="center"/>
    </xf>
  </cellXfs>
  <cellStyles count="1">
    <cellStyle name="Normal" xfId="0" builtinId="0"/>
  </cellStyles>
  <dxfs count="6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color theme="2"/>
      </font>
      <border>
        <bottom style="thin">
          <color theme="4"/>
        </bottom>
        <vertical/>
        <horizontal/>
      </border>
    </dxf>
    <dxf>
      <font>
        <b/>
        <i/>
        <color theme="2"/>
        <name val="Montserrat"/>
        <scheme val="minor"/>
      </font>
      <fill>
        <patternFill>
          <bgColor theme="3"/>
        </patternFill>
      </fill>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Car" pivot="0" table="0" count="10" xr9:uid="{1122B1A7-B1E1-41CE-B251-C70747301DCD}">
      <tableStyleElement type="wholeTable" dxfId="61"/>
      <tableStyleElement type="headerRow" dxfId="6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Ca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7.xml"/><Relationship Id="rId18" Type="http://schemas.microsoft.com/office/2007/relationships/slicerCache" Target="slicerCaches/slicerCache1.xml"/><Relationship Id="rId26" Type="http://schemas.openxmlformats.org/officeDocument/2006/relationships/styles" Target="styles.xml"/><Relationship Id="rId39" Type="http://schemas.openxmlformats.org/officeDocument/2006/relationships/customXml" Target="../customXml/item9.xml"/><Relationship Id="rId21" Type="http://schemas.microsoft.com/office/2007/relationships/slicerCache" Target="slicerCaches/slicerCache4.xml"/><Relationship Id="rId34" Type="http://schemas.openxmlformats.org/officeDocument/2006/relationships/customXml" Target="../customXml/item4.xml"/><Relationship Id="rId42" Type="http://schemas.openxmlformats.org/officeDocument/2006/relationships/customXml" Target="../customXml/item12.xml"/><Relationship Id="rId47" Type="http://schemas.openxmlformats.org/officeDocument/2006/relationships/customXml" Target="../customXml/item17.xml"/><Relationship Id="rId50" Type="http://schemas.openxmlformats.org/officeDocument/2006/relationships/customXml" Target="../customXml/item20.xml"/><Relationship Id="rId55" Type="http://schemas.openxmlformats.org/officeDocument/2006/relationships/customXml" Target="../customXml/item25.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microsoft.com/office/2007/relationships/slicerCache" Target="slicerCaches/slicerCache3.xml"/><Relationship Id="rId29" Type="http://schemas.openxmlformats.org/officeDocument/2006/relationships/powerPivotData" Target="model/item.data"/><Relationship Id="rId41" Type="http://schemas.openxmlformats.org/officeDocument/2006/relationships/customXml" Target="../customXml/item11.xml"/><Relationship Id="rId54" Type="http://schemas.openxmlformats.org/officeDocument/2006/relationships/customXml" Target="../customXml/item24.xml"/><Relationship Id="rId62" Type="http://schemas.openxmlformats.org/officeDocument/2006/relationships/customXml" Target="../customXml/item3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theme" Target="theme/theme1.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3" Type="http://schemas.openxmlformats.org/officeDocument/2006/relationships/customXml" Target="../customXml/item23.xml"/><Relationship Id="rId58" Type="http://schemas.openxmlformats.org/officeDocument/2006/relationships/customXml" Target="../customXml/item28.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pivotTable" Target="pivotTables/pivotTable1.xml"/><Relationship Id="rId28" Type="http://schemas.openxmlformats.org/officeDocument/2006/relationships/sheetMetadata" Target="metadata.xml"/><Relationship Id="rId36" Type="http://schemas.openxmlformats.org/officeDocument/2006/relationships/customXml" Target="../customXml/item6.xml"/><Relationship Id="rId49" Type="http://schemas.openxmlformats.org/officeDocument/2006/relationships/customXml" Target="../customXml/item19.xml"/><Relationship Id="rId57" Type="http://schemas.openxmlformats.org/officeDocument/2006/relationships/customXml" Target="../customXml/item27.xml"/><Relationship Id="rId61" Type="http://schemas.openxmlformats.org/officeDocument/2006/relationships/customXml" Target="../customXml/item31.xml"/><Relationship Id="rId10" Type="http://schemas.openxmlformats.org/officeDocument/2006/relationships/pivotCacheDefinition" Target="pivotCache/pivotCacheDefinition4.xml"/><Relationship Id="rId19" Type="http://schemas.microsoft.com/office/2007/relationships/slicerCache" Target="slicerCaches/slicerCache2.xml"/><Relationship Id="rId31" Type="http://schemas.openxmlformats.org/officeDocument/2006/relationships/customXml" Target="../customXml/item1.xml"/><Relationship Id="rId44" Type="http://schemas.openxmlformats.org/officeDocument/2006/relationships/customXml" Target="../customXml/item14.xml"/><Relationship Id="rId52" Type="http://schemas.openxmlformats.org/officeDocument/2006/relationships/customXml" Target="../customXml/item22.xml"/><Relationship Id="rId60" Type="http://schemas.openxmlformats.org/officeDocument/2006/relationships/customXml" Target="../customXml/item30.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pivotCacheDefinition" Target="pivotCache/pivotCacheDefinition12.xml"/><Relationship Id="rId27" Type="http://schemas.openxmlformats.org/officeDocument/2006/relationships/sharedStrings" Target="sharedString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56" Type="http://schemas.openxmlformats.org/officeDocument/2006/relationships/customXml" Target="../customXml/item26.xml"/><Relationship Id="rId8" Type="http://schemas.openxmlformats.org/officeDocument/2006/relationships/pivotCacheDefinition" Target="pivotCache/pivotCacheDefinition2.xml"/><Relationship Id="rId51" Type="http://schemas.openxmlformats.org/officeDocument/2006/relationships/customXml" Target="../customXml/item21.xml"/><Relationship Id="rId3" Type="http://schemas.openxmlformats.org/officeDocument/2006/relationships/worksheet" Target="worksheets/sheet3.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openxmlformats.org/officeDocument/2006/relationships/connections" Target="connections.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59" Type="http://schemas.openxmlformats.org/officeDocument/2006/relationships/customXml" Target="../customXml/item2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Price Dashboard.xlsx]New Calculation!PivotTable1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bg2"/>
                </a:solidFill>
              </a:rPr>
              <a:t>HORSE POWER HISTOGRAM</a:t>
            </a:r>
          </a:p>
        </c:rich>
      </c:tx>
      <c:overlay val="0"/>
      <c:spPr>
        <a:solidFill>
          <a:schemeClr val="accent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quot;K&quot;"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quot;K&quot;"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K&quot;"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'New Calculation'!$B$2</c:f>
              <c:strCache>
                <c:ptCount val="1"/>
                <c:pt idx="0">
                  <c:v>Total</c:v>
                </c:pt>
              </c:strCache>
            </c:strRef>
          </c:tx>
          <c:spPr>
            <a:solidFill>
              <a:schemeClr val="accent1"/>
            </a:solidFill>
            <a:ln>
              <a:noFill/>
            </a:ln>
            <a:effectLst/>
          </c:spPr>
          <c:invertIfNegative val="0"/>
          <c:dLbls>
            <c:numFmt formatCode="0,&quot;K&quot;"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Calculation'!$A$3:$A$7</c:f>
              <c:strCache>
                <c:ptCount val="4"/>
                <c:pt idx="0">
                  <c:v>Very High</c:v>
                </c:pt>
                <c:pt idx="1">
                  <c:v>High</c:v>
                </c:pt>
                <c:pt idx="2">
                  <c:v>Medium</c:v>
                </c:pt>
                <c:pt idx="3">
                  <c:v>Low</c:v>
                </c:pt>
              </c:strCache>
            </c:strRef>
          </c:cat>
          <c:val>
            <c:numRef>
              <c:f>'New Calculation'!$B$3:$B$7</c:f>
              <c:numCache>
                <c:formatCode>0</c:formatCode>
                <c:ptCount val="4"/>
                <c:pt idx="0">
                  <c:v>36000</c:v>
                </c:pt>
                <c:pt idx="1">
                  <c:v>29551.6875</c:v>
                </c:pt>
                <c:pt idx="2">
                  <c:v>15895.933333333332</c:v>
                </c:pt>
                <c:pt idx="3">
                  <c:v>8748.7247706422022</c:v>
                </c:pt>
              </c:numCache>
            </c:numRef>
          </c:val>
          <c:extLst>
            <c:ext xmlns:c16="http://schemas.microsoft.com/office/drawing/2014/chart" uri="{C3380CC4-5D6E-409C-BE32-E72D297353CC}">
              <c16:uniqueId val="{00000000-1D42-4FCC-93D1-D48854423CD0}"/>
            </c:ext>
          </c:extLst>
        </c:ser>
        <c:dLbls>
          <c:showLegendKey val="0"/>
          <c:showVal val="0"/>
          <c:showCatName val="0"/>
          <c:showSerName val="0"/>
          <c:showPercent val="0"/>
          <c:showBubbleSize val="0"/>
        </c:dLbls>
        <c:gapWidth val="0"/>
        <c:overlap val="-27"/>
        <c:axId val="1599757999"/>
        <c:axId val="1599758479"/>
      </c:barChart>
      <c:catAx>
        <c:axId val="1599757999"/>
        <c:scaling>
          <c:orientation val="minMax"/>
        </c:scaling>
        <c:delete val="0"/>
        <c:axPos val="b"/>
        <c:title>
          <c:tx>
            <c:rich>
              <a:bodyPr rot="0" spcFirstLastPara="1" vertOverflow="ellipsis" vert="horz" wrap="square" anchor="ctr" anchorCtr="1"/>
              <a:lstStyle/>
              <a:p>
                <a:pPr>
                  <a:defRPr sz="1000" b="1" i="1" u="none" strike="noStrike" kern="1200" baseline="0">
                    <a:solidFill>
                      <a:schemeClr val="bg2"/>
                    </a:solidFill>
                    <a:latin typeface="+mn-lt"/>
                    <a:ea typeface="+mn-ea"/>
                    <a:cs typeface="+mn-cs"/>
                  </a:defRPr>
                </a:pPr>
                <a:r>
                  <a:rPr lang="en-IN" b="1" i="1">
                    <a:solidFill>
                      <a:schemeClr val="bg2"/>
                    </a:solidFill>
                  </a:rPr>
                  <a:t>HORSE</a:t>
                </a:r>
                <a:r>
                  <a:rPr lang="en-IN" b="1" i="1" baseline="0">
                    <a:solidFill>
                      <a:schemeClr val="bg2"/>
                    </a:solidFill>
                  </a:rPr>
                  <a:t> POWER RANGE</a:t>
                </a:r>
                <a:endParaRPr lang="en-IN" b="1" i="1">
                  <a:solidFill>
                    <a:schemeClr val="bg2"/>
                  </a:solidFill>
                </a:endParaRPr>
              </a:p>
            </c:rich>
          </c:tx>
          <c:overlay val="0"/>
          <c:spPr>
            <a:solidFill>
              <a:schemeClr val="accent1"/>
            </a:solidFill>
            <a:ln>
              <a:noFill/>
            </a:ln>
            <a:effectLst/>
          </c:spPr>
          <c:txPr>
            <a:bodyPr rot="0" spcFirstLastPara="1" vertOverflow="ellipsis" vert="horz" wrap="square" anchor="ctr" anchorCtr="1"/>
            <a:lstStyle/>
            <a:p>
              <a:pPr>
                <a:defRPr sz="1000" b="1" i="1" u="none" strike="noStrike" kern="1200" baseline="0">
                  <a:solidFill>
                    <a:schemeClr val="bg2"/>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bg2"/>
                </a:solidFill>
                <a:latin typeface="+mn-lt"/>
                <a:ea typeface="+mn-ea"/>
                <a:cs typeface="+mn-cs"/>
              </a:defRPr>
            </a:pPr>
            <a:endParaRPr lang="en-US"/>
          </a:p>
        </c:txPr>
        <c:crossAx val="1599758479"/>
        <c:crosses val="autoZero"/>
        <c:auto val="1"/>
        <c:lblAlgn val="ctr"/>
        <c:lblOffset val="100"/>
        <c:noMultiLvlLbl val="0"/>
      </c:catAx>
      <c:valAx>
        <c:axId val="1599758479"/>
        <c:scaling>
          <c:orientation val="minMax"/>
        </c:scaling>
        <c:delete val="0"/>
        <c:axPos val="l"/>
        <c:title>
          <c:tx>
            <c:rich>
              <a:bodyPr rot="-5400000" spcFirstLastPara="1" vertOverflow="ellipsis" vert="horz" wrap="square" anchor="ctr" anchorCtr="1"/>
              <a:lstStyle/>
              <a:p>
                <a:pPr>
                  <a:defRPr sz="1000" b="1" i="1" u="none" strike="noStrike" kern="1200" baseline="0">
                    <a:solidFill>
                      <a:schemeClr val="bg2"/>
                    </a:solidFill>
                    <a:latin typeface="+mn-lt"/>
                    <a:ea typeface="+mn-ea"/>
                    <a:cs typeface="+mn-cs"/>
                  </a:defRPr>
                </a:pPr>
                <a:r>
                  <a:rPr lang="en-IN" b="1" i="1">
                    <a:solidFill>
                      <a:schemeClr val="bg2"/>
                    </a:solidFill>
                  </a:rPr>
                  <a:t>PRICE</a:t>
                </a:r>
              </a:p>
            </c:rich>
          </c:tx>
          <c:overlay val="0"/>
          <c:spPr>
            <a:solidFill>
              <a:schemeClr val="accent1"/>
            </a:solidFill>
            <a:ln>
              <a:noFill/>
            </a:ln>
            <a:effectLst/>
          </c:spPr>
          <c:txPr>
            <a:bodyPr rot="-5400000" spcFirstLastPara="1" vertOverflow="ellipsis" vert="horz" wrap="square" anchor="ctr" anchorCtr="1"/>
            <a:lstStyle/>
            <a:p>
              <a:pPr>
                <a:defRPr sz="1000" b="1" i="1" u="none" strike="noStrike" kern="1200" baseline="0">
                  <a:solidFill>
                    <a:schemeClr val="bg2"/>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bg2"/>
                </a:solidFill>
                <a:latin typeface="+mn-lt"/>
                <a:ea typeface="+mn-ea"/>
                <a:cs typeface="+mn-cs"/>
              </a:defRPr>
            </a:pPr>
            <a:endParaRPr lang="en-US"/>
          </a:p>
        </c:txPr>
        <c:crossAx val="1599757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Price Dashboard.xlsx]New Calculation!PivotTable2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bg2"/>
                </a:solidFill>
              </a:rPr>
              <a:t>AVERAGE</a:t>
            </a:r>
            <a:r>
              <a:rPr lang="en-US" b="1" i="1" baseline="0">
                <a:solidFill>
                  <a:schemeClr val="bg2"/>
                </a:solidFill>
              </a:rPr>
              <a:t> PRICE OF CAR MODEL</a:t>
            </a:r>
            <a:endParaRPr lang="en-US" b="1" i="1">
              <a:solidFill>
                <a:schemeClr val="bg2"/>
              </a:solidFill>
            </a:endParaRPr>
          </a:p>
        </c:rich>
      </c:tx>
      <c:overlay val="0"/>
      <c:spPr>
        <a:solidFill>
          <a:schemeClr val="accent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bg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quot;K&quot;" sourceLinked="0"/>
          <c:spPr>
            <a:solidFill>
              <a:schemeClr val="bg2"/>
            </a:solidFill>
            <a:ln>
              <a:noFill/>
            </a:ln>
            <a:effectLst/>
          </c:spPr>
          <c:txPr>
            <a:bodyPr rot="0" spcFirstLastPara="1" vertOverflow="ellipsis" vert="horz" wrap="square" lIns="38100" tIns="19050" rIns="38100" bIns="19050" anchor="ctr" anchorCtr="1">
              <a:spAutoFit/>
            </a:bodyPr>
            <a:lstStyle/>
            <a:p>
              <a:pPr>
                <a:defRPr sz="800" b="1" i="1"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'New Calculation'!$E$2</c:f>
              <c:strCache>
                <c:ptCount val="1"/>
                <c:pt idx="0">
                  <c:v>Total</c:v>
                </c:pt>
              </c:strCache>
            </c:strRef>
          </c:tx>
          <c:spPr>
            <a:solidFill>
              <a:schemeClr val="accent1"/>
            </a:solidFill>
            <a:ln>
              <a:noFill/>
            </a:ln>
            <a:effectLst/>
          </c:spPr>
          <c:invertIfNegative val="0"/>
          <c:dLbls>
            <c:numFmt formatCode="0,&quot;K&quot;" sourceLinked="0"/>
            <c:spPr>
              <a:solidFill>
                <a:schemeClr val="bg2"/>
              </a:solidFill>
              <a:ln>
                <a:noFill/>
              </a:ln>
              <a:effectLst/>
            </c:spPr>
            <c:txPr>
              <a:bodyPr rot="0" spcFirstLastPara="1" vertOverflow="ellipsis" vert="horz" wrap="square" lIns="38100" tIns="19050" rIns="38100" bIns="19050" anchor="ctr" anchorCtr="1">
                <a:spAutoFit/>
              </a:bodyPr>
              <a:lstStyle/>
              <a:p>
                <a:pPr>
                  <a:defRPr sz="800" b="1" i="1"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Calculation'!$D$3:$D$8</c:f>
              <c:strCache>
                <c:ptCount val="5"/>
                <c:pt idx="0">
                  <c:v>BMW</c:v>
                </c:pt>
                <c:pt idx="1">
                  <c:v>JAGUAR</c:v>
                </c:pt>
                <c:pt idx="2">
                  <c:v>MERCEDES-BENZ</c:v>
                </c:pt>
                <c:pt idx="3">
                  <c:v>PORSCHE</c:v>
                </c:pt>
                <c:pt idx="4">
                  <c:v>VOLVO</c:v>
                </c:pt>
              </c:strCache>
            </c:strRef>
          </c:cat>
          <c:val>
            <c:numRef>
              <c:f>'New Calculation'!$E$3:$E$8</c:f>
              <c:numCache>
                <c:formatCode>General</c:formatCode>
                <c:ptCount val="5"/>
                <c:pt idx="0">
                  <c:v>208950</c:v>
                </c:pt>
                <c:pt idx="1">
                  <c:v>103800</c:v>
                </c:pt>
                <c:pt idx="2">
                  <c:v>269176</c:v>
                </c:pt>
                <c:pt idx="3">
                  <c:v>125602</c:v>
                </c:pt>
                <c:pt idx="4">
                  <c:v>198695</c:v>
                </c:pt>
              </c:numCache>
            </c:numRef>
          </c:val>
          <c:extLst>
            <c:ext xmlns:c16="http://schemas.microsoft.com/office/drawing/2014/chart" uri="{C3380CC4-5D6E-409C-BE32-E72D297353CC}">
              <c16:uniqueId val="{00000001-8D16-4007-A710-121ADA391BBF}"/>
            </c:ext>
          </c:extLst>
        </c:ser>
        <c:dLbls>
          <c:dLblPos val="ctr"/>
          <c:showLegendKey val="0"/>
          <c:showVal val="1"/>
          <c:showCatName val="0"/>
          <c:showSerName val="0"/>
          <c:showPercent val="0"/>
          <c:showBubbleSize val="0"/>
        </c:dLbls>
        <c:gapWidth val="86"/>
        <c:overlap val="-27"/>
        <c:axId val="787485536"/>
        <c:axId val="787477856"/>
      </c:barChart>
      <c:catAx>
        <c:axId val="787485536"/>
        <c:scaling>
          <c:orientation val="minMax"/>
        </c:scaling>
        <c:delete val="0"/>
        <c:axPos val="b"/>
        <c:title>
          <c:tx>
            <c:rich>
              <a:bodyPr rot="0" spcFirstLastPara="1" vertOverflow="ellipsis" vert="horz" wrap="square" anchor="ctr" anchorCtr="1"/>
              <a:lstStyle/>
              <a:p>
                <a:pPr>
                  <a:defRPr sz="1000" b="1" i="1" u="none" strike="noStrike" kern="1200" baseline="0">
                    <a:solidFill>
                      <a:schemeClr val="bg2"/>
                    </a:solidFill>
                    <a:latin typeface="+mn-lt"/>
                    <a:ea typeface="+mn-ea"/>
                    <a:cs typeface="+mn-cs"/>
                  </a:defRPr>
                </a:pPr>
                <a:r>
                  <a:rPr lang="en-IN" b="1" i="1">
                    <a:solidFill>
                      <a:schemeClr val="bg2"/>
                    </a:solidFill>
                  </a:rPr>
                  <a:t>CAR</a:t>
                </a:r>
                <a:r>
                  <a:rPr lang="en-IN" b="1" i="1" baseline="0">
                    <a:solidFill>
                      <a:schemeClr val="bg2"/>
                    </a:solidFill>
                  </a:rPr>
                  <a:t> MODEL</a:t>
                </a:r>
                <a:endParaRPr lang="en-IN" b="1" i="1">
                  <a:solidFill>
                    <a:schemeClr val="bg2"/>
                  </a:solidFill>
                </a:endParaRPr>
              </a:p>
            </c:rich>
          </c:tx>
          <c:overlay val="0"/>
          <c:spPr>
            <a:solidFill>
              <a:schemeClr val="accent1"/>
            </a:solidFill>
            <a:ln>
              <a:noFill/>
            </a:ln>
            <a:effectLst/>
          </c:spPr>
          <c:txPr>
            <a:bodyPr rot="0" spcFirstLastPara="1" vertOverflow="ellipsis" vert="horz" wrap="square" anchor="ctr" anchorCtr="1"/>
            <a:lstStyle/>
            <a:p>
              <a:pPr>
                <a:defRPr sz="1000" b="1" i="1" u="none" strike="noStrike" kern="1200" baseline="0">
                  <a:solidFill>
                    <a:schemeClr val="bg2"/>
                  </a:solidFill>
                  <a:latin typeface="+mn-lt"/>
                  <a:ea typeface="+mn-ea"/>
                  <a:cs typeface="+mn-cs"/>
                </a:defRPr>
              </a:pPr>
              <a:endParaRPr lang="en-IN"/>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1080000" spcFirstLastPara="1" vertOverflow="ellipsis" wrap="square" anchor="ctr" anchorCtr="1"/>
          <a:lstStyle/>
          <a:p>
            <a:pPr>
              <a:defRPr sz="900" b="1" i="1" u="none" strike="noStrike" kern="1200" baseline="0">
                <a:solidFill>
                  <a:schemeClr val="bg2"/>
                </a:solidFill>
                <a:latin typeface="+mn-lt"/>
                <a:ea typeface="+mn-ea"/>
                <a:cs typeface="+mn-cs"/>
              </a:defRPr>
            </a:pPr>
            <a:endParaRPr lang="en-US"/>
          </a:p>
        </c:txPr>
        <c:crossAx val="787477856"/>
        <c:crosses val="autoZero"/>
        <c:auto val="1"/>
        <c:lblAlgn val="ctr"/>
        <c:lblOffset val="100"/>
        <c:noMultiLvlLbl val="0"/>
      </c:catAx>
      <c:valAx>
        <c:axId val="787477856"/>
        <c:scaling>
          <c:orientation val="minMax"/>
        </c:scaling>
        <c:delete val="0"/>
        <c:axPos val="l"/>
        <c:title>
          <c:tx>
            <c:rich>
              <a:bodyPr rot="-5400000" spcFirstLastPara="1" vertOverflow="ellipsis" vert="horz" wrap="square" anchor="ctr" anchorCtr="1"/>
              <a:lstStyle/>
              <a:p>
                <a:pPr>
                  <a:defRPr sz="1000" b="1" i="1" u="none" strike="noStrike" kern="1200" baseline="0">
                    <a:solidFill>
                      <a:schemeClr val="bg2"/>
                    </a:solidFill>
                    <a:latin typeface="+mn-lt"/>
                    <a:ea typeface="+mn-ea"/>
                    <a:cs typeface="+mn-cs"/>
                  </a:defRPr>
                </a:pPr>
                <a:r>
                  <a:rPr lang="en-IN" b="1" i="1">
                    <a:solidFill>
                      <a:schemeClr val="bg2"/>
                    </a:solidFill>
                  </a:rPr>
                  <a:t>PRICE</a:t>
                </a:r>
              </a:p>
            </c:rich>
          </c:tx>
          <c:overlay val="0"/>
          <c:spPr>
            <a:solidFill>
              <a:schemeClr val="accent1"/>
            </a:solidFill>
            <a:ln>
              <a:noFill/>
            </a:ln>
            <a:effectLst/>
          </c:spPr>
          <c:txPr>
            <a:bodyPr rot="-5400000" spcFirstLastPara="1" vertOverflow="ellipsis" vert="horz" wrap="square" anchor="ctr" anchorCtr="1"/>
            <a:lstStyle/>
            <a:p>
              <a:pPr>
                <a:defRPr sz="1000" b="1" i="1" u="none" strike="noStrike" kern="1200" baseline="0">
                  <a:solidFill>
                    <a:schemeClr val="bg2"/>
                  </a:solidFill>
                  <a:latin typeface="+mn-lt"/>
                  <a:ea typeface="+mn-ea"/>
                  <a:cs typeface="+mn-cs"/>
                </a:defRPr>
              </a:pPr>
              <a:endParaRPr lang="en-US"/>
            </a:p>
          </c:txPr>
        </c:title>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bg2"/>
                </a:solidFill>
                <a:latin typeface="+mn-lt"/>
                <a:ea typeface="+mn-ea"/>
                <a:cs typeface="+mn-cs"/>
              </a:defRPr>
            </a:pPr>
            <a:endParaRPr lang="en-US"/>
          </a:p>
        </c:txPr>
        <c:crossAx val="78748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Price Dashboard.xlsx]New Calculation!PivotTable3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bg2"/>
                </a:solidFill>
              </a:rPr>
              <a:t>AVERAGE PRICE OF BODY STYLE</a:t>
            </a:r>
          </a:p>
        </c:rich>
      </c:tx>
      <c:overlay val="0"/>
      <c:spPr>
        <a:solidFill>
          <a:schemeClr val="accent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K&quot;" sourceLinked="0"/>
          <c:spPr>
            <a:solidFill>
              <a:schemeClr val="bg2"/>
            </a:solid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'New Calculation'!$H$2</c:f>
              <c:strCache>
                <c:ptCount val="1"/>
                <c:pt idx="0">
                  <c:v>Total</c:v>
                </c:pt>
              </c:strCache>
            </c:strRef>
          </c:tx>
          <c:spPr>
            <a:solidFill>
              <a:schemeClr val="accent1"/>
            </a:solidFill>
            <a:ln>
              <a:noFill/>
            </a:ln>
            <a:effectLst/>
          </c:spPr>
          <c:invertIfNegative val="0"/>
          <c:dLbls>
            <c:numFmt formatCode="0,&quot;K&quot;" sourceLinked="0"/>
            <c:spPr>
              <a:solidFill>
                <a:schemeClr val="bg2"/>
              </a:solid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Calculation'!$G$3:$G$8</c:f>
              <c:strCache>
                <c:ptCount val="5"/>
                <c:pt idx="0">
                  <c:v>Convertible</c:v>
                </c:pt>
                <c:pt idx="1">
                  <c:v>Hardtop</c:v>
                </c:pt>
                <c:pt idx="2">
                  <c:v>Hatchback</c:v>
                </c:pt>
                <c:pt idx="3">
                  <c:v>Sedan</c:v>
                </c:pt>
                <c:pt idx="4">
                  <c:v>Wagon</c:v>
                </c:pt>
              </c:strCache>
            </c:strRef>
          </c:cat>
          <c:val>
            <c:numRef>
              <c:f>'New Calculation'!$H$3:$H$8</c:f>
              <c:numCache>
                <c:formatCode>0</c:formatCode>
                <c:ptCount val="5"/>
                <c:pt idx="0">
                  <c:v>21890.5</c:v>
                </c:pt>
                <c:pt idx="1">
                  <c:v>22208.5</c:v>
                </c:pt>
                <c:pt idx="2">
                  <c:v>9957.4411764705874</c:v>
                </c:pt>
                <c:pt idx="3">
                  <c:v>14459.755319148937</c:v>
                </c:pt>
                <c:pt idx="4">
                  <c:v>12371.96</c:v>
                </c:pt>
              </c:numCache>
            </c:numRef>
          </c:val>
          <c:extLst>
            <c:ext xmlns:c16="http://schemas.microsoft.com/office/drawing/2014/chart" uri="{C3380CC4-5D6E-409C-BE32-E72D297353CC}">
              <c16:uniqueId val="{00000000-19C9-429C-9203-C450E66B450C}"/>
            </c:ext>
          </c:extLst>
        </c:ser>
        <c:dLbls>
          <c:dLblPos val="outEnd"/>
          <c:showLegendKey val="0"/>
          <c:showVal val="1"/>
          <c:showCatName val="0"/>
          <c:showSerName val="0"/>
          <c:showPercent val="0"/>
          <c:showBubbleSize val="0"/>
        </c:dLbls>
        <c:gapWidth val="182"/>
        <c:axId val="1392588960"/>
        <c:axId val="1392606720"/>
      </c:barChart>
      <c:catAx>
        <c:axId val="1392588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i="1">
                    <a:solidFill>
                      <a:schemeClr val="bg2"/>
                    </a:solidFill>
                  </a:rPr>
                  <a:t>BODY STYLE</a:t>
                </a:r>
              </a:p>
            </c:rich>
          </c:tx>
          <c:overlay val="0"/>
          <c:spPr>
            <a:solidFill>
              <a:schemeClr val="accent1"/>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bg2"/>
                </a:solidFill>
                <a:latin typeface="+mn-lt"/>
                <a:ea typeface="+mn-ea"/>
                <a:cs typeface="+mn-cs"/>
              </a:defRPr>
            </a:pPr>
            <a:endParaRPr lang="en-US"/>
          </a:p>
        </c:txPr>
        <c:crossAx val="1392606720"/>
        <c:crosses val="autoZero"/>
        <c:auto val="1"/>
        <c:lblAlgn val="ctr"/>
        <c:lblOffset val="100"/>
        <c:noMultiLvlLbl val="0"/>
      </c:catAx>
      <c:valAx>
        <c:axId val="1392606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i="1">
                    <a:solidFill>
                      <a:schemeClr val="bg2"/>
                    </a:solidFill>
                  </a:rPr>
                  <a:t>PRICE</a:t>
                </a:r>
              </a:p>
            </c:rich>
          </c:tx>
          <c:overlay val="0"/>
          <c:spPr>
            <a:solidFill>
              <a:schemeClr val="accent1"/>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bg2"/>
                </a:solidFill>
                <a:latin typeface="+mn-lt"/>
                <a:ea typeface="+mn-ea"/>
                <a:cs typeface="+mn-cs"/>
              </a:defRPr>
            </a:pPr>
            <a:endParaRPr lang="en-US"/>
          </a:p>
        </c:txPr>
        <c:crossAx val="1392588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Price Dashboard.xlsx]New Calculation!PivotTable4</c:name>
    <c:fmtId val="4"/>
  </c:pivotSource>
  <c:chart>
    <c:title>
      <c:tx>
        <c:rich>
          <a:bodyPr rot="0" spcFirstLastPara="1" vertOverflow="ellipsis" vert="horz" wrap="square" anchor="ctr" anchorCtr="1"/>
          <a:lstStyle/>
          <a:p>
            <a:pPr>
              <a:defRPr sz="1400" b="1" i="1" u="none" strike="noStrike" kern="1200" spc="0" baseline="0">
                <a:solidFill>
                  <a:schemeClr val="bg2"/>
                </a:solidFill>
                <a:latin typeface="+mn-lt"/>
                <a:ea typeface="+mn-ea"/>
                <a:cs typeface="+mn-cs"/>
              </a:defRPr>
            </a:pPr>
            <a:r>
              <a:rPr lang="en-US" b="1" i="1">
                <a:solidFill>
                  <a:schemeClr val="bg2"/>
                </a:solidFill>
              </a:rPr>
              <a:t>FUEL TYPE AVERAGE PRICE</a:t>
            </a:r>
          </a:p>
        </c:rich>
      </c:tx>
      <c:overlay val="0"/>
      <c:spPr>
        <a:solidFill>
          <a:schemeClr val="accent1"/>
        </a:solidFill>
        <a:ln>
          <a:noFill/>
        </a:ln>
        <a:effectLst/>
      </c:spPr>
      <c:txPr>
        <a:bodyPr rot="0" spcFirstLastPara="1" vertOverflow="ellipsis" vert="horz" wrap="square" anchor="ctr" anchorCtr="1"/>
        <a:lstStyle/>
        <a:p>
          <a:pPr>
            <a:defRPr sz="1400" b="1" i="1" u="none" strike="noStrike" kern="1200" spc="0" baseline="0">
              <a:solidFill>
                <a:schemeClr val="bg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K&quot;" sourceLinked="0"/>
          <c:spPr>
            <a:solidFill>
              <a:schemeClr val="bg2"/>
            </a:solid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pivotFmt>
    </c:pivotFmts>
    <c:plotArea>
      <c:layout/>
      <c:barChart>
        <c:barDir val="col"/>
        <c:grouping val="clustered"/>
        <c:varyColors val="0"/>
        <c:ser>
          <c:idx val="0"/>
          <c:order val="0"/>
          <c:tx>
            <c:strRef>
              <c:f>'New Calculation'!$K$2</c:f>
              <c:strCache>
                <c:ptCount val="1"/>
                <c:pt idx="0">
                  <c:v>Total</c:v>
                </c:pt>
              </c:strCache>
            </c:strRef>
          </c:tx>
          <c:spPr>
            <a:solidFill>
              <a:schemeClr val="accent1"/>
            </a:solidFill>
            <a:ln>
              <a:noFill/>
            </a:ln>
            <a:effectLst/>
          </c:spPr>
          <c:invertIfNegative val="0"/>
          <c:dLbls>
            <c:numFmt formatCode="0,&quot;K&quot;" sourceLinked="0"/>
            <c:spPr>
              <a:solidFill>
                <a:schemeClr val="bg2"/>
              </a:solid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'New Calculation'!$J$3:$J$5</c:f>
              <c:strCache>
                <c:ptCount val="2"/>
                <c:pt idx="0">
                  <c:v>Diesel</c:v>
                </c:pt>
                <c:pt idx="1">
                  <c:v>Gas</c:v>
                </c:pt>
              </c:strCache>
            </c:strRef>
          </c:cat>
          <c:val>
            <c:numRef>
              <c:f>'New Calculation'!$K$3:$K$5</c:f>
              <c:numCache>
                <c:formatCode>0</c:formatCode>
                <c:ptCount val="2"/>
                <c:pt idx="0">
                  <c:v>15838.15</c:v>
                </c:pt>
                <c:pt idx="1">
                  <c:v>12916.408839779006</c:v>
                </c:pt>
              </c:numCache>
            </c:numRef>
          </c:val>
          <c:extLst>
            <c:ext xmlns:c16="http://schemas.microsoft.com/office/drawing/2014/chart" uri="{C3380CC4-5D6E-409C-BE32-E72D297353CC}">
              <c16:uniqueId val="{00000000-0F78-491C-B032-768E1D1ABF71}"/>
            </c:ext>
          </c:extLst>
        </c:ser>
        <c:dLbls>
          <c:dLblPos val="ctr"/>
          <c:showLegendKey val="0"/>
          <c:showVal val="1"/>
          <c:showCatName val="0"/>
          <c:showSerName val="0"/>
          <c:showPercent val="0"/>
          <c:showBubbleSize val="0"/>
        </c:dLbls>
        <c:gapWidth val="219"/>
        <c:overlap val="19"/>
        <c:axId val="1392595680"/>
        <c:axId val="1392591840"/>
      </c:barChart>
      <c:catAx>
        <c:axId val="139259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bg2"/>
                </a:solidFill>
                <a:latin typeface="+mn-lt"/>
                <a:ea typeface="+mn-ea"/>
                <a:cs typeface="+mn-cs"/>
              </a:defRPr>
            </a:pPr>
            <a:endParaRPr lang="en-US"/>
          </a:p>
        </c:txPr>
        <c:crossAx val="1392591840"/>
        <c:crosses val="autoZero"/>
        <c:auto val="1"/>
        <c:lblAlgn val="ctr"/>
        <c:lblOffset val="100"/>
        <c:noMultiLvlLbl val="0"/>
      </c:catAx>
      <c:valAx>
        <c:axId val="1392591840"/>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bg2"/>
                </a:solidFill>
                <a:latin typeface="+mn-lt"/>
                <a:ea typeface="+mn-ea"/>
                <a:cs typeface="+mn-cs"/>
              </a:defRPr>
            </a:pPr>
            <a:endParaRPr lang="en-US"/>
          </a:p>
        </c:txPr>
        <c:crossAx val="139259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1">
                <a:solidFill>
                  <a:schemeClr val="bg1"/>
                </a:solidFill>
              </a:rPr>
              <a:t>BOX</a:t>
            </a:r>
            <a:r>
              <a:rPr lang="en-IN" b="1" i="1" baseline="0">
                <a:solidFill>
                  <a:schemeClr val="bg1"/>
                </a:solidFill>
              </a:rPr>
              <a:t> AND WHISKER PLOT</a:t>
            </a:r>
            <a:endParaRPr lang="en-IN" b="1" i="1">
              <a:solidFill>
                <a:schemeClr val="bg1"/>
              </a:solidFill>
            </a:endParaRPr>
          </a:p>
        </c:rich>
      </c:tx>
      <c:overlay val="0"/>
      <c:spPr>
        <a:solidFill>
          <a:schemeClr val="accent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solidFill>
              <a:schemeClr val="tx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pivotFmt>
      <c:pivotFmt>
        <c:idx val="43"/>
        <c:spPr>
          <a:solidFill>
            <a:schemeClr val="accent1"/>
          </a:solidFill>
          <a:ln>
            <a:noFill/>
          </a:ln>
          <a:effectLst/>
        </c:spPr>
        <c:marker>
          <c:symbol val="none"/>
        </c:marker>
      </c:pivotFmt>
      <c:pivotFmt>
        <c:idx val="44"/>
        <c:spPr>
          <a:solidFill>
            <a:schemeClr val="accent1"/>
          </a:solidFill>
          <a:ln>
            <a:noFill/>
          </a:ln>
          <a:effectLst/>
        </c:spPr>
        <c:marker>
          <c:symbol val="none"/>
        </c:marker>
      </c:pivotFmt>
      <c:pivotFmt>
        <c:idx val="45"/>
        <c:spPr>
          <a:solidFill>
            <a:schemeClr val="accent1"/>
          </a:solidFill>
          <a:ln>
            <a:noFill/>
          </a:ln>
          <a:effectLst/>
        </c:spPr>
        <c:marker>
          <c:symbol val="none"/>
        </c:marker>
      </c:pivotFmt>
      <c:pivotFmt>
        <c:idx val="46"/>
        <c:spPr>
          <a:solidFill>
            <a:schemeClr val="accent1"/>
          </a:solidFill>
          <a:ln>
            <a:noFill/>
          </a:ln>
          <a:effectLst/>
        </c:spPr>
        <c:marker>
          <c:symbol val="none"/>
        </c:marker>
      </c:pivotFmt>
      <c:pivotFmt>
        <c:idx val="47"/>
        <c:spPr>
          <a:solidFill>
            <a:schemeClr val="accent1"/>
          </a:solidFill>
          <a:ln>
            <a:noFill/>
          </a:ln>
          <a:effectLst/>
        </c:spPr>
        <c:marker>
          <c:symbol val="none"/>
        </c:marker>
      </c:pivotFmt>
      <c:pivotFmt>
        <c:idx val="48"/>
        <c:spPr>
          <a:solidFill>
            <a:schemeClr val="accent1"/>
          </a:solidFill>
          <a:ln>
            <a:noFill/>
          </a:ln>
          <a:effectLst/>
        </c:spPr>
        <c:marker>
          <c:symbol val="none"/>
        </c:marker>
      </c:pivotFmt>
      <c:pivotFmt>
        <c:idx val="49"/>
        <c:spPr>
          <a:solidFill>
            <a:schemeClr val="accent1"/>
          </a:solidFill>
          <a:ln>
            <a:noFill/>
          </a:ln>
          <a:effectLst/>
        </c:spPr>
        <c:marker>
          <c:symbol val="none"/>
        </c:marker>
      </c:pivotFmt>
      <c:pivotFmt>
        <c:idx val="50"/>
        <c:spPr>
          <a:solidFill>
            <a:schemeClr val="accent1"/>
          </a:solidFill>
          <a:ln>
            <a:noFill/>
          </a:ln>
          <a:effectLst/>
        </c:spPr>
        <c:marker>
          <c:symbol val="none"/>
        </c:marker>
      </c:pivotFmt>
      <c:pivotFmt>
        <c:idx val="5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pivotFmt>
      <c:pivotFmt>
        <c:idx val="65"/>
        <c:spPr>
          <a:solidFill>
            <a:schemeClr val="accent1"/>
          </a:solidFill>
          <a:ln>
            <a:noFill/>
          </a:ln>
          <a:effectLst/>
        </c:spPr>
        <c:marker>
          <c:symbol val="none"/>
        </c:marker>
      </c:pivotFmt>
      <c:pivotFmt>
        <c:idx val="66"/>
        <c:spPr>
          <a:solidFill>
            <a:schemeClr val="accent1"/>
          </a:solidFill>
          <a:ln>
            <a:noFill/>
          </a:ln>
          <a:effectLst/>
        </c:spPr>
        <c:marker>
          <c:symbol val="none"/>
        </c:marker>
      </c:pivotFmt>
      <c:pivotFmt>
        <c:idx val="67"/>
        <c:spPr>
          <a:solidFill>
            <a:schemeClr val="accent1"/>
          </a:solidFill>
          <a:ln>
            <a:noFill/>
          </a:ln>
          <a:effectLst/>
        </c:spPr>
        <c:marker>
          <c:symbol val="none"/>
        </c:marker>
      </c:pivotFmt>
      <c:pivotFmt>
        <c:idx val="68"/>
        <c:spPr>
          <a:solidFill>
            <a:schemeClr val="accent1"/>
          </a:solidFill>
          <a:ln>
            <a:noFill/>
          </a:ln>
          <a:effectLst/>
        </c:spPr>
        <c:marker>
          <c:symbol val="none"/>
        </c:marker>
      </c:pivotFmt>
      <c:pivotFmt>
        <c:idx val="69"/>
        <c:spPr>
          <a:solidFill>
            <a:schemeClr val="accent1"/>
          </a:solidFill>
          <a:ln>
            <a:noFill/>
          </a:ln>
          <a:effectLst/>
        </c:spPr>
        <c:marker>
          <c:symbol val="none"/>
        </c:marker>
      </c:pivotFmt>
      <c:pivotFmt>
        <c:idx val="70"/>
        <c:spPr>
          <a:solidFill>
            <a:schemeClr val="accent1"/>
          </a:solidFill>
          <a:ln>
            <a:noFill/>
          </a:ln>
          <a:effectLst/>
        </c:spPr>
        <c:marker>
          <c:symbol val="none"/>
        </c:marker>
      </c:pivotFmt>
      <c:pivotFmt>
        <c:idx val="71"/>
        <c:spPr>
          <a:solidFill>
            <a:schemeClr val="accent1"/>
          </a:solidFill>
          <a:ln>
            <a:noFill/>
          </a:ln>
          <a:effectLst/>
        </c:spPr>
        <c:marker>
          <c:symbol val="none"/>
        </c:marker>
      </c:pivotFmt>
      <c:pivotFmt>
        <c:idx val="72"/>
        <c:spPr>
          <a:solidFill>
            <a:schemeClr val="accent1"/>
          </a:solidFill>
          <a:ln>
            <a:noFill/>
          </a:ln>
          <a:effectLst/>
        </c:spPr>
        <c:marker>
          <c:symbol val="none"/>
        </c:marker>
      </c:pivotFmt>
      <c:pivotFmt>
        <c:idx val="73"/>
        <c:spPr>
          <a:solidFill>
            <a:schemeClr val="accent1"/>
          </a:solidFill>
          <a:ln>
            <a:noFill/>
          </a:ln>
          <a:effectLst/>
        </c:spPr>
        <c:marker>
          <c:symbol val="none"/>
        </c:marker>
      </c:pivotFmt>
      <c:pivotFmt>
        <c:idx val="74"/>
        <c:spPr>
          <a:solidFill>
            <a:schemeClr val="accent1"/>
          </a:solidFill>
          <a:ln>
            <a:noFill/>
          </a:ln>
          <a:effectLst/>
        </c:spPr>
        <c:marker>
          <c:symbol val="none"/>
        </c:marker>
      </c:pivotFmt>
      <c:pivotFmt>
        <c:idx val="75"/>
        <c:spPr>
          <a:solidFill>
            <a:schemeClr val="accent1"/>
          </a:solidFill>
          <a:ln>
            <a:noFill/>
          </a:ln>
          <a:effectLst/>
        </c:spPr>
        <c:marker>
          <c:symbol val="none"/>
        </c:marker>
      </c:pivotFmt>
      <c:pivotFmt>
        <c:idx val="76"/>
        <c:spPr>
          <a:solidFill>
            <a:schemeClr val="accent1"/>
          </a:solidFill>
          <a:ln>
            <a:noFill/>
          </a:ln>
          <a:effectLst/>
        </c:spPr>
        <c:marker>
          <c:symbol val="none"/>
        </c:marker>
      </c:pivotFmt>
      <c:pivotFmt>
        <c:idx val="77"/>
        <c:spPr>
          <a:solidFill>
            <a:schemeClr val="accent1"/>
          </a:solidFill>
          <a:ln>
            <a:noFill/>
          </a:ln>
          <a:effectLst/>
        </c:spPr>
        <c:marker>
          <c:symbol val="none"/>
        </c:marker>
      </c:pivotFmt>
      <c:pivotFmt>
        <c:idx val="78"/>
        <c:spPr>
          <a:solidFill>
            <a:schemeClr val="accent1"/>
          </a:solidFill>
          <a:ln>
            <a:noFill/>
          </a:ln>
          <a:effectLst/>
        </c:spPr>
        <c:marker>
          <c:symbol val="none"/>
        </c:marker>
      </c:pivotFmt>
      <c:pivotFmt>
        <c:idx val="79"/>
        <c:spPr>
          <a:solidFill>
            <a:schemeClr val="accent1"/>
          </a:solidFill>
          <a:ln>
            <a:noFill/>
          </a:ln>
          <a:effectLst/>
        </c:spPr>
        <c:marker>
          <c:symbol val="none"/>
        </c:marker>
      </c:pivotFmt>
      <c:pivotFmt>
        <c:idx val="80"/>
        <c:spPr>
          <a:solidFill>
            <a:schemeClr val="accent1"/>
          </a:solidFill>
          <a:ln>
            <a:noFill/>
          </a:ln>
          <a:effectLst/>
        </c:spPr>
        <c:marker>
          <c:symbol val="none"/>
        </c:marker>
      </c:pivotFmt>
      <c:pivotFmt>
        <c:idx val="81"/>
        <c:spPr>
          <a:solidFill>
            <a:schemeClr val="accent1"/>
          </a:solidFill>
          <a:ln>
            <a:noFill/>
          </a:ln>
          <a:effectLst/>
        </c:spPr>
        <c:marker>
          <c:symbol val="none"/>
        </c:marker>
      </c:pivotFmt>
      <c:pivotFmt>
        <c:idx val="82"/>
        <c:spPr>
          <a:solidFill>
            <a:schemeClr val="accent1"/>
          </a:solidFill>
          <a:ln>
            <a:noFill/>
          </a:ln>
          <a:effectLst/>
        </c:spPr>
        <c:marker>
          <c:symbol val="none"/>
        </c:marker>
      </c:pivotFmt>
      <c:pivotFmt>
        <c:idx val="83"/>
        <c:spPr>
          <a:solidFill>
            <a:schemeClr val="accent1"/>
          </a:solidFill>
          <a:ln>
            <a:noFill/>
          </a:ln>
          <a:effectLst/>
        </c:spPr>
        <c:marker>
          <c:symbol val="none"/>
        </c:marker>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pivotFmt>
      <c:pivotFmt>
        <c:idx val="239"/>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no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ln w="28575" cap="rnd">
            <a:solidFill>
              <a:schemeClr val="accent1"/>
            </a:solidFill>
            <a:round/>
          </a:ln>
          <a:effectLst/>
        </c:spPr>
        <c:marker>
          <c:symbol val="circle"/>
          <c:size val="5"/>
          <c:spPr>
            <a:solidFill>
              <a:schemeClr val="bg2"/>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v>Sum of Whisker Min</c:v>
          </c:tx>
          <c:spPr>
            <a:noFill/>
            <a:ln>
              <a:noFill/>
            </a:ln>
            <a:effectLst/>
          </c:spPr>
          <c:invertIfNegative val="0"/>
          <c:cat>
            <c:strLit>
              <c:ptCount val="22"/>
              <c:pt idx="0">
                <c:v>ALFA-ROMERO</c:v>
              </c:pt>
              <c:pt idx="1">
                <c:v>AUDI</c:v>
              </c:pt>
              <c:pt idx="2">
                <c:v>BMW</c:v>
              </c:pt>
              <c:pt idx="3">
                <c:v>CHEVROLET</c:v>
              </c:pt>
              <c:pt idx="4">
                <c:v>DODGE</c:v>
              </c:pt>
              <c:pt idx="5">
                <c:v>HONDA</c:v>
              </c:pt>
              <c:pt idx="6">
                <c:v>ISUZU</c:v>
              </c:pt>
              <c:pt idx="7">
                <c:v>JAGUAR</c:v>
              </c:pt>
              <c:pt idx="8">
                <c:v>MAZDA</c:v>
              </c:pt>
              <c:pt idx="9">
                <c:v>MERCEDES-BENZ</c:v>
              </c:pt>
              <c:pt idx="10">
                <c:v>MERCURY</c:v>
              </c:pt>
              <c:pt idx="11">
                <c:v>MITSUBISHI</c:v>
              </c:pt>
              <c:pt idx="12">
                <c:v>NISSAN</c:v>
              </c:pt>
              <c:pt idx="13">
                <c:v>PEUGOT</c:v>
              </c:pt>
              <c:pt idx="14">
                <c:v>PLYMOUTH</c:v>
              </c:pt>
              <c:pt idx="15">
                <c:v>PORSCHE</c:v>
              </c:pt>
              <c:pt idx="16">
                <c:v>RENAULT</c:v>
              </c:pt>
              <c:pt idx="17">
                <c:v>SAAB</c:v>
              </c:pt>
              <c:pt idx="18">
                <c:v>SUBARU</c:v>
              </c:pt>
              <c:pt idx="19">
                <c:v>TOYOTA</c:v>
              </c:pt>
              <c:pt idx="20">
                <c:v>VOLKSWAGEN</c:v>
              </c:pt>
              <c:pt idx="21">
                <c:v>VOLVO</c:v>
              </c:pt>
            </c:strLit>
          </c:cat>
          <c:val>
            <c:numLit>
              <c:formatCode>General</c:formatCode>
              <c:ptCount val="22"/>
              <c:pt idx="0">
                <c:v>1503</c:v>
              </c:pt>
              <c:pt idx="1">
                <c:v>1850</c:v>
              </c:pt>
              <c:pt idx="2">
                <c:v>3529</c:v>
              </c:pt>
              <c:pt idx="3">
                <c:v>572</c:v>
              </c:pt>
              <c:pt idx="4">
                <c:v>805</c:v>
              </c:pt>
              <c:pt idx="5">
                <c:v>1456</c:v>
              </c:pt>
              <c:pt idx="6">
                <c:v>1066</c:v>
              </c:pt>
              <c:pt idx="7">
                <c:v>1650</c:v>
              </c:pt>
              <c:pt idx="8">
                <c:v>2200</c:v>
              </c:pt>
              <c:pt idx="9">
                <c:v>2678</c:v>
              </c:pt>
              <c:pt idx="10">
                <c:v>0</c:v>
              </c:pt>
              <c:pt idx="11">
                <c:v>1600</c:v>
              </c:pt>
              <c:pt idx="12">
                <c:v>1813</c:v>
              </c:pt>
              <c:pt idx="13">
                <c:v>1630</c:v>
              </c:pt>
              <c:pt idx="14">
                <c:v>888</c:v>
              </c:pt>
              <c:pt idx="15">
                <c:v>7882</c:v>
              </c:pt>
              <c:pt idx="16">
                <c:v>150</c:v>
              </c:pt>
              <c:pt idx="17">
                <c:v>1038</c:v>
              </c:pt>
              <c:pt idx="18">
                <c:v>2261</c:v>
              </c:pt>
              <c:pt idx="19">
                <c:v>2522</c:v>
              </c:pt>
              <c:pt idx="20">
                <c:v>370</c:v>
              </c:pt>
              <c:pt idx="21">
                <c:v>3310</c:v>
              </c:pt>
            </c:numLit>
          </c:val>
          <c:extLst>
            <c:ext xmlns:c16="http://schemas.microsoft.com/office/drawing/2014/chart" uri="{C3380CC4-5D6E-409C-BE32-E72D297353CC}">
              <c16:uniqueId val="{00000074-C22D-49B4-A292-5D8410DBC711}"/>
            </c:ext>
          </c:extLst>
        </c:ser>
        <c:ser>
          <c:idx val="1"/>
          <c:order val="1"/>
          <c:tx>
            <c:v>Sum of Box Start(Q1)</c:v>
          </c:tx>
          <c:spPr>
            <a:noFill/>
            <a:ln>
              <a:noFill/>
            </a:ln>
            <a:effectLst/>
          </c:spPr>
          <c:invertIfNegative val="0"/>
          <c:cat>
            <c:strLit>
              <c:ptCount val="22"/>
              <c:pt idx="0">
                <c:v>ALFA-ROMERO</c:v>
              </c:pt>
              <c:pt idx="1">
                <c:v>AUDI</c:v>
              </c:pt>
              <c:pt idx="2">
                <c:v>BMW</c:v>
              </c:pt>
              <c:pt idx="3">
                <c:v>CHEVROLET</c:v>
              </c:pt>
              <c:pt idx="4">
                <c:v>DODGE</c:v>
              </c:pt>
              <c:pt idx="5">
                <c:v>HONDA</c:v>
              </c:pt>
              <c:pt idx="6">
                <c:v>ISUZU</c:v>
              </c:pt>
              <c:pt idx="7">
                <c:v>JAGUAR</c:v>
              </c:pt>
              <c:pt idx="8">
                <c:v>MAZDA</c:v>
              </c:pt>
              <c:pt idx="9">
                <c:v>MERCEDES-BENZ</c:v>
              </c:pt>
              <c:pt idx="10">
                <c:v>MERCURY</c:v>
              </c:pt>
              <c:pt idx="11">
                <c:v>MITSUBISHI</c:v>
              </c:pt>
              <c:pt idx="12">
                <c:v>NISSAN</c:v>
              </c:pt>
              <c:pt idx="13">
                <c:v>PEUGOT</c:v>
              </c:pt>
              <c:pt idx="14">
                <c:v>PLYMOUTH</c:v>
              </c:pt>
              <c:pt idx="15">
                <c:v>PORSCHE</c:v>
              </c:pt>
              <c:pt idx="16">
                <c:v>RENAULT</c:v>
              </c:pt>
              <c:pt idx="17">
                <c:v>SAAB</c:v>
              </c:pt>
              <c:pt idx="18">
                <c:v>SUBARU</c:v>
              </c:pt>
              <c:pt idx="19">
                <c:v>TOYOTA</c:v>
              </c:pt>
              <c:pt idx="20">
                <c:v>VOLKSWAGEN</c:v>
              </c:pt>
              <c:pt idx="21">
                <c:v>VOLVO</c:v>
              </c:pt>
            </c:strLit>
          </c:cat>
          <c:val>
            <c:numLit>
              <c:formatCode>General</c:formatCode>
              <c:ptCount val="22"/>
              <c:pt idx="0">
                <c:v>14998</c:v>
              </c:pt>
              <c:pt idx="1">
                <c:v>15800</c:v>
              </c:pt>
              <c:pt idx="2">
                <c:v>19959</c:v>
              </c:pt>
              <c:pt idx="3">
                <c:v>5723</c:v>
              </c:pt>
              <c:pt idx="4">
                <c:v>6377</c:v>
              </c:pt>
              <c:pt idx="5">
                <c:v>6855</c:v>
              </c:pt>
              <c:pt idx="6">
                <c:v>7851</c:v>
              </c:pt>
              <c:pt idx="7">
                <c:v>33900</c:v>
              </c:pt>
              <c:pt idx="8">
                <c:v>7395</c:v>
              </c:pt>
              <c:pt idx="9">
                <c:v>28230</c:v>
              </c:pt>
              <c:pt idx="10">
                <c:v>16503</c:v>
              </c:pt>
              <c:pt idx="11">
                <c:v>6989</c:v>
              </c:pt>
              <c:pt idx="12">
                <c:v>7312</c:v>
              </c:pt>
              <c:pt idx="13">
                <c:v>13530</c:v>
              </c:pt>
              <c:pt idx="14">
                <c:v>6460</c:v>
              </c:pt>
              <c:pt idx="15">
                <c:v>29900</c:v>
              </c:pt>
              <c:pt idx="16">
                <c:v>9445</c:v>
              </c:pt>
              <c:pt idx="17">
                <c:v>12888</c:v>
              </c:pt>
              <c:pt idx="18">
                <c:v>7379</c:v>
              </c:pt>
              <c:pt idx="19">
                <c:v>7870</c:v>
              </c:pt>
              <c:pt idx="20">
                <c:v>8145</c:v>
              </c:pt>
              <c:pt idx="21">
                <c:v>16250</c:v>
              </c:pt>
            </c:numLit>
          </c:val>
          <c:extLst>
            <c:ext xmlns:c16="http://schemas.microsoft.com/office/drawing/2014/chart" uri="{C3380CC4-5D6E-409C-BE32-E72D297353CC}">
              <c16:uniqueId val="{00000075-C22D-49B4-A292-5D8410DBC711}"/>
            </c:ext>
          </c:extLst>
        </c:ser>
        <c:ser>
          <c:idx val="2"/>
          <c:order val="2"/>
          <c:tx>
            <c:v>Sum of Box Height</c:v>
          </c:tx>
          <c:spPr>
            <a:solidFill>
              <a:schemeClr val="accent1"/>
            </a:solidFill>
            <a:ln>
              <a:noFill/>
            </a:ln>
            <a:effectLst/>
          </c:spPr>
          <c:invertIfNegative val="0"/>
          <c:cat>
            <c:strLit>
              <c:ptCount val="22"/>
              <c:pt idx="0">
                <c:v>ALFA-ROMERO</c:v>
              </c:pt>
              <c:pt idx="1">
                <c:v>AUDI</c:v>
              </c:pt>
              <c:pt idx="2">
                <c:v>BMW</c:v>
              </c:pt>
              <c:pt idx="3">
                <c:v>CHEVROLET</c:v>
              </c:pt>
              <c:pt idx="4">
                <c:v>DODGE</c:v>
              </c:pt>
              <c:pt idx="5">
                <c:v>HONDA</c:v>
              </c:pt>
              <c:pt idx="6">
                <c:v>ISUZU</c:v>
              </c:pt>
              <c:pt idx="7">
                <c:v>JAGUAR</c:v>
              </c:pt>
              <c:pt idx="8">
                <c:v>MAZDA</c:v>
              </c:pt>
              <c:pt idx="9">
                <c:v>MERCEDES-BENZ</c:v>
              </c:pt>
              <c:pt idx="10">
                <c:v>MERCURY</c:v>
              </c:pt>
              <c:pt idx="11">
                <c:v>MITSUBISHI</c:v>
              </c:pt>
              <c:pt idx="12">
                <c:v>NISSAN</c:v>
              </c:pt>
              <c:pt idx="13">
                <c:v>PEUGOT</c:v>
              </c:pt>
              <c:pt idx="14">
                <c:v>PLYMOUTH</c:v>
              </c:pt>
              <c:pt idx="15">
                <c:v>PORSCHE</c:v>
              </c:pt>
              <c:pt idx="16">
                <c:v>RENAULT</c:v>
              </c:pt>
              <c:pt idx="17">
                <c:v>SAAB</c:v>
              </c:pt>
              <c:pt idx="18">
                <c:v>SUBARU</c:v>
              </c:pt>
              <c:pt idx="19">
                <c:v>TOYOTA</c:v>
              </c:pt>
              <c:pt idx="20">
                <c:v>VOLKSWAGEN</c:v>
              </c:pt>
              <c:pt idx="21">
                <c:v>VOLVO</c:v>
              </c:pt>
            </c:strLit>
          </c:cat>
          <c:val>
            <c:numLit>
              <c:formatCode>General</c:formatCode>
              <c:ptCount val="22"/>
              <c:pt idx="0">
                <c:v>1502</c:v>
              </c:pt>
              <c:pt idx="1">
                <c:v>2818</c:v>
              </c:pt>
              <c:pt idx="2">
                <c:v>12331</c:v>
              </c:pt>
              <c:pt idx="3">
                <c:v>712</c:v>
              </c:pt>
              <c:pt idx="4">
                <c:v>2181</c:v>
              </c:pt>
              <c:pt idx="5">
                <c:v>2240</c:v>
              </c:pt>
              <c:pt idx="6">
                <c:v>2131</c:v>
              </c:pt>
              <c:pt idx="7">
                <c:v>1875</c:v>
              </c:pt>
              <c:pt idx="8">
                <c:v>4450</c:v>
              </c:pt>
              <c:pt idx="9">
                <c:v>8302</c:v>
              </c:pt>
              <c:pt idx="10">
                <c:v>0</c:v>
              </c:pt>
              <c:pt idx="11">
                <c:v>2970</c:v>
              </c:pt>
              <c:pt idx="12">
                <c:v>6187</c:v>
              </c:pt>
              <c:pt idx="13">
                <c:v>3458</c:v>
              </c:pt>
              <c:pt idx="14">
                <c:v>1979</c:v>
              </c:pt>
              <c:pt idx="15">
                <c:v>4878</c:v>
              </c:pt>
              <c:pt idx="16">
                <c:v>300</c:v>
              </c:pt>
              <c:pt idx="17">
                <c:v>4602</c:v>
              </c:pt>
              <c:pt idx="18">
                <c:v>2641</c:v>
              </c:pt>
              <c:pt idx="19">
                <c:v>3103</c:v>
              </c:pt>
              <c:pt idx="20">
                <c:v>3624</c:v>
              </c:pt>
              <c:pt idx="21">
                <c:v>4015</c:v>
              </c:pt>
            </c:numLit>
          </c:val>
          <c:extLst>
            <c:ext xmlns:c16="http://schemas.microsoft.com/office/drawing/2014/chart" uri="{C3380CC4-5D6E-409C-BE32-E72D297353CC}">
              <c16:uniqueId val="{00000076-C22D-49B4-A292-5D8410DBC711}"/>
            </c:ext>
          </c:extLst>
        </c:ser>
        <c:dLbls>
          <c:showLegendKey val="0"/>
          <c:showVal val="0"/>
          <c:showCatName val="0"/>
          <c:showSerName val="0"/>
          <c:showPercent val="0"/>
          <c:showBubbleSize val="0"/>
        </c:dLbls>
        <c:gapWidth val="219"/>
        <c:overlap val="100"/>
        <c:axId val="645829184"/>
        <c:axId val="645841280"/>
      </c:barChart>
      <c:lineChart>
        <c:grouping val="standard"/>
        <c:varyColors val="0"/>
        <c:ser>
          <c:idx val="3"/>
          <c:order val="3"/>
          <c:tx>
            <c:v>Sum of Median</c:v>
          </c:tx>
          <c:spPr>
            <a:ln w="28575" cap="rnd">
              <a:solidFill>
                <a:schemeClr val="accent4"/>
              </a:solidFill>
              <a:round/>
            </a:ln>
            <a:effectLst/>
          </c:spPr>
          <c:marker>
            <c:symbol val="circle"/>
            <c:size val="5"/>
            <c:spPr>
              <a:solidFill>
                <a:schemeClr val="bg2"/>
              </a:solidFill>
              <a:ln w="9525">
                <a:solidFill>
                  <a:schemeClr val="accent4"/>
                </a:solidFill>
              </a:ln>
              <a:effectLst/>
            </c:spPr>
          </c:marker>
          <c:cat>
            <c:strLit>
              <c:ptCount val="22"/>
              <c:pt idx="0">
                <c:v>ALFA-ROMERO</c:v>
              </c:pt>
              <c:pt idx="1">
                <c:v>AUDI</c:v>
              </c:pt>
              <c:pt idx="2">
                <c:v>BMW</c:v>
              </c:pt>
              <c:pt idx="3">
                <c:v>CHEVROLET</c:v>
              </c:pt>
              <c:pt idx="4">
                <c:v>DODGE</c:v>
              </c:pt>
              <c:pt idx="5">
                <c:v>HONDA</c:v>
              </c:pt>
              <c:pt idx="6">
                <c:v>ISUZU</c:v>
              </c:pt>
              <c:pt idx="7">
                <c:v>JAGUAR</c:v>
              </c:pt>
              <c:pt idx="8">
                <c:v>MAZDA</c:v>
              </c:pt>
              <c:pt idx="9">
                <c:v>MERCEDES-BENZ</c:v>
              </c:pt>
              <c:pt idx="10">
                <c:v>MERCURY</c:v>
              </c:pt>
              <c:pt idx="11">
                <c:v>MITSUBISHI</c:v>
              </c:pt>
              <c:pt idx="12">
                <c:v>NISSAN</c:v>
              </c:pt>
              <c:pt idx="13">
                <c:v>PEUGOT</c:v>
              </c:pt>
              <c:pt idx="14">
                <c:v>PLYMOUTH</c:v>
              </c:pt>
              <c:pt idx="15">
                <c:v>PORSCHE</c:v>
              </c:pt>
              <c:pt idx="16">
                <c:v>RENAULT</c:v>
              </c:pt>
              <c:pt idx="17">
                <c:v>SAAB</c:v>
              </c:pt>
              <c:pt idx="18">
                <c:v>SUBARU</c:v>
              </c:pt>
              <c:pt idx="19">
                <c:v>TOYOTA</c:v>
              </c:pt>
              <c:pt idx="20">
                <c:v>VOLKSWAGEN</c:v>
              </c:pt>
              <c:pt idx="21">
                <c:v>VOLVO</c:v>
              </c:pt>
            </c:strLit>
          </c:cat>
          <c:val>
            <c:numLit>
              <c:formatCode>General</c:formatCode>
              <c:ptCount val="22"/>
              <c:pt idx="0">
                <c:v>16500</c:v>
              </c:pt>
              <c:pt idx="1">
                <c:v>17580</c:v>
              </c:pt>
              <c:pt idx="2">
                <c:v>22835</c:v>
              </c:pt>
              <c:pt idx="3">
                <c:v>6295</c:v>
              </c:pt>
              <c:pt idx="4">
                <c:v>7609</c:v>
              </c:pt>
              <c:pt idx="5">
                <c:v>7295</c:v>
              </c:pt>
              <c:pt idx="6">
                <c:v>8916</c:v>
              </c:pt>
              <c:pt idx="7">
                <c:v>35550</c:v>
              </c:pt>
              <c:pt idx="8">
                <c:v>10595</c:v>
              </c:pt>
              <c:pt idx="9">
                <c:v>32892</c:v>
              </c:pt>
              <c:pt idx="10">
                <c:v>16503</c:v>
              </c:pt>
              <c:pt idx="11">
                <c:v>8499</c:v>
              </c:pt>
              <c:pt idx="12">
                <c:v>8124</c:v>
              </c:pt>
              <c:pt idx="13">
                <c:v>16630</c:v>
              </c:pt>
              <c:pt idx="14">
                <c:v>7609</c:v>
              </c:pt>
              <c:pt idx="15">
                <c:v>33278</c:v>
              </c:pt>
              <c:pt idx="16">
                <c:v>9595</c:v>
              </c:pt>
              <c:pt idx="17">
                <c:v>15275</c:v>
              </c:pt>
              <c:pt idx="18">
                <c:v>7894</c:v>
              </c:pt>
              <c:pt idx="19">
                <c:v>9103</c:v>
              </c:pt>
              <c:pt idx="20">
                <c:v>9738</c:v>
              </c:pt>
              <c:pt idx="21">
                <c:v>18420</c:v>
              </c:pt>
            </c:numLit>
          </c:val>
          <c:smooth val="0"/>
          <c:extLst>
            <c:ext xmlns:c16="http://schemas.microsoft.com/office/drawing/2014/chart" uri="{C3380CC4-5D6E-409C-BE32-E72D297353CC}">
              <c16:uniqueId val="{00000077-C22D-49B4-A292-5D8410DBC711}"/>
            </c:ext>
          </c:extLst>
        </c:ser>
        <c:dLbls>
          <c:showLegendKey val="0"/>
          <c:showVal val="0"/>
          <c:showCatName val="0"/>
          <c:showSerName val="0"/>
          <c:showPercent val="0"/>
          <c:showBubbleSize val="0"/>
        </c:dLbls>
        <c:marker val="1"/>
        <c:smooth val="0"/>
        <c:axId val="645829184"/>
        <c:axId val="645841280"/>
      </c:lineChart>
      <c:catAx>
        <c:axId val="6458291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i="1">
                    <a:solidFill>
                      <a:schemeClr val="bg1"/>
                    </a:solidFill>
                  </a:rPr>
                  <a:t>CAR</a:t>
                </a:r>
                <a:r>
                  <a:rPr lang="en-IN" b="1" i="1" baseline="0">
                    <a:solidFill>
                      <a:schemeClr val="bg1"/>
                    </a:solidFill>
                  </a:rPr>
                  <a:t> MODEL</a:t>
                </a:r>
                <a:endParaRPr lang="en-IN" b="1" i="1">
                  <a:solidFill>
                    <a:schemeClr val="bg1"/>
                  </a:solidFill>
                </a:endParaRPr>
              </a:p>
            </c:rich>
          </c:tx>
          <c:overlay val="0"/>
          <c:spPr>
            <a:solidFill>
              <a:schemeClr val="accent1"/>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3240000" spcFirstLastPara="1" vertOverflow="ellipsis" wrap="square" anchor="ctr" anchorCtr="1"/>
          <a:lstStyle/>
          <a:p>
            <a:pPr>
              <a:defRPr sz="900" b="1" i="1" u="none" strike="noStrike" kern="1200" baseline="0">
                <a:solidFill>
                  <a:schemeClr val="bg1"/>
                </a:solidFill>
                <a:latin typeface="+mn-lt"/>
                <a:ea typeface="+mn-ea"/>
                <a:cs typeface="+mn-cs"/>
              </a:defRPr>
            </a:pPr>
            <a:endParaRPr lang="en-US"/>
          </a:p>
        </c:txPr>
        <c:crossAx val="645841280"/>
        <c:crosses val="autoZero"/>
        <c:auto val="1"/>
        <c:lblAlgn val="ctr"/>
        <c:lblOffset val="100"/>
        <c:noMultiLvlLbl val="0"/>
        <c:extLst>
          <c:ext xmlns:c15="http://schemas.microsoft.com/office/drawing/2012/chart" uri="{F40574EE-89B7-4290-83BB-5DA773EAF853}">
            <c15:numFmt c:formatCode="General" c:sourceLinked="1"/>
          </c:ext>
        </c:extLst>
      </c:catAx>
      <c:valAx>
        <c:axId val="6458412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i="1">
                    <a:solidFill>
                      <a:schemeClr val="bg1"/>
                    </a:solidFill>
                  </a:rPr>
                  <a:t>PRICE</a:t>
                </a:r>
              </a:p>
            </c:rich>
          </c:tx>
          <c:overlay val="0"/>
          <c:spPr>
            <a:solidFill>
              <a:schemeClr val="accent1"/>
            </a:solid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bg1"/>
                </a:solidFill>
                <a:latin typeface="+mn-lt"/>
                <a:ea typeface="+mn-ea"/>
                <a:cs typeface="+mn-cs"/>
              </a:defRPr>
            </a:pPr>
            <a:endParaRPr lang="en-US"/>
          </a:p>
        </c:txPr>
        <c:crossAx val="645829184"/>
        <c:crosses val="autoZero"/>
        <c:crossBetween val="between"/>
        <c:extLst/>
      </c:valAx>
      <c:spPr>
        <a:noFill/>
        <a:ln>
          <a:noFill/>
        </a:ln>
        <a:effectLst/>
      </c:spPr>
    </c:plotArea>
    <c:legend>
      <c:legendPos val="r"/>
      <c:legendEntry>
        <c:idx val="1"/>
        <c:delete val="1"/>
      </c:legendEntry>
      <c:legendEntry>
        <c:idx val="2"/>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[Car Price Dashboard.xlsx]PivotChartTable3</c15:name>
        <c15:fmtId val="7"/>
      </c15:pivotSource>
      <c15:pivotOptions>
        <c15:dropZoneFilter val="1"/>
        <c15:dropZoneCategories val="1"/>
        <c15:dropZoneData val="1"/>
        <c15:dropZoneSeries val="1"/>
      </c15: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bg1"/>
                </a:solidFill>
              </a:rPr>
              <a:t>ENGINE</a:t>
            </a:r>
            <a:r>
              <a:rPr lang="en-US" b="1" i="1" baseline="0">
                <a:solidFill>
                  <a:schemeClr val="bg1"/>
                </a:solidFill>
              </a:rPr>
              <a:t> SIZE VS PRICE</a:t>
            </a:r>
            <a:endParaRPr lang="en-US" b="1" i="1">
              <a:solidFill>
                <a:schemeClr val="bg1"/>
              </a:solidFill>
            </a:endParaRPr>
          </a:p>
        </c:rich>
      </c:tx>
      <c:overlay val="0"/>
      <c:spPr>
        <a:solidFill>
          <a:schemeClr val="accent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'New Calculation'!$B$35</c:f>
              <c:strCache>
                <c:ptCount val="1"/>
                <c:pt idx="0">
                  <c:v>price</c:v>
                </c:pt>
              </c:strCache>
            </c:strRef>
          </c:tx>
          <c:spPr>
            <a:ln w="38100" cap="rnd">
              <a:noFill/>
              <a:round/>
            </a:ln>
            <a:effectLst/>
          </c:spPr>
          <c:marker>
            <c:symbol val="circle"/>
            <c:size val="5"/>
            <c:spPr>
              <a:solidFill>
                <a:schemeClr val="accent1"/>
              </a:solidFill>
              <a:ln w="9525">
                <a:solidFill>
                  <a:schemeClr val="accent1"/>
                </a:solidFill>
              </a:ln>
              <a:effectLst/>
            </c:spPr>
          </c:marker>
          <c:xVal>
            <c:numRef>
              <c:f>'New Calculation'!$A$36:$A$236</c:f>
              <c:numCache>
                <c:formatCode>General</c:formatCode>
                <c:ptCount val="201"/>
                <c:pt idx="0">
                  <c:v>109</c:v>
                </c:pt>
                <c:pt idx="1">
                  <c:v>136</c:v>
                </c:pt>
                <c:pt idx="2">
                  <c:v>136</c:v>
                </c:pt>
                <c:pt idx="3">
                  <c:v>136</c:v>
                </c:pt>
                <c:pt idx="4">
                  <c:v>131</c:v>
                </c:pt>
                <c:pt idx="5">
                  <c:v>108</c:v>
                </c:pt>
                <c:pt idx="6">
                  <c:v>108</c:v>
                </c:pt>
                <c:pt idx="7">
                  <c:v>164</c:v>
                </c:pt>
                <c:pt idx="8">
                  <c:v>164</c:v>
                </c:pt>
                <c:pt idx="9">
                  <c:v>164</c:v>
                </c:pt>
                <c:pt idx="10">
                  <c:v>209</c:v>
                </c:pt>
                <c:pt idx="11">
                  <c:v>209</c:v>
                </c:pt>
                <c:pt idx="12">
                  <c:v>209</c:v>
                </c:pt>
                <c:pt idx="13">
                  <c:v>90</c:v>
                </c:pt>
                <c:pt idx="14">
                  <c:v>90</c:v>
                </c:pt>
                <c:pt idx="15">
                  <c:v>90</c:v>
                </c:pt>
                <c:pt idx="16">
                  <c:v>98</c:v>
                </c:pt>
                <c:pt idx="17">
                  <c:v>92</c:v>
                </c:pt>
                <c:pt idx="18">
                  <c:v>110</c:v>
                </c:pt>
                <c:pt idx="19">
                  <c:v>110</c:v>
                </c:pt>
                <c:pt idx="20">
                  <c:v>110</c:v>
                </c:pt>
                <c:pt idx="21">
                  <c:v>110</c:v>
                </c:pt>
                <c:pt idx="22">
                  <c:v>111</c:v>
                </c:pt>
                <c:pt idx="23">
                  <c:v>258</c:v>
                </c:pt>
                <c:pt idx="24">
                  <c:v>258</c:v>
                </c:pt>
                <c:pt idx="25">
                  <c:v>326</c:v>
                </c:pt>
                <c:pt idx="26">
                  <c:v>91</c:v>
                </c:pt>
                <c:pt idx="27">
                  <c:v>91</c:v>
                </c:pt>
                <c:pt idx="28">
                  <c:v>122</c:v>
                </c:pt>
                <c:pt idx="29">
                  <c:v>122</c:v>
                </c:pt>
                <c:pt idx="30">
                  <c:v>122</c:v>
                </c:pt>
                <c:pt idx="31">
                  <c:v>140</c:v>
                </c:pt>
                <c:pt idx="32">
                  <c:v>134</c:v>
                </c:pt>
                <c:pt idx="33">
                  <c:v>183</c:v>
                </c:pt>
                <c:pt idx="34">
                  <c:v>183</c:v>
                </c:pt>
                <c:pt idx="35">
                  <c:v>234</c:v>
                </c:pt>
                <c:pt idx="36">
                  <c:v>308</c:v>
                </c:pt>
                <c:pt idx="37">
                  <c:v>122</c:v>
                </c:pt>
                <c:pt idx="38">
                  <c:v>122</c:v>
                </c:pt>
                <c:pt idx="39">
                  <c:v>110</c:v>
                </c:pt>
                <c:pt idx="40">
                  <c:v>110</c:v>
                </c:pt>
                <c:pt idx="41">
                  <c:v>97</c:v>
                </c:pt>
                <c:pt idx="42">
                  <c:v>103</c:v>
                </c:pt>
                <c:pt idx="43">
                  <c:v>97</c:v>
                </c:pt>
                <c:pt idx="44">
                  <c:v>97</c:v>
                </c:pt>
                <c:pt idx="45">
                  <c:v>97</c:v>
                </c:pt>
                <c:pt idx="46">
                  <c:v>97</c:v>
                </c:pt>
                <c:pt idx="47">
                  <c:v>120</c:v>
                </c:pt>
                <c:pt idx="48">
                  <c:v>181</c:v>
                </c:pt>
                <c:pt idx="49">
                  <c:v>181</c:v>
                </c:pt>
                <c:pt idx="50">
                  <c:v>120</c:v>
                </c:pt>
                <c:pt idx="51">
                  <c:v>152</c:v>
                </c:pt>
                <c:pt idx="52">
                  <c:v>120</c:v>
                </c:pt>
                <c:pt idx="53">
                  <c:v>152</c:v>
                </c:pt>
                <c:pt idx="54">
                  <c:v>120</c:v>
                </c:pt>
                <c:pt idx="55">
                  <c:v>152</c:v>
                </c:pt>
                <c:pt idx="56">
                  <c:v>134</c:v>
                </c:pt>
                <c:pt idx="57">
                  <c:v>90</c:v>
                </c:pt>
                <c:pt idx="58">
                  <c:v>98</c:v>
                </c:pt>
                <c:pt idx="59">
                  <c:v>121</c:v>
                </c:pt>
                <c:pt idx="60">
                  <c:v>121</c:v>
                </c:pt>
                <c:pt idx="61">
                  <c:v>121</c:v>
                </c:pt>
                <c:pt idx="62">
                  <c:v>108</c:v>
                </c:pt>
                <c:pt idx="63">
                  <c:v>108</c:v>
                </c:pt>
                <c:pt idx="64">
                  <c:v>108</c:v>
                </c:pt>
                <c:pt idx="65">
                  <c:v>108</c:v>
                </c:pt>
                <c:pt idx="66">
                  <c:v>108</c:v>
                </c:pt>
                <c:pt idx="67">
                  <c:v>98</c:v>
                </c:pt>
                <c:pt idx="68">
                  <c:v>110</c:v>
                </c:pt>
                <c:pt idx="69">
                  <c:v>98</c:v>
                </c:pt>
                <c:pt idx="70">
                  <c:v>98</c:v>
                </c:pt>
                <c:pt idx="71">
                  <c:v>98</c:v>
                </c:pt>
                <c:pt idx="72">
                  <c:v>98</c:v>
                </c:pt>
                <c:pt idx="73">
                  <c:v>122</c:v>
                </c:pt>
                <c:pt idx="74">
                  <c:v>110</c:v>
                </c:pt>
                <c:pt idx="75">
                  <c:v>122</c:v>
                </c:pt>
                <c:pt idx="76">
                  <c:v>171</c:v>
                </c:pt>
                <c:pt idx="77">
                  <c:v>97</c:v>
                </c:pt>
                <c:pt idx="78">
                  <c:v>109</c:v>
                </c:pt>
                <c:pt idx="79">
                  <c:v>97</c:v>
                </c:pt>
                <c:pt idx="80">
                  <c:v>109</c:v>
                </c:pt>
                <c:pt idx="81">
                  <c:v>109</c:v>
                </c:pt>
                <c:pt idx="82">
                  <c:v>97</c:v>
                </c:pt>
                <c:pt idx="83">
                  <c:v>109</c:v>
                </c:pt>
                <c:pt idx="84">
                  <c:v>136</c:v>
                </c:pt>
                <c:pt idx="85">
                  <c:v>97</c:v>
                </c:pt>
                <c:pt idx="86">
                  <c:v>141</c:v>
                </c:pt>
                <c:pt idx="87">
                  <c:v>141</c:v>
                </c:pt>
                <c:pt idx="88">
                  <c:v>130</c:v>
                </c:pt>
                <c:pt idx="89">
                  <c:v>141</c:v>
                </c:pt>
                <c:pt idx="90">
                  <c:v>141</c:v>
                </c:pt>
                <c:pt idx="91">
                  <c:v>173</c:v>
                </c:pt>
                <c:pt idx="92">
                  <c:v>145</c:v>
                </c:pt>
                <c:pt idx="93">
                  <c:v>141</c:v>
                </c:pt>
                <c:pt idx="94">
                  <c:v>152</c:v>
                </c:pt>
                <c:pt idx="95">
                  <c:v>61</c:v>
                </c:pt>
                <c:pt idx="96">
                  <c:v>90</c:v>
                </c:pt>
                <c:pt idx="97">
                  <c:v>90</c:v>
                </c:pt>
                <c:pt idx="98">
                  <c:v>90</c:v>
                </c:pt>
                <c:pt idx="99">
                  <c:v>98</c:v>
                </c:pt>
                <c:pt idx="100">
                  <c:v>90</c:v>
                </c:pt>
                <c:pt idx="101">
                  <c:v>156</c:v>
                </c:pt>
                <c:pt idx="102">
                  <c:v>92</c:v>
                </c:pt>
                <c:pt idx="103">
                  <c:v>92</c:v>
                </c:pt>
                <c:pt idx="104">
                  <c:v>79</c:v>
                </c:pt>
                <c:pt idx="105">
                  <c:v>92</c:v>
                </c:pt>
                <c:pt idx="106">
                  <c:v>92</c:v>
                </c:pt>
                <c:pt idx="107">
                  <c:v>110</c:v>
                </c:pt>
                <c:pt idx="108">
                  <c:v>110</c:v>
                </c:pt>
                <c:pt idx="109">
                  <c:v>119</c:v>
                </c:pt>
                <c:pt idx="110">
                  <c:v>91</c:v>
                </c:pt>
                <c:pt idx="111">
                  <c:v>91</c:v>
                </c:pt>
                <c:pt idx="112">
                  <c:v>91</c:v>
                </c:pt>
                <c:pt idx="113">
                  <c:v>70</c:v>
                </c:pt>
                <c:pt idx="114">
                  <c:v>70</c:v>
                </c:pt>
                <c:pt idx="115">
                  <c:v>70</c:v>
                </c:pt>
                <c:pt idx="116">
                  <c:v>80</c:v>
                </c:pt>
                <c:pt idx="117">
                  <c:v>122</c:v>
                </c:pt>
                <c:pt idx="118">
                  <c:v>122</c:v>
                </c:pt>
                <c:pt idx="119">
                  <c:v>122</c:v>
                </c:pt>
                <c:pt idx="120">
                  <c:v>140</c:v>
                </c:pt>
                <c:pt idx="121">
                  <c:v>92</c:v>
                </c:pt>
                <c:pt idx="122">
                  <c:v>92</c:v>
                </c:pt>
                <c:pt idx="123">
                  <c:v>92</c:v>
                </c:pt>
                <c:pt idx="124">
                  <c:v>98</c:v>
                </c:pt>
                <c:pt idx="125">
                  <c:v>110</c:v>
                </c:pt>
                <c:pt idx="126">
                  <c:v>122</c:v>
                </c:pt>
                <c:pt idx="127">
                  <c:v>156</c:v>
                </c:pt>
                <c:pt idx="128">
                  <c:v>156</c:v>
                </c:pt>
                <c:pt idx="129">
                  <c:v>156</c:v>
                </c:pt>
                <c:pt idx="130">
                  <c:v>97</c:v>
                </c:pt>
                <c:pt idx="131">
                  <c:v>120</c:v>
                </c:pt>
                <c:pt idx="132">
                  <c:v>181</c:v>
                </c:pt>
                <c:pt idx="133">
                  <c:v>181</c:v>
                </c:pt>
                <c:pt idx="134">
                  <c:v>181</c:v>
                </c:pt>
                <c:pt idx="135">
                  <c:v>90</c:v>
                </c:pt>
                <c:pt idx="136">
                  <c:v>98</c:v>
                </c:pt>
                <c:pt idx="137">
                  <c:v>90</c:v>
                </c:pt>
                <c:pt idx="138">
                  <c:v>156</c:v>
                </c:pt>
                <c:pt idx="139">
                  <c:v>151</c:v>
                </c:pt>
                <c:pt idx="140">
                  <c:v>132</c:v>
                </c:pt>
                <c:pt idx="141">
                  <c:v>121</c:v>
                </c:pt>
                <c:pt idx="142">
                  <c:v>121</c:v>
                </c:pt>
                <c:pt idx="143">
                  <c:v>121</c:v>
                </c:pt>
                <c:pt idx="144">
                  <c:v>97</c:v>
                </c:pt>
                <c:pt idx="145">
                  <c:v>108</c:v>
                </c:pt>
                <c:pt idx="146">
                  <c:v>108</c:v>
                </c:pt>
                <c:pt idx="147">
                  <c:v>92</c:v>
                </c:pt>
                <c:pt idx="148">
                  <c:v>92</c:v>
                </c:pt>
                <c:pt idx="149">
                  <c:v>92</c:v>
                </c:pt>
                <c:pt idx="150">
                  <c:v>98</c:v>
                </c:pt>
                <c:pt idx="151">
                  <c:v>110</c:v>
                </c:pt>
                <c:pt idx="152">
                  <c:v>98</c:v>
                </c:pt>
                <c:pt idx="153">
                  <c:v>98</c:v>
                </c:pt>
                <c:pt idx="154">
                  <c:v>98</c:v>
                </c:pt>
                <c:pt idx="155">
                  <c:v>146</c:v>
                </c:pt>
                <c:pt idx="156">
                  <c:v>146</c:v>
                </c:pt>
                <c:pt idx="157">
                  <c:v>122</c:v>
                </c:pt>
                <c:pt idx="158">
                  <c:v>122</c:v>
                </c:pt>
                <c:pt idx="159">
                  <c:v>171</c:v>
                </c:pt>
                <c:pt idx="160">
                  <c:v>171</c:v>
                </c:pt>
                <c:pt idx="161">
                  <c:v>109</c:v>
                </c:pt>
                <c:pt idx="162">
                  <c:v>130</c:v>
                </c:pt>
                <c:pt idx="163">
                  <c:v>130</c:v>
                </c:pt>
                <c:pt idx="164">
                  <c:v>136</c:v>
                </c:pt>
                <c:pt idx="165">
                  <c:v>122</c:v>
                </c:pt>
                <c:pt idx="166">
                  <c:v>92</c:v>
                </c:pt>
                <c:pt idx="167">
                  <c:v>183</c:v>
                </c:pt>
                <c:pt idx="168">
                  <c:v>183</c:v>
                </c:pt>
                <c:pt idx="169">
                  <c:v>234</c:v>
                </c:pt>
                <c:pt idx="170">
                  <c:v>304</c:v>
                </c:pt>
                <c:pt idx="171">
                  <c:v>97</c:v>
                </c:pt>
                <c:pt idx="172">
                  <c:v>97</c:v>
                </c:pt>
                <c:pt idx="173">
                  <c:v>97</c:v>
                </c:pt>
                <c:pt idx="174">
                  <c:v>181</c:v>
                </c:pt>
                <c:pt idx="175">
                  <c:v>120</c:v>
                </c:pt>
                <c:pt idx="176">
                  <c:v>152</c:v>
                </c:pt>
                <c:pt idx="177">
                  <c:v>120</c:v>
                </c:pt>
                <c:pt idx="178">
                  <c:v>152</c:v>
                </c:pt>
                <c:pt idx="179">
                  <c:v>122</c:v>
                </c:pt>
                <c:pt idx="180">
                  <c:v>194</c:v>
                </c:pt>
                <c:pt idx="181">
                  <c:v>194</c:v>
                </c:pt>
                <c:pt idx="182">
                  <c:v>194</c:v>
                </c:pt>
                <c:pt idx="183">
                  <c:v>132</c:v>
                </c:pt>
                <c:pt idx="184">
                  <c:v>108</c:v>
                </c:pt>
                <c:pt idx="185">
                  <c:v>108</c:v>
                </c:pt>
                <c:pt idx="186">
                  <c:v>108</c:v>
                </c:pt>
                <c:pt idx="187">
                  <c:v>108</c:v>
                </c:pt>
                <c:pt idx="188">
                  <c:v>92</c:v>
                </c:pt>
                <c:pt idx="189">
                  <c:v>92</c:v>
                </c:pt>
                <c:pt idx="190">
                  <c:v>92</c:v>
                </c:pt>
                <c:pt idx="191">
                  <c:v>146</c:v>
                </c:pt>
                <c:pt idx="192">
                  <c:v>146</c:v>
                </c:pt>
                <c:pt idx="193">
                  <c:v>146</c:v>
                </c:pt>
                <c:pt idx="194">
                  <c:v>146</c:v>
                </c:pt>
                <c:pt idx="195">
                  <c:v>161</c:v>
                </c:pt>
                <c:pt idx="196">
                  <c:v>109</c:v>
                </c:pt>
                <c:pt idx="197">
                  <c:v>109</c:v>
                </c:pt>
                <c:pt idx="198">
                  <c:v>141</c:v>
                </c:pt>
                <c:pt idx="199">
                  <c:v>141</c:v>
                </c:pt>
                <c:pt idx="200">
                  <c:v>130</c:v>
                </c:pt>
              </c:numCache>
            </c:numRef>
          </c:xVal>
          <c:yVal>
            <c:numRef>
              <c:f>'New Calculation'!$B$36:$B$236</c:f>
              <c:numCache>
                <c:formatCode>General</c:formatCode>
                <c:ptCount val="201"/>
                <c:pt idx="0">
                  <c:v>13950</c:v>
                </c:pt>
                <c:pt idx="1">
                  <c:v>17450</c:v>
                </c:pt>
                <c:pt idx="2">
                  <c:v>15250</c:v>
                </c:pt>
                <c:pt idx="3">
                  <c:v>17710</c:v>
                </c:pt>
                <c:pt idx="4">
                  <c:v>23875</c:v>
                </c:pt>
                <c:pt idx="5">
                  <c:v>16430</c:v>
                </c:pt>
                <c:pt idx="6">
                  <c:v>16925</c:v>
                </c:pt>
                <c:pt idx="7">
                  <c:v>20970</c:v>
                </c:pt>
                <c:pt idx="8">
                  <c:v>21105</c:v>
                </c:pt>
                <c:pt idx="9">
                  <c:v>24565</c:v>
                </c:pt>
                <c:pt idx="10">
                  <c:v>30760</c:v>
                </c:pt>
                <c:pt idx="11">
                  <c:v>41315</c:v>
                </c:pt>
                <c:pt idx="12">
                  <c:v>36880</c:v>
                </c:pt>
                <c:pt idx="13">
                  <c:v>6575</c:v>
                </c:pt>
                <c:pt idx="14">
                  <c:v>6692</c:v>
                </c:pt>
                <c:pt idx="15">
                  <c:v>7609</c:v>
                </c:pt>
                <c:pt idx="16">
                  <c:v>8558</c:v>
                </c:pt>
                <c:pt idx="17">
                  <c:v>7295</c:v>
                </c:pt>
                <c:pt idx="18">
                  <c:v>8845</c:v>
                </c:pt>
                <c:pt idx="19">
                  <c:v>10295</c:v>
                </c:pt>
                <c:pt idx="20">
                  <c:v>12945</c:v>
                </c:pt>
                <c:pt idx="21">
                  <c:v>10345</c:v>
                </c:pt>
                <c:pt idx="22">
                  <c:v>6785</c:v>
                </c:pt>
                <c:pt idx="23">
                  <c:v>32250</c:v>
                </c:pt>
                <c:pt idx="24">
                  <c:v>35550</c:v>
                </c:pt>
                <c:pt idx="25">
                  <c:v>36000</c:v>
                </c:pt>
                <c:pt idx="26">
                  <c:v>6695</c:v>
                </c:pt>
                <c:pt idx="27">
                  <c:v>7395</c:v>
                </c:pt>
                <c:pt idx="28">
                  <c:v>8495</c:v>
                </c:pt>
                <c:pt idx="29">
                  <c:v>10245</c:v>
                </c:pt>
                <c:pt idx="30">
                  <c:v>10795</c:v>
                </c:pt>
                <c:pt idx="31">
                  <c:v>18280</c:v>
                </c:pt>
                <c:pt idx="32">
                  <c:v>18344</c:v>
                </c:pt>
                <c:pt idx="33">
                  <c:v>25552</c:v>
                </c:pt>
                <c:pt idx="34">
                  <c:v>31600</c:v>
                </c:pt>
                <c:pt idx="35">
                  <c:v>34184</c:v>
                </c:pt>
                <c:pt idx="36">
                  <c:v>40960</c:v>
                </c:pt>
                <c:pt idx="37">
                  <c:v>6989</c:v>
                </c:pt>
                <c:pt idx="38">
                  <c:v>8189</c:v>
                </c:pt>
                <c:pt idx="39">
                  <c:v>9279</c:v>
                </c:pt>
                <c:pt idx="40">
                  <c:v>9279</c:v>
                </c:pt>
                <c:pt idx="41">
                  <c:v>5499</c:v>
                </c:pt>
                <c:pt idx="42">
                  <c:v>7099</c:v>
                </c:pt>
                <c:pt idx="43">
                  <c:v>6649</c:v>
                </c:pt>
                <c:pt idx="44">
                  <c:v>6849</c:v>
                </c:pt>
                <c:pt idx="45">
                  <c:v>7299</c:v>
                </c:pt>
                <c:pt idx="46">
                  <c:v>7499</c:v>
                </c:pt>
                <c:pt idx="47">
                  <c:v>9549</c:v>
                </c:pt>
                <c:pt idx="48">
                  <c:v>13499</c:v>
                </c:pt>
                <c:pt idx="49">
                  <c:v>13499</c:v>
                </c:pt>
                <c:pt idx="50">
                  <c:v>11900</c:v>
                </c:pt>
                <c:pt idx="51">
                  <c:v>13200</c:v>
                </c:pt>
                <c:pt idx="52">
                  <c:v>15580</c:v>
                </c:pt>
                <c:pt idx="53">
                  <c:v>16900</c:v>
                </c:pt>
                <c:pt idx="54">
                  <c:v>16630</c:v>
                </c:pt>
                <c:pt idx="55">
                  <c:v>17950</c:v>
                </c:pt>
                <c:pt idx="56">
                  <c:v>18150</c:v>
                </c:pt>
                <c:pt idx="57">
                  <c:v>6692</c:v>
                </c:pt>
                <c:pt idx="58">
                  <c:v>7609</c:v>
                </c:pt>
                <c:pt idx="59">
                  <c:v>12170</c:v>
                </c:pt>
                <c:pt idx="60">
                  <c:v>15510</c:v>
                </c:pt>
                <c:pt idx="61">
                  <c:v>18620</c:v>
                </c:pt>
                <c:pt idx="62">
                  <c:v>7126</c:v>
                </c:pt>
                <c:pt idx="63">
                  <c:v>7775</c:v>
                </c:pt>
                <c:pt idx="64">
                  <c:v>9960</c:v>
                </c:pt>
                <c:pt idx="65">
                  <c:v>9233</c:v>
                </c:pt>
                <c:pt idx="66">
                  <c:v>11259</c:v>
                </c:pt>
                <c:pt idx="67">
                  <c:v>6938</c:v>
                </c:pt>
                <c:pt idx="68">
                  <c:v>7898</c:v>
                </c:pt>
                <c:pt idx="69">
                  <c:v>7738</c:v>
                </c:pt>
                <c:pt idx="70">
                  <c:v>9258</c:v>
                </c:pt>
                <c:pt idx="71">
                  <c:v>8058</c:v>
                </c:pt>
                <c:pt idx="72">
                  <c:v>9298</c:v>
                </c:pt>
                <c:pt idx="73">
                  <c:v>8948</c:v>
                </c:pt>
                <c:pt idx="74">
                  <c:v>10698</c:v>
                </c:pt>
                <c:pt idx="75">
                  <c:v>10898</c:v>
                </c:pt>
                <c:pt idx="76">
                  <c:v>15690</c:v>
                </c:pt>
                <c:pt idx="77">
                  <c:v>7775</c:v>
                </c:pt>
                <c:pt idx="78">
                  <c:v>7975</c:v>
                </c:pt>
                <c:pt idx="79">
                  <c:v>7995</c:v>
                </c:pt>
                <c:pt idx="80">
                  <c:v>8195</c:v>
                </c:pt>
                <c:pt idx="81">
                  <c:v>8495</c:v>
                </c:pt>
                <c:pt idx="82">
                  <c:v>9495</c:v>
                </c:pt>
                <c:pt idx="83">
                  <c:v>9995</c:v>
                </c:pt>
                <c:pt idx="84">
                  <c:v>13295</c:v>
                </c:pt>
                <c:pt idx="85">
                  <c:v>13845</c:v>
                </c:pt>
                <c:pt idx="86">
                  <c:v>12940</c:v>
                </c:pt>
                <c:pt idx="87">
                  <c:v>15985</c:v>
                </c:pt>
                <c:pt idx="88">
                  <c:v>18420</c:v>
                </c:pt>
                <c:pt idx="89">
                  <c:v>16845</c:v>
                </c:pt>
                <c:pt idx="90">
                  <c:v>19045</c:v>
                </c:pt>
                <c:pt idx="91">
                  <c:v>21485</c:v>
                </c:pt>
                <c:pt idx="92">
                  <c:v>22470</c:v>
                </c:pt>
                <c:pt idx="93">
                  <c:v>22625</c:v>
                </c:pt>
                <c:pt idx="94">
                  <c:v>16500</c:v>
                </c:pt>
                <c:pt idx="95">
                  <c:v>5151</c:v>
                </c:pt>
                <c:pt idx="96">
                  <c:v>6295</c:v>
                </c:pt>
                <c:pt idx="97">
                  <c:v>5572</c:v>
                </c:pt>
                <c:pt idx="98">
                  <c:v>6377</c:v>
                </c:pt>
                <c:pt idx="99">
                  <c:v>7957</c:v>
                </c:pt>
                <c:pt idx="100">
                  <c:v>6229</c:v>
                </c:pt>
                <c:pt idx="101">
                  <c:v>12964</c:v>
                </c:pt>
                <c:pt idx="102">
                  <c:v>6479</c:v>
                </c:pt>
                <c:pt idx="103">
                  <c:v>6855</c:v>
                </c:pt>
                <c:pt idx="104">
                  <c:v>5399</c:v>
                </c:pt>
                <c:pt idx="105">
                  <c:v>6529</c:v>
                </c:pt>
                <c:pt idx="106">
                  <c:v>7129</c:v>
                </c:pt>
                <c:pt idx="107">
                  <c:v>7895</c:v>
                </c:pt>
                <c:pt idx="108">
                  <c:v>9095</c:v>
                </c:pt>
                <c:pt idx="109">
                  <c:v>11048</c:v>
                </c:pt>
                <c:pt idx="110">
                  <c:v>5195</c:v>
                </c:pt>
                <c:pt idx="111">
                  <c:v>6095</c:v>
                </c:pt>
                <c:pt idx="112">
                  <c:v>6795</c:v>
                </c:pt>
                <c:pt idx="113">
                  <c:v>10945</c:v>
                </c:pt>
                <c:pt idx="114">
                  <c:v>11845</c:v>
                </c:pt>
                <c:pt idx="115">
                  <c:v>13645</c:v>
                </c:pt>
                <c:pt idx="116">
                  <c:v>15645</c:v>
                </c:pt>
                <c:pt idx="117">
                  <c:v>8845</c:v>
                </c:pt>
                <c:pt idx="118">
                  <c:v>10595</c:v>
                </c:pt>
                <c:pt idx="119">
                  <c:v>11245</c:v>
                </c:pt>
                <c:pt idx="120">
                  <c:v>16503</c:v>
                </c:pt>
                <c:pt idx="121">
                  <c:v>5389</c:v>
                </c:pt>
                <c:pt idx="122">
                  <c:v>6189</c:v>
                </c:pt>
                <c:pt idx="123">
                  <c:v>6669</c:v>
                </c:pt>
                <c:pt idx="124">
                  <c:v>7689</c:v>
                </c:pt>
                <c:pt idx="125">
                  <c:v>9959</c:v>
                </c:pt>
                <c:pt idx="126">
                  <c:v>8499</c:v>
                </c:pt>
                <c:pt idx="127">
                  <c:v>12629</c:v>
                </c:pt>
                <c:pt idx="128">
                  <c:v>14869</c:v>
                </c:pt>
                <c:pt idx="129">
                  <c:v>14489</c:v>
                </c:pt>
                <c:pt idx="130">
                  <c:v>7799</c:v>
                </c:pt>
                <c:pt idx="131">
                  <c:v>8949</c:v>
                </c:pt>
                <c:pt idx="132">
                  <c:v>17199</c:v>
                </c:pt>
                <c:pt idx="133">
                  <c:v>19699</c:v>
                </c:pt>
                <c:pt idx="134">
                  <c:v>18399</c:v>
                </c:pt>
                <c:pt idx="135">
                  <c:v>5572</c:v>
                </c:pt>
                <c:pt idx="136">
                  <c:v>7957</c:v>
                </c:pt>
                <c:pt idx="137">
                  <c:v>6229</c:v>
                </c:pt>
                <c:pt idx="138">
                  <c:v>12764</c:v>
                </c:pt>
                <c:pt idx="139">
                  <c:v>22018</c:v>
                </c:pt>
                <c:pt idx="140">
                  <c:v>9895</c:v>
                </c:pt>
                <c:pt idx="141">
                  <c:v>11850</c:v>
                </c:pt>
                <c:pt idx="142">
                  <c:v>15040</c:v>
                </c:pt>
                <c:pt idx="143">
                  <c:v>18150</c:v>
                </c:pt>
                <c:pt idx="144">
                  <c:v>5118</c:v>
                </c:pt>
                <c:pt idx="145">
                  <c:v>7053</c:v>
                </c:pt>
                <c:pt idx="146">
                  <c:v>7603</c:v>
                </c:pt>
                <c:pt idx="147">
                  <c:v>5348</c:v>
                </c:pt>
                <c:pt idx="148">
                  <c:v>6338</c:v>
                </c:pt>
                <c:pt idx="149">
                  <c:v>6488</c:v>
                </c:pt>
                <c:pt idx="150">
                  <c:v>7198</c:v>
                </c:pt>
                <c:pt idx="151">
                  <c:v>7788</c:v>
                </c:pt>
                <c:pt idx="152">
                  <c:v>8358</c:v>
                </c:pt>
                <c:pt idx="153">
                  <c:v>8238</c:v>
                </c:pt>
                <c:pt idx="154">
                  <c:v>9538</c:v>
                </c:pt>
                <c:pt idx="155">
                  <c:v>9989</c:v>
                </c:pt>
                <c:pt idx="156">
                  <c:v>11549</c:v>
                </c:pt>
                <c:pt idx="157">
                  <c:v>9988</c:v>
                </c:pt>
                <c:pt idx="158">
                  <c:v>11248</c:v>
                </c:pt>
                <c:pt idx="159">
                  <c:v>16558</c:v>
                </c:pt>
                <c:pt idx="160">
                  <c:v>15998</c:v>
                </c:pt>
                <c:pt idx="161">
                  <c:v>9980</c:v>
                </c:pt>
                <c:pt idx="162">
                  <c:v>13495</c:v>
                </c:pt>
                <c:pt idx="163">
                  <c:v>16500</c:v>
                </c:pt>
                <c:pt idx="164">
                  <c:v>18920</c:v>
                </c:pt>
                <c:pt idx="165">
                  <c:v>8921</c:v>
                </c:pt>
                <c:pt idx="166">
                  <c:v>7295</c:v>
                </c:pt>
                <c:pt idx="167">
                  <c:v>28248</c:v>
                </c:pt>
                <c:pt idx="168">
                  <c:v>28176</c:v>
                </c:pt>
                <c:pt idx="169">
                  <c:v>35056</c:v>
                </c:pt>
                <c:pt idx="170">
                  <c:v>45400</c:v>
                </c:pt>
                <c:pt idx="171">
                  <c:v>7349</c:v>
                </c:pt>
                <c:pt idx="172">
                  <c:v>7999</c:v>
                </c:pt>
                <c:pt idx="173">
                  <c:v>8249</c:v>
                </c:pt>
                <c:pt idx="174">
                  <c:v>14399</c:v>
                </c:pt>
                <c:pt idx="175">
                  <c:v>12440</c:v>
                </c:pt>
                <c:pt idx="176">
                  <c:v>13860</c:v>
                </c:pt>
                <c:pt idx="177">
                  <c:v>16695</c:v>
                </c:pt>
                <c:pt idx="178">
                  <c:v>17075</c:v>
                </c:pt>
                <c:pt idx="179">
                  <c:v>8921</c:v>
                </c:pt>
                <c:pt idx="180">
                  <c:v>32528</c:v>
                </c:pt>
                <c:pt idx="181">
                  <c:v>34028</c:v>
                </c:pt>
                <c:pt idx="182">
                  <c:v>37028</c:v>
                </c:pt>
                <c:pt idx="183">
                  <c:v>9295</c:v>
                </c:pt>
                <c:pt idx="184">
                  <c:v>7463</c:v>
                </c:pt>
                <c:pt idx="185">
                  <c:v>10198</c:v>
                </c:pt>
                <c:pt idx="186">
                  <c:v>8013</c:v>
                </c:pt>
                <c:pt idx="187">
                  <c:v>11694</c:v>
                </c:pt>
                <c:pt idx="188">
                  <c:v>6918</c:v>
                </c:pt>
                <c:pt idx="189">
                  <c:v>7898</c:v>
                </c:pt>
                <c:pt idx="190">
                  <c:v>8778</c:v>
                </c:pt>
                <c:pt idx="191">
                  <c:v>8449</c:v>
                </c:pt>
                <c:pt idx="192">
                  <c:v>9639</c:v>
                </c:pt>
                <c:pt idx="193">
                  <c:v>11199</c:v>
                </c:pt>
                <c:pt idx="194">
                  <c:v>17669</c:v>
                </c:pt>
                <c:pt idx="195">
                  <c:v>15750</c:v>
                </c:pt>
                <c:pt idx="196">
                  <c:v>11595</c:v>
                </c:pt>
                <c:pt idx="197">
                  <c:v>12290</c:v>
                </c:pt>
                <c:pt idx="198">
                  <c:v>13415</c:v>
                </c:pt>
                <c:pt idx="199">
                  <c:v>16515</c:v>
                </c:pt>
                <c:pt idx="200">
                  <c:v>18950</c:v>
                </c:pt>
              </c:numCache>
            </c:numRef>
          </c:yVal>
          <c:smooth val="0"/>
          <c:extLst>
            <c:ext xmlns:c16="http://schemas.microsoft.com/office/drawing/2014/chart" uri="{C3380CC4-5D6E-409C-BE32-E72D297353CC}">
              <c16:uniqueId val="{00000000-7FA1-41EE-AB4B-63989217299C}"/>
            </c:ext>
          </c:extLst>
        </c:ser>
        <c:dLbls>
          <c:showLegendKey val="0"/>
          <c:showVal val="0"/>
          <c:showCatName val="0"/>
          <c:showSerName val="0"/>
          <c:showPercent val="0"/>
          <c:showBubbleSize val="0"/>
        </c:dLbls>
        <c:axId val="364912671"/>
        <c:axId val="364903071"/>
      </c:scatterChart>
      <c:valAx>
        <c:axId val="364912671"/>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1" u="none" strike="noStrike" kern="1200" baseline="0">
                <a:solidFill>
                  <a:schemeClr val="bg1"/>
                </a:solidFill>
                <a:latin typeface="+mn-lt"/>
                <a:ea typeface="+mn-ea"/>
                <a:cs typeface="+mn-cs"/>
              </a:defRPr>
            </a:pPr>
            <a:endParaRPr lang="en-US"/>
          </a:p>
        </c:txPr>
        <c:crossAx val="364903071"/>
        <c:crosses val="autoZero"/>
        <c:crossBetween val="midCat"/>
      </c:valAx>
      <c:valAx>
        <c:axId val="364903071"/>
        <c:scaling>
          <c:orientation val="minMax"/>
        </c:scaling>
        <c:delete val="0"/>
        <c:axPos val="l"/>
        <c:numFmt formatCode="0,&quot;K&quot;"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1" u="none" strike="noStrike" kern="1200" baseline="0">
                <a:solidFill>
                  <a:schemeClr val="bg1"/>
                </a:solidFill>
                <a:latin typeface="+mn-lt"/>
                <a:ea typeface="+mn-ea"/>
                <a:cs typeface="+mn-cs"/>
              </a:defRPr>
            </a:pPr>
            <a:endParaRPr lang="en-US"/>
          </a:p>
        </c:txPr>
        <c:crossAx val="364912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0</xdr:col>
      <xdr:colOff>7619</xdr:colOff>
      <xdr:row>0</xdr:row>
      <xdr:rowOff>0</xdr:rowOff>
    </xdr:from>
    <xdr:to>
      <xdr:col>20</xdr:col>
      <xdr:colOff>595312</xdr:colOff>
      <xdr:row>2</xdr:row>
      <xdr:rowOff>9291</xdr:rowOff>
    </xdr:to>
    <xdr:sp macro="" textlink="">
      <xdr:nvSpPr>
        <xdr:cNvPr id="2" name="TextBox 1">
          <a:extLst>
            <a:ext uri="{FF2B5EF4-FFF2-40B4-BE49-F238E27FC236}">
              <a16:creationId xmlns:a16="http://schemas.microsoft.com/office/drawing/2014/main" id="{2F0C5347-E904-1DED-736E-E40D95293562}"/>
            </a:ext>
          </a:extLst>
        </xdr:cNvPr>
        <xdr:cNvSpPr txBox="1"/>
      </xdr:nvSpPr>
      <xdr:spPr>
        <a:xfrm>
          <a:off x="7619" y="0"/>
          <a:ext cx="17256443" cy="461729"/>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400" b="1" i="1">
              <a:solidFill>
                <a:srgbClr val="FF0000"/>
              </a:solidFill>
              <a:latin typeface="+mj-lt"/>
            </a:rPr>
            <a:t>CAR PRICE ANALYSIS DASHBOARD</a:t>
          </a:r>
          <a:endParaRPr lang="en-IN" sz="1100" b="1" i="1">
            <a:solidFill>
              <a:srgbClr val="FF0000"/>
            </a:solidFill>
            <a:latin typeface="+mj-lt"/>
          </a:endParaRPr>
        </a:p>
      </xdr:txBody>
    </xdr:sp>
    <xdr:clientData/>
  </xdr:twoCellAnchor>
  <xdr:oneCellAnchor>
    <xdr:from>
      <xdr:col>0</xdr:col>
      <xdr:colOff>8467</xdr:colOff>
      <xdr:row>2</xdr:row>
      <xdr:rowOff>33867</xdr:rowOff>
    </xdr:from>
    <xdr:ext cx="12812183" cy="618067"/>
    <xdr:sp macro="" textlink="">
      <xdr:nvSpPr>
        <xdr:cNvPr id="3" name="TextBox 2">
          <a:extLst>
            <a:ext uri="{FF2B5EF4-FFF2-40B4-BE49-F238E27FC236}">
              <a16:creationId xmlns:a16="http://schemas.microsoft.com/office/drawing/2014/main" id="{1731C222-4E39-9EC2-F32F-5E9895E38389}"/>
            </a:ext>
          </a:extLst>
        </xdr:cNvPr>
        <xdr:cNvSpPr txBox="1"/>
      </xdr:nvSpPr>
      <xdr:spPr>
        <a:xfrm>
          <a:off x="8467" y="414867"/>
          <a:ext cx="12812183" cy="618067"/>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oneCellAnchor>
  <xdr:twoCellAnchor>
    <xdr:from>
      <xdr:col>0</xdr:col>
      <xdr:colOff>8467</xdr:colOff>
      <xdr:row>2</xdr:row>
      <xdr:rowOff>8466</xdr:rowOff>
    </xdr:from>
    <xdr:to>
      <xdr:col>2</xdr:col>
      <xdr:colOff>16934</xdr:colOff>
      <xdr:row>5</xdr:row>
      <xdr:rowOff>16933</xdr:rowOff>
    </xdr:to>
    <xdr:grpSp>
      <xdr:nvGrpSpPr>
        <xdr:cNvPr id="6" name="Group 5">
          <a:extLst>
            <a:ext uri="{FF2B5EF4-FFF2-40B4-BE49-F238E27FC236}">
              <a16:creationId xmlns:a16="http://schemas.microsoft.com/office/drawing/2014/main" id="{0906BA73-CFC8-D444-054C-9E3D043EECA5}"/>
            </a:ext>
          </a:extLst>
        </xdr:cNvPr>
        <xdr:cNvGrpSpPr/>
      </xdr:nvGrpSpPr>
      <xdr:grpSpPr>
        <a:xfrm>
          <a:off x="8467" y="471109"/>
          <a:ext cx="1695753" cy="702431"/>
          <a:chOff x="8467" y="431799"/>
          <a:chExt cx="1600200" cy="643467"/>
        </a:xfrm>
      </xdr:grpSpPr>
      <xdr:sp macro="" textlink="">
        <xdr:nvSpPr>
          <xdr:cNvPr id="4" name="TextBox 3">
            <a:extLst>
              <a:ext uri="{FF2B5EF4-FFF2-40B4-BE49-F238E27FC236}">
                <a16:creationId xmlns:a16="http://schemas.microsoft.com/office/drawing/2014/main" id="{F9B36D36-0DAD-1E82-AEC8-65A12C7B2010}"/>
              </a:ext>
            </a:extLst>
          </xdr:cNvPr>
          <xdr:cNvSpPr txBox="1"/>
        </xdr:nvSpPr>
        <xdr:spPr>
          <a:xfrm>
            <a:off x="8467" y="431799"/>
            <a:ext cx="1600200" cy="64346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i="1">
                <a:solidFill>
                  <a:schemeClr val="bg2"/>
                </a:solidFill>
              </a:rPr>
              <a:t>TOTAL</a:t>
            </a:r>
            <a:r>
              <a:rPr lang="en-IN" sz="1100" b="1" i="1" baseline="0">
                <a:solidFill>
                  <a:schemeClr val="bg2"/>
                </a:solidFill>
              </a:rPr>
              <a:t> MODELS</a:t>
            </a:r>
            <a:endParaRPr lang="en-IN" sz="1100" b="1" i="1">
              <a:solidFill>
                <a:schemeClr val="bg2"/>
              </a:solidFill>
            </a:endParaRPr>
          </a:p>
        </xdr:txBody>
      </xdr:sp>
      <xdr:sp macro="" textlink="'New Calculation'!A33">
        <xdr:nvSpPr>
          <xdr:cNvPr id="5" name="TextBox 4">
            <a:extLst>
              <a:ext uri="{FF2B5EF4-FFF2-40B4-BE49-F238E27FC236}">
                <a16:creationId xmlns:a16="http://schemas.microsoft.com/office/drawing/2014/main" id="{2E2E5B43-C84E-4199-8092-BEFD942733E4}"/>
              </a:ext>
            </a:extLst>
          </xdr:cNvPr>
          <xdr:cNvSpPr txBox="1"/>
        </xdr:nvSpPr>
        <xdr:spPr>
          <a:xfrm>
            <a:off x="25400" y="668868"/>
            <a:ext cx="1583267" cy="406398"/>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13BE5121-D501-4B66-8D7B-7C3D83554B64}" type="TxLink">
              <a:rPr lang="en-US" sz="1100" b="1" i="1" u="none" strike="noStrike">
                <a:solidFill>
                  <a:schemeClr val="bg2"/>
                </a:solidFill>
                <a:latin typeface="Montserrat"/>
              </a:rPr>
              <a:pPr algn="ctr"/>
              <a:t>22</a:t>
            </a:fld>
            <a:endParaRPr lang="en-IN" sz="1100" b="1" i="1">
              <a:solidFill>
                <a:schemeClr val="bg2"/>
              </a:solidFill>
            </a:endParaRPr>
          </a:p>
        </xdr:txBody>
      </xdr:sp>
    </xdr:grpSp>
    <xdr:clientData/>
  </xdr:twoCellAnchor>
  <xdr:twoCellAnchor>
    <xdr:from>
      <xdr:col>2</xdr:col>
      <xdr:colOff>431802</xdr:colOff>
      <xdr:row>2</xdr:row>
      <xdr:rowOff>8467</xdr:rowOff>
    </xdr:from>
    <xdr:to>
      <xdr:col>4</xdr:col>
      <xdr:colOff>499535</xdr:colOff>
      <xdr:row>5</xdr:row>
      <xdr:rowOff>16934</xdr:rowOff>
    </xdr:to>
    <xdr:grpSp>
      <xdr:nvGrpSpPr>
        <xdr:cNvPr id="7" name="Group 6">
          <a:extLst>
            <a:ext uri="{FF2B5EF4-FFF2-40B4-BE49-F238E27FC236}">
              <a16:creationId xmlns:a16="http://schemas.microsoft.com/office/drawing/2014/main" id="{998F85E2-7AF6-447F-A03C-0B0F3695E577}"/>
            </a:ext>
          </a:extLst>
        </xdr:cNvPr>
        <xdr:cNvGrpSpPr/>
      </xdr:nvGrpSpPr>
      <xdr:grpSpPr>
        <a:xfrm>
          <a:off x="2119088" y="471110"/>
          <a:ext cx="1755018" cy="702431"/>
          <a:chOff x="8467" y="431799"/>
          <a:chExt cx="1600200" cy="643467"/>
        </a:xfrm>
      </xdr:grpSpPr>
      <xdr:sp macro="" textlink="">
        <xdr:nvSpPr>
          <xdr:cNvPr id="8" name="TextBox 7">
            <a:extLst>
              <a:ext uri="{FF2B5EF4-FFF2-40B4-BE49-F238E27FC236}">
                <a16:creationId xmlns:a16="http://schemas.microsoft.com/office/drawing/2014/main" id="{ED86E43E-BD83-2B70-B55C-734320B0284F}"/>
              </a:ext>
            </a:extLst>
          </xdr:cNvPr>
          <xdr:cNvSpPr txBox="1"/>
        </xdr:nvSpPr>
        <xdr:spPr>
          <a:xfrm>
            <a:off x="8467" y="431799"/>
            <a:ext cx="1600200" cy="64346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i="1">
                <a:solidFill>
                  <a:schemeClr val="bg2"/>
                </a:solidFill>
              </a:rPr>
              <a:t>AVERAGE</a:t>
            </a:r>
            <a:r>
              <a:rPr lang="en-IN" sz="1100" b="1" i="1" baseline="0">
                <a:solidFill>
                  <a:schemeClr val="bg2"/>
                </a:solidFill>
              </a:rPr>
              <a:t> PRICE</a:t>
            </a:r>
            <a:endParaRPr lang="en-IN" sz="1100" b="1" i="1">
              <a:solidFill>
                <a:schemeClr val="bg2"/>
              </a:solidFill>
            </a:endParaRPr>
          </a:p>
        </xdr:txBody>
      </xdr:sp>
      <xdr:sp macro="" textlink="'New Calculation'!B33">
        <xdr:nvSpPr>
          <xdr:cNvPr id="9" name="TextBox 8">
            <a:extLst>
              <a:ext uri="{FF2B5EF4-FFF2-40B4-BE49-F238E27FC236}">
                <a16:creationId xmlns:a16="http://schemas.microsoft.com/office/drawing/2014/main" id="{82D2DCB1-F62C-CED2-DA18-682F20AA7D52}"/>
              </a:ext>
            </a:extLst>
          </xdr:cNvPr>
          <xdr:cNvSpPr txBox="1"/>
        </xdr:nvSpPr>
        <xdr:spPr>
          <a:xfrm>
            <a:off x="25400" y="668868"/>
            <a:ext cx="1583267" cy="406398"/>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C98CB169-E080-449A-8100-B1FB77F3DE10}" type="TxLink">
              <a:rPr lang="en-US" sz="1100" b="1" i="1" u="none" strike="noStrike">
                <a:solidFill>
                  <a:schemeClr val="bg2"/>
                </a:solidFill>
                <a:latin typeface="Montserrat"/>
              </a:rPr>
              <a:pPr algn="ctr"/>
              <a:t>13.2K</a:t>
            </a:fld>
            <a:endParaRPr lang="en-IN" sz="1100" b="1" i="1">
              <a:solidFill>
                <a:schemeClr val="bg2"/>
              </a:solidFill>
            </a:endParaRPr>
          </a:p>
        </xdr:txBody>
      </xdr:sp>
    </xdr:grpSp>
    <xdr:clientData/>
  </xdr:twoCellAnchor>
  <xdr:twoCellAnchor>
    <xdr:from>
      <xdr:col>11</xdr:col>
      <xdr:colOff>677371</xdr:colOff>
      <xdr:row>1</xdr:row>
      <xdr:rowOff>194744</xdr:rowOff>
    </xdr:from>
    <xdr:to>
      <xdr:col>14</xdr:col>
      <xdr:colOff>728171</xdr:colOff>
      <xdr:row>4</xdr:row>
      <xdr:rowOff>203211</xdr:rowOff>
    </xdr:to>
    <xdr:grpSp>
      <xdr:nvGrpSpPr>
        <xdr:cNvPr id="10" name="Group 9">
          <a:extLst>
            <a:ext uri="{FF2B5EF4-FFF2-40B4-BE49-F238E27FC236}">
              <a16:creationId xmlns:a16="http://schemas.microsoft.com/office/drawing/2014/main" id="{E6D870BE-D949-4A50-8CAA-9F4E64C89DB5}"/>
            </a:ext>
          </a:extLst>
        </xdr:cNvPr>
        <xdr:cNvGrpSpPr/>
      </xdr:nvGrpSpPr>
      <xdr:grpSpPr>
        <a:xfrm>
          <a:off x="9957442" y="426065"/>
          <a:ext cx="2581729" cy="702432"/>
          <a:chOff x="8467" y="431799"/>
          <a:chExt cx="1600200" cy="643467"/>
        </a:xfrm>
      </xdr:grpSpPr>
      <xdr:sp macro="" textlink="">
        <xdr:nvSpPr>
          <xdr:cNvPr id="11" name="TextBox 10">
            <a:extLst>
              <a:ext uri="{FF2B5EF4-FFF2-40B4-BE49-F238E27FC236}">
                <a16:creationId xmlns:a16="http://schemas.microsoft.com/office/drawing/2014/main" id="{C9C57D25-A8F1-66C8-0D1F-8F7C408C9ADC}"/>
              </a:ext>
            </a:extLst>
          </xdr:cNvPr>
          <xdr:cNvSpPr txBox="1"/>
        </xdr:nvSpPr>
        <xdr:spPr>
          <a:xfrm>
            <a:off x="8467" y="431799"/>
            <a:ext cx="1600200" cy="64346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i="1">
                <a:solidFill>
                  <a:schemeClr val="bg2"/>
                </a:solidFill>
              </a:rPr>
              <a:t>MOST</a:t>
            </a:r>
            <a:r>
              <a:rPr lang="en-IN" sz="1100" b="1" i="1" baseline="0">
                <a:solidFill>
                  <a:schemeClr val="bg2"/>
                </a:solidFill>
              </a:rPr>
              <a:t> POWERFUL CAR</a:t>
            </a:r>
            <a:endParaRPr lang="en-IN" sz="1100" b="1" i="1">
              <a:solidFill>
                <a:schemeClr val="bg2"/>
              </a:solidFill>
            </a:endParaRPr>
          </a:p>
        </xdr:txBody>
      </xdr:sp>
      <xdr:sp macro="" textlink="'New Calculation'!D33">
        <xdr:nvSpPr>
          <xdr:cNvPr id="12" name="TextBox 11">
            <a:extLst>
              <a:ext uri="{FF2B5EF4-FFF2-40B4-BE49-F238E27FC236}">
                <a16:creationId xmlns:a16="http://schemas.microsoft.com/office/drawing/2014/main" id="{477254F7-B647-4C78-1027-AC529DBF8EC0}"/>
              </a:ext>
            </a:extLst>
          </xdr:cNvPr>
          <xdr:cNvSpPr txBox="1"/>
        </xdr:nvSpPr>
        <xdr:spPr>
          <a:xfrm>
            <a:off x="25400" y="668868"/>
            <a:ext cx="1583267" cy="406398"/>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454F86DC-9666-4FCB-A887-AD4787970A98}" type="TxLink">
              <a:rPr lang="en-US" sz="1100" b="1" i="1" u="none" strike="noStrike">
                <a:solidFill>
                  <a:schemeClr val="bg2"/>
                </a:solidFill>
                <a:latin typeface="Montserrat"/>
              </a:rPr>
              <a:pPr algn="ctr"/>
              <a:t>JAGUAR</a:t>
            </a:fld>
            <a:endParaRPr lang="en-IN" sz="1100" b="1" i="1">
              <a:solidFill>
                <a:schemeClr val="bg2"/>
              </a:solidFill>
            </a:endParaRPr>
          </a:p>
        </xdr:txBody>
      </xdr:sp>
    </xdr:grpSp>
    <xdr:clientData/>
  </xdr:twoCellAnchor>
  <xdr:twoCellAnchor>
    <xdr:from>
      <xdr:col>5</xdr:col>
      <xdr:colOff>118526</xdr:colOff>
      <xdr:row>2</xdr:row>
      <xdr:rowOff>2</xdr:rowOff>
    </xdr:from>
    <xdr:to>
      <xdr:col>7</xdr:col>
      <xdr:colOff>761995</xdr:colOff>
      <xdr:row>5</xdr:row>
      <xdr:rowOff>8469</xdr:rowOff>
    </xdr:to>
    <xdr:grpSp>
      <xdr:nvGrpSpPr>
        <xdr:cNvPr id="13" name="Group 12">
          <a:extLst>
            <a:ext uri="{FF2B5EF4-FFF2-40B4-BE49-F238E27FC236}">
              <a16:creationId xmlns:a16="http://schemas.microsoft.com/office/drawing/2014/main" id="{06587C89-8F02-4B2A-9FD4-B31019B83CCA}"/>
            </a:ext>
          </a:extLst>
        </xdr:cNvPr>
        <xdr:cNvGrpSpPr/>
      </xdr:nvGrpSpPr>
      <xdr:grpSpPr>
        <a:xfrm>
          <a:off x="4336740" y="462645"/>
          <a:ext cx="2330755" cy="702431"/>
          <a:chOff x="8467" y="431799"/>
          <a:chExt cx="1600200" cy="643467"/>
        </a:xfrm>
      </xdr:grpSpPr>
      <xdr:sp macro="" textlink="">
        <xdr:nvSpPr>
          <xdr:cNvPr id="14" name="TextBox 13">
            <a:extLst>
              <a:ext uri="{FF2B5EF4-FFF2-40B4-BE49-F238E27FC236}">
                <a16:creationId xmlns:a16="http://schemas.microsoft.com/office/drawing/2014/main" id="{927FBACF-EE8F-DB8E-75C6-BAEFD877DD66}"/>
              </a:ext>
            </a:extLst>
          </xdr:cNvPr>
          <xdr:cNvSpPr txBox="1"/>
        </xdr:nvSpPr>
        <xdr:spPr>
          <a:xfrm>
            <a:off x="8467" y="431799"/>
            <a:ext cx="1600200" cy="64346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i="1">
                <a:solidFill>
                  <a:schemeClr val="bg2"/>
                </a:solidFill>
              </a:rPr>
              <a:t>MAX HORSE</a:t>
            </a:r>
            <a:r>
              <a:rPr lang="en-IN" sz="1100" b="1" i="1" baseline="0">
                <a:solidFill>
                  <a:schemeClr val="bg2"/>
                </a:solidFill>
              </a:rPr>
              <a:t> POWER</a:t>
            </a:r>
            <a:endParaRPr lang="en-IN" sz="1100" b="1" i="1">
              <a:solidFill>
                <a:schemeClr val="bg2"/>
              </a:solidFill>
            </a:endParaRPr>
          </a:p>
        </xdr:txBody>
      </xdr:sp>
      <xdr:sp macro="" textlink="'New Calculation'!C33">
        <xdr:nvSpPr>
          <xdr:cNvPr id="15" name="TextBox 14">
            <a:extLst>
              <a:ext uri="{FF2B5EF4-FFF2-40B4-BE49-F238E27FC236}">
                <a16:creationId xmlns:a16="http://schemas.microsoft.com/office/drawing/2014/main" id="{0BF1AD76-BBFF-E02F-0AF4-519627F4AE60}"/>
              </a:ext>
            </a:extLst>
          </xdr:cNvPr>
          <xdr:cNvSpPr txBox="1"/>
        </xdr:nvSpPr>
        <xdr:spPr>
          <a:xfrm>
            <a:off x="25400" y="668868"/>
            <a:ext cx="1583267" cy="406398"/>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6E02788D-C958-44F1-B00E-083B6B874E78}" type="TxLink">
              <a:rPr lang="en-US" sz="1100" b="1" i="1" u="none" strike="noStrike">
                <a:solidFill>
                  <a:schemeClr val="bg2"/>
                </a:solidFill>
                <a:latin typeface="Montserrat"/>
              </a:rPr>
              <a:pPr algn="ctr"/>
              <a:t>262</a:t>
            </a:fld>
            <a:endParaRPr lang="en-IN" sz="1100" b="1" i="1">
              <a:solidFill>
                <a:schemeClr val="bg2"/>
              </a:solidFill>
            </a:endParaRPr>
          </a:p>
        </xdr:txBody>
      </xdr:sp>
    </xdr:grpSp>
    <xdr:clientData/>
  </xdr:twoCellAnchor>
  <xdr:twoCellAnchor>
    <xdr:from>
      <xdr:col>8</xdr:col>
      <xdr:colOff>313265</xdr:colOff>
      <xdr:row>2</xdr:row>
      <xdr:rowOff>2</xdr:rowOff>
    </xdr:from>
    <xdr:to>
      <xdr:col>11</xdr:col>
      <xdr:colOff>160868</xdr:colOff>
      <xdr:row>5</xdr:row>
      <xdr:rowOff>8469</xdr:rowOff>
    </xdr:to>
    <xdr:grpSp>
      <xdr:nvGrpSpPr>
        <xdr:cNvPr id="16" name="Group 15">
          <a:extLst>
            <a:ext uri="{FF2B5EF4-FFF2-40B4-BE49-F238E27FC236}">
              <a16:creationId xmlns:a16="http://schemas.microsoft.com/office/drawing/2014/main" id="{94DD2745-8DD9-4595-B30A-2DC562F5F82B}"/>
            </a:ext>
          </a:extLst>
        </xdr:cNvPr>
        <xdr:cNvGrpSpPr/>
      </xdr:nvGrpSpPr>
      <xdr:grpSpPr>
        <a:xfrm>
          <a:off x="7062408" y="462645"/>
          <a:ext cx="2378531" cy="702431"/>
          <a:chOff x="8467" y="431799"/>
          <a:chExt cx="1600200" cy="643467"/>
        </a:xfrm>
      </xdr:grpSpPr>
      <xdr:sp macro="" textlink="">
        <xdr:nvSpPr>
          <xdr:cNvPr id="17" name="TextBox 16">
            <a:extLst>
              <a:ext uri="{FF2B5EF4-FFF2-40B4-BE49-F238E27FC236}">
                <a16:creationId xmlns:a16="http://schemas.microsoft.com/office/drawing/2014/main" id="{5C288B15-41A6-8CD5-67BA-46D287AEC0E5}"/>
              </a:ext>
            </a:extLst>
          </xdr:cNvPr>
          <xdr:cNvSpPr txBox="1"/>
        </xdr:nvSpPr>
        <xdr:spPr>
          <a:xfrm>
            <a:off x="8467" y="431799"/>
            <a:ext cx="1600200" cy="64346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i="1">
                <a:solidFill>
                  <a:schemeClr val="bg2"/>
                </a:solidFill>
              </a:rPr>
              <a:t>FUEL EFFICIENT MODEL</a:t>
            </a:r>
          </a:p>
        </xdr:txBody>
      </xdr:sp>
      <xdr:sp macro="" textlink="'New Calculation'!E33">
        <xdr:nvSpPr>
          <xdr:cNvPr id="18" name="TextBox 17">
            <a:extLst>
              <a:ext uri="{FF2B5EF4-FFF2-40B4-BE49-F238E27FC236}">
                <a16:creationId xmlns:a16="http://schemas.microsoft.com/office/drawing/2014/main" id="{D856F617-F7C8-B19A-82C3-662EBF9CC9F0}"/>
              </a:ext>
            </a:extLst>
          </xdr:cNvPr>
          <xdr:cNvSpPr txBox="1"/>
        </xdr:nvSpPr>
        <xdr:spPr>
          <a:xfrm>
            <a:off x="25400" y="668868"/>
            <a:ext cx="1583267" cy="406398"/>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5F4477FE-9324-49E6-8B8B-A5A1F0E02DA3}" type="TxLink">
              <a:rPr lang="en-US" sz="1100" b="1" i="1" u="none" strike="noStrike">
                <a:solidFill>
                  <a:schemeClr val="bg2"/>
                </a:solidFill>
                <a:latin typeface="Montserrat"/>
              </a:rPr>
              <a:pPr algn="ctr"/>
              <a:t>HONDA</a:t>
            </a:fld>
            <a:endParaRPr lang="en-IN" sz="1100" b="1" i="1">
              <a:solidFill>
                <a:schemeClr val="bg2"/>
              </a:solidFill>
            </a:endParaRPr>
          </a:p>
        </xdr:txBody>
      </xdr:sp>
    </xdr:grpSp>
    <xdr:clientData/>
  </xdr:twoCellAnchor>
  <xdr:twoCellAnchor>
    <xdr:from>
      <xdr:col>0</xdr:col>
      <xdr:colOff>0</xdr:colOff>
      <xdr:row>5</xdr:row>
      <xdr:rowOff>16933</xdr:rowOff>
    </xdr:from>
    <xdr:to>
      <xdr:col>4</xdr:col>
      <xdr:colOff>753533</xdr:colOff>
      <xdr:row>14</xdr:row>
      <xdr:rowOff>194733</xdr:rowOff>
    </xdr:to>
    <xdr:graphicFrame macro="">
      <xdr:nvGraphicFramePr>
        <xdr:cNvPr id="19" name="Chart 18">
          <a:extLst>
            <a:ext uri="{FF2B5EF4-FFF2-40B4-BE49-F238E27FC236}">
              <a16:creationId xmlns:a16="http://schemas.microsoft.com/office/drawing/2014/main" id="{1B372EC2-4C64-413C-9EA9-0AA80429A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753522</xdr:colOff>
      <xdr:row>5</xdr:row>
      <xdr:rowOff>8466</xdr:rowOff>
    </xdr:from>
    <xdr:to>
      <xdr:col>10</xdr:col>
      <xdr:colOff>474133</xdr:colOff>
      <xdr:row>14</xdr:row>
      <xdr:rowOff>194733</xdr:rowOff>
    </xdr:to>
    <xdr:graphicFrame macro="">
      <xdr:nvGraphicFramePr>
        <xdr:cNvPr id="20" name="Chart 19">
          <a:extLst>
            <a:ext uri="{FF2B5EF4-FFF2-40B4-BE49-F238E27FC236}">
              <a16:creationId xmlns:a16="http://schemas.microsoft.com/office/drawing/2014/main" id="{EF711A14-A2F0-4F73-A849-1EE3D755A7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474134</xdr:colOff>
      <xdr:row>5</xdr:row>
      <xdr:rowOff>8468</xdr:rowOff>
    </xdr:from>
    <xdr:to>
      <xdr:col>15</xdr:col>
      <xdr:colOff>177800</xdr:colOff>
      <xdr:row>14</xdr:row>
      <xdr:rowOff>194734</xdr:rowOff>
    </xdr:to>
    <xdr:graphicFrame macro="">
      <xdr:nvGraphicFramePr>
        <xdr:cNvPr id="21" name="Chart 20">
          <a:extLst>
            <a:ext uri="{FF2B5EF4-FFF2-40B4-BE49-F238E27FC236}">
              <a16:creationId xmlns:a16="http://schemas.microsoft.com/office/drawing/2014/main" id="{2C204DB4-BC77-4648-9880-7EEE43E51A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455384</xdr:colOff>
      <xdr:row>16</xdr:row>
      <xdr:rowOff>149679</xdr:rowOff>
    </xdr:from>
    <xdr:to>
      <xdr:col>15</xdr:col>
      <xdr:colOff>142118</xdr:colOff>
      <xdr:row>29</xdr:row>
      <xdr:rowOff>107347</xdr:rowOff>
    </xdr:to>
    <xdr:graphicFrame macro="">
      <xdr:nvGraphicFramePr>
        <xdr:cNvPr id="22" name="Chart 21">
          <a:extLst>
            <a:ext uri="{FF2B5EF4-FFF2-40B4-BE49-F238E27FC236}">
              <a16:creationId xmlns:a16="http://schemas.microsoft.com/office/drawing/2014/main" id="{C94D420F-A536-4311-94FE-3E6B892C7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16</xdr:row>
      <xdr:rowOff>140304</xdr:rowOff>
    </xdr:from>
    <xdr:to>
      <xdr:col>5</xdr:col>
      <xdr:colOff>592667</xdr:colOff>
      <xdr:row>29</xdr:row>
      <xdr:rowOff>122463</xdr:rowOff>
    </xdr:to>
    <xdr:graphicFrame macro="">
      <xdr:nvGraphicFramePr>
        <xdr:cNvPr id="23" name="Chart 22">
          <a:extLst>
            <a:ext uri="{FF2B5EF4-FFF2-40B4-BE49-F238E27FC236}">
              <a16:creationId xmlns:a16="http://schemas.microsoft.com/office/drawing/2014/main" id="{71F17921-8204-4BC8-8CA9-76615BAC9E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597807</xdr:colOff>
      <xdr:row>16</xdr:row>
      <xdr:rowOff>149678</xdr:rowOff>
    </xdr:from>
    <xdr:to>
      <xdr:col>10</xdr:col>
      <xdr:colOff>496207</xdr:colOff>
      <xdr:row>29</xdr:row>
      <xdr:rowOff>108857</xdr:rowOff>
    </xdr:to>
    <xdr:graphicFrame macro="">
      <xdr:nvGraphicFramePr>
        <xdr:cNvPr id="24" name="Chart 23">
          <a:extLst>
            <a:ext uri="{FF2B5EF4-FFF2-40B4-BE49-F238E27FC236}">
              <a16:creationId xmlns:a16="http://schemas.microsoft.com/office/drawing/2014/main" id="{0A9BDBF4-1C3C-4709-856C-521F51B9B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177799</xdr:colOff>
      <xdr:row>0</xdr:row>
      <xdr:rowOff>33865</xdr:rowOff>
    </xdr:from>
    <xdr:to>
      <xdr:col>17</xdr:col>
      <xdr:colOff>414866</xdr:colOff>
      <xdr:row>8</xdr:row>
      <xdr:rowOff>217715</xdr:rowOff>
    </xdr:to>
    <mc:AlternateContent xmlns:mc="http://schemas.openxmlformats.org/markup-compatibility/2006" xmlns:a14="http://schemas.microsoft.com/office/drawing/2010/main">
      <mc:Choice Requires="a14">
        <xdr:graphicFrame macro="">
          <xdr:nvGraphicFramePr>
            <xdr:cNvPr id="25" name="engine location">
              <a:extLst>
                <a:ext uri="{FF2B5EF4-FFF2-40B4-BE49-F238E27FC236}">
                  <a16:creationId xmlns:a16="http://schemas.microsoft.com/office/drawing/2014/main" id="{ECD403A2-6050-4BB1-9F2A-139E2E08F84C}"/>
                </a:ext>
              </a:extLst>
            </xdr:cNvPr>
            <xdr:cNvGraphicFramePr/>
          </xdr:nvGraphicFramePr>
          <xdr:xfrm>
            <a:off x="0" y="0"/>
            <a:ext cx="0" cy="0"/>
          </xdr:xfrm>
          <a:graphic>
            <a:graphicData uri="http://schemas.microsoft.com/office/drawing/2010/slicer">
              <sle:slicer xmlns:sle="http://schemas.microsoft.com/office/drawing/2010/slicer" name="engine location"/>
            </a:graphicData>
          </a:graphic>
        </xdr:graphicFrame>
      </mc:Choice>
      <mc:Fallback xmlns="">
        <xdr:sp macro="" textlink="">
          <xdr:nvSpPr>
            <xdr:cNvPr id="0" name=""/>
            <xdr:cNvSpPr>
              <a:spLocks noTextEdit="1"/>
            </xdr:cNvSpPr>
          </xdr:nvSpPr>
          <xdr:spPr>
            <a:xfrm>
              <a:off x="12115799" y="33866"/>
              <a:ext cx="1828800" cy="1016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445405</xdr:colOff>
      <xdr:row>8</xdr:row>
      <xdr:rowOff>190500</xdr:rowOff>
    </xdr:from>
    <xdr:to>
      <xdr:col>21</xdr:col>
      <xdr:colOff>244927</xdr:colOff>
      <xdr:row>16</xdr:row>
      <xdr:rowOff>81642</xdr:rowOff>
    </xdr:to>
    <mc:AlternateContent xmlns:mc="http://schemas.openxmlformats.org/markup-compatibility/2006">
      <mc:Choice xmlns:a14="http://schemas.microsoft.com/office/drawing/2010/main" Requires="a14">
        <xdr:graphicFrame macro="">
          <xdr:nvGraphicFramePr>
            <xdr:cNvPr id="26" name="fuel type">
              <a:extLst>
                <a:ext uri="{FF2B5EF4-FFF2-40B4-BE49-F238E27FC236}">
                  <a16:creationId xmlns:a16="http://schemas.microsoft.com/office/drawing/2014/main" id="{D15545D9-2CC3-476D-A253-DF91A95AF68E}"/>
                </a:ext>
              </a:extLst>
            </xdr:cNvPr>
            <xdr:cNvGraphicFramePr/>
          </xdr:nvGraphicFramePr>
          <xdr:xfrm>
            <a:off x="0" y="0"/>
            <a:ext cx="0" cy="0"/>
          </xdr:xfrm>
          <a:graphic>
            <a:graphicData uri="http://schemas.microsoft.com/office/drawing/2010/slicer">
              <sle:slicer xmlns:sle="http://schemas.microsoft.com/office/drawing/2010/slicer" name="fuel type"/>
            </a:graphicData>
          </a:graphic>
        </xdr:graphicFrame>
      </mc:Choice>
      <mc:Fallback>
        <xdr:sp macro="" textlink="">
          <xdr:nvSpPr>
            <xdr:cNvPr id="0" name=""/>
            <xdr:cNvSpPr>
              <a:spLocks noTextEdit="1"/>
            </xdr:cNvSpPr>
          </xdr:nvSpPr>
          <xdr:spPr>
            <a:xfrm>
              <a:off x="14787334" y="2041071"/>
              <a:ext cx="3174093" cy="17417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423333</xdr:colOff>
      <xdr:row>0</xdr:row>
      <xdr:rowOff>23649</xdr:rowOff>
    </xdr:from>
    <xdr:to>
      <xdr:col>21</xdr:col>
      <xdr:colOff>231321</xdr:colOff>
      <xdr:row>8</xdr:row>
      <xdr:rowOff>176893</xdr:rowOff>
    </xdr:to>
    <mc:AlternateContent xmlns:mc="http://schemas.openxmlformats.org/markup-compatibility/2006">
      <mc:Choice xmlns:a14="http://schemas.microsoft.com/office/drawing/2010/main" Requires="a14">
        <xdr:graphicFrame macro="">
          <xdr:nvGraphicFramePr>
            <xdr:cNvPr id="27" name="Horse Power Category">
              <a:extLst>
                <a:ext uri="{FF2B5EF4-FFF2-40B4-BE49-F238E27FC236}">
                  <a16:creationId xmlns:a16="http://schemas.microsoft.com/office/drawing/2014/main" id="{7D23D718-A70D-43D1-842B-1601A1FAF62D}"/>
                </a:ext>
              </a:extLst>
            </xdr:cNvPr>
            <xdr:cNvGraphicFramePr/>
          </xdr:nvGraphicFramePr>
          <xdr:xfrm>
            <a:off x="0" y="0"/>
            <a:ext cx="0" cy="0"/>
          </xdr:xfrm>
          <a:graphic>
            <a:graphicData uri="http://schemas.microsoft.com/office/drawing/2010/slicer">
              <sle:slicer xmlns:sle="http://schemas.microsoft.com/office/drawing/2010/slicer" name="Horse Power Category"/>
            </a:graphicData>
          </a:graphic>
        </xdr:graphicFrame>
      </mc:Choice>
      <mc:Fallback>
        <xdr:sp macro="" textlink="">
          <xdr:nvSpPr>
            <xdr:cNvPr id="0" name=""/>
            <xdr:cNvSpPr>
              <a:spLocks noTextEdit="1"/>
            </xdr:cNvSpPr>
          </xdr:nvSpPr>
          <xdr:spPr>
            <a:xfrm>
              <a:off x="14765262" y="23649"/>
              <a:ext cx="3182559" cy="20038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194734</xdr:colOff>
      <xdr:row>8</xdr:row>
      <xdr:rowOff>215899</xdr:rowOff>
    </xdr:from>
    <xdr:to>
      <xdr:col>17</xdr:col>
      <xdr:colOff>431801</xdr:colOff>
      <xdr:row>16</xdr:row>
      <xdr:rowOff>60777</xdr:rowOff>
    </xdr:to>
    <mc:AlternateContent xmlns:mc="http://schemas.openxmlformats.org/markup-compatibility/2006">
      <mc:Choice xmlns:a14="http://schemas.microsoft.com/office/drawing/2010/main" Requires="a14">
        <xdr:graphicFrame macro="">
          <xdr:nvGraphicFramePr>
            <xdr:cNvPr id="28" name="num of doors">
              <a:extLst>
                <a:ext uri="{FF2B5EF4-FFF2-40B4-BE49-F238E27FC236}">
                  <a16:creationId xmlns:a16="http://schemas.microsoft.com/office/drawing/2014/main" id="{32B7B814-C659-4A1E-B51D-C21357631575}"/>
                </a:ext>
              </a:extLst>
            </xdr:cNvPr>
            <xdr:cNvGraphicFramePr/>
          </xdr:nvGraphicFramePr>
          <xdr:xfrm>
            <a:off x="0" y="0"/>
            <a:ext cx="0" cy="0"/>
          </xdr:xfrm>
          <a:graphic>
            <a:graphicData uri="http://schemas.microsoft.com/office/drawing/2010/slicer">
              <sle:slicer xmlns:sle="http://schemas.microsoft.com/office/drawing/2010/slicer" name="num of doors"/>
            </a:graphicData>
          </a:graphic>
        </xdr:graphicFrame>
      </mc:Choice>
      <mc:Fallback>
        <xdr:sp macro="" textlink="">
          <xdr:nvSpPr>
            <xdr:cNvPr id="0" name=""/>
            <xdr:cNvSpPr>
              <a:spLocks noTextEdit="1"/>
            </xdr:cNvSpPr>
          </xdr:nvSpPr>
          <xdr:spPr>
            <a:xfrm>
              <a:off x="12849377" y="2066470"/>
              <a:ext cx="1924353"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15</xdr:col>
      <xdr:colOff>153912</xdr:colOff>
      <xdr:row>16</xdr:row>
      <xdr:rowOff>55638</xdr:rowOff>
    </xdr:from>
    <xdr:ext cx="5166481" cy="3056995"/>
    <xdr:sp macro="" textlink="">
      <xdr:nvSpPr>
        <xdr:cNvPr id="29" name="TextBox 28">
          <a:extLst>
            <a:ext uri="{FF2B5EF4-FFF2-40B4-BE49-F238E27FC236}">
              <a16:creationId xmlns:a16="http://schemas.microsoft.com/office/drawing/2014/main" id="{7293A9A1-D08A-EFDF-AC74-A5DD95DFEF7F}"/>
            </a:ext>
          </a:extLst>
        </xdr:cNvPr>
        <xdr:cNvSpPr txBox="1"/>
      </xdr:nvSpPr>
      <xdr:spPr>
        <a:xfrm>
          <a:off x="12808555" y="3756781"/>
          <a:ext cx="5166481" cy="3056995"/>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i="1" u="sng">
              <a:solidFill>
                <a:schemeClr val="bg1"/>
              </a:solidFill>
            </a:rPr>
            <a:t>KEY</a:t>
          </a:r>
          <a:r>
            <a:rPr lang="en-IN" sz="1400" b="1" i="1" u="sng" baseline="0">
              <a:solidFill>
                <a:schemeClr val="bg1"/>
              </a:solidFill>
            </a:rPr>
            <a:t> SUMMARY:</a:t>
          </a:r>
        </a:p>
        <a:p>
          <a:r>
            <a:rPr lang="en-IN" sz="1200" b="1" i="1"/>
            <a:t>🚗 </a:t>
          </a:r>
          <a:r>
            <a:rPr lang="en-IN" sz="1200" b="1" i="1">
              <a:solidFill>
                <a:schemeClr val="bg2"/>
              </a:solidFill>
            </a:rPr>
            <a:t>BMW and Jaguar rank top in average price and horsepower.</a:t>
          </a:r>
        </a:p>
        <a:p>
          <a:r>
            <a:rPr lang="en-IN" sz="1200" b="1" i="1">
              <a:solidFill>
                <a:schemeClr val="bg2"/>
              </a:solidFill>
            </a:rPr>
            <a:t>📈 Price increases with both engine size and horsepower—a clear performance-price correlation.</a:t>
          </a:r>
        </a:p>
        <a:p>
          <a:r>
            <a:rPr lang="en-IN" sz="1200" b="1" i="1">
              <a:solidFill>
                <a:schemeClr val="bg2"/>
              </a:solidFill>
            </a:rPr>
            <a:t>⚙️ Fuel type is predominantly gas, with only ~5% diesel vehicles.</a:t>
          </a:r>
        </a:p>
        <a:p>
          <a:r>
            <a:rPr lang="en-IN" sz="1200" b="1" i="1">
              <a:solidFill>
                <a:schemeClr val="bg2"/>
              </a:solidFill>
            </a:rPr>
            <a:t>🧠 Turbocharged models are priced 15–20% higher on average.</a:t>
          </a:r>
        </a:p>
        <a:p>
          <a:r>
            <a:rPr lang="en-IN" sz="1200" b="1" i="1">
              <a:solidFill>
                <a:schemeClr val="bg2"/>
              </a:solidFill>
            </a:rPr>
            <a:t>🚘 Sedans and hatchbacks dominate in body-style; 2-door variants are common.</a:t>
          </a:r>
        </a:p>
        <a:p>
          <a:r>
            <a:rPr lang="en-IN" sz="1200" b="1" i="1">
              <a:solidFill>
                <a:schemeClr val="bg2"/>
              </a:solidFill>
            </a:rPr>
            <a:t>🔍 Outliers detected in horsepower and price ranges.</a:t>
          </a:r>
        </a:p>
        <a:p>
          <a:r>
            <a:rPr lang="en-IN" sz="1200" b="1" i="1">
              <a:solidFill>
                <a:schemeClr val="bg2"/>
              </a:solidFill>
            </a:rPr>
            <a:t>🛠️ Missing data treated with basic cleaning techniques for reliability.</a:t>
          </a:r>
        </a:p>
        <a:p>
          <a:endParaRPr lang="en-IN" sz="1100" b="1" i="1" baseline="0">
            <a:solidFill>
              <a:schemeClr val="bg1"/>
            </a:solidFill>
          </a:endParaRPr>
        </a:p>
        <a:p>
          <a:r>
            <a:rPr lang="en-IN" sz="1100" b="1" i="1" baseline="0">
              <a:solidFill>
                <a:schemeClr val="bg1"/>
              </a:solidFill>
            </a:rPr>
            <a:t> </a:t>
          </a:r>
          <a:endParaRPr lang="en-IN" sz="1100" b="1" i="1">
            <a:solidFill>
              <a:schemeClr val="bg1"/>
            </a:solidFill>
          </a:endParaRPr>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89.972781828707" createdVersion="5" refreshedVersion="8" minRefreshableVersion="3" recordCount="0" supportSubquery="1" supportAdvancedDrill="1" xr:uid="{3D227269-B5A1-4FF1-950D-93B0EBD6C638}">
  <cacheSource type="external" connectionId="6"/>
  <cacheFields count="2">
    <cacheField name="[Car 1].[engine size].[engine size]" caption="engine size" numFmtId="0" hierarchy="22" level="1">
      <sharedItems containsSemiMixedTypes="0" containsString="0" containsNumber="1" containsInteger="1" minValue="61" maxValue="326" count="43">
        <n v="61"/>
        <n v="70"/>
        <n v="79"/>
        <n v="80"/>
        <n v="90"/>
        <n v="91"/>
        <n v="92"/>
        <n v="97"/>
        <n v="98"/>
        <n v="103"/>
        <n v="108"/>
        <n v="109"/>
        <n v="110"/>
        <n v="111"/>
        <n v="119"/>
        <n v="120"/>
        <n v="121"/>
        <n v="122"/>
        <n v="130"/>
        <n v="131"/>
        <n v="132"/>
        <n v="134"/>
        <n v="136"/>
        <n v="140"/>
        <n v="141"/>
        <n v="145"/>
        <n v="146"/>
        <n v="151"/>
        <n v="152"/>
        <n v="156"/>
        <n v="161"/>
        <n v="164"/>
        <n v="171"/>
        <n v="173"/>
        <n v="181"/>
        <n v="183"/>
        <n v="194"/>
        <n v="209"/>
        <n v="234"/>
        <n v="258"/>
        <n v="304"/>
        <n v="308"/>
        <n v="326"/>
      </sharedItems>
      <extLst>
        <ext xmlns:x15="http://schemas.microsoft.com/office/spreadsheetml/2010/11/main" uri="{4F2E5C28-24EA-4eb8-9CBF-B6C8F9C3D259}">
          <x15:cachedUniqueNames>
            <x15:cachedUniqueName index="0" name="[Car 1].[engine size].&amp;[61]"/>
            <x15:cachedUniqueName index="1" name="[Car 1].[engine size].&amp;[70]"/>
            <x15:cachedUniqueName index="2" name="[Car 1].[engine size].&amp;[79]"/>
            <x15:cachedUniqueName index="3" name="[Car 1].[engine size].&amp;[80]"/>
            <x15:cachedUniqueName index="4" name="[Car 1].[engine size].&amp;[90]"/>
            <x15:cachedUniqueName index="5" name="[Car 1].[engine size].&amp;[91]"/>
            <x15:cachedUniqueName index="6" name="[Car 1].[engine size].&amp;[92]"/>
            <x15:cachedUniqueName index="7" name="[Car 1].[engine size].&amp;[97]"/>
            <x15:cachedUniqueName index="8" name="[Car 1].[engine size].&amp;[98]"/>
            <x15:cachedUniqueName index="9" name="[Car 1].[engine size].&amp;[103]"/>
            <x15:cachedUniqueName index="10" name="[Car 1].[engine size].&amp;[108]"/>
            <x15:cachedUniqueName index="11" name="[Car 1].[engine size].&amp;[109]"/>
            <x15:cachedUniqueName index="12" name="[Car 1].[engine size].&amp;[110]"/>
            <x15:cachedUniqueName index="13" name="[Car 1].[engine size].&amp;[111]"/>
            <x15:cachedUniqueName index="14" name="[Car 1].[engine size].&amp;[119]"/>
            <x15:cachedUniqueName index="15" name="[Car 1].[engine size].&amp;[120]"/>
            <x15:cachedUniqueName index="16" name="[Car 1].[engine size].&amp;[121]"/>
            <x15:cachedUniqueName index="17" name="[Car 1].[engine size].&amp;[122]"/>
            <x15:cachedUniqueName index="18" name="[Car 1].[engine size].&amp;[130]"/>
            <x15:cachedUniqueName index="19" name="[Car 1].[engine size].&amp;[131]"/>
            <x15:cachedUniqueName index="20" name="[Car 1].[engine size].&amp;[132]"/>
            <x15:cachedUniqueName index="21" name="[Car 1].[engine size].&amp;[134]"/>
            <x15:cachedUniqueName index="22" name="[Car 1].[engine size].&amp;[136]"/>
            <x15:cachedUniqueName index="23" name="[Car 1].[engine size].&amp;[140]"/>
            <x15:cachedUniqueName index="24" name="[Car 1].[engine size].&amp;[141]"/>
            <x15:cachedUniqueName index="25" name="[Car 1].[engine size].&amp;[145]"/>
            <x15:cachedUniqueName index="26" name="[Car 1].[engine size].&amp;[146]"/>
            <x15:cachedUniqueName index="27" name="[Car 1].[engine size].&amp;[151]"/>
            <x15:cachedUniqueName index="28" name="[Car 1].[engine size].&amp;[152]"/>
            <x15:cachedUniqueName index="29" name="[Car 1].[engine size].&amp;[156]"/>
            <x15:cachedUniqueName index="30" name="[Car 1].[engine size].&amp;[161]"/>
            <x15:cachedUniqueName index="31" name="[Car 1].[engine size].&amp;[164]"/>
            <x15:cachedUniqueName index="32" name="[Car 1].[engine size].&amp;[171]"/>
            <x15:cachedUniqueName index="33" name="[Car 1].[engine size].&amp;[173]"/>
            <x15:cachedUniqueName index="34" name="[Car 1].[engine size].&amp;[181]"/>
            <x15:cachedUniqueName index="35" name="[Car 1].[engine size].&amp;[183]"/>
            <x15:cachedUniqueName index="36" name="[Car 1].[engine size].&amp;[194]"/>
            <x15:cachedUniqueName index="37" name="[Car 1].[engine size].&amp;[209]"/>
            <x15:cachedUniqueName index="38" name="[Car 1].[engine size].&amp;[234]"/>
            <x15:cachedUniqueName index="39" name="[Car 1].[engine size].&amp;[258]"/>
            <x15:cachedUniqueName index="40" name="[Car 1].[engine size].&amp;[304]"/>
            <x15:cachedUniqueName index="41" name="[Car 1].[engine size].&amp;[308]"/>
            <x15:cachedUniqueName index="42" name="[Car 1].[engine size].&amp;[326]"/>
          </x15:cachedUniqueNames>
        </ext>
      </extLst>
    </cacheField>
    <cacheField name="[Measures].[Sum of price]" caption="Sum of price" numFmtId="0" hierarchy="44" level="32767"/>
  </cacheFields>
  <cacheHierarchies count="56">
    <cacheHierarchy uniqueName="[Car].[make]" caption="make" attribute="1" defaultMemberUniqueName="[Car].[make].[All]" allUniqueName="[Car].[make].[All]" dimensionUniqueName="[Car]" displayFolder="" count="0" memberValueDatatype="130" unbalanced="0"/>
    <cacheHierarchy uniqueName="[Car].[fuel type]" caption="fuel type" attribute="1" defaultMemberUniqueName="[Car].[fuel type].[All]" allUniqueName="[Car].[fuel type].[All]" dimensionUniqueName="[Car]" displayFolder="" count="0" memberValueDatatype="130" unbalanced="0"/>
    <cacheHierarchy uniqueName="[Car].[aspiration]" caption="aspiration" attribute="1" defaultMemberUniqueName="[Car].[aspiration].[All]" allUniqueName="[Car].[aspiration].[All]" dimensionUniqueName="[Car]" displayFolder="" count="0" memberValueDatatype="130" unbalanced="0"/>
    <cacheHierarchy uniqueName="[Car].[num of doors]" caption="num of doors" attribute="1" defaultMemberUniqueName="[Car].[num of doors].[All]" allUniqueName="[Car].[num of doors].[All]" dimensionUniqueName="[Car]" displayFolder="" count="0" memberValueDatatype="130" unbalanced="0"/>
    <cacheHierarchy uniqueName="[Car].[body style]" caption="body style" attribute="1" defaultMemberUniqueName="[Car].[body style].[All]" allUniqueName="[Car].[body style].[All]" dimensionUniqueName="[Car]" displayFolder="" count="0" memberValueDatatype="130" unbalanced="0"/>
    <cacheHierarchy uniqueName="[Car].[drive wheels]" caption="drive wheels" attribute="1" defaultMemberUniqueName="[Car].[drive wheels].[All]" allUniqueName="[Car].[drive wheels].[All]" dimensionUniqueName="[Car]" displayFolder="" count="0" memberValueDatatype="130" unbalanced="0"/>
    <cacheHierarchy uniqueName="[Car].[engine location]" caption="engine location" attribute="1" defaultMemberUniqueName="[Car].[engine location].[All]" allUniqueName="[Car].[engine location].[All]" dimensionUniqueName="[Car]" displayFolder="" count="0" memberValueDatatype="130" unbalanced="0"/>
    <cacheHierarchy uniqueName="[Car].[width]" caption="width" attribute="1" defaultMemberUniqueName="[Car].[width].[All]" allUniqueName="[Car].[width].[All]" dimensionUniqueName="[Car]" displayFolder="" count="0" memberValueDatatype="5" unbalanced="0"/>
    <cacheHierarchy uniqueName="[Car].[curb weight]" caption="curb weight" attribute="1" defaultMemberUniqueName="[Car].[curb weight].[All]" allUniqueName="[Car].[curb weight].[All]" dimensionUniqueName="[Car]" displayFolder="" count="0" memberValueDatatype="20" unbalanced="0"/>
    <cacheHierarchy uniqueName="[Car].[engine size]" caption="engine size" attribute="1" defaultMemberUniqueName="[Car].[engine size].[All]" allUniqueName="[Car].[engine size].[All]" dimensionUniqueName="[Car]" displayFolder="" count="0" memberValueDatatype="20" unbalanced="0"/>
    <cacheHierarchy uniqueName="[Car].[horsepower]" caption="horsepower" attribute="1" defaultMemberUniqueName="[Car].[horsepower].[All]" allUniqueName="[Car].[horsepower].[All]" dimensionUniqueName="[Car]" displayFolder="" count="0" memberValueDatatype="20" unbalanced="0"/>
    <cacheHierarchy uniqueName="[Car].[price]" caption="price" attribute="1" defaultMemberUniqueName="[Car].[price].[All]" allUniqueName="[Car].[price].[All]" dimensionUniqueName="[Car]" displayFolder="" count="0" memberValueDatatype="20" unbalanced="0"/>
    <cacheHierarchy uniqueName="[Car].[Horse Power Category]" caption="Horse Power Category" attribute="1" defaultMemberUniqueName="[Car].[Horse Power Category].[All]" allUniqueName="[Car].[Horse Power Category].[All]" dimensionUniqueName="[Car]" displayFolder="" count="0" memberValueDatatype="130" unbalanced="0"/>
    <cacheHierarchy uniqueName="[Car 1].[make]" caption="make" attribute="1" defaultMemberUniqueName="[Car 1].[make].[All]" allUniqueName="[Car 1].[make].[All]" dimensionUniqueName="[Car 1]" displayFolder="" count="0" memberValueDatatype="130" unbalanced="0"/>
    <cacheHierarchy uniqueName="[Car 1].[fuel type]" caption="fuel type" attribute="1" defaultMemberUniqueName="[Car 1].[fuel type].[All]" allUniqueName="[Car 1].[fuel type].[All]" dimensionUniqueName="[Car 1]" displayFolder="" count="0" memberValueDatatype="130" unbalanced="0"/>
    <cacheHierarchy uniqueName="[Car 1].[aspiration]" caption="aspiration" attribute="1" defaultMemberUniqueName="[Car 1].[aspiration].[All]" allUniqueName="[Car 1].[aspiration].[All]" dimensionUniqueName="[Car 1]" displayFolder="" count="0" memberValueDatatype="130" unbalanced="0"/>
    <cacheHierarchy uniqueName="[Car 1].[num of doors]" caption="num of doors" attribute="1" defaultMemberUniqueName="[Car 1].[num of doors].[All]" allUniqueName="[Car 1].[num of doors].[All]" dimensionUniqueName="[Car 1]" displayFolder="" count="0" memberValueDatatype="130" unbalanced="0"/>
    <cacheHierarchy uniqueName="[Car 1].[body style]" caption="body style" attribute="1" defaultMemberUniqueName="[Car 1].[body style].[All]" allUniqueName="[Car 1].[body style].[All]" dimensionUniqueName="[Car 1]" displayFolder="" count="0" memberValueDatatype="130" unbalanced="0"/>
    <cacheHierarchy uniqueName="[Car 1].[drive wheels]" caption="drive wheels" attribute="1" defaultMemberUniqueName="[Car 1].[drive wheels].[All]" allUniqueName="[Car 1].[drive wheels].[All]" dimensionUniqueName="[Car 1]" displayFolder="" count="0" memberValueDatatype="130" unbalanced="0"/>
    <cacheHierarchy uniqueName="[Car 1].[engine location]" caption="engine location" attribute="1" defaultMemberUniqueName="[Car 1].[engine location].[All]" allUniqueName="[Car 1].[engine location].[All]" dimensionUniqueName="[Car 1]" displayFolder="" count="0" memberValueDatatype="130" unbalanced="0"/>
    <cacheHierarchy uniqueName="[Car 1].[width]" caption="width" attribute="1" defaultMemberUniqueName="[Car 1].[width].[All]" allUniqueName="[Car 1].[width].[All]" dimensionUniqueName="[Car 1]" displayFolder="" count="0" memberValueDatatype="5" unbalanced="0"/>
    <cacheHierarchy uniqueName="[Car 1].[curb weight]" caption="curb weight" attribute="1" defaultMemberUniqueName="[Car 1].[curb weight].[All]" allUniqueName="[Car 1].[curb weight].[All]" dimensionUniqueName="[Car 1]" displayFolder="" count="0" memberValueDatatype="20" unbalanced="0"/>
    <cacheHierarchy uniqueName="[Car 1].[engine size]" caption="engine size" attribute="1" defaultMemberUniqueName="[Car 1].[engine size].[All]" allUniqueName="[Car 1].[engine size].[All]" dimensionUniqueName="[Car 1]" displayFolder="" count="2" memberValueDatatype="20" unbalanced="0">
      <fieldsUsage count="2">
        <fieldUsage x="-1"/>
        <fieldUsage x="0"/>
      </fieldsUsage>
    </cacheHierarchy>
    <cacheHierarchy uniqueName="[Car 1].[horsepower]" caption="horsepower" attribute="1" defaultMemberUniqueName="[Car 1].[horsepower].[All]" allUniqueName="[Car 1].[horsepower].[All]" dimensionUniqueName="[Car 1]" displayFolder="" count="0" memberValueDatatype="20" unbalanced="0"/>
    <cacheHierarchy uniqueName="[Car 1].[price]" caption="price" attribute="1" defaultMemberUniqueName="[Car 1].[price].[All]" allUniqueName="[Car 1].[price].[All]" dimensionUniqueName="[Car 1]" displayFolder="" count="0" memberValueDatatype="20" unbalanced="0"/>
    <cacheHierarchy uniqueName="[Car 1].[Horse Power Category]" caption="Horse Power Category" attribute="1" defaultMemberUniqueName="[Car 1].[Horse Power Category].[All]" allUniqueName="[Car 1].[Horse Power Category].[All]" dimensionUniqueName="[Car 1]" displayFolder="" count="0" memberValueDatatype="130" unbalanced="0"/>
    <cacheHierarchy uniqueName="[Make].[Whisker Min (Q1–Min)]" caption="Whisker Min (Q1–Min)" attribute="1" defaultMemberUniqueName="[Make].[Whisker Min (Q1–Min)].[All]" allUniqueName="[Make].[Whisker Min (Q1–Min)].[All]" dimensionUniqueName="[Make]" displayFolder="" count="0" memberValueDatatype="20" unbalanced="0"/>
    <cacheHierarchy uniqueName="[Make].[Q3]" caption="Q3" attribute="1" defaultMemberUniqueName="[Make].[Q3].[All]" allUniqueName="[Make].[Q3].[All]" dimensionUniqueName="[Make]" displayFolder="" count="0" memberValueDatatype="20" unbalanced="0"/>
    <cacheHierarchy uniqueName="[Make].[Max]" caption="Max" attribute="1" defaultMemberUniqueName="[Make].[Max].[All]" allUniqueName="[Make].[Max].[All]" dimensionUniqueName="[Make]" displayFolder="" count="0" memberValueDatatype="20" unbalanced="0"/>
    <cacheHierarchy uniqueName="[Make].[make]" caption="make" attribute="1" defaultMemberUniqueName="[Make].[make].[All]" allUniqueName="[Make].[make].[All]" dimensionUniqueName="[Make]" displayFolder="" count="0" memberValueDatatype="130" unbalanced="0"/>
    <cacheHierarchy uniqueName="[Make].[Box Start(Q1)]" caption="Box Start(Q1)" attribute="1" defaultMemberUniqueName="[Make].[Box Start(Q1)].[All]" allUniqueName="[Make].[Box Start(Q1)].[All]" dimensionUniqueName="[Make]" displayFolder="" count="0" memberValueDatatype="20" unbalanced="0"/>
    <cacheHierarchy uniqueName="[Make].[Box Height]" caption="Box Height" attribute="1" defaultMemberUniqueName="[Make].[Box Height].[All]" allUniqueName="[Make].[Box Height].[All]" dimensionUniqueName="[Make]" displayFolder="" count="0" memberValueDatatype="20" unbalanced="0"/>
    <cacheHierarchy uniqueName="[Make].[Whisker Min]" caption="Whisker Min" attribute="1" defaultMemberUniqueName="[Make].[Whisker Min].[All]" allUniqueName="[Make].[Whisker Min].[All]" dimensionUniqueName="[Make]" displayFolder="" count="0" memberValueDatatype="20" unbalanced="0"/>
    <cacheHierarchy uniqueName="[Make].[Whisker Max]" caption="Whisker Max" attribute="1" defaultMemberUniqueName="[Make].[Whisker Max].[All]" allUniqueName="[Make].[Whisker Max].[All]" dimensionUniqueName="[Make]" displayFolder="" count="0" memberValueDatatype="130" unbalanced="0"/>
    <cacheHierarchy uniqueName="[Make].[Median]" caption="Median" attribute="1" defaultMemberUniqueName="[Make].[Median].[All]" allUniqueName="[Make].[Median].[All]" dimensionUniqueName="[Make]" displayFolder="" count="0" memberValueDatatype="20" unbalanced="0"/>
    <cacheHierarchy uniqueName="[Scatter].[engine size]" caption="engine size" attribute="1" defaultMemberUniqueName="[Scatter].[engine size].[All]" allUniqueName="[Scatter].[engine size].[All]" dimensionUniqueName="[Scatter]" displayFolder="" count="0" memberValueDatatype="20" unbalanced="0"/>
    <cacheHierarchy uniqueName="[Scatter].[price]" caption="price" attribute="1" defaultMemberUniqueName="[Scatter].[price].[All]" allUniqueName="[Scatter].[price].[All]" dimensionUniqueName="[Scatter]" displayFolder="" count="0" memberValueDatatype="20" unbalanced="0"/>
    <cacheHierarchy uniqueName="[Measures].[TOTAL MODELS]" caption="TOTAL MODELS" measure="1" displayFolder="" measureGroup="Car 1" count="0"/>
    <cacheHierarchy uniqueName="[Measures].[AVERAGE PRICE]" caption="AVERAGE PRICE" measure="1" displayFolder="" measureGroup="Car 1" count="0"/>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oneField="1" hidden="1">
      <fieldsUsage count="1">
        <fieldUsage x="1"/>
      </fieldsUsage>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hidden="1">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hidden="1">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hidden="1">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hidden="1">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hidden="1">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hidden="1">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hidden="1">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dimensions count="5">
    <dimension name="Car" uniqueName="[Car]" caption="Car"/>
    <dimension name="Car 1" uniqueName="[Car 1]" caption="Car 1"/>
    <dimension name="Make" uniqueName="[Make]" caption="Make"/>
    <dimension measure="1" name="Measures" uniqueName="[Measures]" caption="Measures"/>
    <dimension name="Scatter" uniqueName="[Scatter]" caption="Scatter"/>
  </dimensions>
  <measureGroups count="4">
    <measureGroup name="Car" caption="Car"/>
    <measureGroup name="Car 1" caption="Car 1"/>
    <measureGroup name="Make" caption="Make"/>
    <measureGroup name="Scatter" caption="Scatter"/>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89.972784027777" createdVersion="5" refreshedVersion="8" minRefreshableVersion="3" recordCount="0" supportSubquery="1" supportAdvancedDrill="1" xr:uid="{8E16D901-9D50-455C-8830-8BB33B5C9B74}">
  <cacheSource type="external" connectionId="6"/>
  <cacheFields count="2">
    <cacheField name="[Car 1].[horsepower].[horsepower]" caption="horsepower" numFmtId="0" hierarchy="23" level="1">
      <sharedItems containsSemiMixedTypes="0" containsString="0" containsNumber="1" containsInteger="1" minValue="48" maxValue="262" count="59">
        <n v="48"/>
        <n v="52"/>
        <n v="55"/>
        <n v="56"/>
        <n v="58"/>
        <n v="60"/>
        <n v="62"/>
        <n v="64"/>
        <n v="68"/>
        <n v="69"/>
        <n v="70"/>
        <n v="72"/>
        <n v="73"/>
        <n v="76"/>
        <n v="78"/>
        <n v="82"/>
        <n v="84"/>
        <n v="85"/>
        <n v="86"/>
        <n v="88"/>
        <n v="90"/>
        <n v="92"/>
        <n v="94"/>
        <n v="95"/>
        <n v="97"/>
        <n v="100"/>
        <n v="101"/>
        <n v="102"/>
        <n v="103"/>
        <n v="106"/>
        <n v="110"/>
        <n v="111"/>
        <n v="112"/>
        <n v="114"/>
        <n v="115"/>
        <n v="116"/>
        <n v="120"/>
        <n v="121"/>
        <n v="123"/>
        <n v="134"/>
        <n v="135"/>
        <n v="140"/>
        <n v="142"/>
        <n v="143"/>
        <n v="145"/>
        <n v="152"/>
        <n v="154"/>
        <n v="155"/>
        <n v="156"/>
        <n v="160"/>
        <n v="161"/>
        <n v="162"/>
        <n v="175"/>
        <n v="176"/>
        <n v="182"/>
        <n v="184"/>
        <n v="200"/>
        <n v="207"/>
        <n v="262"/>
      </sharedItems>
      <extLst>
        <ext xmlns:x15="http://schemas.microsoft.com/office/spreadsheetml/2010/11/main" uri="{4F2E5C28-24EA-4eb8-9CBF-B6C8F9C3D259}">
          <x15:cachedUniqueNames>
            <x15:cachedUniqueName index="0" name="[Car 1].[horsepower].&amp;[48]"/>
            <x15:cachedUniqueName index="1" name="[Car 1].[horsepower].&amp;[52]"/>
            <x15:cachedUniqueName index="2" name="[Car 1].[horsepower].&amp;[55]"/>
            <x15:cachedUniqueName index="3" name="[Car 1].[horsepower].&amp;[56]"/>
            <x15:cachedUniqueName index="4" name="[Car 1].[horsepower].&amp;[58]"/>
            <x15:cachedUniqueName index="5" name="[Car 1].[horsepower].&amp;[60]"/>
            <x15:cachedUniqueName index="6" name="[Car 1].[horsepower].&amp;[62]"/>
            <x15:cachedUniqueName index="7" name="[Car 1].[horsepower].&amp;[64]"/>
            <x15:cachedUniqueName index="8" name="[Car 1].[horsepower].&amp;[68]"/>
            <x15:cachedUniqueName index="9" name="[Car 1].[horsepower].&amp;[69]"/>
            <x15:cachedUniqueName index="10" name="[Car 1].[horsepower].&amp;[70]"/>
            <x15:cachedUniqueName index="11" name="[Car 1].[horsepower].&amp;[72]"/>
            <x15:cachedUniqueName index="12" name="[Car 1].[horsepower].&amp;[73]"/>
            <x15:cachedUniqueName index="13" name="[Car 1].[horsepower].&amp;[76]"/>
            <x15:cachedUniqueName index="14" name="[Car 1].[horsepower].&amp;[78]"/>
            <x15:cachedUniqueName index="15" name="[Car 1].[horsepower].&amp;[82]"/>
            <x15:cachedUniqueName index="16" name="[Car 1].[horsepower].&amp;[84]"/>
            <x15:cachedUniqueName index="17" name="[Car 1].[horsepower].&amp;[85]"/>
            <x15:cachedUniqueName index="18" name="[Car 1].[horsepower].&amp;[86]"/>
            <x15:cachedUniqueName index="19" name="[Car 1].[horsepower].&amp;[88]"/>
            <x15:cachedUniqueName index="20" name="[Car 1].[horsepower].&amp;[90]"/>
            <x15:cachedUniqueName index="21" name="[Car 1].[horsepower].&amp;[92]"/>
            <x15:cachedUniqueName index="22" name="[Car 1].[horsepower].&amp;[94]"/>
            <x15:cachedUniqueName index="23" name="[Car 1].[horsepower].&amp;[95]"/>
            <x15:cachedUniqueName index="24" name="[Car 1].[horsepower].&amp;[97]"/>
            <x15:cachedUniqueName index="25" name="[Car 1].[horsepower].&amp;[100]"/>
            <x15:cachedUniqueName index="26" name="[Car 1].[horsepower].&amp;[101]"/>
            <x15:cachedUniqueName index="27" name="[Car 1].[horsepower].&amp;[102]"/>
            <x15:cachedUniqueName index="28" name="[Car 1].[horsepower].&amp;[103]"/>
            <x15:cachedUniqueName index="29" name="[Car 1].[horsepower].&amp;[106]"/>
            <x15:cachedUniqueName index="30" name="[Car 1].[horsepower].&amp;[110]"/>
            <x15:cachedUniqueName index="31" name="[Car 1].[horsepower].&amp;[111]"/>
            <x15:cachedUniqueName index="32" name="[Car 1].[horsepower].&amp;[112]"/>
            <x15:cachedUniqueName index="33" name="[Car 1].[horsepower].&amp;[114]"/>
            <x15:cachedUniqueName index="34" name="[Car 1].[horsepower].&amp;[115]"/>
            <x15:cachedUniqueName index="35" name="[Car 1].[horsepower].&amp;[116]"/>
            <x15:cachedUniqueName index="36" name="[Car 1].[horsepower].&amp;[120]"/>
            <x15:cachedUniqueName index="37" name="[Car 1].[horsepower].&amp;[121]"/>
            <x15:cachedUniqueName index="38" name="[Car 1].[horsepower].&amp;[123]"/>
            <x15:cachedUniqueName index="39" name="[Car 1].[horsepower].&amp;[134]"/>
            <x15:cachedUniqueName index="40" name="[Car 1].[horsepower].&amp;[135]"/>
            <x15:cachedUniqueName index="41" name="[Car 1].[horsepower].&amp;[140]"/>
            <x15:cachedUniqueName index="42" name="[Car 1].[horsepower].&amp;[142]"/>
            <x15:cachedUniqueName index="43" name="[Car 1].[horsepower].&amp;[143]"/>
            <x15:cachedUniqueName index="44" name="[Car 1].[horsepower].&amp;[145]"/>
            <x15:cachedUniqueName index="45" name="[Car 1].[horsepower].&amp;[152]"/>
            <x15:cachedUniqueName index="46" name="[Car 1].[horsepower].&amp;[154]"/>
            <x15:cachedUniqueName index="47" name="[Car 1].[horsepower].&amp;[155]"/>
            <x15:cachedUniqueName index="48" name="[Car 1].[horsepower].&amp;[156]"/>
            <x15:cachedUniqueName index="49" name="[Car 1].[horsepower].&amp;[160]"/>
            <x15:cachedUniqueName index="50" name="[Car 1].[horsepower].&amp;[161]"/>
            <x15:cachedUniqueName index="51" name="[Car 1].[horsepower].&amp;[162]"/>
            <x15:cachedUniqueName index="52" name="[Car 1].[horsepower].&amp;[175]"/>
            <x15:cachedUniqueName index="53" name="[Car 1].[horsepower].&amp;[176]"/>
            <x15:cachedUniqueName index="54" name="[Car 1].[horsepower].&amp;[182]"/>
            <x15:cachedUniqueName index="55" name="[Car 1].[horsepower].&amp;[184]"/>
            <x15:cachedUniqueName index="56" name="[Car 1].[horsepower].&amp;[200]"/>
            <x15:cachedUniqueName index="57" name="[Car 1].[horsepower].&amp;[207]"/>
            <x15:cachedUniqueName index="58" name="[Car 1].[horsepower].&amp;[262]"/>
          </x15:cachedUniqueNames>
        </ext>
      </extLst>
    </cacheField>
    <cacheField name="[Measures].[Average of price]" caption="Average of price" numFmtId="0" hierarchy="45" level="32767"/>
  </cacheFields>
  <cacheHierarchies count="56">
    <cacheHierarchy uniqueName="[Car].[make]" caption="make" attribute="1" defaultMemberUniqueName="[Car].[make].[All]" allUniqueName="[Car].[make].[All]" dimensionUniqueName="[Car]" displayFolder="" count="0" memberValueDatatype="130" unbalanced="0"/>
    <cacheHierarchy uniqueName="[Car].[fuel type]" caption="fuel type" attribute="1" defaultMemberUniqueName="[Car].[fuel type].[All]" allUniqueName="[Car].[fuel type].[All]" dimensionUniqueName="[Car]" displayFolder="" count="0" memberValueDatatype="130" unbalanced="0"/>
    <cacheHierarchy uniqueName="[Car].[aspiration]" caption="aspiration" attribute="1" defaultMemberUniqueName="[Car].[aspiration].[All]" allUniqueName="[Car].[aspiration].[All]" dimensionUniqueName="[Car]" displayFolder="" count="0" memberValueDatatype="130" unbalanced="0"/>
    <cacheHierarchy uniqueName="[Car].[num of doors]" caption="num of doors" attribute="1" defaultMemberUniqueName="[Car].[num of doors].[All]" allUniqueName="[Car].[num of doors].[All]" dimensionUniqueName="[Car]" displayFolder="" count="0" memberValueDatatype="130" unbalanced="0"/>
    <cacheHierarchy uniqueName="[Car].[body style]" caption="body style" attribute="1" defaultMemberUniqueName="[Car].[body style].[All]" allUniqueName="[Car].[body style].[All]" dimensionUniqueName="[Car]" displayFolder="" count="0" memberValueDatatype="130" unbalanced="0"/>
    <cacheHierarchy uniqueName="[Car].[drive wheels]" caption="drive wheels" attribute="1" defaultMemberUniqueName="[Car].[drive wheels].[All]" allUniqueName="[Car].[drive wheels].[All]" dimensionUniqueName="[Car]" displayFolder="" count="0" memberValueDatatype="130" unbalanced="0"/>
    <cacheHierarchy uniqueName="[Car].[engine location]" caption="engine location" attribute="1" defaultMemberUniqueName="[Car].[engine location].[All]" allUniqueName="[Car].[engine location].[All]" dimensionUniqueName="[Car]" displayFolder="" count="0" memberValueDatatype="130" unbalanced="0"/>
    <cacheHierarchy uniqueName="[Car].[width]" caption="width" attribute="1" defaultMemberUniqueName="[Car].[width].[All]" allUniqueName="[Car].[width].[All]" dimensionUniqueName="[Car]" displayFolder="" count="0" memberValueDatatype="5" unbalanced="0"/>
    <cacheHierarchy uniqueName="[Car].[curb weight]" caption="curb weight" attribute="1" defaultMemberUniqueName="[Car].[curb weight].[All]" allUniqueName="[Car].[curb weight].[All]" dimensionUniqueName="[Car]" displayFolder="" count="0" memberValueDatatype="20" unbalanced="0"/>
    <cacheHierarchy uniqueName="[Car].[engine size]" caption="engine size" attribute="1" defaultMemberUniqueName="[Car].[engine size].[All]" allUniqueName="[Car].[engine size].[All]" dimensionUniqueName="[Car]" displayFolder="" count="0" memberValueDatatype="20" unbalanced="0"/>
    <cacheHierarchy uniqueName="[Car].[horsepower]" caption="horsepower" attribute="1" defaultMemberUniqueName="[Car].[horsepower].[All]" allUniqueName="[Car].[horsepower].[All]" dimensionUniqueName="[Car]" displayFolder="" count="0" memberValueDatatype="20" unbalanced="0"/>
    <cacheHierarchy uniqueName="[Car].[price]" caption="price" attribute="1" defaultMemberUniqueName="[Car].[price].[All]" allUniqueName="[Car].[price].[All]" dimensionUniqueName="[Car]" displayFolder="" count="0" memberValueDatatype="20" unbalanced="0"/>
    <cacheHierarchy uniqueName="[Car].[Horse Power Category]" caption="Horse Power Category" attribute="1" defaultMemberUniqueName="[Car].[Horse Power Category].[All]" allUniqueName="[Car].[Horse Power Category].[All]" dimensionUniqueName="[Car]" displayFolder="" count="0" memberValueDatatype="130" unbalanced="0"/>
    <cacheHierarchy uniqueName="[Car 1].[make]" caption="make" attribute="1" defaultMemberUniqueName="[Car 1].[make].[All]" allUniqueName="[Car 1].[make].[All]" dimensionUniqueName="[Car 1]" displayFolder="" count="0" memberValueDatatype="130" unbalanced="0"/>
    <cacheHierarchy uniqueName="[Car 1].[fuel type]" caption="fuel type" attribute="1" defaultMemberUniqueName="[Car 1].[fuel type].[All]" allUniqueName="[Car 1].[fuel type].[All]" dimensionUniqueName="[Car 1]" displayFolder="" count="0" memberValueDatatype="130" unbalanced="0"/>
    <cacheHierarchy uniqueName="[Car 1].[aspiration]" caption="aspiration" attribute="1" defaultMemberUniqueName="[Car 1].[aspiration].[All]" allUniqueName="[Car 1].[aspiration].[All]" dimensionUniqueName="[Car 1]" displayFolder="" count="0" memberValueDatatype="130" unbalanced="0"/>
    <cacheHierarchy uniqueName="[Car 1].[num of doors]" caption="num of doors" attribute="1" defaultMemberUniqueName="[Car 1].[num of doors].[All]" allUniqueName="[Car 1].[num of doors].[All]" dimensionUniqueName="[Car 1]" displayFolder="" count="0" memberValueDatatype="130" unbalanced="0"/>
    <cacheHierarchy uniqueName="[Car 1].[body style]" caption="body style" attribute="1" defaultMemberUniqueName="[Car 1].[body style].[All]" allUniqueName="[Car 1].[body style].[All]" dimensionUniqueName="[Car 1]" displayFolder="" count="0" memberValueDatatype="130" unbalanced="0"/>
    <cacheHierarchy uniqueName="[Car 1].[drive wheels]" caption="drive wheels" attribute="1" defaultMemberUniqueName="[Car 1].[drive wheels].[All]" allUniqueName="[Car 1].[drive wheels].[All]" dimensionUniqueName="[Car 1]" displayFolder="" count="0" memberValueDatatype="130" unbalanced="0"/>
    <cacheHierarchy uniqueName="[Car 1].[engine location]" caption="engine location" attribute="1" defaultMemberUniqueName="[Car 1].[engine location].[All]" allUniqueName="[Car 1].[engine location].[All]" dimensionUniqueName="[Car 1]" displayFolder="" count="0" memberValueDatatype="130" unbalanced="0"/>
    <cacheHierarchy uniqueName="[Car 1].[width]" caption="width" attribute="1" defaultMemberUniqueName="[Car 1].[width].[All]" allUniqueName="[Car 1].[width].[All]" dimensionUniqueName="[Car 1]" displayFolder="" count="0" memberValueDatatype="5" unbalanced="0"/>
    <cacheHierarchy uniqueName="[Car 1].[curb weight]" caption="curb weight" attribute="1" defaultMemberUniqueName="[Car 1].[curb weight].[All]" allUniqueName="[Car 1].[curb weight].[All]" dimensionUniqueName="[Car 1]" displayFolder="" count="0" memberValueDatatype="20" unbalanced="0"/>
    <cacheHierarchy uniqueName="[Car 1].[engine size]" caption="engine size" attribute="1" defaultMemberUniqueName="[Car 1].[engine size].[All]" allUniqueName="[Car 1].[engine size].[All]" dimensionUniqueName="[Car 1]" displayFolder="" count="0" memberValueDatatype="20" unbalanced="0"/>
    <cacheHierarchy uniqueName="[Car 1].[horsepower]" caption="horsepower" attribute="1" defaultMemberUniqueName="[Car 1].[horsepower].[All]" allUniqueName="[Car 1].[horsepower].[All]" dimensionUniqueName="[Car 1]" displayFolder="" count="2" memberValueDatatype="20" unbalanced="0">
      <fieldsUsage count="2">
        <fieldUsage x="-1"/>
        <fieldUsage x="0"/>
      </fieldsUsage>
    </cacheHierarchy>
    <cacheHierarchy uniqueName="[Car 1].[price]" caption="price" attribute="1" defaultMemberUniqueName="[Car 1].[price].[All]" allUniqueName="[Car 1].[price].[All]" dimensionUniqueName="[Car 1]" displayFolder="" count="0" memberValueDatatype="20" unbalanced="0"/>
    <cacheHierarchy uniqueName="[Car 1].[Horse Power Category]" caption="Horse Power Category" attribute="1" defaultMemberUniqueName="[Car 1].[Horse Power Category].[All]" allUniqueName="[Car 1].[Horse Power Category].[All]" dimensionUniqueName="[Car 1]" displayFolder="" count="0" memberValueDatatype="130" unbalanced="0"/>
    <cacheHierarchy uniqueName="[Make].[Whisker Min (Q1–Min)]" caption="Whisker Min (Q1–Min)" attribute="1" defaultMemberUniqueName="[Make].[Whisker Min (Q1–Min)].[All]" allUniqueName="[Make].[Whisker Min (Q1–Min)].[All]" dimensionUniqueName="[Make]" displayFolder="" count="0" memberValueDatatype="20" unbalanced="0"/>
    <cacheHierarchy uniqueName="[Make].[Q3]" caption="Q3" attribute="1" defaultMemberUniqueName="[Make].[Q3].[All]" allUniqueName="[Make].[Q3].[All]" dimensionUniqueName="[Make]" displayFolder="" count="0" memberValueDatatype="20" unbalanced="0"/>
    <cacheHierarchy uniqueName="[Make].[Max]" caption="Max" attribute="1" defaultMemberUniqueName="[Make].[Max].[All]" allUniqueName="[Make].[Max].[All]" dimensionUniqueName="[Make]" displayFolder="" count="0" memberValueDatatype="20" unbalanced="0"/>
    <cacheHierarchy uniqueName="[Make].[make]" caption="make" attribute="1" defaultMemberUniqueName="[Make].[make].[All]" allUniqueName="[Make].[make].[All]" dimensionUniqueName="[Make]" displayFolder="" count="0" memberValueDatatype="130" unbalanced="0"/>
    <cacheHierarchy uniqueName="[Make].[Box Start(Q1)]" caption="Box Start(Q1)" attribute="1" defaultMemberUniqueName="[Make].[Box Start(Q1)].[All]" allUniqueName="[Make].[Box Start(Q1)].[All]" dimensionUniqueName="[Make]" displayFolder="" count="0" memberValueDatatype="20" unbalanced="0"/>
    <cacheHierarchy uniqueName="[Make].[Box Height]" caption="Box Height" attribute="1" defaultMemberUniqueName="[Make].[Box Height].[All]" allUniqueName="[Make].[Box Height].[All]" dimensionUniqueName="[Make]" displayFolder="" count="0" memberValueDatatype="20" unbalanced="0"/>
    <cacheHierarchy uniqueName="[Make].[Whisker Min]" caption="Whisker Min" attribute="1" defaultMemberUniqueName="[Make].[Whisker Min].[All]" allUniqueName="[Make].[Whisker Min].[All]" dimensionUniqueName="[Make]" displayFolder="" count="0" memberValueDatatype="20" unbalanced="0"/>
    <cacheHierarchy uniqueName="[Make].[Whisker Max]" caption="Whisker Max" attribute="1" defaultMemberUniqueName="[Make].[Whisker Max].[All]" allUniqueName="[Make].[Whisker Max].[All]" dimensionUniqueName="[Make]" displayFolder="" count="0" memberValueDatatype="130" unbalanced="0"/>
    <cacheHierarchy uniqueName="[Make].[Median]" caption="Median" attribute="1" defaultMemberUniqueName="[Make].[Median].[All]" allUniqueName="[Make].[Median].[All]" dimensionUniqueName="[Make]" displayFolder="" count="0" memberValueDatatype="20" unbalanced="0"/>
    <cacheHierarchy uniqueName="[Scatter].[engine size]" caption="engine size" attribute="1" defaultMemberUniqueName="[Scatter].[engine size].[All]" allUniqueName="[Scatter].[engine size].[All]" dimensionUniqueName="[Scatter]" displayFolder="" count="0" memberValueDatatype="20" unbalanced="0"/>
    <cacheHierarchy uniqueName="[Scatter].[price]" caption="price" attribute="1" defaultMemberUniqueName="[Scatter].[price].[All]" allUniqueName="[Scatter].[price].[All]" dimensionUniqueName="[Scatter]" displayFolder="" count="0" memberValueDatatype="20" unbalanced="0"/>
    <cacheHierarchy uniqueName="[Measures].[TOTAL MODELS]" caption="TOTAL MODELS" measure="1" displayFolder="" measureGroup="Car 1" count="0"/>
    <cacheHierarchy uniqueName="[Measures].[AVERAGE PRICE]" caption="AVERAGE PRICE" measure="1" displayFolder="" measureGroup="Car 1" count="0"/>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hidden="1">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oneField="1" hidden="1">
      <fieldsUsage count="1">
        <fieldUsage x="1"/>
      </fieldsUsage>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hidden="1">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hidden="1">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hidden="1">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hidden="1">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hidden="1">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hidden="1">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dimensions count="5">
    <dimension name="Car" uniqueName="[Car]" caption="Car"/>
    <dimension name="Car 1" uniqueName="[Car 1]" caption="Car 1"/>
    <dimension name="Make" uniqueName="[Make]" caption="Make"/>
    <dimension measure="1" name="Measures" uniqueName="[Measures]" caption="Measures"/>
    <dimension name="Scatter" uniqueName="[Scatter]" caption="Scatter"/>
  </dimensions>
  <measureGroups count="4">
    <measureGroup name="Car" caption="Car"/>
    <measureGroup name="Car 1" caption="Car 1"/>
    <measureGroup name="Make" caption="Make"/>
    <measureGroup name="Scatter" caption="Scatter"/>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89.972785648148" createdVersion="5" refreshedVersion="8" minRefreshableVersion="3" recordCount="0" supportSubquery="1" supportAdvancedDrill="1" xr:uid="{EF697201-836A-44DC-954F-B2E6D42E8632}">
  <cacheSource type="external" connectionId="6"/>
  <cacheFields count="2">
    <cacheField name="[Car 1].[aspiration].[aspiration]" caption="aspiration" numFmtId="0" hierarchy="15" level="1">
      <sharedItems count="2">
        <s v="Std"/>
        <s v="Turbo"/>
      </sharedItems>
    </cacheField>
    <cacheField name="[Measures].[Count of aspiration]" caption="Count of aspiration" numFmtId="0" hierarchy="47" level="32767"/>
  </cacheFields>
  <cacheHierarchies count="56">
    <cacheHierarchy uniqueName="[Car].[make]" caption="make" attribute="1" defaultMemberUniqueName="[Car].[make].[All]" allUniqueName="[Car].[make].[All]" dimensionUniqueName="[Car]" displayFolder="" count="0" memberValueDatatype="130" unbalanced="0"/>
    <cacheHierarchy uniqueName="[Car].[fuel type]" caption="fuel type" attribute="1" defaultMemberUniqueName="[Car].[fuel type].[All]" allUniqueName="[Car].[fuel type].[All]" dimensionUniqueName="[Car]" displayFolder="" count="0" memberValueDatatype="130" unbalanced="0"/>
    <cacheHierarchy uniqueName="[Car].[aspiration]" caption="aspiration" attribute="1" defaultMemberUniqueName="[Car].[aspiration].[All]" allUniqueName="[Car].[aspiration].[All]" dimensionUniqueName="[Car]" displayFolder="" count="0" memberValueDatatype="130" unbalanced="0"/>
    <cacheHierarchy uniqueName="[Car].[num of doors]" caption="num of doors" attribute="1" defaultMemberUniqueName="[Car].[num of doors].[All]" allUniqueName="[Car].[num of doors].[All]" dimensionUniqueName="[Car]" displayFolder="" count="0" memberValueDatatype="130" unbalanced="0"/>
    <cacheHierarchy uniqueName="[Car].[body style]" caption="body style" attribute="1" defaultMemberUniqueName="[Car].[body style].[All]" allUniqueName="[Car].[body style].[All]" dimensionUniqueName="[Car]" displayFolder="" count="0" memberValueDatatype="130" unbalanced="0"/>
    <cacheHierarchy uniqueName="[Car].[drive wheels]" caption="drive wheels" attribute="1" defaultMemberUniqueName="[Car].[drive wheels].[All]" allUniqueName="[Car].[drive wheels].[All]" dimensionUniqueName="[Car]" displayFolder="" count="0" memberValueDatatype="130" unbalanced="0"/>
    <cacheHierarchy uniqueName="[Car].[engine location]" caption="engine location" attribute="1" defaultMemberUniqueName="[Car].[engine location].[All]" allUniqueName="[Car].[engine location].[All]" dimensionUniqueName="[Car]" displayFolder="" count="0" memberValueDatatype="130" unbalanced="0"/>
    <cacheHierarchy uniqueName="[Car].[width]" caption="width" attribute="1" defaultMemberUniqueName="[Car].[width].[All]" allUniqueName="[Car].[width].[All]" dimensionUniqueName="[Car]" displayFolder="" count="0" memberValueDatatype="5" unbalanced="0"/>
    <cacheHierarchy uniqueName="[Car].[curb weight]" caption="curb weight" attribute="1" defaultMemberUniqueName="[Car].[curb weight].[All]" allUniqueName="[Car].[curb weight].[All]" dimensionUniqueName="[Car]" displayFolder="" count="0" memberValueDatatype="20" unbalanced="0"/>
    <cacheHierarchy uniqueName="[Car].[engine size]" caption="engine size" attribute="1" defaultMemberUniqueName="[Car].[engine size].[All]" allUniqueName="[Car].[engine size].[All]" dimensionUniqueName="[Car]" displayFolder="" count="0" memberValueDatatype="20" unbalanced="0"/>
    <cacheHierarchy uniqueName="[Car].[horsepower]" caption="horsepower" attribute="1" defaultMemberUniqueName="[Car].[horsepower].[All]" allUniqueName="[Car].[horsepower].[All]" dimensionUniqueName="[Car]" displayFolder="" count="0" memberValueDatatype="20" unbalanced="0"/>
    <cacheHierarchy uniqueName="[Car].[price]" caption="price" attribute="1" defaultMemberUniqueName="[Car].[price].[All]" allUniqueName="[Car].[price].[All]" dimensionUniqueName="[Car]" displayFolder="" count="0" memberValueDatatype="20" unbalanced="0"/>
    <cacheHierarchy uniqueName="[Car].[Horse Power Category]" caption="Horse Power Category" attribute="1" defaultMemberUniqueName="[Car].[Horse Power Category].[All]" allUniqueName="[Car].[Horse Power Category].[All]" dimensionUniqueName="[Car]" displayFolder="" count="0" memberValueDatatype="130" unbalanced="0"/>
    <cacheHierarchy uniqueName="[Car 1].[make]" caption="make" attribute="1" defaultMemberUniqueName="[Car 1].[make].[All]" allUniqueName="[Car 1].[make].[All]" dimensionUniqueName="[Car 1]" displayFolder="" count="0" memberValueDatatype="130" unbalanced="0"/>
    <cacheHierarchy uniqueName="[Car 1].[fuel type]" caption="fuel type" attribute="1" defaultMemberUniqueName="[Car 1].[fuel type].[All]" allUniqueName="[Car 1].[fuel type].[All]" dimensionUniqueName="[Car 1]" displayFolder="" count="0" memberValueDatatype="130" unbalanced="0"/>
    <cacheHierarchy uniqueName="[Car 1].[aspiration]" caption="aspiration" attribute="1" defaultMemberUniqueName="[Car 1].[aspiration].[All]" allUniqueName="[Car 1].[aspiration].[All]" dimensionUniqueName="[Car 1]" displayFolder="" count="2" memberValueDatatype="130" unbalanced="0">
      <fieldsUsage count="2">
        <fieldUsage x="-1"/>
        <fieldUsage x="0"/>
      </fieldsUsage>
    </cacheHierarchy>
    <cacheHierarchy uniqueName="[Car 1].[num of doors]" caption="num of doors" attribute="1" defaultMemberUniqueName="[Car 1].[num of doors].[All]" allUniqueName="[Car 1].[num of doors].[All]" dimensionUniqueName="[Car 1]" displayFolder="" count="0" memberValueDatatype="130" unbalanced="0"/>
    <cacheHierarchy uniqueName="[Car 1].[body style]" caption="body style" attribute="1" defaultMemberUniqueName="[Car 1].[body style].[All]" allUniqueName="[Car 1].[body style].[All]" dimensionUniqueName="[Car 1]" displayFolder="" count="0" memberValueDatatype="130" unbalanced="0"/>
    <cacheHierarchy uniqueName="[Car 1].[drive wheels]" caption="drive wheels" attribute="1" defaultMemberUniqueName="[Car 1].[drive wheels].[All]" allUniqueName="[Car 1].[drive wheels].[All]" dimensionUniqueName="[Car 1]" displayFolder="" count="0" memberValueDatatype="130" unbalanced="0"/>
    <cacheHierarchy uniqueName="[Car 1].[engine location]" caption="engine location" attribute="1" defaultMemberUniqueName="[Car 1].[engine location].[All]" allUniqueName="[Car 1].[engine location].[All]" dimensionUniqueName="[Car 1]" displayFolder="" count="0" memberValueDatatype="130" unbalanced="0"/>
    <cacheHierarchy uniqueName="[Car 1].[width]" caption="width" attribute="1" defaultMemberUniqueName="[Car 1].[width].[All]" allUniqueName="[Car 1].[width].[All]" dimensionUniqueName="[Car 1]" displayFolder="" count="0" memberValueDatatype="5" unbalanced="0"/>
    <cacheHierarchy uniqueName="[Car 1].[curb weight]" caption="curb weight" attribute="1" defaultMemberUniqueName="[Car 1].[curb weight].[All]" allUniqueName="[Car 1].[curb weight].[All]" dimensionUniqueName="[Car 1]" displayFolder="" count="0" memberValueDatatype="20" unbalanced="0"/>
    <cacheHierarchy uniqueName="[Car 1].[engine size]" caption="engine size" attribute="1" defaultMemberUniqueName="[Car 1].[engine size].[All]" allUniqueName="[Car 1].[engine size].[All]" dimensionUniqueName="[Car 1]" displayFolder="" count="0" memberValueDatatype="20" unbalanced="0"/>
    <cacheHierarchy uniqueName="[Car 1].[horsepower]" caption="horsepower" attribute="1" defaultMemberUniqueName="[Car 1].[horsepower].[All]" allUniqueName="[Car 1].[horsepower].[All]" dimensionUniqueName="[Car 1]" displayFolder="" count="0" memberValueDatatype="20" unbalanced="0"/>
    <cacheHierarchy uniqueName="[Car 1].[price]" caption="price" attribute="1" defaultMemberUniqueName="[Car 1].[price].[All]" allUniqueName="[Car 1].[price].[All]" dimensionUniqueName="[Car 1]" displayFolder="" count="0" memberValueDatatype="20" unbalanced="0"/>
    <cacheHierarchy uniqueName="[Car 1].[Horse Power Category]" caption="Horse Power Category" attribute="1" defaultMemberUniqueName="[Car 1].[Horse Power Category].[All]" allUniqueName="[Car 1].[Horse Power Category].[All]" dimensionUniqueName="[Car 1]" displayFolder="" count="0" memberValueDatatype="130" unbalanced="0"/>
    <cacheHierarchy uniqueName="[Make].[Whisker Min (Q1–Min)]" caption="Whisker Min (Q1–Min)" attribute="1" defaultMemberUniqueName="[Make].[Whisker Min (Q1–Min)].[All]" allUniqueName="[Make].[Whisker Min (Q1–Min)].[All]" dimensionUniqueName="[Make]" displayFolder="" count="0" memberValueDatatype="20" unbalanced="0"/>
    <cacheHierarchy uniqueName="[Make].[Q3]" caption="Q3" attribute="1" defaultMemberUniqueName="[Make].[Q3].[All]" allUniqueName="[Make].[Q3].[All]" dimensionUniqueName="[Make]" displayFolder="" count="0" memberValueDatatype="20" unbalanced="0"/>
    <cacheHierarchy uniqueName="[Make].[Max]" caption="Max" attribute="1" defaultMemberUniqueName="[Make].[Max].[All]" allUniqueName="[Make].[Max].[All]" dimensionUniqueName="[Make]" displayFolder="" count="0" memberValueDatatype="20" unbalanced="0"/>
    <cacheHierarchy uniqueName="[Make].[make]" caption="make" attribute="1" defaultMemberUniqueName="[Make].[make].[All]" allUniqueName="[Make].[make].[All]" dimensionUniqueName="[Make]" displayFolder="" count="0" memberValueDatatype="130" unbalanced="0"/>
    <cacheHierarchy uniqueName="[Make].[Box Start(Q1)]" caption="Box Start(Q1)" attribute="1" defaultMemberUniqueName="[Make].[Box Start(Q1)].[All]" allUniqueName="[Make].[Box Start(Q1)].[All]" dimensionUniqueName="[Make]" displayFolder="" count="0" memberValueDatatype="20" unbalanced="0"/>
    <cacheHierarchy uniqueName="[Make].[Box Height]" caption="Box Height" attribute="1" defaultMemberUniqueName="[Make].[Box Height].[All]" allUniqueName="[Make].[Box Height].[All]" dimensionUniqueName="[Make]" displayFolder="" count="0" memberValueDatatype="20" unbalanced="0"/>
    <cacheHierarchy uniqueName="[Make].[Whisker Min]" caption="Whisker Min" attribute="1" defaultMemberUniqueName="[Make].[Whisker Min].[All]" allUniqueName="[Make].[Whisker Min].[All]" dimensionUniqueName="[Make]" displayFolder="" count="0" memberValueDatatype="20" unbalanced="0"/>
    <cacheHierarchy uniqueName="[Make].[Whisker Max]" caption="Whisker Max" attribute="1" defaultMemberUniqueName="[Make].[Whisker Max].[All]" allUniqueName="[Make].[Whisker Max].[All]" dimensionUniqueName="[Make]" displayFolder="" count="0" memberValueDatatype="130" unbalanced="0"/>
    <cacheHierarchy uniqueName="[Make].[Median]" caption="Median" attribute="1" defaultMemberUniqueName="[Make].[Median].[All]" allUniqueName="[Make].[Median].[All]" dimensionUniqueName="[Make]" displayFolder="" count="0" memberValueDatatype="20" unbalanced="0"/>
    <cacheHierarchy uniqueName="[Scatter].[engine size]" caption="engine size" attribute="1" defaultMemberUniqueName="[Scatter].[engine size].[All]" allUniqueName="[Scatter].[engine size].[All]" dimensionUniqueName="[Scatter]" displayFolder="" count="0" memberValueDatatype="20" unbalanced="0"/>
    <cacheHierarchy uniqueName="[Scatter].[price]" caption="price" attribute="1" defaultMemberUniqueName="[Scatter].[price].[All]" allUniqueName="[Scatter].[price].[All]" dimensionUniqueName="[Scatter]" displayFolder="" count="0" memberValueDatatype="20" unbalanced="0"/>
    <cacheHierarchy uniqueName="[Measures].[TOTAL MODELS]" caption="TOTAL MODELS" measure="1" displayFolder="" measureGroup="Car 1" count="0"/>
    <cacheHierarchy uniqueName="[Measures].[AVERAGE PRICE]" caption="AVERAGE PRICE" measure="1" displayFolder="" measureGroup="Car 1" count="0"/>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hidden="1">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hidden="1">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hidden="1">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hidden="1">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hidden="1">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hidden="1">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hidden="1">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dimensions count="5">
    <dimension name="Car" uniqueName="[Car]" caption="Car"/>
    <dimension name="Car 1" uniqueName="[Car 1]" caption="Car 1"/>
    <dimension name="Make" uniqueName="[Make]" caption="Make"/>
    <dimension measure="1" name="Measures" uniqueName="[Measures]" caption="Measures"/>
    <dimension name="Scatter" uniqueName="[Scatter]" caption="Scatter"/>
  </dimensions>
  <measureGroups count="4">
    <measureGroup name="Car" caption="Car"/>
    <measureGroup name="Car 1" caption="Car 1"/>
    <measureGroup name="Make" caption="Make"/>
    <measureGroup name="Scatter" caption="Scatter"/>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90.069534722221" createdVersion="5" refreshedVersion="8" minRefreshableVersion="3" recordCount="0" supportSubquery="1" supportAdvancedDrill="1" xr:uid="{8CC56CFE-4595-48E7-83E2-7A94121C1F91}">
  <cacheSource type="external" connectionId="6"/>
  <cacheFields count="5">
    <cacheField name="[Car 1].[fuel type].[fuel type]" caption="fuel type" numFmtId="0" hierarchy="14" level="1">
      <sharedItems count="2">
        <s v="Diesel"/>
        <s v="Gas"/>
      </sharedItems>
    </cacheField>
    <cacheField name="[Measures].[Count of fuel type]" caption="Count of fuel type" numFmtId="0" hierarchy="46" level="32767"/>
    <cacheField name="[Car 1].[engine location].[engine location]" caption="engine location" numFmtId="0" hierarchy="19" level="1">
      <sharedItems containsSemiMixedTypes="0" containsNonDate="0" containsString="0"/>
    </cacheField>
    <cacheField name="[Car 1].[Horse Power Category].[Horse Power Category]" caption="Horse Power Category" numFmtId="0" hierarchy="25" level="1">
      <sharedItems containsSemiMixedTypes="0" containsNonDate="0" containsString="0"/>
    </cacheField>
    <cacheField name="[Car 1].[num of doors].[num of doors]" caption="num of doors" numFmtId="0" hierarchy="16" level="1">
      <sharedItems containsSemiMixedTypes="0" containsNonDate="0" containsString="0"/>
    </cacheField>
  </cacheFields>
  <cacheHierarchies count="56">
    <cacheHierarchy uniqueName="[Car].[make]" caption="make" attribute="1" defaultMemberUniqueName="[Car].[make].[All]" allUniqueName="[Car].[make].[All]" dimensionUniqueName="[Car]" displayFolder="" count="0" memberValueDatatype="130" unbalanced="0"/>
    <cacheHierarchy uniqueName="[Car].[fuel type]" caption="fuel type" attribute="1" defaultMemberUniqueName="[Car].[fuel type].[All]" allUniqueName="[Car].[fuel type].[All]" dimensionUniqueName="[Car]" displayFolder="" count="0" memberValueDatatype="130" unbalanced="0"/>
    <cacheHierarchy uniqueName="[Car].[aspiration]" caption="aspiration" attribute="1" defaultMemberUniqueName="[Car].[aspiration].[All]" allUniqueName="[Car].[aspiration].[All]" dimensionUniqueName="[Car]" displayFolder="" count="0" memberValueDatatype="130" unbalanced="0"/>
    <cacheHierarchy uniqueName="[Car].[num of doors]" caption="num of doors" attribute="1" defaultMemberUniqueName="[Car].[num of doors].[All]" allUniqueName="[Car].[num of doors].[All]" dimensionUniqueName="[Car]" displayFolder="" count="0" memberValueDatatype="130" unbalanced="0"/>
    <cacheHierarchy uniqueName="[Car].[body style]" caption="body style" attribute="1" defaultMemberUniqueName="[Car].[body style].[All]" allUniqueName="[Car].[body style].[All]" dimensionUniqueName="[Car]" displayFolder="" count="0" memberValueDatatype="130" unbalanced="0"/>
    <cacheHierarchy uniqueName="[Car].[drive wheels]" caption="drive wheels" attribute="1" defaultMemberUniqueName="[Car].[drive wheels].[All]" allUniqueName="[Car].[drive wheels].[All]" dimensionUniqueName="[Car]" displayFolder="" count="0" memberValueDatatype="130" unbalanced="0"/>
    <cacheHierarchy uniqueName="[Car].[engine location]" caption="engine location" attribute="1" defaultMemberUniqueName="[Car].[engine location].[All]" allUniqueName="[Car].[engine location].[All]" dimensionUniqueName="[Car]" displayFolder="" count="0" memberValueDatatype="130" unbalanced="0"/>
    <cacheHierarchy uniqueName="[Car].[width]" caption="width" attribute="1" defaultMemberUniqueName="[Car].[width].[All]" allUniqueName="[Car].[width].[All]" dimensionUniqueName="[Car]" displayFolder="" count="0" memberValueDatatype="5" unbalanced="0"/>
    <cacheHierarchy uniqueName="[Car].[curb weight]" caption="curb weight" attribute="1" defaultMemberUniqueName="[Car].[curb weight].[All]" allUniqueName="[Car].[curb weight].[All]" dimensionUniqueName="[Car]" displayFolder="" count="0" memberValueDatatype="20" unbalanced="0"/>
    <cacheHierarchy uniqueName="[Car].[engine size]" caption="engine size" attribute="1" defaultMemberUniqueName="[Car].[engine size].[All]" allUniqueName="[Car].[engine size].[All]" dimensionUniqueName="[Car]" displayFolder="" count="0" memberValueDatatype="20" unbalanced="0"/>
    <cacheHierarchy uniqueName="[Car].[horsepower]" caption="horsepower" attribute="1" defaultMemberUniqueName="[Car].[horsepower].[All]" allUniqueName="[Car].[horsepower].[All]" dimensionUniqueName="[Car]" displayFolder="" count="0" memberValueDatatype="20" unbalanced="0"/>
    <cacheHierarchy uniqueName="[Car].[price]" caption="price" attribute="1" defaultMemberUniqueName="[Car].[price].[All]" allUniqueName="[Car].[price].[All]" dimensionUniqueName="[Car]" displayFolder="" count="0" memberValueDatatype="20" unbalanced="0"/>
    <cacheHierarchy uniqueName="[Car].[Horse Power Category]" caption="Horse Power Category" attribute="1" defaultMemberUniqueName="[Car].[Horse Power Category].[All]" allUniqueName="[Car].[Horse Power Category].[All]" dimensionUniqueName="[Car]" displayFolder="" count="0" memberValueDatatype="130" unbalanced="0"/>
    <cacheHierarchy uniqueName="[Car 1].[make]" caption="make" attribute="1" defaultMemberUniqueName="[Car 1].[make].[All]" allUniqueName="[Car 1].[make].[All]" dimensionUniqueName="[Car 1]" displayFolder="" count="0" memberValueDatatype="130" unbalanced="0"/>
    <cacheHierarchy uniqueName="[Car 1].[fuel type]" caption="fuel type" attribute="1" defaultMemberUniqueName="[Car 1].[fuel type].[All]" allUniqueName="[Car 1].[fuel type].[All]" dimensionUniqueName="[Car 1]" displayFolder="" count="2" memberValueDatatype="130" unbalanced="0">
      <fieldsUsage count="2">
        <fieldUsage x="-1"/>
        <fieldUsage x="0"/>
      </fieldsUsage>
    </cacheHierarchy>
    <cacheHierarchy uniqueName="[Car 1].[aspiration]" caption="aspiration" attribute="1" defaultMemberUniqueName="[Car 1].[aspiration].[All]" allUniqueName="[Car 1].[aspiration].[All]" dimensionUniqueName="[Car 1]" displayFolder="" count="0" memberValueDatatype="130" unbalanced="0"/>
    <cacheHierarchy uniqueName="[Car 1].[num of doors]" caption="num of doors" attribute="1" defaultMemberUniqueName="[Car 1].[num of doors].[All]" allUniqueName="[Car 1].[num of doors].[All]" dimensionUniqueName="[Car 1]" displayFolder="" count="2" memberValueDatatype="130" unbalanced="0">
      <fieldsUsage count="2">
        <fieldUsage x="-1"/>
        <fieldUsage x="4"/>
      </fieldsUsage>
    </cacheHierarchy>
    <cacheHierarchy uniqueName="[Car 1].[body style]" caption="body style" attribute="1" defaultMemberUniqueName="[Car 1].[body style].[All]" allUniqueName="[Car 1].[body style].[All]" dimensionUniqueName="[Car 1]" displayFolder="" count="0" memberValueDatatype="130" unbalanced="0"/>
    <cacheHierarchy uniqueName="[Car 1].[drive wheels]" caption="drive wheels" attribute="1" defaultMemberUniqueName="[Car 1].[drive wheels].[All]" allUniqueName="[Car 1].[drive wheels].[All]" dimensionUniqueName="[Car 1]" displayFolder="" count="0" memberValueDatatype="130" unbalanced="0"/>
    <cacheHierarchy uniqueName="[Car 1].[engine location]" caption="engine location" attribute="1" defaultMemberUniqueName="[Car 1].[engine location].[All]" allUniqueName="[Car 1].[engine location].[All]" dimensionUniqueName="[Car 1]" displayFolder="" count="2" memberValueDatatype="130" unbalanced="0">
      <fieldsUsage count="2">
        <fieldUsage x="-1"/>
        <fieldUsage x="2"/>
      </fieldsUsage>
    </cacheHierarchy>
    <cacheHierarchy uniqueName="[Car 1].[width]" caption="width" attribute="1" defaultMemberUniqueName="[Car 1].[width].[All]" allUniqueName="[Car 1].[width].[All]" dimensionUniqueName="[Car 1]" displayFolder="" count="0" memberValueDatatype="5" unbalanced="0"/>
    <cacheHierarchy uniqueName="[Car 1].[curb weight]" caption="curb weight" attribute="1" defaultMemberUniqueName="[Car 1].[curb weight].[All]" allUniqueName="[Car 1].[curb weight].[All]" dimensionUniqueName="[Car 1]" displayFolder="" count="0" memberValueDatatype="20" unbalanced="0"/>
    <cacheHierarchy uniqueName="[Car 1].[engine size]" caption="engine size" attribute="1" defaultMemberUniqueName="[Car 1].[engine size].[All]" allUniqueName="[Car 1].[engine size].[All]" dimensionUniqueName="[Car 1]" displayFolder="" count="0" memberValueDatatype="20" unbalanced="0"/>
    <cacheHierarchy uniqueName="[Car 1].[horsepower]" caption="horsepower" attribute="1" defaultMemberUniqueName="[Car 1].[horsepower].[All]" allUniqueName="[Car 1].[horsepower].[All]" dimensionUniqueName="[Car 1]" displayFolder="" count="0" memberValueDatatype="20" unbalanced="0"/>
    <cacheHierarchy uniqueName="[Car 1].[price]" caption="price" attribute="1" defaultMemberUniqueName="[Car 1].[price].[All]" allUniqueName="[Car 1].[price].[All]" dimensionUniqueName="[Car 1]" displayFolder="" count="0" memberValueDatatype="20" unbalanced="0"/>
    <cacheHierarchy uniqueName="[Car 1].[Horse Power Category]" caption="Horse Power Category" attribute="1" defaultMemberUniqueName="[Car 1].[Horse Power Category].[All]" allUniqueName="[Car 1].[Horse Power Category].[All]" dimensionUniqueName="[Car 1]" displayFolder="" count="2" memberValueDatatype="130" unbalanced="0">
      <fieldsUsage count="2">
        <fieldUsage x="-1"/>
        <fieldUsage x="3"/>
      </fieldsUsage>
    </cacheHierarchy>
    <cacheHierarchy uniqueName="[Make].[Whisker Min (Q1–Min)]" caption="Whisker Min (Q1–Min)" attribute="1" defaultMemberUniqueName="[Make].[Whisker Min (Q1–Min)].[All]" allUniqueName="[Make].[Whisker Min (Q1–Min)].[All]" dimensionUniqueName="[Make]" displayFolder="" count="0" memberValueDatatype="20" unbalanced="0"/>
    <cacheHierarchy uniqueName="[Make].[Q3]" caption="Q3" attribute="1" defaultMemberUniqueName="[Make].[Q3].[All]" allUniqueName="[Make].[Q3].[All]" dimensionUniqueName="[Make]" displayFolder="" count="0" memberValueDatatype="20" unbalanced="0"/>
    <cacheHierarchy uniqueName="[Make].[Max]" caption="Max" attribute="1" defaultMemberUniqueName="[Make].[Max].[All]" allUniqueName="[Make].[Max].[All]" dimensionUniqueName="[Make]" displayFolder="" count="0" memberValueDatatype="20" unbalanced="0"/>
    <cacheHierarchy uniqueName="[Make].[make]" caption="make" attribute="1" defaultMemberUniqueName="[Make].[make].[All]" allUniqueName="[Make].[make].[All]" dimensionUniqueName="[Make]" displayFolder="" count="0" memberValueDatatype="130" unbalanced="0"/>
    <cacheHierarchy uniqueName="[Make].[Box Start(Q1)]" caption="Box Start(Q1)" attribute="1" defaultMemberUniqueName="[Make].[Box Start(Q1)].[All]" allUniqueName="[Make].[Box Start(Q1)].[All]" dimensionUniqueName="[Make]" displayFolder="" count="0" memberValueDatatype="20" unbalanced="0"/>
    <cacheHierarchy uniqueName="[Make].[Box Height]" caption="Box Height" attribute="1" defaultMemberUniqueName="[Make].[Box Height].[All]" allUniqueName="[Make].[Box Height].[All]" dimensionUniqueName="[Make]" displayFolder="" count="0" memberValueDatatype="20" unbalanced="0"/>
    <cacheHierarchy uniqueName="[Make].[Whisker Min]" caption="Whisker Min" attribute="1" defaultMemberUniqueName="[Make].[Whisker Min].[All]" allUniqueName="[Make].[Whisker Min].[All]" dimensionUniqueName="[Make]" displayFolder="" count="0" memberValueDatatype="20" unbalanced="0"/>
    <cacheHierarchy uniqueName="[Make].[Whisker Max]" caption="Whisker Max" attribute="1" defaultMemberUniqueName="[Make].[Whisker Max].[All]" allUniqueName="[Make].[Whisker Max].[All]" dimensionUniqueName="[Make]" displayFolder="" count="0" memberValueDatatype="130" unbalanced="0"/>
    <cacheHierarchy uniqueName="[Make].[Median]" caption="Median" attribute="1" defaultMemberUniqueName="[Make].[Median].[All]" allUniqueName="[Make].[Median].[All]" dimensionUniqueName="[Make]" displayFolder="" count="0" memberValueDatatype="20" unbalanced="0"/>
    <cacheHierarchy uniqueName="[Scatter].[engine size]" caption="engine size" attribute="1" defaultMemberUniqueName="[Scatter].[engine size].[All]" allUniqueName="[Scatter].[engine size].[All]" dimensionUniqueName="[Scatter]" displayFolder="" count="0" memberValueDatatype="20" unbalanced="0"/>
    <cacheHierarchy uniqueName="[Scatter].[price]" caption="price" attribute="1" defaultMemberUniqueName="[Scatter].[price].[All]" allUniqueName="[Scatter].[price].[All]" dimensionUniqueName="[Scatter]" displayFolder="" count="0" memberValueDatatype="20" unbalanced="0"/>
    <cacheHierarchy uniqueName="[Measures].[TOTAL MODELS]" caption="TOTAL MODELS" measure="1" displayFolder="" measureGroup="Car 1" count="0"/>
    <cacheHierarchy uniqueName="[Measures].[AVERAGE PRICE]" caption="AVERAGE PRICE" measure="1" displayFolder="" measureGroup="Car 1" count="0"/>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hidden="1">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hidden="1">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oneField="1" hidden="1">
      <fieldsUsage count="1">
        <fieldUsage x="1"/>
      </fieldsUsage>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hidden="1">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hidden="1">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hidden="1">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hidden="1">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hidden="1">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dimensions count="5">
    <dimension name="Car" uniqueName="[Car]" caption="Car"/>
    <dimension name="Car 1" uniqueName="[Car 1]" caption="Car 1"/>
    <dimension name="Make" uniqueName="[Make]" caption="Make"/>
    <dimension measure="1" name="Measures" uniqueName="[Measures]" caption="Measures"/>
    <dimension name="Scatter" uniqueName="[Scatter]" caption="Scatter"/>
  </dimensions>
  <measureGroups count="4">
    <measureGroup name="Car" caption="Car"/>
    <measureGroup name="Car 1" caption="Car 1"/>
    <measureGroup name="Make" caption="Make"/>
    <measureGroup name="Scatter" caption="Scatter"/>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90.069535300929" createdVersion="5" refreshedVersion="8" minRefreshableVersion="3" recordCount="0" supportSubquery="1" supportAdvancedDrill="1" xr:uid="{EF49E233-18FC-4161-8871-5D7235555D6C}">
  <cacheSource type="external" connectionId="6"/>
  <cacheFields count="6">
    <cacheField name="[Measures].[TOTAL MODELS]" caption="TOTAL MODELS" numFmtId="0" hierarchy="37" level="32767"/>
    <cacheField name="[Measures].[AVERAGE PRICE]" caption="AVERAGE PRICE" numFmtId="0" hierarchy="38" level="32767"/>
    <cacheField name="[Car 1].[num of doors].[num of doors]" caption="num of doors" numFmtId="0" hierarchy="16" level="1">
      <sharedItems containsSemiMixedTypes="0" containsNonDate="0" containsString="0"/>
    </cacheField>
    <cacheField name="[Car 1].[engine location].[engine location]" caption="engine location" numFmtId="0" hierarchy="19" level="1">
      <sharedItems containsSemiMixedTypes="0" containsNonDate="0" containsString="0"/>
    </cacheField>
    <cacheField name="[Car 1].[fuel type].[fuel type]" caption="fuel type" numFmtId="0" hierarchy="14" level="1">
      <sharedItems containsSemiMixedTypes="0" containsNonDate="0" containsString="0"/>
    </cacheField>
    <cacheField name="[Car 1].[Horse Power Category].[Horse Power Category]" caption="Horse Power Category" numFmtId="0" hierarchy="25" level="1">
      <sharedItems containsSemiMixedTypes="0" containsNonDate="0" containsString="0"/>
    </cacheField>
  </cacheFields>
  <cacheHierarchies count="56">
    <cacheHierarchy uniqueName="[Car].[make]" caption="make" attribute="1" defaultMemberUniqueName="[Car].[make].[All]" allUniqueName="[Car].[make].[All]" dimensionUniqueName="[Car]" displayFolder="" count="2" memberValueDatatype="130" unbalanced="0"/>
    <cacheHierarchy uniqueName="[Car].[fuel type]" caption="fuel type" attribute="1" defaultMemberUniqueName="[Car].[fuel type].[All]" allUniqueName="[Car].[fuel type].[All]" dimensionUniqueName="[Car]" displayFolder="" count="2" memberValueDatatype="130" unbalanced="0"/>
    <cacheHierarchy uniqueName="[Car].[aspiration]" caption="aspiration" attribute="1" defaultMemberUniqueName="[Car].[aspiration].[All]" allUniqueName="[Car].[aspiration].[All]" dimensionUniqueName="[Car]" displayFolder="" count="2" memberValueDatatype="130" unbalanced="0"/>
    <cacheHierarchy uniqueName="[Car].[num of doors]" caption="num of doors" attribute="1" defaultMemberUniqueName="[Car].[num of doors].[All]" allUniqueName="[Car].[num of doors].[All]" dimensionUniqueName="[Car]" displayFolder="" count="2" memberValueDatatype="130" unbalanced="0"/>
    <cacheHierarchy uniqueName="[Car].[body style]" caption="body style" attribute="1" defaultMemberUniqueName="[Car].[body style].[All]" allUniqueName="[Car].[body style].[All]" dimensionUniqueName="[Car]" displayFolder="" count="2" memberValueDatatype="130" unbalanced="0"/>
    <cacheHierarchy uniqueName="[Car].[drive wheels]" caption="drive wheels" attribute="1" defaultMemberUniqueName="[Car].[drive wheels].[All]" allUniqueName="[Car].[drive wheels].[All]" dimensionUniqueName="[Car]" displayFolder="" count="2" memberValueDatatype="130" unbalanced="0"/>
    <cacheHierarchy uniqueName="[Car].[engine location]" caption="engine location" attribute="1" defaultMemberUniqueName="[Car].[engine location].[All]" allUniqueName="[Car].[engine location].[All]" dimensionUniqueName="[Car]" displayFolder="" count="2" memberValueDatatype="130" unbalanced="0"/>
    <cacheHierarchy uniqueName="[Car].[width]" caption="width" attribute="1" defaultMemberUniqueName="[Car].[width].[All]" allUniqueName="[Car].[width].[All]" dimensionUniqueName="[Car]" displayFolder="" count="2" memberValueDatatype="5" unbalanced="0"/>
    <cacheHierarchy uniqueName="[Car].[curb weight]" caption="curb weight" attribute="1" defaultMemberUniqueName="[Car].[curb weight].[All]" allUniqueName="[Car].[curb weight].[All]" dimensionUniqueName="[Car]" displayFolder="" count="2" memberValueDatatype="20" unbalanced="0"/>
    <cacheHierarchy uniqueName="[Car].[engine size]" caption="engine size" attribute="1" defaultMemberUniqueName="[Car].[engine size].[All]" allUniqueName="[Car].[engine size].[All]" dimensionUniqueName="[Car]" displayFolder="" count="2" memberValueDatatype="20" unbalanced="0"/>
    <cacheHierarchy uniqueName="[Car].[horsepower]" caption="horsepower" attribute="1" defaultMemberUniqueName="[Car].[horsepower].[All]" allUniqueName="[Car].[horsepower].[All]" dimensionUniqueName="[Car]" displayFolder="" count="2" memberValueDatatype="20" unbalanced="0"/>
    <cacheHierarchy uniqueName="[Car].[price]" caption="price" attribute="1" defaultMemberUniqueName="[Car].[price].[All]" allUniqueName="[Car].[price].[All]" dimensionUniqueName="[Car]" displayFolder="" count="2" memberValueDatatype="20" unbalanced="0"/>
    <cacheHierarchy uniqueName="[Car].[Horse Power Category]" caption="Horse Power Category" attribute="1" defaultMemberUniqueName="[Car].[Horse Power Category].[All]" allUniqueName="[Car].[Horse Power Category].[All]" dimensionUniqueName="[Car]" displayFolder="" count="2" memberValueDatatype="130" unbalanced="0"/>
    <cacheHierarchy uniqueName="[Car 1].[make]" caption="make" attribute="1" defaultMemberUniqueName="[Car 1].[make].[All]" allUniqueName="[Car 1].[make].[All]" dimensionUniqueName="[Car 1]" displayFolder="" count="2" memberValueDatatype="130" unbalanced="0"/>
    <cacheHierarchy uniqueName="[Car 1].[fuel type]" caption="fuel type" attribute="1" defaultMemberUniqueName="[Car 1].[fuel type].[All]" allUniqueName="[Car 1].[fuel type].[All]" dimensionUniqueName="[Car 1]" displayFolder="" count="2" memberValueDatatype="130" unbalanced="0">
      <fieldsUsage count="2">
        <fieldUsage x="-1"/>
        <fieldUsage x="4"/>
      </fieldsUsage>
    </cacheHierarchy>
    <cacheHierarchy uniqueName="[Car 1].[aspiration]" caption="aspiration" attribute="1" defaultMemberUniqueName="[Car 1].[aspiration].[All]" allUniqueName="[Car 1].[aspiration].[All]" dimensionUniqueName="[Car 1]" displayFolder="" count="2" memberValueDatatype="130" unbalanced="0"/>
    <cacheHierarchy uniqueName="[Car 1].[num of doors]" caption="num of doors" attribute="1" defaultMemberUniqueName="[Car 1].[num of doors].[All]" allUniqueName="[Car 1].[num of doors].[All]" dimensionUniqueName="[Car 1]" displayFolder="" count="2" memberValueDatatype="130" unbalanced="0">
      <fieldsUsage count="2">
        <fieldUsage x="-1"/>
        <fieldUsage x="2"/>
      </fieldsUsage>
    </cacheHierarchy>
    <cacheHierarchy uniqueName="[Car 1].[body style]" caption="body style" attribute="1" defaultMemberUniqueName="[Car 1].[body style].[All]" allUniqueName="[Car 1].[body style].[All]" dimensionUniqueName="[Car 1]" displayFolder="" count="2" memberValueDatatype="130" unbalanced="0"/>
    <cacheHierarchy uniqueName="[Car 1].[drive wheels]" caption="drive wheels" attribute="1" defaultMemberUniqueName="[Car 1].[drive wheels].[All]" allUniqueName="[Car 1].[drive wheels].[All]" dimensionUniqueName="[Car 1]" displayFolder="" count="2" memberValueDatatype="130" unbalanced="0"/>
    <cacheHierarchy uniqueName="[Car 1].[engine location]" caption="engine location" attribute="1" defaultMemberUniqueName="[Car 1].[engine location].[All]" allUniqueName="[Car 1].[engine location].[All]" dimensionUniqueName="[Car 1]" displayFolder="" count="2" memberValueDatatype="130" unbalanced="0">
      <fieldsUsage count="2">
        <fieldUsage x="-1"/>
        <fieldUsage x="3"/>
      </fieldsUsage>
    </cacheHierarchy>
    <cacheHierarchy uniqueName="[Car 1].[width]" caption="width" attribute="1" defaultMemberUniqueName="[Car 1].[width].[All]" allUniqueName="[Car 1].[width].[All]" dimensionUniqueName="[Car 1]" displayFolder="" count="2" memberValueDatatype="5" unbalanced="0"/>
    <cacheHierarchy uniqueName="[Car 1].[curb weight]" caption="curb weight" attribute="1" defaultMemberUniqueName="[Car 1].[curb weight].[All]" allUniqueName="[Car 1].[curb weight].[All]" dimensionUniqueName="[Car 1]" displayFolder="" count="2" memberValueDatatype="20" unbalanced="0"/>
    <cacheHierarchy uniqueName="[Car 1].[engine size]" caption="engine size" attribute="1" defaultMemberUniqueName="[Car 1].[engine size].[All]" allUniqueName="[Car 1].[engine size].[All]" dimensionUniqueName="[Car 1]" displayFolder="" count="2" memberValueDatatype="20" unbalanced="0"/>
    <cacheHierarchy uniqueName="[Car 1].[horsepower]" caption="horsepower" attribute="1" defaultMemberUniqueName="[Car 1].[horsepower].[All]" allUniqueName="[Car 1].[horsepower].[All]" dimensionUniqueName="[Car 1]" displayFolder="" count="2" memberValueDatatype="20" unbalanced="0"/>
    <cacheHierarchy uniqueName="[Car 1].[price]" caption="price" attribute="1" defaultMemberUniqueName="[Car 1].[price].[All]" allUniqueName="[Car 1].[price].[All]" dimensionUniqueName="[Car 1]" displayFolder="" count="2" memberValueDatatype="20" unbalanced="0"/>
    <cacheHierarchy uniqueName="[Car 1].[Horse Power Category]" caption="Horse Power Category" attribute="1" defaultMemberUniqueName="[Car 1].[Horse Power Category].[All]" allUniqueName="[Car 1].[Horse Power Category].[All]" dimensionUniqueName="[Car 1]" displayFolder="" count="2" memberValueDatatype="130" unbalanced="0">
      <fieldsUsage count="2">
        <fieldUsage x="-1"/>
        <fieldUsage x="5"/>
      </fieldsUsage>
    </cacheHierarchy>
    <cacheHierarchy uniqueName="[Make].[Whisker Min (Q1–Min)]" caption="Whisker Min (Q1–Min)" attribute="1" defaultMemberUniqueName="[Make].[Whisker Min (Q1–Min)].[All]" allUniqueName="[Make].[Whisker Min (Q1–Min)].[All]" dimensionUniqueName="[Make]" displayFolder="" count="2" memberValueDatatype="20" unbalanced="0"/>
    <cacheHierarchy uniqueName="[Make].[Q3]" caption="Q3" attribute="1" defaultMemberUniqueName="[Make].[Q3].[All]" allUniqueName="[Make].[Q3].[All]" dimensionUniqueName="[Make]" displayFolder="" count="2" memberValueDatatype="20" unbalanced="0"/>
    <cacheHierarchy uniqueName="[Make].[Max]" caption="Max" attribute="1" defaultMemberUniqueName="[Make].[Max].[All]" allUniqueName="[Make].[Max].[All]" dimensionUniqueName="[Make]" displayFolder="" count="2" memberValueDatatype="20" unbalanced="0"/>
    <cacheHierarchy uniqueName="[Make].[make]" caption="make" attribute="1" defaultMemberUniqueName="[Make].[make].[All]" allUniqueName="[Make].[make].[All]" dimensionUniqueName="[Make]" displayFolder="" count="2" memberValueDatatype="130" unbalanced="0"/>
    <cacheHierarchy uniqueName="[Make].[Box Start(Q1)]" caption="Box Start(Q1)" attribute="1" defaultMemberUniqueName="[Make].[Box Start(Q1)].[All]" allUniqueName="[Make].[Box Start(Q1)].[All]" dimensionUniqueName="[Make]" displayFolder="" count="2" memberValueDatatype="20" unbalanced="0"/>
    <cacheHierarchy uniqueName="[Make].[Box Height]" caption="Box Height" attribute="1" defaultMemberUniqueName="[Make].[Box Height].[All]" allUniqueName="[Make].[Box Height].[All]" dimensionUniqueName="[Make]" displayFolder="" count="2" memberValueDatatype="20" unbalanced="0"/>
    <cacheHierarchy uniqueName="[Make].[Whisker Min]" caption="Whisker Min" attribute="1" defaultMemberUniqueName="[Make].[Whisker Min].[All]" allUniqueName="[Make].[Whisker Min].[All]" dimensionUniqueName="[Make]" displayFolder="" count="2" memberValueDatatype="20" unbalanced="0"/>
    <cacheHierarchy uniqueName="[Make].[Whisker Max]" caption="Whisker Max" attribute="1" defaultMemberUniqueName="[Make].[Whisker Max].[All]" allUniqueName="[Make].[Whisker Max].[All]" dimensionUniqueName="[Make]" displayFolder="" count="2" memberValueDatatype="130" unbalanced="0"/>
    <cacheHierarchy uniqueName="[Make].[Median]" caption="Median" attribute="1" defaultMemberUniqueName="[Make].[Median].[All]" allUniqueName="[Make].[Median].[All]" dimensionUniqueName="[Make]" displayFolder="" count="2" memberValueDatatype="20" unbalanced="0"/>
    <cacheHierarchy uniqueName="[Scatter].[engine size]" caption="engine size" attribute="1" defaultMemberUniqueName="[Scatter].[engine size].[All]" allUniqueName="[Scatter].[engine size].[All]" dimensionUniqueName="[Scatter]" displayFolder="" count="2" memberValueDatatype="20" unbalanced="0"/>
    <cacheHierarchy uniqueName="[Scatter].[price]" caption="price" attribute="1" defaultMemberUniqueName="[Scatter].[price].[All]" allUniqueName="[Scatter].[price].[All]" dimensionUniqueName="[Scatter]" displayFolder="" count="2" memberValueDatatype="20" unbalanced="0"/>
    <cacheHierarchy uniqueName="[Measures].[TOTAL MODELS]" caption="TOTAL MODELS" measure="1" displayFolder="" measureGroup="Car 1" count="0" oneField="1">
      <fieldsUsage count="1">
        <fieldUsage x="0"/>
      </fieldsUsage>
    </cacheHierarchy>
    <cacheHierarchy uniqueName="[Measures].[AVERAGE PRICE]" caption="AVERAGE PRICE" measure="1" displayFolder="" measureGroup="Car 1" count="0" oneField="1">
      <fieldsUsage count="1">
        <fieldUsage x="1"/>
      </fieldsUsage>
    </cacheHierarchy>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hidden="1">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hidden="1">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hidden="1">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hidden="1">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hidden="1">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hidden="1">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hidden="1">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hidden="1">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dimensions count="5">
    <dimension name="Car" uniqueName="[Car]" caption="Car"/>
    <dimension name="Car 1" uniqueName="[Car 1]" caption="Car 1"/>
    <dimension name="Make" uniqueName="[Make]" caption="Make"/>
    <dimension measure="1" name="Measures" uniqueName="[Measures]" caption="Measures"/>
    <dimension name="Scatter" uniqueName="[Scatter]" caption="Scatter"/>
  </dimensions>
  <measureGroups count="4">
    <measureGroup name="Car" caption="Car"/>
    <measureGroup name="Car 1" caption="Car 1"/>
    <measureGroup name="Make" caption="Make"/>
    <measureGroup name="Scatter" caption="Scatter"/>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90.069535879629" createdVersion="5" refreshedVersion="8" minRefreshableVersion="3" recordCount="0" supportSubquery="1" supportAdvancedDrill="1" xr:uid="{F3BED2D2-2F7E-4627-B4B6-705DF9BC0218}">
  <cacheSource type="external" connectionId="6"/>
  <cacheFields count="5">
    <cacheField name="[Car 1].[Horse Power Category].[Horse Power Category]" caption="Horse Power Category" numFmtId="0" hierarchy="25" level="1">
      <sharedItems count="4">
        <s v="High"/>
        <s v="Low"/>
        <s v="Medium"/>
        <s v="Very High"/>
      </sharedItems>
    </cacheField>
    <cacheField name="[Measures].[Average of price]" caption="Average of price" numFmtId="0" hierarchy="45" level="32767"/>
    <cacheField name="[Car 1].[engine location].[engine location]" caption="engine location" numFmtId="0" hierarchy="19" level="1">
      <sharedItems containsSemiMixedTypes="0" containsNonDate="0" containsString="0"/>
    </cacheField>
    <cacheField name="[Car 1].[fuel type].[fuel type]" caption="fuel type" numFmtId="0" hierarchy="14" level="1">
      <sharedItems containsSemiMixedTypes="0" containsNonDate="0" containsString="0"/>
    </cacheField>
    <cacheField name="[Car 1].[num of doors].[num of doors]" caption="num of doors" numFmtId="0" hierarchy="16" level="1">
      <sharedItems containsSemiMixedTypes="0" containsNonDate="0" containsString="0"/>
    </cacheField>
  </cacheFields>
  <cacheHierarchies count="56">
    <cacheHierarchy uniqueName="[Car].[make]" caption="make" attribute="1" defaultMemberUniqueName="[Car].[make].[All]" allUniqueName="[Car].[make].[All]" dimensionUniqueName="[Car]" displayFolder="" count="0" memberValueDatatype="130" unbalanced="0"/>
    <cacheHierarchy uniqueName="[Car].[fuel type]" caption="fuel type" attribute="1" defaultMemberUniqueName="[Car].[fuel type].[All]" allUniqueName="[Car].[fuel type].[All]" dimensionUniqueName="[Car]" displayFolder="" count="0" memberValueDatatype="130" unbalanced="0"/>
    <cacheHierarchy uniqueName="[Car].[aspiration]" caption="aspiration" attribute="1" defaultMemberUniqueName="[Car].[aspiration].[All]" allUniqueName="[Car].[aspiration].[All]" dimensionUniqueName="[Car]" displayFolder="" count="0" memberValueDatatype="130" unbalanced="0"/>
    <cacheHierarchy uniqueName="[Car].[num of doors]" caption="num of doors" attribute="1" defaultMemberUniqueName="[Car].[num of doors].[All]" allUniqueName="[Car].[num of doors].[All]" dimensionUniqueName="[Car]" displayFolder="" count="0" memberValueDatatype="130" unbalanced="0"/>
    <cacheHierarchy uniqueName="[Car].[body style]" caption="body style" attribute="1" defaultMemberUniqueName="[Car].[body style].[All]" allUniqueName="[Car].[body style].[All]" dimensionUniqueName="[Car]" displayFolder="" count="0" memberValueDatatype="130" unbalanced="0"/>
    <cacheHierarchy uniqueName="[Car].[drive wheels]" caption="drive wheels" attribute="1" defaultMemberUniqueName="[Car].[drive wheels].[All]" allUniqueName="[Car].[drive wheels].[All]" dimensionUniqueName="[Car]" displayFolder="" count="0" memberValueDatatype="130" unbalanced="0"/>
    <cacheHierarchy uniqueName="[Car].[engine location]" caption="engine location" attribute="1" defaultMemberUniqueName="[Car].[engine location].[All]" allUniqueName="[Car].[engine location].[All]" dimensionUniqueName="[Car]" displayFolder="" count="0" memberValueDatatype="130" unbalanced="0"/>
    <cacheHierarchy uniqueName="[Car].[width]" caption="width" attribute="1" defaultMemberUniqueName="[Car].[width].[All]" allUniqueName="[Car].[width].[All]" dimensionUniqueName="[Car]" displayFolder="" count="0" memberValueDatatype="5" unbalanced="0"/>
    <cacheHierarchy uniqueName="[Car].[curb weight]" caption="curb weight" attribute="1" defaultMemberUniqueName="[Car].[curb weight].[All]" allUniqueName="[Car].[curb weight].[All]" dimensionUniqueName="[Car]" displayFolder="" count="0" memberValueDatatype="20" unbalanced="0"/>
    <cacheHierarchy uniqueName="[Car].[engine size]" caption="engine size" attribute="1" defaultMemberUniqueName="[Car].[engine size].[All]" allUniqueName="[Car].[engine size].[All]" dimensionUniqueName="[Car]" displayFolder="" count="0" memberValueDatatype="20" unbalanced="0"/>
    <cacheHierarchy uniqueName="[Car].[horsepower]" caption="horsepower" attribute="1" defaultMemberUniqueName="[Car].[horsepower].[All]" allUniqueName="[Car].[horsepower].[All]" dimensionUniqueName="[Car]" displayFolder="" count="0" memberValueDatatype="20" unbalanced="0"/>
    <cacheHierarchy uniqueName="[Car].[price]" caption="price" attribute="1" defaultMemberUniqueName="[Car].[price].[All]" allUniqueName="[Car].[price].[All]" dimensionUniqueName="[Car]" displayFolder="" count="0" memberValueDatatype="20" unbalanced="0"/>
    <cacheHierarchy uniqueName="[Car].[Horse Power Category]" caption="Horse Power Category" attribute="1" defaultMemberUniqueName="[Car].[Horse Power Category].[All]" allUniqueName="[Car].[Horse Power Category].[All]" dimensionUniqueName="[Car]" displayFolder="" count="0" memberValueDatatype="130" unbalanced="0"/>
    <cacheHierarchy uniqueName="[Car 1].[make]" caption="make" attribute="1" defaultMemberUniqueName="[Car 1].[make].[All]" allUniqueName="[Car 1].[make].[All]" dimensionUniqueName="[Car 1]" displayFolder="" count="0" memberValueDatatype="130" unbalanced="0"/>
    <cacheHierarchy uniqueName="[Car 1].[fuel type]" caption="fuel type" attribute="1" defaultMemberUniqueName="[Car 1].[fuel type].[All]" allUniqueName="[Car 1].[fuel type].[All]" dimensionUniqueName="[Car 1]" displayFolder="" count="2" memberValueDatatype="130" unbalanced="0">
      <fieldsUsage count="2">
        <fieldUsage x="-1"/>
        <fieldUsage x="3"/>
      </fieldsUsage>
    </cacheHierarchy>
    <cacheHierarchy uniqueName="[Car 1].[aspiration]" caption="aspiration" attribute="1" defaultMemberUniqueName="[Car 1].[aspiration].[All]" allUniqueName="[Car 1].[aspiration].[All]" dimensionUniqueName="[Car 1]" displayFolder="" count="0" memberValueDatatype="130" unbalanced="0"/>
    <cacheHierarchy uniqueName="[Car 1].[num of doors]" caption="num of doors" attribute="1" defaultMemberUniqueName="[Car 1].[num of doors].[All]" allUniqueName="[Car 1].[num of doors].[All]" dimensionUniqueName="[Car 1]" displayFolder="" count="2" memberValueDatatype="130" unbalanced="0">
      <fieldsUsage count="2">
        <fieldUsage x="-1"/>
        <fieldUsage x="4"/>
      </fieldsUsage>
    </cacheHierarchy>
    <cacheHierarchy uniqueName="[Car 1].[body style]" caption="body style" attribute="1" defaultMemberUniqueName="[Car 1].[body style].[All]" allUniqueName="[Car 1].[body style].[All]" dimensionUniqueName="[Car 1]" displayFolder="" count="0" memberValueDatatype="130" unbalanced="0"/>
    <cacheHierarchy uniqueName="[Car 1].[drive wheels]" caption="drive wheels" attribute="1" defaultMemberUniqueName="[Car 1].[drive wheels].[All]" allUniqueName="[Car 1].[drive wheels].[All]" dimensionUniqueName="[Car 1]" displayFolder="" count="0" memberValueDatatype="130" unbalanced="0"/>
    <cacheHierarchy uniqueName="[Car 1].[engine location]" caption="engine location" attribute="1" defaultMemberUniqueName="[Car 1].[engine location].[All]" allUniqueName="[Car 1].[engine location].[All]" dimensionUniqueName="[Car 1]" displayFolder="" count="2" memberValueDatatype="130" unbalanced="0">
      <fieldsUsage count="2">
        <fieldUsage x="-1"/>
        <fieldUsage x="2"/>
      </fieldsUsage>
    </cacheHierarchy>
    <cacheHierarchy uniqueName="[Car 1].[width]" caption="width" attribute="1" defaultMemberUniqueName="[Car 1].[width].[All]" allUniqueName="[Car 1].[width].[All]" dimensionUniqueName="[Car 1]" displayFolder="" count="0" memberValueDatatype="5" unbalanced="0"/>
    <cacheHierarchy uniqueName="[Car 1].[curb weight]" caption="curb weight" attribute="1" defaultMemberUniqueName="[Car 1].[curb weight].[All]" allUniqueName="[Car 1].[curb weight].[All]" dimensionUniqueName="[Car 1]" displayFolder="" count="0" memberValueDatatype="20" unbalanced="0"/>
    <cacheHierarchy uniqueName="[Car 1].[engine size]" caption="engine size" attribute="1" defaultMemberUniqueName="[Car 1].[engine size].[All]" allUniqueName="[Car 1].[engine size].[All]" dimensionUniqueName="[Car 1]" displayFolder="" count="0" memberValueDatatype="20" unbalanced="0"/>
    <cacheHierarchy uniqueName="[Car 1].[horsepower]" caption="horsepower" attribute="1" defaultMemberUniqueName="[Car 1].[horsepower].[All]" allUniqueName="[Car 1].[horsepower].[All]" dimensionUniqueName="[Car 1]" displayFolder="" count="0" memberValueDatatype="20" unbalanced="0"/>
    <cacheHierarchy uniqueName="[Car 1].[price]" caption="price" attribute="1" defaultMemberUniqueName="[Car 1].[price].[All]" allUniqueName="[Car 1].[price].[All]" dimensionUniqueName="[Car 1]" displayFolder="" count="0" memberValueDatatype="20" unbalanced="0"/>
    <cacheHierarchy uniqueName="[Car 1].[Horse Power Category]" caption="Horse Power Category" attribute="1" defaultMemberUniqueName="[Car 1].[Horse Power Category].[All]" allUniqueName="[Car 1].[Horse Power Category].[All]" dimensionUniqueName="[Car 1]" displayFolder="" count="2" memberValueDatatype="130" unbalanced="0">
      <fieldsUsage count="2">
        <fieldUsage x="-1"/>
        <fieldUsage x="0"/>
      </fieldsUsage>
    </cacheHierarchy>
    <cacheHierarchy uniqueName="[Make].[Whisker Min (Q1–Min)]" caption="Whisker Min (Q1–Min)" attribute="1" defaultMemberUniqueName="[Make].[Whisker Min (Q1–Min)].[All]" allUniqueName="[Make].[Whisker Min (Q1–Min)].[All]" dimensionUniqueName="[Make]" displayFolder="" count="0" memberValueDatatype="20" unbalanced="0"/>
    <cacheHierarchy uniqueName="[Make].[Q3]" caption="Q3" attribute="1" defaultMemberUniqueName="[Make].[Q3].[All]" allUniqueName="[Make].[Q3].[All]" dimensionUniqueName="[Make]" displayFolder="" count="0" memberValueDatatype="20" unbalanced="0"/>
    <cacheHierarchy uniqueName="[Make].[Max]" caption="Max" attribute="1" defaultMemberUniqueName="[Make].[Max].[All]" allUniqueName="[Make].[Max].[All]" dimensionUniqueName="[Make]" displayFolder="" count="0" memberValueDatatype="20" unbalanced="0"/>
    <cacheHierarchy uniqueName="[Make].[make]" caption="make" attribute="1" defaultMemberUniqueName="[Make].[make].[All]" allUniqueName="[Make].[make].[All]" dimensionUniqueName="[Make]" displayFolder="" count="0" memberValueDatatype="130" unbalanced="0"/>
    <cacheHierarchy uniqueName="[Make].[Box Start(Q1)]" caption="Box Start(Q1)" attribute="1" defaultMemberUniqueName="[Make].[Box Start(Q1)].[All]" allUniqueName="[Make].[Box Start(Q1)].[All]" dimensionUniqueName="[Make]" displayFolder="" count="0" memberValueDatatype="20" unbalanced="0"/>
    <cacheHierarchy uniqueName="[Make].[Box Height]" caption="Box Height" attribute="1" defaultMemberUniqueName="[Make].[Box Height].[All]" allUniqueName="[Make].[Box Height].[All]" dimensionUniqueName="[Make]" displayFolder="" count="0" memberValueDatatype="20" unbalanced="0"/>
    <cacheHierarchy uniqueName="[Make].[Whisker Min]" caption="Whisker Min" attribute="1" defaultMemberUniqueName="[Make].[Whisker Min].[All]" allUniqueName="[Make].[Whisker Min].[All]" dimensionUniqueName="[Make]" displayFolder="" count="0" memberValueDatatype="20" unbalanced="0"/>
    <cacheHierarchy uniqueName="[Make].[Whisker Max]" caption="Whisker Max" attribute="1" defaultMemberUniqueName="[Make].[Whisker Max].[All]" allUniqueName="[Make].[Whisker Max].[All]" dimensionUniqueName="[Make]" displayFolder="" count="0" memberValueDatatype="130" unbalanced="0"/>
    <cacheHierarchy uniqueName="[Make].[Median]" caption="Median" attribute="1" defaultMemberUniqueName="[Make].[Median].[All]" allUniqueName="[Make].[Median].[All]" dimensionUniqueName="[Make]" displayFolder="" count="0" memberValueDatatype="20" unbalanced="0"/>
    <cacheHierarchy uniqueName="[Scatter].[engine size]" caption="engine size" attribute="1" defaultMemberUniqueName="[Scatter].[engine size].[All]" allUniqueName="[Scatter].[engine size].[All]" dimensionUniqueName="[Scatter]" displayFolder="" count="0" memberValueDatatype="20" unbalanced="0"/>
    <cacheHierarchy uniqueName="[Scatter].[price]" caption="price" attribute="1" defaultMemberUniqueName="[Scatter].[price].[All]" allUniqueName="[Scatter].[price].[All]" dimensionUniqueName="[Scatter]" displayFolder="" count="0" memberValueDatatype="20" unbalanced="0"/>
    <cacheHierarchy uniqueName="[Measures].[TOTAL MODELS]" caption="TOTAL MODELS" measure="1" displayFolder="" measureGroup="Car 1" count="0"/>
    <cacheHierarchy uniqueName="[Measures].[AVERAGE PRICE]" caption="AVERAGE PRICE" measure="1" displayFolder="" measureGroup="Car 1" count="0"/>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hidden="1">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oneField="1" hidden="1">
      <fieldsUsage count="1">
        <fieldUsage x="1"/>
      </fieldsUsage>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hidden="1">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hidden="1">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hidden="1">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hidden="1">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hidden="1">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hidden="1">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dimensions count="5">
    <dimension name="Car" uniqueName="[Car]" caption="Car"/>
    <dimension name="Car 1" uniqueName="[Car 1]" caption="Car 1"/>
    <dimension name="Make" uniqueName="[Make]" caption="Make"/>
    <dimension measure="1" name="Measures" uniqueName="[Measures]" caption="Measures"/>
    <dimension name="Scatter" uniqueName="[Scatter]" caption="Scatter"/>
  </dimensions>
  <measureGroups count="4">
    <measureGroup name="Car" caption="Car"/>
    <measureGroup name="Car 1" caption="Car 1"/>
    <measureGroup name="Make" caption="Make"/>
    <measureGroup name="Scatter" caption="Scatter"/>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90.069536342591" createdVersion="5" refreshedVersion="8" minRefreshableVersion="3" recordCount="0" supportSubquery="1" supportAdvancedDrill="1" xr:uid="{020DDBEE-FCF0-4206-94CA-949635C6E477}">
  <cacheSource type="external" connectionId="6"/>
  <cacheFields count="6">
    <cacheField name="[Car 1].[make].[make]" caption="make" numFmtId="0" hierarchy="13" level="1">
      <sharedItems count="5">
        <s v="BMW"/>
        <s v="JAGUAR"/>
        <s v="MERCEDES-BENZ"/>
        <s v="PORSCHE"/>
        <s v="VOLVO"/>
      </sharedItems>
    </cacheField>
    <cacheField name="[Measures].[Sum of price]" caption="Sum of price" numFmtId="0" hierarchy="44" level="32767"/>
    <cacheField name="[Car 1].[engine location].[engine location]" caption="engine location" numFmtId="0" hierarchy="19" level="1">
      <sharedItems containsSemiMixedTypes="0" containsNonDate="0" containsString="0"/>
    </cacheField>
    <cacheField name="[Car 1].[fuel type].[fuel type]" caption="fuel type" numFmtId="0" hierarchy="14" level="1">
      <sharedItems containsSemiMixedTypes="0" containsNonDate="0" containsString="0"/>
    </cacheField>
    <cacheField name="[Car 1].[Horse Power Category].[Horse Power Category]" caption="Horse Power Category" numFmtId="0" hierarchy="25" level="1">
      <sharedItems containsSemiMixedTypes="0" containsNonDate="0" containsString="0"/>
    </cacheField>
    <cacheField name="[Car 1].[num of doors].[num of doors]" caption="num of doors" numFmtId="0" hierarchy="16" level="1">
      <sharedItems containsSemiMixedTypes="0" containsNonDate="0" containsString="0"/>
    </cacheField>
  </cacheFields>
  <cacheHierarchies count="56">
    <cacheHierarchy uniqueName="[Car].[make]" caption="make" attribute="1" defaultMemberUniqueName="[Car].[make].[All]" allUniqueName="[Car].[make].[All]" dimensionUniqueName="[Car]" displayFolder="" count="0" memberValueDatatype="130" unbalanced="0"/>
    <cacheHierarchy uniqueName="[Car].[fuel type]" caption="fuel type" attribute="1" defaultMemberUniqueName="[Car].[fuel type].[All]" allUniqueName="[Car].[fuel type].[All]" dimensionUniqueName="[Car]" displayFolder="" count="0" memberValueDatatype="130" unbalanced="0"/>
    <cacheHierarchy uniqueName="[Car].[aspiration]" caption="aspiration" attribute="1" defaultMemberUniqueName="[Car].[aspiration].[All]" allUniqueName="[Car].[aspiration].[All]" dimensionUniqueName="[Car]" displayFolder="" count="0" memberValueDatatype="130" unbalanced="0"/>
    <cacheHierarchy uniqueName="[Car].[num of doors]" caption="num of doors" attribute="1" defaultMemberUniqueName="[Car].[num of doors].[All]" allUniqueName="[Car].[num of doors].[All]" dimensionUniqueName="[Car]" displayFolder="" count="0" memberValueDatatype="130" unbalanced="0"/>
    <cacheHierarchy uniqueName="[Car].[body style]" caption="body style" attribute="1" defaultMemberUniqueName="[Car].[body style].[All]" allUniqueName="[Car].[body style].[All]" dimensionUniqueName="[Car]" displayFolder="" count="0" memberValueDatatype="130" unbalanced="0"/>
    <cacheHierarchy uniqueName="[Car].[drive wheels]" caption="drive wheels" attribute="1" defaultMemberUniqueName="[Car].[drive wheels].[All]" allUniqueName="[Car].[drive wheels].[All]" dimensionUniqueName="[Car]" displayFolder="" count="0" memberValueDatatype="130" unbalanced="0"/>
    <cacheHierarchy uniqueName="[Car].[engine location]" caption="engine location" attribute="1" defaultMemberUniqueName="[Car].[engine location].[All]" allUniqueName="[Car].[engine location].[All]" dimensionUniqueName="[Car]" displayFolder="" count="0" memberValueDatatype="130" unbalanced="0"/>
    <cacheHierarchy uniqueName="[Car].[width]" caption="width" attribute="1" defaultMemberUniqueName="[Car].[width].[All]" allUniqueName="[Car].[width].[All]" dimensionUniqueName="[Car]" displayFolder="" count="0" memberValueDatatype="5" unbalanced="0"/>
    <cacheHierarchy uniqueName="[Car].[curb weight]" caption="curb weight" attribute="1" defaultMemberUniqueName="[Car].[curb weight].[All]" allUniqueName="[Car].[curb weight].[All]" dimensionUniqueName="[Car]" displayFolder="" count="0" memberValueDatatype="20" unbalanced="0"/>
    <cacheHierarchy uniqueName="[Car].[engine size]" caption="engine size" attribute="1" defaultMemberUniqueName="[Car].[engine size].[All]" allUniqueName="[Car].[engine size].[All]" dimensionUniqueName="[Car]" displayFolder="" count="0" memberValueDatatype="20" unbalanced="0"/>
    <cacheHierarchy uniqueName="[Car].[horsepower]" caption="horsepower" attribute="1" defaultMemberUniqueName="[Car].[horsepower].[All]" allUniqueName="[Car].[horsepower].[All]" dimensionUniqueName="[Car]" displayFolder="" count="0" memberValueDatatype="20" unbalanced="0"/>
    <cacheHierarchy uniqueName="[Car].[price]" caption="price" attribute="1" defaultMemberUniqueName="[Car].[price].[All]" allUniqueName="[Car].[price].[All]" dimensionUniqueName="[Car]" displayFolder="" count="0" memberValueDatatype="20" unbalanced="0"/>
    <cacheHierarchy uniqueName="[Car].[Horse Power Category]" caption="Horse Power Category" attribute="1" defaultMemberUniqueName="[Car].[Horse Power Category].[All]" allUniqueName="[Car].[Horse Power Category].[All]" dimensionUniqueName="[Car]" displayFolder="" count="0" memberValueDatatype="130" unbalanced="0"/>
    <cacheHierarchy uniqueName="[Car 1].[make]" caption="make" attribute="1" defaultMemberUniqueName="[Car 1].[make].[All]" allUniqueName="[Car 1].[make].[All]" dimensionUniqueName="[Car 1]" displayFolder="" count="2" memberValueDatatype="130" unbalanced="0">
      <fieldsUsage count="2">
        <fieldUsage x="-1"/>
        <fieldUsage x="0"/>
      </fieldsUsage>
    </cacheHierarchy>
    <cacheHierarchy uniqueName="[Car 1].[fuel type]" caption="fuel type" attribute="1" defaultMemberUniqueName="[Car 1].[fuel type].[All]" allUniqueName="[Car 1].[fuel type].[All]" dimensionUniqueName="[Car 1]" displayFolder="" count="2" memberValueDatatype="130" unbalanced="0">
      <fieldsUsage count="2">
        <fieldUsage x="-1"/>
        <fieldUsage x="3"/>
      </fieldsUsage>
    </cacheHierarchy>
    <cacheHierarchy uniqueName="[Car 1].[aspiration]" caption="aspiration" attribute="1" defaultMemberUniqueName="[Car 1].[aspiration].[All]" allUniqueName="[Car 1].[aspiration].[All]" dimensionUniqueName="[Car 1]" displayFolder="" count="0" memberValueDatatype="130" unbalanced="0"/>
    <cacheHierarchy uniqueName="[Car 1].[num of doors]" caption="num of doors" attribute="1" defaultMemberUniqueName="[Car 1].[num of doors].[All]" allUniqueName="[Car 1].[num of doors].[All]" dimensionUniqueName="[Car 1]" displayFolder="" count="2" memberValueDatatype="130" unbalanced="0">
      <fieldsUsage count="2">
        <fieldUsage x="-1"/>
        <fieldUsage x="5"/>
      </fieldsUsage>
    </cacheHierarchy>
    <cacheHierarchy uniqueName="[Car 1].[body style]" caption="body style" attribute="1" defaultMemberUniqueName="[Car 1].[body style].[All]" allUniqueName="[Car 1].[body style].[All]" dimensionUniqueName="[Car 1]" displayFolder="" count="0" memberValueDatatype="130" unbalanced="0"/>
    <cacheHierarchy uniqueName="[Car 1].[drive wheels]" caption="drive wheels" attribute="1" defaultMemberUniqueName="[Car 1].[drive wheels].[All]" allUniqueName="[Car 1].[drive wheels].[All]" dimensionUniqueName="[Car 1]" displayFolder="" count="0" memberValueDatatype="130" unbalanced="0"/>
    <cacheHierarchy uniqueName="[Car 1].[engine location]" caption="engine location" attribute="1" defaultMemberUniqueName="[Car 1].[engine location].[All]" allUniqueName="[Car 1].[engine location].[All]" dimensionUniqueName="[Car 1]" displayFolder="" count="2" memberValueDatatype="130" unbalanced="0">
      <fieldsUsage count="2">
        <fieldUsage x="-1"/>
        <fieldUsage x="2"/>
      </fieldsUsage>
    </cacheHierarchy>
    <cacheHierarchy uniqueName="[Car 1].[width]" caption="width" attribute="1" defaultMemberUniqueName="[Car 1].[width].[All]" allUniqueName="[Car 1].[width].[All]" dimensionUniqueName="[Car 1]" displayFolder="" count="0" memberValueDatatype="5" unbalanced="0"/>
    <cacheHierarchy uniqueName="[Car 1].[curb weight]" caption="curb weight" attribute="1" defaultMemberUniqueName="[Car 1].[curb weight].[All]" allUniqueName="[Car 1].[curb weight].[All]" dimensionUniqueName="[Car 1]" displayFolder="" count="0" memberValueDatatype="20" unbalanced="0"/>
    <cacheHierarchy uniqueName="[Car 1].[engine size]" caption="engine size" attribute="1" defaultMemberUniqueName="[Car 1].[engine size].[All]" allUniqueName="[Car 1].[engine size].[All]" dimensionUniqueName="[Car 1]" displayFolder="" count="0" memberValueDatatype="20" unbalanced="0"/>
    <cacheHierarchy uniqueName="[Car 1].[horsepower]" caption="horsepower" attribute="1" defaultMemberUniqueName="[Car 1].[horsepower].[All]" allUniqueName="[Car 1].[horsepower].[All]" dimensionUniqueName="[Car 1]" displayFolder="" count="0" memberValueDatatype="20" unbalanced="0"/>
    <cacheHierarchy uniqueName="[Car 1].[price]" caption="price" attribute="1" defaultMemberUniqueName="[Car 1].[price].[All]" allUniqueName="[Car 1].[price].[All]" dimensionUniqueName="[Car 1]" displayFolder="" count="0" memberValueDatatype="20" unbalanced="0"/>
    <cacheHierarchy uniqueName="[Car 1].[Horse Power Category]" caption="Horse Power Category" attribute="1" defaultMemberUniqueName="[Car 1].[Horse Power Category].[All]" allUniqueName="[Car 1].[Horse Power Category].[All]" dimensionUniqueName="[Car 1]" displayFolder="" count="2" memberValueDatatype="130" unbalanced="0">
      <fieldsUsage count="2">
        <fieldUsage x="-1"/>
        <fieldUsage x="4"/>
      </fieldsUsage>
    </cacheHierarchy>
    <cacheHierarchy uniqueName="[Make].[Whisker Min (Q1–Min)]" caption="Whisker Min (Q1–Min)" attribute="1" defaultMemberUniqueName="[Make].[Whisker Min (Q1–Min)].[All]" allUniqueName="[Make].[Whisker Min (Q1–Min)].[All]" dimensionUniqueName="[Make]" displayFolder="" count="0" memberValueDatatype="20" unbalanced="0"/>
    <cacheHierarchy uniqueName="[Make].[Q3]" caption="Q3" attribute="1" defaultMemberUniqueName="[Make].[Q3].[All]" allUniqueName="[Make].[Q3].[All]" dimensionUniqueName="[Make]" displayFolder="" count="0" memberValueDatatype="20" unbalanced="0"/>
    <cacheHierarchy uniqueName="[Make].[Max]" caption="Max" attribute="1" defaultMemberUniqueName="[Make].[Max].[All]" allUniqueName="[Make].[Max].[All]" dimensionUniqueName="[Make]" displayFolder="" count="0" memberValueDatatype="20" unbalanced="0"/>
    <cacheHierarchy uniqueName="[Make].[make]" caption="make" attribute="1" defaultMemberUniqueName="[Make].[make].[All]" allUniqueName="[Make].[make].[All]" dimensionUniqueName="[Make]" displayFolder="" count="0" memberValueDatatype="130" unbalanced="0"/>
    <cacheHierarchy uniqueName="[Make].[Box Start(Q1)]" caption="Box Start(Q1)" attribute="1" defaultMemberUniqueName="[Make].[Box Start(Q1)].[All]" allUniqueName="[Make].[Box Start(Q1)].[All]" dimensionUniqueName="[Make]" displayFolder="" count="0" memberValueDatatype="20" unbalanced="0"/>
    <cacheHierarchy uniqueName="[Make].[Box Height]" caption="Box Height" attribute="1" defaultMemberUniqueName="[Make].[Box Height].[All]" allUniqueName="[Make].[Box Height].[All]" dimensionUniqueName="[Make]" displayFolder="" count="0" memberValueDatatype="20" unbalanced="0"/>
    <cacheHierarchy uniqueName="[Make].[Whisker Min]" caption="Whisker Min" attribute="1" defaultMemberUniqueName="[Make].[Whisker Min].[All]" allUniqueName="[Make].[Whisker Min].[All]" dimensionUniqueName="[Make]" displayFolder="" count="0" memberValueDatatype="20" unbalanced="0"/>
    <cacheHierarchy uniqueName="[Make].[Whisker Max]" caption="Whisker Max" attribute="1" defaultMemberUniqueName="[Make].[Whisker Max].[All]" allUniqueName="[Make].[Whisker Max].[All]" dimensionUniqueName="[Make]" displayFolder="" count="0" memberValueDatatype="130" unbalanced="0"/>
    <cacheHierarchy uniqueName="[Make].[Median]" caption="Median" attribute="1" defaultMemberUniqueName="[Make].[Median].[All]" allUniqueName="[Make].[Median].[All]" dimensionUniqueName="[Make]" displayFolder="" count="0" memberValueDatatype="20" unbalanced="0"/>
    <cacheHierarchy uniqueName="[Scatter].[engine size]" caption="engine size" attribute="1" defaultMemberUniqueName="[Scatter].[engine size].[All]" allUniqueName="[Scatter].[engine size].[All]" dimensionUniqueName="[Scatter]" displayFolder="" count="0" memberValueDatatype="20" unbalanced="0"/>
    <cacheHierarchy uniqueName="[Scatter].[price]" caption="price" attribute="1" defaultMemberUniqueName="[Scatter].[price].[All]" allUniqueName="[Scatter].[price].[All]" dimensionUniqueName="[Scatter]" displayFolder="" count="0" memberValueDatatype="20" unbalanced="0"/>
    <cacheHierarchy uniqueName="[Measures].[TOTAL MODELS]" caption="TOTAL MODELS" measure="1" displayFolder="" measureGroup="Car 1" count="0"/>
    <cacheHierarchy uniqueName="[Measures].[AVERAGE PRICE]" caption="AVERAGE PRICE" measure="1" displayFolder="" measureGroup="Car 1" count="0"/>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oneField="1" hidden="1">
      <fieldsUsage count="1">
        <fieldUsage x="1"/>
      </fieldsUsage>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hidden="1">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hidden="1">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hidden="1">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hidden="1">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hidden="1">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hidden="1">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hidden="1">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dimensions count="5">
    <dimension name="Car" uniqueName="[Car]" caption="Car"/>
    <dimension name="Car 1" uniqueName="[Car 1]" caption="Car 1"/>
    <dimension name="Make" uniqueName="[Make]" caption="Make"/>
    <dimension measure="1" name="Measures" uniqueName="[Measures]" caption="Measures"/>
    <dimension name="Scatter" uniqueName="[Scatter]" caption="Scatter"/>
  </dimensions>
  <measureGroups count="4">
    <measureGroup name="Car" caption="Car"/>
    <measureGroup name="Car 1" caption="Car 1"/>
    <measureGroup name="Make" caption="Make"/>
    <measureGroup name="Scatter" caption="Scatter"/>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90.069536921299" createdVersion="5" refreshedVersion="8" minRefreshableVersion="3" recordCount="0" supportSubquery="1" supportAdvancedDrill="1" xr:uid="{235BA229-D60D-46EB-BB4F-4B90EE9564FD}">
  <cacheSource type="external" connectionId="6"/>
  <cacheFields count="6">
    <cacheField name="[Car 1].[body style].[body style]" caption="body style" numFmtId="0" hierarchy="17" level="1">
      <sharedItems count="5">
        <s v="Convertible"/>
        <s v="Hardtop"/>
        <s v="Hatchback"/>
        <s v="Sedan"/>
        <s v="Wagon"/>
      </sharedItems>
    </cacheField>
    <cacheField name="[Measures].[Average of price]" caption="Average of price" numFmtId="0" hierarchy="45" level="32767"/>
    <cacheField name="[Car 1].[engine location].[engine location]" caption="engine location" numFmtId="0" hierarchy="19" level="1">
      <sharedItems containsSemiMixedTypes="0" containsNonDate="0" containsString="0"/>
    </cacheField>
    <cacheField name="[Car 1].[fuel type].[fuel type]" caption="fuel type" numFmtId="0" hierarchy="14" level="1">
      <sharedItems containsSemiMixedTypes="0" containsNonDate="0" containsString="0"/>
    </cacheField>
    <cacheField name="[Car 1].[Horse Power Category].[Horse Power Category]" caption="Horse Power Category" numFmtId="0" hierarchy="25" level="1">
      <sharedItems containsSemiMixedTypes="0" containsNonDate="0" containsString="0"/>
    </cacheField>
    <cacheField name="[Car 1].[num of doors].[num of doors]" caption="num of doors" numFmtId="0" hierarchy="16" level="1">
      <sharedItems containsSemiMixedTypes="0" containsNonDate="0" containsString="0"/>
    </cacheField>
  </cacheFields>
  <cacheHierarchies count="56">
    <cacheHierarchy uniqueName="[Car].[make]" caption="make" attribute="1" defaultMemberUniqueName="[Car].[make].[All]" allUniqueName="[Car].[make].[All]" dimensionUniqueName="[Car]" displayFolder="" count="0" memberValueDatatype="130" unbalanced="0"/>
    <cacheHierarchy uniqueName="[Car].[fuel type]" caption="fuel type" attribute="1" defaultMemberUniqueName="[Car].[fuel type].[All]" allUniqueName="[Car].[fuel type].[All]" dimensionUniqueName="[Car]" displayFolder="" count="0" memberValueDatatype="130" unbalanced="0"/>
    <cacheHierarchy uniqueName="[Car].[aspiration]" caption="aspiration" attribute="1" defaultMemberUniqueName="[Car].[aspiration].[All]" allUniqueName="[Car].[aspiration].[All]" dimensionUniqueName="[Car]" displayFolder="" count="0" memberValueDatatype="130" unbalanced="0"/>
    <cacheHierarchy uniqueName="[Car].[num of doors]" caption="num of doors" attribute="1" defaultMemberUniqueName="[Car].[num of doors].[All]" allUniqueName="[Car].[num of doors].[All]" dimensionUniqueName="[Car]" displayFolder="" count="0" memberValueDatatype="130" unbalanced="0"/>
    <cacheHierarchy uniqueName="[Car].[body style]" caption="body style" attribute="1" defaultMemberUniqueName="[Car].[body style].[All]" allUniqueName="[Car].[body style].[All]" dimensionUniqueName="[Car]" displayFolder="" count="0" memberValueDatatype="130" unbalanced="0"/>
    <cacheHierarchy uniqueName="[Car].[drive wheels]" caption="drive wheels" attribute="1" defaultMemberUniqueName="[Car].[drive wheels].[All]" allUniqueName="[Car].[drive wheels].[All]" dimensionUniqueName="[Car]" displayFolder="" count="0" memberValueDatatype="130" unbalanced="0"/>
    <cacheHierarchy uniqueName="[Car].[engine location]" caption="engine location" attribute="1" defaultMemberUniqueName="[Car].[engine location].[All]" allUniqueName="[Car].[engine location].[All]" dimensionUniqueName="[Car]" displayFolder="" count="0" memberValueDatatype="130" unbalanced="0"/>
    <cacheHierarchy uniqueName="[Car].[width]" caption="width" attribute="1" defaultMemberUniqueName="[Car].[width].[All]" allUniqueName="[Car].[width].[All]" dimensionUniqueName="[Car]" displayFolder="" count="0" memberValueDatatype="5" unbalanced="0"/>
    <cacheHierarchy uniqueName="[Car].[curb weight]" caption="curb weight" attribute="1" defaultMemberUniqueName="[Car].[curb weight].[All]" allUniqueName="[Car].[curb weight].[All]" dimensionUniqueName="[Car]" displayFolder="" count="0" memberValueDatatype="20" unbalanced="0"/>
    <cacheHierarchy uniqueName="[Car].[engine size]" caption="engine size" attribute="1" defaultMemberUniqueName="[Car].[engine size].[All]" allUniqueName="[Car].[engine size].[All]" dimensionUniqueName="[Car]" displayFolder="" count="0" memberValueDatatype="20" unbalanced="0"/>
    <cacheHierarchy uniqueName="[Car].[horsepower]" caption="horsepower" attribute="1" defaultMemberUniqueName="[Car].[horsepower].[All]" allUniqueName="[Car].[horsepower].[All]" dimensionUniqueName="[Car]" displayFolder="" count="0" memberValueDatatype="20" unbalanced="0"/>
    <cacheHierarchy uniqueName="[Car].[price]" caption="price" attribute="1" defaultMemberUniqueName="[Car].[price].[All]" allUniqueName="[Car].[price].[All]" dimensionUniqueName="[Car]" displayFolder="" count="0" memberValueDatatype="20" unbalanced="0"/>
    <cacheHierarchy uniqueName="[Car].[Horse Power Category]" caption="Horse Power Category" attribute="1" defaultMemberUniqueName="[Car].[Horse Power Category].[All]" allUniqueName="[Car].[Horse Power Category].[All]" dimensionUniqueName="[Car]" displayFolder="" count="0" memberValueDatatype="130" unbalanced="0"/>
    <cacheHierarchy uniqueName="[Car 1].[make]" caption="make" attribute="1" defaultMemberUniqueName="[Car 1].[make].[All]" allUniqueName="[Car 1].[make].[All]" dimensionUniqueName="[Car 1]" displayFolder="" count="0" memberValueDatatype="130" unbalanced="0"/>
    <cacheHierarchy uniqueName="[Car 1].[fuel type]" caption="fuel type" attribute="1" defaultMemberUniqueName="[Car 1].[fuel type].[All]" allUniqueName="[Car 1].[fuel type].[All]" dimensionUniqueName="[Car 1]" displayFolder="" count="2" memberValueDatatype="130" unbalanced="0">
      <fieldsUsage count="2">
        <fieldUsage x="-1"/>
        <fieldUsage x="3"/>
      </fieldsUsage>
    </cacheHierarchy>
    <cacheHierarchy uniqueName="[Car 1].[aspiration]" caption="aspiration" attribute="1" defaultMemberUniqueName="[Car 1].[aspiration].[All]" allUniqueName="[Car 1].[aspiration].[All]" dimensionUniqueName="[Car 1]" displayFolder="" count="0" memberValueDatatype="130" unbalanced="0"/>
    <cacheHierarchy uniqueName="[Car 1].[num of doors]" caption="num of doors" attribute="1" defaultMemberUniqueName="[Car 1].[num of doors].[All]" allUniqueName="[Car 1].[num of doors].[All]" dimensionUniqueName="[Car 1]" displayFolder="" count="2" memberValueDatatype="130" unbalanced="0">
      <fieldsUsage count="2">
        <fieldUsage x="-1"/>
        <fieldUsage x="5"/>
      </fieldsUsage>
    </cacheHierarchy>
    <cacheHierarchy uniqueName="[Car 1].[body style]" caption="body style" attribute="1" defaultMemberUniqueName="[Car 1].[body style].[All]" allUniqueName="[Car 1].[body style].[All]" dimensionUniqueName="[Car 1]" displayFolder="" count="2" memberValueDatatype="130" unbalanced="0">
      <fieldsUsage count="2">
        <fieldUsage x="-1"/>
        <fieldUsage x="0"/>
      </fieldsUsage>
    </cacheHierarchy>
    <cacheHierarchy uniqueName="[Car 1].[drive wheels]" caption="drive wheels" attribute="1" defaultMemberUniqueName="[Car 1].[drive wheels].[All]" allUniqueName="[Car 1].[drive wheels].[All]" dimensionUniqueName="[Car 1]" displayFolder="" count="0" memberValueDatatype="130" unbalanced="0"/>
    <cacheHierarchy uniqueName="[Car 1].[engine location]" caption="engine location" attribute="1" defaultMemberUniqueName="[Car 1].[engine location].[All]" allUniqueName="[Car 1].[engine location].[All]" dimensionUniqueName="[Car 1]" displayFolder="" count="2" memberValueDatatype="130" unbalanced="0">
      <fieldsUsage count="2">
        <fieldUsage x="-1"/>
        <fieldUsage x="2"/>
      </fieldsUsage>
    </cacheHierarchy>
    <cacheHierarchy uniqueName="[Car 1].[width]" caption="width" attribute="1" defaultMemberUniqueName="[Car 1].[width].[All]" allUniqueName="[Car 1].[width].[All]" dimensionUniqueName="[Car 1]" displayFolder="" count="0" memberValueDatatype="5" unbalanced="0"/>
    <cacheHierarchy uniqueName="[Car 1].[curb weight]" caption="curb weight" attribute="1" defaultMemberUniqueName="[Car 1].[curb weight].[All]" allUniqueName="[Car 1].[curb weight].[All]" dimensionUniqueName="[Car 1]" displayFolder="" count="0" memberValueDatatype="20" unbalanced="0"/>
    <cacheHierarchy uniqueName="[Car 1].[engine size]" caption="engine size" attribute="1" defaultMemberUniqueName="[Car 1].[engine size].[All]" allUniqueName="[Car 1].[engine size].[All]" dimensionUniqueName="[Car 1]" displayFolder="" count="0" memberValueDatatype="20" unbalanced="0"/>
    <cacheHierarchy uniqueName="[Car 1].[horsepower]" caption="horsepower" attribute="1" defaultMemberUniqueName="[Car 1].[horsepower].[All]" allUniqueName="[Car 1].[horsepower].[All]" dimensionUniqueName="[Car 1]" displayFolder="" count="0" memberValueDatatype="20" unbalanced="0"/>
    <cacheHierarchy uniqueName="[Car 1].[price]" caption="price" attribute="1" defaultMemberUniqueName="[Car 1].[price].[All]" allUniqueName="[Car 1].[price].[All]" dimensionUniqueName="[Car 1]" displayFolder="" count="0" memberValueDatatype="20" unbalanced="0"/>
    <cacheHierarchy uniqueName="[Car 1].[Horse Power Category]" caption="Horse Power Category" attribute="1" defaultMemberUniqueName="[Car 1].[Horse Power Category].[All]" allUniqueName="[Car 1].[Horse Power Category].[All]" dimensionUniqueName="[Car 1]" displayFolder="" count="2" memberValueDatatype="130" unbalanced="0">
      <fieldsUsage count="2">
        <fieldUsage x="-1"/>
        <fieldUsage x="4"/>
      </fieldsUsage>
    </cacheHierarchy>
    <cacheHierarchy uniqueName="[Make].[Whisker Min (Q1–Min)]" caption="Whisker Min (Q1–Min)" attribute="1" defaultMemberUniqueName="[Make].[Whisker Min (Q1–Min)].[All]" allUniqueName="[Make].[Whisker Min (Q1–Min)].[All]" dimensionUniqueName="[Make]" displayFolder="" count="0" memberValueDatatype="20" unbalanced="0"/>
    <cacheHierarchy uniqueName="[Make].[Q3]" caption="Q3" attribute="1" defaultMemberUniqueName="[Make].[Q3].[All]" allUniqueName="[Make].[Q3].[All]" dimensionUniqueName="[Make]" displayFolder="" count="0" memberValueDatatype="20" unbalanced="0"/>
    <cacheHierarchy uniqueName="[Make].[Max]" caption="Max" attribute="1" defaultMemberUniqueName="[Make].[Max].[All]" allUniqueName="[Make].[Max].[All]" dimensionUniqueName="[Make]" displayFolder="" count="0" memberValueDatatype="20" unbalanced="0"/>
    <cacheHierarchy uniqueName="[Make].[make]" caption="make" attribute="1" defaultMemberUniqueName="[Make].[make].[All]" allUniqueName="[Make].[make].[All]" dimensionUniqueName="[Make]" displayFolder="" count="0" memberValueDatatype="130" unbalanced="0"/>
    <cacheHierarchy uniqueName="[Make].[Box Start(Q1)]" caption="Box Start(Q1)" attribute="1" defaultMemberUniqueName="[Make].[Box Start(Q1)].[All]" allUniqueName="[Make].[Box Start(Q1)].[All]" dimensionUniqueName="[Make]" displayFolder="" count="0" memberValueDatatype="20" unbalanced="0"/>
    <cacheHierarchy uniqueName="[Make].[Box Height]" caption="Box Height" attribute="1" defaultMemberUniqueName="[Make].[Box Height].[All]" allUniqueName="[Make].[Box Height].[All]" dimensionUniqueName="[Make]" displayFolder="" count="0" memberValueDatatype="20" unbalanced="0"/>
    <cacheHierarchy uniqueName="[Make].[Whisker Min]" caption="Whisker Min" attribute="1" defaultMemberUniqueName="[Make].[Whisker Min].[All]" allUniqueName="[Make].[Whisker Min].[All]" dimensionUniqueName="[Make]" displayFolder="" count="0" memberValueDatatype="20" unbalanced="0"/>
    <cacheHierarchy uniqueName="[Make].[Whisker Max]" caption="Whisker Max" attribute="1" defaultMemberUniqueName="[Make].[Whisker Max].[All]" allUniqueName="[Make].[Whisker Max].[All]" dimensionUniqueName="[Make]" displayFolder="" count="0" memberValueDatatype="130" unbalanced="0"/>
    <cacheHierarchy uniqueName="[Make].[Median]" caption="Median" attribute="1" defaultMemberUniqueName="[Make].[Median].[All]" allUniqueName="[Make].[Median].[All]" dimensionUniqueName="[Make]" displayFolder="" count="0" memberValueDatatype="20" unbalanced="0"/>
    <cacheHierarchy uniqueName="[Scatter].[engine size]" caption="engine size" attribute="1" defaultMemberUniqueName="[Scatter].[engine size].[All]" allUniqueName="[Scatter].[engine size].[All]" dimensionUniqueName="[Scatter]" displayFolder="" count="0" memberValueDatatype="20" unbalanced="0"/>
    <cacheHierarchy uniqueName="[Scatter].[price]" caption="price" attribute="1" defaultMemberUniqueName="[Scatter].[price].[All]" allUniqueName="[Scatter].[price].[All]" dimensionUniqueName="[Scatter]" displayFolder="" count="0" memberValueDatatype="20" unbalanced="0"/>
    <cacheHierarchy uniqueName="[Measures].[TOTAL MODELS]" caption="TOTAL MODELS" measure="1" displayFolder="" measureGroup="Car 1" count="0"/>
    <cacheHierarchy uniqueName="[Measures].[AVERAGE PRICE]" caption="AVERAGE PRICE" measure="1" displayFolder="" measureGroup="Car 1" count="0"/>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hidden="1">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oneField="1" hidden="1">
      <fieldsUsage count="1">
        <fieldUsage x="1"/>
      </fieldsUsage>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hidden="1">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hidden="1">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hidden="1">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hidden="1">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hidden="1">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hidden="1">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dimensions count="5">
    <dimension name="Car" uniqueName="[Car]" caption="Car"/>
    <dimension name="Car 1" uniqueName="[Car 1]" caption="Car 1"/>
    <dimension name="Make" uniqueName="[Make]" caption="Make"/>
    <dimension measure="1" name="Measures" uniqueName="[Measures]" caption="Measures"/>
    <dimension name="Scatter" uniqueName="[Scatter]" caption="Scatter"/>
  </dimensions>
  <measureGroups count="4">
    <measureGroup name="Car" caption="Car"/>
    <measureGroup name="Car 1" caption="Car 1"/>
    <measureGroup name="Make" caption="Make"/>
    <measureGroup name="Scatter" caption="Scatter"/>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90.0695375" createdVersion="5" refreshedVersion="8" minRefreshableVersion="3" recordCount="0" supportSubquery="1" supportAdvancedDrill="1" xr:uid="{A5936556-133C-428B-A49E-B3A06E798DE0}">
  <cacheSource type="external" connectionId="6"/>
  <cacheFields count="5">
    <cacheField name="[Car 1].[fuel type].[fuel type]" caption="fuel type" numFmtId="0" hierarchy="14" level="1">
      <sharedItems count="2">
        <s v="Diesel"/>
        <s v="Gas"/>
      </sharedItems>
    </cacheField>
    <cacheField name="[Measures].[Average of price]" caption="Average of price" numFmtId="0" hierarchy="45" level="32767"/>
    <cacheField name="[Car 1].[engine location].[engine location]" caption="engine location" numFmtId="0" hierarchy="19" level="1">
      <sharedItems containsSemiMixedTypes="0" containsNonDate="0" containsString="0"/>
    </cacheField>
    <cacheField name="[Car 1].[Horse Power Category].[Horse Power Category]" caption="Horse Power Category" numFmtId="0" hierarchy="25" level="1">
      <sharedItems containsSemiMixedTypes="0" containsNonDate="0" containsString="0"/>
    </cacheField>
    <cacheField name="[Car 1].[num of doors].[num of doors]" caption="num of doors" numFmtId="0" hierarchy="16" level="1">
      <sharedItems containsSemiMixedTypes="0" containsNonDate="0" containsString="0"/>
    </cacheField>
  </cacheFields>
  <cacheHierarchies count="56">
    <cacheHierarchy uniqueName="[Car].[make]" caption="make" attribute="1" defaultMemberUniqueName="[Car].[make].[All]" allUniqueName="[Car].[make].[All]" dimensionUniqueName="[Car]" displayFolder="" count="0" memberValueDatatype="130" unbalanced="0"/>
    <cacheHierarchy uniqueName="[Car].[fuel type]" caption="fuel type" attribute="1" defaultMemberUniqueName="[Car].[fuel type].[All]" allUniqueName="[Car].[fuel type].[All]" dimensionUniqueName="[Car]" displayFolder="" count="0" memberValueDatatype="130" unbalanced="0"/>
    <cacheHierarchy uniqueName="[Car].[aspiration]" caption="aspiration" attribute="1" defaultMemberUniqueName="[Car].[aspiration].[All]" allUniqueName="[Car].[aspiration].[All]" dimensionUniqueName="[Car]" displayFolder="" count="0" memberValueDatatype="130" unbalanced="0"/>
    <cacheHierarchy uniqueName="[Car].[num of doors]" caption="num of doors" attribute="1" defaultMemberUniqueName="[Car].[num of doors].[All]" allUniqueName="[Car].[num of doors].[All]" dimensionUniqueName="[Car]" displayFolder="" count="0" memberValueDatatype="130" unbalanced="0"/>
    <cacheHierarchy uniqueName="[Car].[body style]" caption="body style" attribute="1" defaultMemberUniqueName="[Car].[body style].[All]" allUniqueName="[Car].[body style].[All]" dimensionUniqueName="[Car]" displayFolder="" count="0" memberValueDatatype="130" unbalanced="0"/>
    <cacheHierarchy uniqueName="[Car].[drive wheels]" caption="drive wheels" attribute="1" defaultMemberUniqueName="[Car].[drive wheels].[All]" allUniqueName="[Car].[drive wheels].[All]" dimensionUniqueName="[Car]" displayFolder="" count="0" memberValueDatatype="130" unbalanced="0"/>
    <cacheHierarchy uniqueName="[Car].[engine location]" caption="engine location" attribute="1" defaultMemberUniqueName="[Car].[engine location].[All]" allUniqueName="[Car].[engine location].[All]" dimensionUniqueName="[Car]" displayFolder="" count="0" memberValueDatatype="130" unbalanced="0"/>
    <cacheHierarchy uniqueName="[Car].[width]" caption="width" attribute="1" defaultMemberUniqueName="[Car].[width].[All]" allUniqueName="[Car].[width].[All]" dimensionUniqueName="[Car]" displayFolder="" count="0" memberValueDatatype="5" unbalanced="0"/>
    <cacheHierarchy uniqueName="[Car].[curb weight]" caption="curb weight" attribute="1" defaultMemberUniqueName="[Car].[curb weight].[All]" allUniqueName="[Car].[curb weight].[All]" dimensionUniqueName="[Car]" displayFolder="" count="0" memberValueDatatype="20" unbalanced="0"/>
    <cacheHierarchy uniqueName="[Car].[engine size]" caption="engine size" attribute="1" defaultMemberUniqueName="[Car].[engine size].[All]" allUniqueName="[Car].[engine size].[All]" dimensionUniqueName="[Car]" displayFolder="" count="0" memberValueDatatype="20" unbalanced="0"/>
    <cacheHierarchy uniqueName="[Car].[horsepower]" caption="horsepower" attribute="1" defaultMemberUniqueName="[Car].[horsepower].[All]" allUniqueName="[Car].[horsepower].[All]" dimensionUniqueName="[Car]" displayFolder="" count="0" memberValueDatatype="20" unbalanced="0"/>
    <cacheHierarchy uniqueName="[Car].[price]" caption="price" attribute="1" defaultMemberUniqueName="[Car].[price].[All]" allUniqueName="[Car].[price].[All]" dimensionUniqueName="[Car]" displayFolder="" count="0" memberValueDatatype="20" unbalanced="0"/>
    <cacheHierarchy uniqueName="[Car].[Horse Power Category]" caption="Horse Power Category" attribute="1" defaultMemberUniqueName="[Car].[Horse Power Category].[All]" allUniqueName="[Car].[Horse Power Category].[All]" dimensionUniqueName="[Car]" displayFolder="" count="0" memberValueDatatype="130" unbalanced="0"/>
    <cacheHierarchy uniqueName="[Car 1].[make]" caption="make" attribute="1" defaultMemberUniqueName="[Car 1].[make].[All]" allUniqueName="[Car 1].[make].[All]" dimensionUniqueName="[Car 1]" displayFolder="" count="0" memberValueDatatype="130" unbalanced="0"/>
    <cacheHierarchy uniqueName="[Car 1].[fuel type]" caption="fuel type" attribute="1" defaultMemberUniqueName="[Car 1].[fuel type].[All]" allUniqueName="[Car 1].[fuel type].[All]" dimensionUniqueName="[Car 1]" displayFolder="" count="2" memberValueDatatype="130" unbalanced="0">
      <fieldsUsage count="2">
        <fieldUsage x="-1"/>
        <fieldUsage x="0"/>
      </fieldsUsage>
    </cacheHierarchy>
    <cacheHierarchy uniqueName="[Car 1].[aspiration]" caption="aspiration" attribute="1" defaultMemberUniqueName="[Car 1].[aspiration].[All]" allUniqueName="[Car 1].[aspiration].[All]" dimensionUniqueName="[Car 1]" displayFolder="" count="0" memberValueDatatype="130" unbalanced="0"/>
    <cacheHierarchy uniqueName="[Car 1].[num of doors]" caption="num of doors" attribute="1" defaultMemberUniqueName="[Car 1].[num of doors].[All]" allUniqueName="[Car 1].[num of doors].[All]" dimensionUniqueName="[Car 1]" displayFolder="" count="2" memberValueDatatype="130" unbalanced="0">
      <fieldsUsage count="2">
        <fieldUsage x="-1"/>
        <fieldUsage x="4"/>
      </fieldsUsage>
    </cacheHierarchy>
    <cacheHierarchy uniqueName="[Car 1].[body style]" caption="body style" attribute="1" defaultMemberUniqueName="[Car 1].[body style].[All]" allUniqueName="[Car 1].[body style].[All]" dimensionUniqueName="[Car 1]" displayFolder="" count="0" memberValueDatatype="130" unbalanced="0"/>
    <cacheHierarchy uniqueName="[Car 1].[drive wheels]" caption="drive wheels" attribute="1" defaultMemberUniqueName="[Car 1].[drive wheels].[All]" allUniqueName="[Car 1].[drive wheels].[All]" dimensionUniqueName="[Car 1]" displayFolder="" count="0" memberValueDatatype="130" unbalanced="0"/>
    <cacheHierarchy uniqueName="[Car 1].[engine location]" caption="engine location" attribute="1" defaultMemberUniqueName="[Car 1].[engine location].[All]" allUniqueName="[Car 1].[engine location].[All]" dimensionUniqueName="[Car 1]" displayFolder="" count="2" memberValueDatatype="130" unbalanced="0">
      <fieldsUsage count="2">
        <fieldUsage x="-1"/>
        <fieldUsage x="2"/>
      </fieldsUsage>
    </cacheHierarchy>
    <cacheHierarchy uniqueName="[Car 1].[width]" caption="width" attribute="1" defaultMemberUniqueName="[Car 1].[width].[All]" allUniqueName="[Car 1].[width].[All]" dimensionUniqueName="[Car 1]" displayFolder="" count="0" memberValueDatatype="5" unbalanced="0"/>
    <cacheHierarchy uniqueName="[Car 1].[curb weight]" caption="curb weight" attribute="1" defaultMemberUniqueName="[Car 1].[curb weight].[All]" allUniqueName="[Car 1].[curb weight].[All]" dimensionUniqueName="[Car 1]" displayFolder="" count="0" memberValueDatatype="20" unbalanced="0"/>
    <cacheHierarchy uniqueName="[Car 1].[engine size]" caption="engine size" attribute="1" defaultMemberUniqueName="[Car 1].[engine size].[All]" allUniqueName="[Car 1].[engine size].[All]" dimensionUniqueName="[Car 1]" displayFolder="" count="0" memberValueDatatype="20" unbalanced="0"/>
    <cacheHierarchy uniqueName="[Car 1].[horsepower]" caption="horsepower" attribute="1" defaultMemberUniqueName="[Car 1].[horsepower].[All]" allUniqueName="[Car 1].[horsepower].[All]" dimensionUniqueName="[Car 1]" displayFolder="" count="0" memberValueDatatype="20" unbalanced="0"/>
    <cacheHierarchy uniqueName="[Car 1].[price]" caption="price" attribute="1" defaultMemberUniqueName="[Car 1].[price].[All]" allUniqueName="[Car 1].[price].[All]" dimensionUniqueName="[Car 1]" displayFolder="" count="0" memberValueDatatype="20" unbalanced="0"/>
    <cacheHierarchy uniqueName="[Car 1].[Horse Power Category]" caption="Horse Power Category" attribute="1" defaultMemberUniqueName="[Car 1].[Horse Power Category].[All]" allUniqueName="[Car 1].[Horse Power Category].[All]" dimensionUniqueName="[Car 1]" displayFolder="" count="2" memberValueDatatype="130" unbalanced="0">
      <fieldsUsage count="2">
        <fieldUsage x="-1"/>
        <fieldUsage x="3"/>
      </fieldsUsage>
    </cacheHierarchy>
    <cacheHierarchy uniqueName="[Make].[Whisker Min (Q1–Min)]" caption="Whisker Min (Q1–Min)" attribute="1" defaultMemberUniqueName="[Make].[Whisker Min (Q1–Min)].[All]" allUniqueName="[Make].[Whisker Min (Q1–Min)].[All]" dimensionUniqueName="[Make]" displayFolder="" count="0" memberValueDatatype="20" unbalanced="0"/>
    <cacheHierarchy uniqueName="[Make].[Q3]" caption="Q3" attribute="1" defaultMemberUniqueName="[Make].[Q3].[All]" allUniqueName="[Make].[Q3].[All]" dimensionUniqueName="[Make]" displayFolder="" count="0" memberValueDatatype="20" unbalanced="0"/>
    <cacheHierarchy uniqueName="[Make].[Max]" caption="Max" attribute="1" defaultMemberUniqueName="[Make].[Max].[All]" allUniqueName="[Make].[Max].[All]" dimensionUniqueName="[Make]" displayFolder="" count="0" memberValueDatatype="20" unbalanced="0"/>
    <cacheHierarchy uniqueName="[Make].[make]" caption="make" attribute="1" defaultMemberUniqueName="[Make].[make].[All]" allUniqueName="[Make].[make].[All]" dimensionUniqueName="[Make]" displayFolder="" count="0" memberValueDatatype="130" unbalanced="0"/>
    <cacheHierarchy uniqueName="[Make].[Box Start(Q1)]" caption="Box Start(Q1)" attribute="1" defaultMemberUniqueName="[Make].[Box Start(Q1)].[All]" allUniqueName="[Make].[Box Start(Q1)].[All]" dimensionUniqueName="[Make]" displayFolder="" count="0" memberValueDatatype="20" unbalanced="0"/>
    <cacheHierarchy uniqueName="[Make].[Box Height]" caption="Box Height" attribute="1" defaultMemberUniqueName="[Make].[Box Height].[All]" allUniqueName="[Make].[Box Height].[All]" dimensionUniqueName="[Make]" displayFolder="" count="0" memberValueDatatype="20" unbalanced="0"/>
    <cacheHierarchy uniqueName="[Make].[Whisker Min]" caption="Whisker Min" attribute="1" defaultMemberUniqueName="[Make].[Whisker Min].[All]" allUniqueName="[Make].[Whisker Min].[All]" dimensionUniqueName="[Make]" displayFolder="" count="0" memberValueDatatype="20" unbalanced="0"/>
    <cacheHierarchy uniqueName="[Make].[Whisker Max]" caption="Whisker Max" attribute="1" defaultMemberUniqueName="[Make].[Whisker Max].[All]" allUniqueName="[Make].[Whisker Max].[All]" dimensionUniqueName="[Make]" displayFolder="" count="0" memberValueDatatype="130" unbalanced="0"/>
    <cacheHierarchy uniqueName="[Make].[Median]" caption="Median" attribute="1" defaultMemberUniqueName="[Make].[Median].[All]" allUniqueName="[Make].[Median].[All]" dimensionUniqueName="[Make]" displayFolder="" count="0" memberValueDatatype="20" unbalanced="0"/>
    <cacheHierarchy uniqueName="[Scatter].[engine size]" caption="engine size" attribute="1" defaultMemberUniqueName="[Scatter].[engine size].[All]" allUniqueName="[Scatter].[engine size].[All]" dimensionUniqueName="[Scatter]" displayFolder="" count="0" memberValueDatatype="20" unbalanced="0"/>
    <cacheHierarchy uniqueName="[Scatter].[price]" caption="price" attribute="1" defaultMemberUniqueName="[Scatter].[price].[All]" allUniqueName="[Scatter].[price].[All]" dimensionUniqueName="[Scatter]" displayFolder="" count="0" memberValueDatatype="20" unbalanced="0"/>
    <cacheHierarchy uniqueName="[Measures].[TOTAL MODELS]" caption="TOTAL MODELS" measure="1" displayFolder="" measureGroup="Car 1" count="0"/>
    <cacheHierarchy uniqueName="[Measures].[AVERAGE PRICE]" caption="AVERAGE PRICE" measure="1" displayFolder="" measureGroup="Car 1" count="0"/>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hidden="1">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oneField="1" hidden="1">
      <fieldsUsage count="1">
        <fieldUsage x="1"/>
      </fieldsUsage>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hidden="1">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hidden="1">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hidden="1">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hidden="1">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hidden="1">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hidden="1">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dimensions count="5">
    <dimension name="Car" uniqueName="[Car]" caption="Car"/>
    <dimension name="Car 1" uniqueName="[Car 1]" caption="Car 1"/>
    <dimension name="Make" uniqueName="[Make]" caption="Make"/>
    <dimension measure="1" name="Measures" uniqueName="[Measures]" caption="Measures"/>
    <dimension name="Scatter" uniqueName="[Scatter]" caption="Scatter"/>
  </dimensions>
  <measureGroups count="4">
    <measureGroup name="Car" caption="Car"/>
    <measureGroup name="Car 1" caption="Car 1"/>
    <measureGroup name="Make" caption="Make"/>
    <measureGroup name="Scatter" caption="Scatter"/>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90.069537962961" createdVersion="5" refreshedVersion="8" minRefreshableVersion="3" recordCount="0" supportSubquery="1" supportAdvancedDrill="1" xr:uid="{84851821-AC0A-4456-B3D4-A9AB5242D3BB}">
  <cacheSource type="external" connectionId="6"/>
  <cacheFields count="6">
    <cacheField name="[Car 1].[make].[make]" caption="make" numFmtId="0" hierarchy="13" level="1">
      <sharedItems count="5">
        <s v="BMW"/>
        <s v="MERCEDES-BENZ"/>
        <s v="NISSAN"/>
        <s v="TOYOTA"/>
        <s v="VOLVO"/>
      </sharedItems>
    </cacheField>
    <cacheField name="[Measures].[Sum of price]" caption="Sum of price" numFmtId="0" hierarchy="44" level="32767"/>
    <cacheField name="[Car 1].[engine location].[engine location]" caption="engine location" numFmtId="0" hierarchy="19" level="1">
      <sharedItems containsSemiMixedTypes="0" containsNonDate="0" containsString="0"/>
    </cacheField>
    <cacheField name="[Car 1].[fuel type].[fuel type]" caption="fuel type" numFmtId="0" hierarchy="14" level="1">
      <sharedItems containsSemiMixedTypes="0" containsNonDate="0" containsString="0"/>
    </cacheField>
    <cacheField name="[Car 1].[Horse Power Category].[Horse Power Category]" caption="Horse Power Category" numFmtId="0" hierarchy="25" level="1">
      <sharedItems containsSemiMixedTypes="0" containsNonDate="0" containsString="0"/>
    </cacheField>
    <cacheField name="[Car 1].[num of doors].[num of doors]" caption="num of doors" numFmtId="0" hierarchy="16" level="1">
      <sharedItems containsSemiMixedTypes="0" containsNonDate="0" containsString="0"/>
    </cacheField>
  </cacheFields>
  <cacheHierarchies count="56">
    <cacheHierarchy uniqueName="[Car].[make]" caption="make" attribute="1" defaultMemberUniqueName="[Car].[make].[All]" allUniqueName="[Car].[make].[All]" dimensionUniqueName="[Car]" displayFolder="" count="0" memberValueDatatype="130" unbalanced="0"/>
    <cacheHierarchy uniqueName="[Car].[fuel type]" caption="fuel type" attribute="1" defaultMemberUniqueName="[Car].[fuel type].[All]" allUniqueName="[Car].[fuel type].[All]" dimensionUniqueName="[Car]" displayFolder="" count="0" memberValueDatatype="130" unbalanced="0"/>
    <cacheHierarchy uniqueName="[Car].[aspiration]" caption="aspiration" attribute="1" defaultMemberUniqueName="[Car].[aspiration].[All]" allUniqueName="[Car].[aspiration].[All]" dimensionUniqueName="[Car]" displayFolder="" count="0" memberValueDatatype="130" unbalanced="0"/>
    <cacheHierarchy uniqueName="[Car].[num of doors]" caption="num of doors" attribute="1" defaultMemberUniqueName="[Car].[num of doors].[All]" allUniqueName="[Car].[num of doors].[All]" dimensionUniqueName="[Car]" displayFolder="" count="0" memberValueDatatype="130" unbalanced="0"/>
    <cacheHierarchy uniqueName="[Car].[body style]" caption="body style" attribute="1" defaultMemberUniqueName="[Car].[body style].[All]" allUniqueName="[Car].[body style].[All]" dimensionUniqueName="[Car]" displayFolder="" count="0" memberValueDatatype="130" unbalanced="0"/>
    <cacheHierarchy uniqueName="[Car].[drive wheels]" caption="drive wheels" attribute="1" defaultMemberUniqueName="[Car].[drive wheels].[All]" allUniqueName="[Car].[drive wheels].[All]" dimensionUniqueName="[Car]" displayFolder="" count="0" memberValueDatatype="130" unbalanced="0"/>
    <cacheHierarchy uniqueName="[Car].[engine location]" caption="engine location" attribute="1" defaultMemberUniqueName="[Car].[engine location].[All]" allUniqueName="[Car].[engine location].[All]" dimensionUniqueName="[Car]" displayFolder="" count="0" memberValueDatatype="130" unbalanced="0"/>
    <cacheHierarchy uniqueName="[Car].[width]" caption="width" attribute="1" defaultMemberUniqueName="[Car].[width].[All]" allUniqueName="[Car].[width].[All]" dimensionUniqueName="[Car]" displayFolder="" count="0" memberValueDatatype="5" unbalanced="0"/>
    <cacheHierarchy uniqueName="[Car].[curb weight]" caption="curb weight" attribute="1" defaultMemberUniqueName="[Car].[curb weight].[All]" allUniqueName="[Car].[curb weight].[All]" dimensionUniqueName="[Car]" displayFolder="" count="0" memberValueDatatype="20" unbalanced="0"/>
    <cacheHierarchy uniqueName="[Car].[engine size]" caption="engine size" attribute="1" defaultMemberUniqueName="[Car].[engine size].[All]" allUniqueName="[Car].[engine size].[All]" dimensionUniqueName="[Car]" displayFolder="" count="0" memberValueDatatype="20" unbalanced="0"/>
    <cacheHierarchy uniqueName="[Car].[horsepower]" caption="horsepower" attribute="1" defaultMemberUniqueName="[Car].[horsepower].[All]" allUniqueName="[Car].[horsepower].[All]" dimensionUniqueName="[Car]" displayFolder="" count="0" memberValueDatatype="20" unbalanced="0"/>
    <cacheHierarchy uniqueName="[Car].[price]" caption="price" attribute="1" defaultMemberUniqueName="[Car].[price].[All]" allUniqueName="[Car].[price].[All]" dimensionUniqueName="[Car]" displayFolder="" count="0" memberValueDatatype="20" unbalanced="0"/>
    <cacheHierarchy uniqueName="[Car].[Horse Power Category]" caption="Horse Power Category" attribute="1" defaultMemberUniqueName="[Car].[Horse Power Category].[All]" allUniqueName="[Car].[Horse Power Category].[All]" dimensionUniqueName="[Car]" displayFolder="" count="0" memberValueDatatype="130" unbalanced="0"/>
    <cacheHierarchy uniqueName="[Car 1].[make]" caption="make" attribute="1" defaultMemberUniqueName="[Car 1].[make].[All]" allUniqueName="[Car 1].[make].[All]" dimensionUniqueName="[Car 1]" displayFolder="" count="2" memberValueDatatype="130" unbalanced="0">
      <fieldsUsage count="2">
        <fieldUsage x="-1"/>
        <fieldUsage x="0"/>
      </fieldsUsage>
    </cacheHierarchy>
    <cacheHierarchy uniqueName="[Car 1].[fuel type]" caption="fuel type" attribute="1" defaultMemberUniqueName="[Car 1].[fuel type].[All]" allUniqueName="[Car 1].[fuel type].[All]" dimensionUniqueName="[Car 1]" displayFolder="" count="2" memberValueDatatype="130" unbalanced="0">
      <fieldsUsage count="2">
        <fieldUsage x="-1"/>
        <fieldUsage x="3"/>
      </fieldsUsage>
    </cacheHierarchy>
    <cacheHierarchy uniqueName="[Car 1].[aspiration]" caption="aspiration" attribute="1" defaultMemberUniqueName="[Car 1].[aspiration].[All]" allUniqueName="[Car 1].[aspiration].[All]" dimensionUniqueName="[Car 1]" displayFolder="" count="0" memberValueDatatype="130" unbalanced="0"/>
    <cacheHierarchy uniqueName="[Car 1].[num of doors]" caption="num of doors" attribute="1" defaultMemberUniqueName="[Car 1].[num of doors].[All]" allUniqueName="[Car 1].[num of doors].[All]" dimensionUniqueName="[Car 1]" displayFolder="" count="2" memberValueDatatype="130" unbalanced="0">
      <fieldsUsage count="2">
        <fieldUsage x="-1"/>
        <fieldUsage x="5"/>
      </fieldsUsage>
    </cacheHierarchy>
    <cacheHierarchy uniqueName="[Car 1].[body style]" caption="body style" attribute="1" defaultMemberUniqueName="[Car 1].[body style].[All]" allUniqueName="[Car 1].[body style].[All]" dimensionUniqueName="[Car 1]" displayFolder="" count="0" memberValueDatatype="130" unbalanced="0"/>
    <cacheHierarchy uniqueName="[Car 1].[drive wheels]" caption="drive wheels" attribute="1" defaultMemberUniqueName="[Car 1].[drive wheels].[All]" allUniqueName="[Car 1].[drive wheels].[All]" dimensionUniqueName="[Car 1]" displayFolder="" count="0" memberValueDatatype="130" unbalanced="0"/>
    <cacheHierarchy uniqueName="[Car 1].[engine location]" caption="engine location" attribute="1" defaultMemberUniqueName="[Car 1].[engine location].[All]" allUniqueName="[Car 1].[engine location].[All]" dimensionUniqueName="[Car 1]" displayFolder="" count="2" memberValueDatatype="130" unbalanced="0">
      <fieldsUsage count="2">
        <fieldUsage x="-1"/>
        <fieldUsage x="2"/>
      </fieldsUsage>
    </cacheHierarchy>
    <cacheHierarchy uniqueName="[Car 1].[width]" caption="width" attribute="1" defaultMemberUniqueName="[Car 1].[width].[All]" allUniqueName="[Car 1].[width].[All]" dimensionUniqueName="[Car 1]" displayFolder="" count="0" memberValueDatatype="5" unbalanced="0"/>
    <cacheHierarchy uniqueName="[Car 1].[curb weight]" caption="curb weight" attribute="1" defaultMemberUniqueName="[Car 1].[curb weight].[All]" allUniqueName="[Car 1].[curb weight].[All]" dimensionUniqueName="[Car 1]" displayFolder="" count="0" memberValueDatatype="20" unbalanced="0"/>
    <cacheHierarchy uniqueName="[Car 1].[engine size]" caption="engine size" attribute="1" defaultMemberUniqueName="[Car 1].[engine size].[All]" allUniqueName="[Car 1].[engine size].[All]" dimensionUniqueName="[Car 1]" displayFolder="" count="0" memberValueDatatype="20" unbalanced="0"/>
    <cacheHierarchy uniqueName="[Car 1].[horsepower]" caption="horsepower" attribute="1" defaultMemberUniqueName="[Car 1].[horsepower].[All]" allUniqueName="[Car 1].[horsepower].[All]" dimensionUniqueName="[Car 1]" displayFolder="" count="0" memberValueDatatype="20" unbalanced="0"/>
    <cacheHierarchy uniqueName="[Car 1].[price]" caption="price" attribute="1" defaultMemberUniqueName="[Car 1].[price].[All]" allUniqueName="[Car 1].[price].[All]" dimensionUniqueName="[Car 1]" displayFolder="" count="0" memberValueDatatype="20" unbalanced="0"/>
    <cacheHierarchy uniqueName="[Car 1].[Horse Power Category]" caption="Horse Power Category" attribute="1" defaultMemberUniqueName="[Car 1].[Horse Power Category].[All]" allUniqueName="[Car 1].[Horse Power Category].[All]" dimensionUniqueName="[Car 1]" displayFolder="" count="2" memberValueDatatype="130" unbalanced="0">
      <fieldsUsage count="2">
        <fieldUsage x="-1"/>
        <fieldUsage x="4"/>
      </fieldsUsage>
    </cacheHierarchy>
    <cacheHierarchy uniqueName="[Make].[Whisker Min (Q1–Min)]" caption="Whisker Min (Q1–Min)" attribute="1" defaultMemberUniqueName="[Make].[Whisker Min (Q1–Min)].[All]" allUniqueName="[Make].[Whisker Min (Q1–Min)].[All]" dimensionUniqueName="[Make]" displayFolder="" count="0" memberValueDatatype="20" unbalanced="0"/>
    <cacheHierarchy uniqueName="[Make].[Q3]" caption="Q3" attribute="1" defaultMemberUniqueName="[Make].[Q3].[All]" allUniqueName="[Make].[Q3].[All]" dimensionUniqueName="[Make]" displayFolder="" count="0" memberValueDatatype="20" unbalanced="0"/>
    <cacheHierarchy uniqueName="[Make].[Max]" caption="Max" attribute="1" defaultMemberUniqueName="[Make].[Max].[All]" allUniqueName="[Make].[Max].[All]" dimensionUniqueName="[Make]" displayFolder="" count="0" memberValueDatatype="20" unbalanced="0"/>
    <cacheHierarchy uniqueName="[Make].[make]" caption="make" attribute="1" defaultMemberUniqueName="[Make].[make].[All]" allUniqueName="[Make].[make].[All]" dimensionUniqueName="[Make]" displayFolder="" count="0" memberValueDatatype="130" unbalanced="0"/>
    <cacheHierarchy uniqueName="[Make].[Box Start(Q1)]" caption="Box Start(Q1)" attribute="1" defaultMemberUniqueName="[Make].[Box Start(Q1)].[All]" allUniqueName="[Make].[Box Start(Q1)].[All]" dimensionUniqueName="[Make]" displayFolder="" count="0" memberValueDatatype="20" unbalanced="0"/>
    <cacheHierarchy uniqueName="[Make].[Box Height]" caption="Box Height" attribute="1" defaultMemberUniqueName="[Make].[Box Height].[All]" allUniqueName="[Make].[Box Height].[All]" dimensionUniqueName="[Make]" displayFolder="" count="0" memberValueDatatype="20" unbalanced="0"/>
    <cacheHierarchy uniqueName="[Make].[Whisker Min]" caption="Whisker Min" attribute="1" defaultMemberUniqueName="[Make].[Whisker Min].[All]" allUniqueName="[Make].[Whisker Min].[All]" dimensionUniqueName="[Make]" displayFolder="" count="0" memberValueDatatype="20" unbalanced="0"/>
    <cacheHierarchy uniqueName="[Make].[Whisker Max]" caption="Whisker Max" attribute="1" defaultMemberUniqueName="[Make].[Whisker Max].[All]" allUniqueName="[Make].[Whisker Max].[All]" dimensionUniqueName="[Make]" displayFolder="" count="0" memberValueDatatype="130" unbalanced="0"/>
    <cacheHierarchy uniqueName="[Make].[Median]" caption="Median" attribute="1" defaultMemberUniqueName="[Make].[Median].[All]" allUniqueName="[Make].[Median].[All]" dimensionUniqueName="[Make]" displayFolder="" count="0" memberValueDatatype="20" unbalanced="0"/>
    <cacheHierarchy uniqueName="[Scatter].[engine size]" caption="engine size" attribute="1" defaultMemberUniqueName="[Scatter].[engine size].[All]" allUniqueName="[Scatter].[engine size].[All]" dimensionUniqueName="[Scatter]" displayFolder="" count="0" memberValueDatatype="20" unbalanced="0"/>
    <cacheHierarchy uniqueName="[Scatter].[price]" caption="price" attribute="1" defaultMemberUniqueName="[Scatter].[price].[All]" allUniqueName="[Scatter].[price].[All]" dimensionUniqueName="[Scatter]" displayFolder="" count="0" memberValueDatatype="20" unbalanced="0"/>
    <cacheHierarchy uniqueName="[Measures].[TOTAL MODELS]" caption="TOTAL MODELS" measure="1" displayFolder="" measureGroup="Car 1" count="0"/>
    <cacheHierarchy uniqueName="[Measures].[AVERAGE PRICE]" caption="AVERAGE PRICE" measure="1" displayFolder="" measureGroup="Car 1" count="0"/>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oneField="1" hidden="1">
      <fieldsUsage count="1">
        <fieldUsage x="1"/>
      </fieldsUsage>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hidden="1">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hidden="1">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hidden="1">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hidden="1">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hidden="1">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hidden="1">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hidden="1">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dimensions count="5">
    <dimension name="Car" uniqueName="[Car]" caption="Car"/>
    <dimension name="Car 1" uniqueName="[Car 1]" caption="Car 1"/>
    <dimension name="Make" uniqueName="[Make]" caption="Make"/>
    <dimension measure="1" name="Measures" uniqueName="[Measures]" caption="Measures"/>
    <dimension name="Scatter" uniqueName="[Scatter]" caption="Scatter"/>
  </dimensions>
  <measureGroups count="4">
    <measureGroup name="Car" caption="Car"/>
    <measureGroup name="Car 1" caption="Car 1"/>
    <measureGroup name="Make" caption="Make"/>
    <measureGroup name="Scatter" caption="Scatter"/>
  </measureGroups>
  <maps count="4">
    <map measureGroup="0" dimension="0"/>
    <map measureGroup="1" dimension="1"/>
    <map measureGroup="2" dimension="2"/>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90.056587962965" createdVersion="3" refreshedVersion="8" minRefreshableVersion="3" recordCount="0" supportSubquery="1" supportAdvancedDrill="1" xr:uid="{A810D853-C800-4EB6-B16D-4B1316E6AB5A}">
  <cacheSource type="external" connectionId="6">
    <extLst>
      <ext xmlns:x14="http://schemas.microsoft.com/office/spreadsheetml/2009/9/main" uri="{F057638F-6D5F-4e77-A914-E7F072B9BCA8}">
        <x14:sourceConnection name="ThisWorkbookDataModel"/>
      </ext>
    </extLst>
  </cacheSource>
  <cacheFields count="0"/>
  <cacheHierarchies count="56">
    <cacheHierarchy uniqueName="[Car].[make]" caption="make" attribute="1" defaultMemberUniqueName="[Car].[make].[All]" allUniqueName="[Car].[make].[All]" dimensionUniqueName="[Car]" displayFolder="" count="0" memberValueDatatype="130" unbalanced="0"/>
    <cacheHierarchy uniqueName="[Car].[fuel type]" caption="fuel type" attribute="1" defaultMemberUniqueName="[Car].[fuel type].[All]" allUniqueName="[Car].[fuel type].[All]" dimensionUniqueName="[Car]" displayFolder="" count="0" memberValueDatatype="130" unbalanced="0"/>
    <cacheHierarchy uniqueName="[Car].[aspiration]" caption="aspiration" attribute="1" defaultMemberUniqueName="[Car].[aspiration].[All]" allUniqueName="[Car].[aspiration].[All]" dimensionUniqueName="[Car]" displayFolder="" count="0" memberValueDatatype="130" unbalanced="0"/>
    <cacheHierarchy uniqueName="[Car].[num of doors]" caption="num of doors" attribute="1" defaultMemberUniqueName="[Car].[num of doors].[All]" allUniqueName="[Car].[num of doors].[All]" dimensionUniqueName="[Car]" displayFolder="" count="0" memberValueDatatype="130" unbalanced="0"/>
    <cacheHierarchy uniqueName="[Car].[body style]" caption="body style" attribute="1" defaultMemberUniqueName="[Car].[body style].[All]" allUniqueName="[Car].[body style].[All]" dimensionUniqueName="[Car]" displayFolder="" count="0" memberValueDatatype="130" unbalanced="0"/>
    <cacheHierarchy uniqueName="[Car].[drive wheels]" caption="drive wheels" attribute="1" defaultMemberUniqueName="[Car].[drive wheels].[All]" allUniqueName="[Car].[drive wheels].[All]" dimensionUniqueName="[Car]" displayFolder="" count="0" memberValueDatatype="130" unbalanced="0"/>
    <cacheHierarchy uniqueName="[Car].[engine location]" caption="engine location" attribute="1" defaultMemberUniqueName="[Car].[engine location].[All]" allUniqueName="[Car].[engine location].[All]" dimensionUniqueName="[Car]" displayFolder="" count="0" memberValueDatatype="130" unbalanced="0"/>
    <cacheHierarchy uniqueName="[Car].[width]" caption="width" attribute="1" defaultMemberUniqueName="[Car].[width].[All]" allUniqueName="[Car].[width].[All]" dimensionUniqueName="[Car]" displayFolder="" count="0" memberValueDatatype="5" unbalanced="0"/>
    <cacheHierarchy uniqueName="[Car].[curb weight]" caption="curb weight" attribute="1" defaultMemberUniqueName="[Car].[curb weight].[All]" allUniqueName="[Car].[curb weight].[All]" dimensionUniqueName="[Car]" displayFolder="" count="0" memberValueDatatype="20" unbalanced="0"/>
    <cacheHierarchy uniqueName="[Car].[engine size]" caption="engine size" attribute="1" defaultMemberUniqueName="[Car].[engine size].[All]" allUniqueName="[Car].[engine size].[All]" dimensionUniqueName="[Car]" displayFolder="" count="0" memberValueDatatype="20" unbalanced="0"/>
    <cacheHierarchy uniqueName="[Car].[horsepower]" caption="horsepower" attribute="1" defaultMemberUniqueName="[Car].[horsepower].[All]" allUniqueName="[Car].[horsepower].[All]" dimensionUniqueName="[Car]" displayFolder="" count="0" memberValueDatatype="20" unbalanced="0"/>
    <cacheHierarchy uniqueName="[Car].[price]" caption="price" attribute="1" defaultMemberUniqueName="[Car].[price].[All]" allUniqueName="[Car].[price].[All]" dimensionUniqueName="[Car]" displayFolder="" count="0" memberValueDatatype="20" unbalanced="0"/>
    <cacheHierarchy uniqueName="[Car].[Horse Power Category]" caption="Horse Power Category" attribute="1" defaultMemberUniqueName="[Car].[Horse Power Category].[All]" allUniqueName="[Car].[Horse Power Category].[All]" dimensionUniqueName="[Car]" displayFolder="" count="0" memberValueDatatype="130" unbalanced="0"/>
    <cacheHierarchy uniqueName="[Car 1].[make]" caption="make" attribute="1" defaultMemberUniqueName="[Car 1].[make].[All]" allUniqueName="[Car 1].[make].[All]" dimensionUniqueName="[Car 1]" displayFolder="" count="0" memberValueDatatype="130" unbalanced="0"/>
    <cacheHierarchy uniqueName="[Car 1].[fuel type]" caption="fuel type" attribute="1" defaultMemberUniqueName="[Car 1].[fuel type].[All]" allUniqueName="[Car 1].[fuel type].[All]" dimensionUniqueName="[Car 1]" displayFolder="" count="2" memberValueDatatype="130" unbalanced="0"/>
    <cacheHierarchy uniqueName="[Car 1].[aspiration]" caption="aspiration" attribute="1" defaultMemberUniqueName="[Car 1].[aspiration].[All]" allUniqueName="[Car 1].[aspiration].[All]" dimensionUniqueName="[Car 1]" displayFolder="" count="0" memberValueDatatype="130" unbalanced="0"/>
    <cacheHierarchy uniqueName="[Car 1].[num of doors]" caption="num of doors" attribute="1" defaultMemberUniqueName="[Car 1].[num of doors].[All]" allUniqueName="[Car 1].[num of doors].[All]" dimensionUniqueName="[Car 1]" displayFolder="" count="2" memberValueDatatype="130" unbalanced="0"/>
    <cacheHierarchy uniqueName="[Car 1].[body style]" caption="body style" attribute="1" defaultMemberUniqueName="[Car 1].[body style].[All]" allUniqueName="[Car 1].[body style].[All]" dimensionUniqueName="[Car 1]" displayFolder="" count="0" memberValueDatatype="130" unbalanced="0"/>
    <cacheHierarchy uniqueName="[Car 1].[drive wheels]" caption="drive wheels" attribute="1" defaultMemberUniqueName="[Car 1].[drive wheels].[All]" allUniqueName="[Car 1].[drive wheels].[All]" dimensionUniqueName="[Car 1]" displayFolder="" count="0" memberValueDatatype="130" unbalanced="0"/>
    <cacheHierarchy uniqueName="[Car 1].[engine location]" caption="engine location" attribute="1" defaultMemberUniqueName="[Car 1].[engine location].[All]" allUniqueName="[Car 1].[engine location].[All]" dimensionUniqueName="[Car 1]" displayFolder="" count="2" memberValueDatatype="130" unbalanced="0"/>
    <cacheHierarchy uniqueName="[Car 1].[width]" caption="width" attribute="1" defaultMemberUniqueName="[Car 1].[width].[All]" allUniqueName="[Car 1].[width].[All]" dimensionUniqueName="[Car 1]" displayFolder="" count="0" memberValueDatatype="5" unbalanced="0"/>
    <cacheHierarchy uniqueName="[Car 1].[curb weight]" caption="curb weight" attribute="1" defaultMemberUniqueName="[Car 1].[curb weight].[All]" allUniqueName="[Car 1].[curb weight].[All]" dimensionUniqueName="[Car 1]" displayFolder="" count="0" memberValueDatatype="20" unbalanced="0"/>
    <cacheHierarchy uniqueName="[Car 1].[engine size]" caption="engine size" attribute="1" defaultMemberUniqueName="[Car 1].[engine size].[All]" allUniqueName="[Car 1].[engine size].[All]" dimensionUniqueName="[Car 1]" displayFolder="" count="0" memberValueDatatype="20" unbalanced="0"/>
    <cacheHierarchy uniqueName="[Car 1].[horsepower]" caption="horsepower" attribute="1" defaultMemberUniqueName="[Car 1].[horsepower].[All]" allUniqueName="[Car 1].[horsepower].[All]" dimensionUniqueName="[Car 1]" displayFolder="" count="0" memberValueDatatype="20" unbalanced="0"/>
    <cacheHierarchy uniqueName="[Car 1].[price]" caption="price" attribute="1" defaultMemberUniqueName="[Car 1].[price].[All]" allUniqueName="[Car 1].[price].[All]" dimensionUniqueName="[Car 1]" displayFolder="" count="0" memberValueDatatype="20" unbalanced="0"/>
    <cacheHierarchy uniqueName="[Car 1].[Horse Power Category]" caption="Horse Power Category" attribute="1" defaultMemberUniqueName="[Car 1].[Horse Power Category].[All]" allUniqueName="[Car 1].[Horse Power Category].[All]" dimensionUniqueName="[Car 1]" displayFolder="" count="2" memberValueDatatype="130" unbalanced="0"/>
    <cacheHierarchy uniqueName="[Make].[Whisker Min (Q1–Min)]" caption="Whisker Min (Q1–Min)" attribute="1" defaultMemberUniqueName="[Make].[Whisker Min (Q1–Min)].[All]" allUniqueName="[Make].[Whisker Min (Q1–Min)].[All]" dimensionUniqueName="[Make]" displayFolder="" count="0" memberValueDatatype="20" unbalanced="0"/>
    <cacheHierarchy uniqueName="[Make].[Q3]" caption="Q3" attribute="1" defaultMemberUniqueName="[Make].[Q3].[All]" allUniqueName="[Make].[Q3].[All]" dimensionUniqueName="[Make]" displayFolder="" count="0" memberValueDatatype="20" unbalanced="0"/>
    <cacheHierarchy uniqueName="[Make].[Max]" caption="Max" attribute="1" defaultMemberUniqueName="[Make].[Max].[All]" allUniqueName="[Make].[Max].[All]" dimensionUniqueName="[Make]" displayFolder="" count="0" memberValueDatatype="20" unbalanced="0"/>
    <cacheHierarchy uniqueName="[Make].[make]" caption="make" attribute="1" defaultMemberUniqueName="[Make].[make].[All]" allUniqueName="[Make].[make].[All]" dimensionUniqueName="[Make]" displayFolder="" count="0" memberValueDatatype="130" unbalanced="0"/>
    <cacheHierarchy uniqueName="[Make].[Box Start(Q1)]" caption="Box Start(Q1)" attribute="1" defaultMemberUniqueName="[Make].[Box Start(Q1)].[All]" allUniqueName="[Make].[Box Start(Q1)].[All]" dimensionUniqueName="[Make]" displayFolder="" count="0" memberValueDatatype="20" unbalanced="0"/>
    <cacheHierarchy uniqueName="[Make].[Box Height]" caption="Box Height" attribute="1" defaultMemberUniqueName="[Make].[Box Height].[All]" allUniqueName="[Make].[Box Height].[All]" dimensionUniqueName="[Make]" displayFolder="" count="0" memberValueDatatype="20" unbalanced="0"/>
    <cacheHierarchy uniqueName="[Make].[Whisker Min]" caption="Whisker Min" attribute="1" defaultMemberUniqueName="[Make].[Whisker Min].[All]" allUniqueName="[Make].[Whisker Min].[All]" dimensionUniqueName="[Make]" displayFolder="" count="0" memberValueDatatype="20" unbalanced="0"/>
    <cacheHierarchy uniqueName="[Make].[Whisker Max]" caption="Whisker Max" attribute="1" defaultMemberUniqueName="[Make].[Whisker Max].[All]" allUniqueName="[Make].[Whisker Max].[All]" dimensionUniqueName="[Make]" displayFolder="" count="0" memberValueDatatype="130" unbalanced="0"/>
    <cacheHierarchy uniqueName="[Make].[Median]" caption="Median" attribute="1" defaultMemberUniqueName="[Make].[Median].[All]" allUniqueName="[Make].[Median].[All]" dimensionUniqueName="[Make]" displayFolder="" count="0" memberValueDatatype="20" unbalanced="0"/>
    <cacheHierarchy uniqueName="[Scatter].[engine size]" caption="engine size" attribute="1" defaultMemberUniqueName="[Scatter].[engine size].[All]" allUniqueName="[Scatter].[engine size].[All]" dimensionUniqueName="[Scatter]" displayFolder="" count="0" memberValueDatatype="20" unbalanced="0"/>
    <cacheHierarchy uniqueName="[Scatter].[price]" caption="price" attribute="1" defaultMemberUniqueName="[Scatter].[price].[All]" allUniqueName="[Scatter].[price].[All]" dimensionUniqueName="[Scatter]" displayFolder="" count="0" memberValueDatatype="20" unbalanced="0"/>
    <cacheHierarchy uniqueName="[Measures].[TOTAL MODELS]" caption="TOTAL MODELS" measure="1" displayFolder="" measureGroup="Car 1" count="0"/>
    <cacheHierarchy uniqueName="[Measures].[AVERAGE PRICE]" caption="AVERAGE PRICE" measure="1" displayFolder="" measureGroup="Car 1" count="0"/>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hidden="1">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hidden="1">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hidden="1">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hidden="1">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hidden="1">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hidden="1">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hidden="1">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hidden="1">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extLst>
    <ext xmlns:x14="http://schemas.microsoft.com/office/spreadsheetml/2009/9/main" uri="{725AE2AE-9491-48be-B2B4-4EB974FC3084}">
      <x14:pivotCacheDefinition slicerData="1" pivotCacheId="1560042921"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gnesh moorthy" refreshedDate="45790.015368055552" createdVersion="5" refreshedVersion="8" minRefreshableVersion="3" recordCount="0" supportSubquery="1" supportAdvancedDrill="1" xr:uid="{2FF42B35-84D9-4954-B3B2-297CD426AFD4}">
  <cacheSource type="external" connectionId="6">
    <extLst>
      <ext xmlns:x14="http://schemas.microsoft.com/office/spreadsheetml/2009/9/main" uri="{F057638F-6D5F-4e77-A914-E7F072B9BCA8}">
        <x14:sourceConnection name="ThisWorkbookDataModel"/>
      </ext>
    </extLst>
  </cacheSource>
  <cacheFields count="5">
    <cacheField name="[Make].[make].[make]" caption="make" numFmtId="0" hierarchy="29" level="1">
      <sharedItems count="22">
        <s v="ALFA-ROMERO"/>
        <s v="AUDI"/>
        <s v="BMW"/>
        <s v="CHEVROLET"/>
        <s v="DODGE"/>
        <s v="HONDA"/>
        <s v="ISUZU"/>
        <s v="JAGUAR"/>
        <s v="MAZDA"/>
        <s v="MERCEDES-BENZ"/>
        <s v="MERCURY"/>
        <s v="MITSUBISHI"/>
        <s v="NISSAN"/>
        <s v="PEUGOT"/>
        <s v="PLYMOUTH"/>
        <s v="PORSCHE"/>
        <s v="RENAULT"/>
        <s v="SAAB"/>
        <s v="SUBARU"/>
        <s v="TOYOTA"/>
        <s v="VOLKSWAGEN"/>
        <s v="VOLVO"/>
      </sharedItems>
    </cacheField>
    <cacheField name="[Measures].[Sum of Whisker Min]" caption="Sum of Whisker Min" numFmtId="0" hierarchy="52" level="32767"/>
    <cacheField name="[Measures].[Sum of Box Start(Q1)]" caption="Sum of Box Start(Q1)" numFmtId="0" hierarchy="50" level="32767"/>
    <cacheField name="[Measures].[Sum of Box Height]" caption="Sum of Box Height" numFmtId="0" hierarchy="51" level="32767"/>
    <cacheField name="[Measures].[Sum of Median]" caption="Sum of Median" numFmtId="0" hierarchy="53" level="32767"/>
  </cacheFields>
  <cacheHierarchies count="56">
    <cacheHierarchy uniqueName="[Car].[make]" caption="make" attribute="1" defaultMemberUniqueName="[Car].[make].[All]" allUniqueName="[Car].[make].[All]" dimensionUniqueName="[Car]" displayFolder="" count="0" memberValueDatatype="130" unbalanced="0"/>
    <cacheHierarchy uniqueName="[Car].[fuel type]" caption="fuel type" attribute="1" defaultMemberUniqueName="[Car].[fuel type].[All]" allUniqueName="[Car].[fuel type].[All]" dimensionUniqueName="[Car]" displayFolder="" count="0" memberValueDatatype="130" unbalanced="0"/>
    <cacheHierarchy uniqueName="[Car].[aspiration]" caption="aspiration" attribute="1" defaultMemberUniqueName="[Car].[aspiration].[All]" allUniqueName="[Car].[aspiration].[All]" dimensionUniqueName="[Car]" displayFolder="" count="0" memberValueDatatype="130" unbalanced="0"/>
    <cacheHierarchy uniqueName="[Car].[num of doors]" caption="num of doors" attribute="1" defaultMemberUniqueName="[Car].[num of doors].[All]" allUniqueName="[Car].[num of doors].[All]" dimensionUniqueName="[Car]" displayFolder="" count="0" memberValueDatatype="130" unbalanced="0"/>
    <cacheHierarchy uniqueName="[Car].[body style]" caption="body style" attribute="1" defaultMemberUniqueName="[Car].[body style].[All]" allUniqueName="[Car].[body style].[All]" dimensionUniqueName="[Car]" displayFolder="" count="0" memberValueDatatype="130" unbalanced="0"/>
    <cacheHierarchy uniqueName="[Car].[drive wheels]" caption="drive wheels" attribute="1" defaultMemberUniqueName="[Car].[drive wheels].[All]" allUniqueName="[Car].[drive wheels].[All]" dimensionUniqueName="[Car]" displayFolder="" count="0" memberValueDatatype="130" unbalanced="0"/>
    <cacheHierarchy uniqueName="[Car].[engine location]" caption="engine location" attribute="1" defaultMemberUniqueName="[Car].[engine location].[All]" allUniqueName="[Car].[engine location].[All]" dimensionUniqueName="[Car]" displayFolder="" count="0" memberValueDatatype="130" unbalanced="0"/>
    <cacheHierarchy uniqueName="[Car].[width]" caption="width" attribute="1" defaultMemberUniqueName="[Car].[width].[All]" allUniqueName="[Car].[width].[All]" dimensionUniqueName="[Car]" displayFolder="" count="0" memberValueDatatype="5" unbalanced="0"/>
    <cacheHierarchy uniqueName="[Car].[curb weight]" caption="curb weight" attribute="1" defaultMemberUniqueName="[Car].[curb weight].[All]" allUniqueName="[Car].[curb weight].[All]" dimensionUniqueName="[Car]" displayFolder="" count="0" memberValueDatatype="20" unbalanced="0"/>
    <cacheHierarchy uniqueName="[Car].[engine size]" caption="engine size" attribute="1" defaultMemberUniqueName="[Car].[engine size].[All]" allUniqueName="[Car].[engine size].[All]" dimensionUniqueName="[Car]" displayFolder="" count="0" memberValueDatatype="20" unbalanced="0"/>
    <cacheHierarchy uniqueName="[Car].[horsepower]" caption="horsepower" attribute="1" defaultMemberUniqueName="[Car].[horsepower].[All]" allUniqueName="[Car].[horsepower].[All]" dimensionUniqueName="[Car]" displayFolder="" count="0" memberValueDatatype="20" unbalanced="0"/>
    <cacheHierarchy uniqueName="[Car].[price]" caption="price" attribute="1" defaultMemberUniqueName="[Car].[price].[All]" allUniqueName="[Car].[price].[All]" dimensionUniqueName="[Car]" displayFolder="" count="0" memberValueDatatype="20" unbalanced="0"/>
    <cacheHierarchy uniqueName="[Car].[Horse Power Category]" caption="Horse Power Category" attribute="1" defaultMemberUniqueName="[Car].[Horse Power Category].[All]" allUniqueName="[Car].[Horse Power Category].[All]" dimensionUniqueName="[Car]" displayFolder="" count="0" memberValueDatatype="130" unbalanced="0"/>
    <cacheHierarchy uniqueName="[Car 1].[make]" caption="make" attribute="1" defaultMemberUniqueName="[Car 1].[make].[All]" allUniqueName="[Car 1].[make].[All]" dimensionUniqueName="[Car 1]" displayFolder="" count="0" memberValueDatatype="130" unbalanced="0"/>
    <cacheHierarchy uniqueName="[Car 1].[fuel type]" caption="fuel type" attribute="1" defaultMemberUniqueName="[Car 1].[fuel type].[All]" allUniqueName="[Car 1].[fuel type].[All]" dimensionUniqueName="[Car 1]" displayFolder="" count="0" memberValueDatatype="130" unbalanced="0"/>
    <cacheHierarchy uniqueName="[Car 1].[aspiration]" caption="aspiration" attribute="1" defaultMemberUniqueName="[Car 1].[aspiration].[All]" allUniqueName="[Car 1].[aspiration].[All]" dimensionUniqueName="[Car 1]" displayFolder="" count="0" memberValueDatatype="130" unbalanced="0"/>
    <cacheHierarchy uniqueName="[Car 1].[num of doors]" caption="num of doors" attribute="1" defaultMemberUniqueName="[Car 1].[num of doors].[All]" allUniqueName="[Car 1].[num of doors].[All]" dimensionUniqueName="[Car 1]" displayFolder="" count="0" memberValueDatatype="130" unbalanced="0"/>
    <cacheHierarchy uniqueName="[Car 1].[body style]" caption="body style" attribute="1" defaultMemberUniqueName="[Car 1].[body style].[All]" allUniqueName="[Car 1].[body style].[All]" dimensionUniqueName="[Car 1]" displayFolder="" count="0" memberValueDatatype="130" unbalanced="0"/>
    <cacheHierarchy uniqueName="[Car 1].[drive wheels]" caption="drive wheels" attribute="1" defaultMemberUniqueName="[Car 1].[drive wheels].[All]" allUniqueName="[Car 1].[drive wheels].[All]" dimensionUniqueName="[Car 1]" displayFolder="" count="0" memberValueDatatype="130" unbalanced="0"/>
    <cacheHierarchy uniqueName="[Car 1].[engine location]" caption="engine location" attribute="1" defaultMemberUniqueName="[Car 1].[engine location].[All]" allUniqueName="[Car 1].[engine location].[All]" dimensionUniqueName="[Car 1]" displayFolder="" count="0" memberValueDatatype="130" unbalanced="0"/>
    <cacheHierarchy uniqueName="[Car 1].[width]" caption="width" attribute="1" defaultMemberUniqueName="[Car 1].[width].[All]" allUniqueName="[Car 1].[width].[All]" dimensionUniqueName="[Car 1]" displayFolder="" count="0" memberValueDatatype="5" unbalanced="0"/>
    <cacheHierarchy uniqueName="[Car 1].[curb weight]" caption="curb weight" attribute="1" defaultMemberUniqueName="[Car 1].[curb weight].[All]" allUniqueName="[Car 1].[curb weight].[All]" dimensionUniqueName="[Car 1]" displayFolder="" count="0" memberValueDatatype="20" unbalanced="0"/>
    <cacheHierarchy uniqueName="[Car 1].[engine size]" caption="engine size" attribute="1" defaultMemberUniqueName="[Car 1].[engine size].[All]" allUniqueName="[Car 1].[engine size].[All]" dimensionUniqueName="[Car 1]" displayFolder="" count="0" memberValueDatatype="20" unbalanced="0"/>
    <cacheHierarchy uniqueName="[Car 1].[horsepower]" caption="horsepower" attribute="1" defaultMemberUniqueName="[Car 1].[horsepower].[All]" allUniqueName="[Car 1].[horsepower].[All]" dimensionUniqueName="[Car 1]" displayFolder="" count="0" memberValueDatatype="20" unbalanced="0"/>
    <cacheHierarchy uniqueName="[Car 1].[price]" caption="price" attribute="1" defaultMemberUniqueName="[Car 1].[price].[All]" allUniqueName="[Car 1].[price].[All]" dimensionUniqueName="[Car 1]" displayFolder="" count="0" memberValueDatatype="20" unbalanced="0"/>
    <cacheHierarchy uniqueName="[Car 1].[Horse Power Category]" caption="Horse Power Category" attribute="1" defaultMemberUniqueName="[Car 1].[Horse Power Category].[All]" allUniqueName="[Car 1].[Horse Power Category].[All]" dimensionUniqueName="[Car 1]" displayFolder="" count="0" memberValueDatatype="130" unbalanced="0"/>
    <cacheHierarchy uniqueName="[Make].[Whisker Min (Q1–Min)]" caption="Whisker Min (Q1–Min)" attribute="1" defaultMemberUniqueName="[Make].[Whisker Min (Q1–Min)].[All]" allUniqueName="[Make].[Whisker Min (Q1–Min)].[All]" dimensionUniqueName="[Make]" displayFolder="" count="0" memberValueDatatype="20" unbalanced="0"/>
    <cacheHierarchy uniqueName="[Make].[Q3]" caption="Q3" attribute="1" defaultMemberUniqueName="[Make].[Q3].[All]" allUniqueName="[Make].[Q3].[All]" dimensionUniqueName="[Make]" displayFolder="" count="0" memberValueDatatype="20" unbalanced="0"/>
    <cacheHierarchy uniqueName="[Make].[Max]" caption="Max" attribute="1" defaultMemberUniqueName="[Make].[Max].[All]" allUniqueName="[Make].[Max].[All]" dimensionUniqueName="[Make]" displayFolder="" count="0" memberValueDatatype="20" unbalanced="0"/>
    <cacheHierarchy uniqueName="[Make].[make]" caption="make" attribute="1" defaultMemberUniqueName="[Make].[make].[All]" allUniqueName="[Make].[make].[All]" dimensionUniqueName="[Make]" displayFolder="" count="2" memberValueDatatype="130" unbalanced="0">
      <fieldsUsage count="2">
        <fieldUsage x="-1"/>
        <fieldUsage x="0"/>
      </fieldsUsage>
    </cacheHierarchy>
    <cacheHierarchy uniqueName="[Make].[Box Start(Q1)]" caption="Box Start(Q1)" attribute="1" defaultMemberUniqueName="[Make].[Box Start(Q1)].[All]" allUniqueName="[Make].[Box Start(Q1)].[All]" dimensionUniqueName="[Make]" displayFolder="" count="0" memberValueDatatype="20" unbalanced="0"/>
    <cacheHierarchy uniqueName="[Make].[Box Height]" caption="Box Height" attribute="1" defaultMemberUniqueName="[Make].[Box Height].[All]" allUniqueName="[Make].[Box Height].[All]" dimensionUniqueName="[Make]" displayFolder="" count="0" memberValueDatatype="20" unbalanced="0"/>
    <cacheHierarchy uniqueName="[Make].[Whisker Min]" caption="Whisker Min" attribute="1" defaultMemberUniqueName="[Make].[Whisker Min].[All]" allUniqueName="[Make].[Whisker Min].[All]" dimensionUniqueName="[Make]" displayFolder="" count="0" memberValueDatatype="20" unbalanced="0"/>
    <cacheHierarchy uniqueName="[Make].[Whisker Max]" caption="Whisker Max" attribute="1" defaultMemberUniqueName="[Make].[Whisker Max].[All]" allUniqueName="[Make].[Whisker Max].[All]" dimensionUniqueName="[Make]" displayFolder="" count="0" memberValueDatatype="130" unbalanced="0"/>
    <cacheHierarchy uniqueName="[Make].[Median]" caption="Median" attribute="1" defaultMemberUniqueName="[Make].[Median].[All]" allUniqueName="[Make].[Median].[All]" dimensionUniqueName="[Make]" displayFolder="" count="0" memberValueDatatype="20" unbalanced="0"/>
    <cacheHierarchy uniqueName="[Scatter].[engine size]" caption="engine size" attribute="1" defaultMemberUniqueName="[Scatter].[engine size].[All]" allUniqueName="[Scatter].[engine size].[All]" dimensionUniqueName="[Scatter]" displayFolder="" count="0" memberValueDatatype="20" unbalanced="0"/>
    <cacheHierarchy uniqueName="[Scatter].[price]" caption="price" attribute="1" defaultMemberUniqueName="[Scatter].[price].[All]" allUniqueName="[Scatter].[price].[All]" dimensionUniqueName="[Scatter]" displayFolder="" count="0" memberValueDatatype="20" unbalanced="0"/>
    <cacheHierarchy uniqueName="[Measures].[TOTAL MODELS]" caption="TOTAL MODELS" measure="1" displayFolder="" measureGroup="Car 1" count="0"/>
    <cacheHierarchy uniqueName="[Measures].[AVERAGE PRICE]" caption="AVERAGE PRICE" measure="1" displayFolder="" measureGroup="Car 1" count="0"/>
    <cacheHierarchy uniqueName="[Measures].[__XL_Count Car 1]" caption="__XL_Count Car 1" measure="1" displayFolder="" measureGroup="Car 1" count="0" hidden="1"/>
    <cacheHierarchy uniqueName="[Measures].[__XL_Count Car]" caption="__XL_Count Car" measure="1" displayFolder="" measureGroup="Car" count="0" hidden="1"/>
    <cacheHierarchy uniqueName="[Measures].[__XL_Count Make]" caption="__XL_Count Make" measure="1" displayFolder="" measureGroup="Make" count="0" hidden="1"/>
    <cacheHierarchy uniqueName="[Measures].[__XL_Count Scatter]" caption="__XL_Count Scatter" measure="1" displayFolder="" measureGroup="Scatter" count="0" hidden="1"/>
    <cacheHierarchy uniqueName="[Measures].[__No measures defined]" caption="__No measures defined" measure="1" displayFolder="" count="0" hidden="1"/>
    <cacheHierarchy uniqueName="[Measures].[Sum of price]" caption="Sum of price" measure="1" displayFolder="" measureGroup="Car 1" count="0" hidden="1">
      <extLst>
        <ext xmlns:x15="http://schemas.microsoft.com/office/spreadsheetml/2010/11/main" uri="{B97F6D7D-B522-45F9-BDA1-12C45D357490}">
          <x15:cacheHierarchy aggregatedColumn="24"/>
        </ext>
      </extLst>
    </cacheHierarchy>
    <cacheHierarchy uniqueName="[Measures].[Average of price]" caption="Average of price" measure="1" displayFolder="" measureGroup="Car 1" count="0" hidden="1">
      <extLst>
        <ext xmlns:x15="http://schemas.microsoft.com/office/spreadsheetml/2010/11/main" uri="{B97F6D7D-B522-45F9-BDA1-12C45D357490}">
          <x15:cacheHierarchy aggregatedColumn="24"/>
        </ext>
      </extLst>
    </cacheHierarchy>
    <cacheHierarchy uniqueName="[Measures].[Count of fuel type]" caption="Count of fuel type" measure="1" displayFolder="" measureGroup="Car 1" count="0" hidden="1">
      <extLst>
        <ext xmlns:x15="http://schemas.microsoft.com/office/spreadsheetml/2010/11/main" uri="{B97F6D7D-B522-45F9-BDA1-12C45D357490}">
          <x15:cacheHierarchy aggregatedColumn="14"/>
        </ext>
      </extLst>
    </cacheHierarchy>
    <cacheHierarchy uniqueName="[Measures].[Count of aspiration]" caption="Count of aspiration" measure="1" displayFolder="" measureGroup="Car 1" count="0" hidden="1">
      <extLst>
        <ext xmlns:x15="http://schemas.microsoft.com/office/spreadsheetml/2010/11/main" uri="{B97F6D7D-B522-45F9-BDA1-12C45D357490}">
          <x15:cacheHierarchy aggregatedColumn="15"/>
        </ext>
      </extLst>
    </cacheHierarchy>
    <cacheHierarchy uniqueName="[Measures].[Sum of horsepower]" caption="Sum of horsepower" measure="1" displayFolder="" measureGroup="Car 1" count="0" hidden="1">
      <extLst>
        <ext xmlns:x15="http://schemas.microsoft.com/office/spreadsheetml/2010/11/main" uri="{B97F6D7D-B522-45F9-BDA1-12C45D357490}">
          <x15:cacheHierarchy aggregatedColumn="23"/>
        </ext>
      </extLst>
    </cacheHierarchy>
    <cacheHierarchy uniqueName="[Measures].[Count of price]" caption="Count of price" measure="1" displayFolder="" measureGroup="Car 1" count="0" hidden="1">
      <extLst>
        <ext xmlns:x15="http://schemas.microsoft.com/office/spreadsheetml/2010/11/main" uri="{B97F6D7D-B522-45F9-BDA1-12C45D357490}">
          <x15:cacheHierarchy aggregatedColumn="24"/>
        </ext>
      </extLst>
    </cacheHierarchy>
    <cacheHierarchy uniqueName="[Measures].[Sum of Box Start(Q1)]" caption="Sum of Box Start(Q1)" measure="1" displayFolder="" measureGroup="Make" count="0" oneField="1" hidden="1">
      <fieldsUsage count="1">
        <fieldUsage x="2"/>
      </fieldsUsage>
      <extLst>
        <ext xmlns:x15="http://schemas.microsoft.com/office/spreadsheetml/2010/11/main" uri="{B97F6D7D-B522-45F9-BDA1-12C45D357490}">
          <x15:cacheHierarchy aggregatedColumn="30"/>
        </ext>
      </extLst>
    </cacheHierarchy>
    <cacheHierarchy uniqueName="[Measures].[Sum of Box Height]" caption="Sum of Box Height" measure="1" displayFolder="" measureGroup="Make" count="0" oneField="1" hidden="1">
      <fieldsUsage count="1">
        <fieldUsage x="3"/>
      </fieldsUsage>
      <extLst>
        <ext xmlns:x15="http://schemas.microsoft.com/office/spreadsheetml/2010/11/main" uri="{B97F6D7D-B522-45F9-BDA1-12C45D357490}">
          <x15:cacheHierarchy aggregatedColumn="31"/>
        </ext>
      </extLst>
    </cacheHierarchy>
    <cacheHierarchy uniqueName="[Measures].[Sum of Whisker Min]" caption="Sum of Whisker Min" measure="1" displayFolder="" measureGroup="Make" count="0" oneField="1" hidden="1">
      <fieldsUsage count="1">
        <fieldUsage x="1"/>
      </fieldsUsage>
      <extLst>
        <ext xmlns:x15="http://schemas.microsoft.com/office/spreadsheetml/2010/11/main" uri="{B97F6D7D-B522-45F9-BDA1-12C45D357490}">
          <x15:cacheHierarchy aggregatedColumn="32"/>
        </ext>
      </extLst>
    </cacheHierarchy>
    <cacheHierarchy uniqueName="[Measures].[Sum of Median]" caption="Sum of Median" measure="1" displayFolder="" measureGroup="Make" count="0" oneField="1" hidden="1">
      <fieldsUsage count="1">
        <fieldUsage x="4"/>
      </fieldsUsage>
      <extLst>
        <ext xmlns:x15="http://schemas.microsoft.com/office/spreadsheetml/2010/11/main" uri="{B97F6D7D-B522-45F9-BDA1-12C45D357490}">
          <x15:cacheHierarchy aggregatedColumn="34"/>
        </ext>
      </extLst>
    </cacheHierarchy>
    <cacheHierarchy uniqueName="[Measures].[Sum of engine size]" caption="Sum of engine size" measure="1" displayFolder="" measureGroup="Scatter" count="0" hidden="1">
      <extLst>
        <ext xmlns:x15="http://schemas.microsoft.com/office/spreadsheetml/2010/11/main" uri="{B97F6D7D-B522-45F9-BDA1-12C45D357490}">
          <x15:cacheHierarchy aggregatedColumn="35"/>
        </ext>
      </extLst>
    </cacheHierarchy>
    <cacheHierarchy uniqueName="[Measures].[Sum of price 2]" caption="Sum of price 2" measure="1" displayFolder="" measureGroup="Scatter" count="0" hidden="1">
      <extLst>
        <ext xmlns:x15="http://schemas.microsoft.com/office/spreadsheetml/2010/11/main" uri="{B97F6D7D-B522-45F9-BDA1-12C45D357490}">
          <x15:cacheHierarchy aggregatedColumn="36"/>
        </ext>
      </extLst>
    </cacheHierarchy>
  </cacheHierarchies>
  <kpis count="0"/>
  <dimensions count="5">
    <dimension name="Car" uniqueName="[Car]" caption="Car"/>
    <dimension name="Car 1" uniqueName="[Car 1]" caption="Car 1"/>
    <dimension name="Make" uniqueName="[Make]" caption="Make"/>
    <dimension measure="1" name="Measures" uniqueName="[Measures]" caption="Measures"/>
    <dimension name="Scatter" uniqueName="[Scatter]" caption="Scatter"/>
  </dimensions>
  <measureGroups count="4">
    <measureGroup name="Car" caption="Car"/>
    <measureGroup name="Car 1" caption="Car 1"/>
    <measureGroup name="Make" caption="Make"/>
    <measureGroup name="Scatter" caption="Scatter"/>
  </measureGroups>
  <maps count="4">
    <map measureGroup="0" dimension="0"/>
    <map measureGroup="1" dimension="1"/>
    <map measureGroup="2" dimension="2"/>
    <map measureGroup="3" dimension="4"/>
  </maps>
  <extLst>
    <ext xmlns:x14="http://schemas.microsoft.com/office/spreadsheetml/2009/9/main" uri="{725AE2AE-9491-48be-B2B4-4EB974FC3084}">
      <x14:pivotCacheDefinition pivotCacheId="117255895"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890057-A4C2-4349-B8B7-00F1AAD57683}" name="PivotChartTable3" cacheId="11" applyNumberFormats="0" applyBorderFormats="0" applyFontFormats="0" applyPatternFormats="0" applyAlignmentFormats="0" applyWidthHeightFormats="1" dataCaption="Values" updatedVersion="8" minRefreshableVersion="3" useAutoFormatting="1" subtotalHiddenItems="1" itemPrintTitles="1" createdVersion="5" indent="0" outline="1" outlineData="1" multipleFieldFilters="0" chartFormat="32">
  <location ref="A1:E24" firstHeaderRow="0" firstDataRow="1" firstDataCol="1"/>
  <pivotFields count="5">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2"/>
  </colFields>
  <colItems count="4">
    <i>
      <x/>
    </i>
    <i i="1">
      <x v="1"/>
    </i>
    <i i="2">
      <x v="2"/>
    </i>
    <i i="3">
      <x v="3"/>
    </i>
  </colItems>
  <dataFields count="4">
    <dataField name="Sum of Whisker Min" fld="1" baseField="0" baseItem="0"/>
    <dataField name="Sum of Box Start(Q1)" fld="2" baseField="0" baseItem="0"/>
    <dataField name="Sum of Box Height" fld="3" baseField="0" baseItem="0"/>
    <dataField name="Sum of Median" fld="4" baseField="0" baseItem="0"/>
  </dataFields>
  <chartFormats count="4">
    <chartFormat chart="7" format="243" series="1">
      <pivotArea type="data" outline="0" fieldPosition="0">
        <references count="1">
          <reference field="4294967294" count="1" selected="0">
            <x v="0"/>
          </reference>
        </references>
      </pivotArea>
    </chartFormat>
    <chartFormat chart="7" format="244" series="1">
      <pivotArea type="data" outline="0" fieldPosition="0">
        <references count="1">
          <reference field="4294967294" count="1" selected="0">
            <x v="1"/>
          </reference>
        </references>
      </pivotArea>
    </chartFormat>
    <chartFormat chart="7" format="245" series="1">
      <pivotArea type="data" outline="0" fieldPosition="0">
        <references count="1">
          <reference field="4294967294" count="1" selected="0">
            <x v="2"/>
          </reference>
        </references>
      </pivotArea>
    </chartFormat>
    <chartFormat chart="7" format="246" series="1">
      <pivotArea type="data" outline="0" fieldPosition="0">
        <references count="1">
          <reference field="4294967294" count="1" selected="0">
            <x v="3"/>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rowHierarchiesUsage count="1">
    <rowHierarchyUsage hierarchyUsage="2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23" columnCount="4" cacheId="117255895">
        <x15:pivotRow count="4">
          <x15:c>
            <x15:v>1503</x15:v>
          </x15:c>
          <x15:c>
            <x15:v>14998</x15:v>
          </x15:c>
          <x15:c>
            <x15:v>1502</x15:v>
          </x15:c>
          <x15:c>
            <x15:v>16500</x15:v>
          </x15:c>
        </x15:pivotRow>
        <x15:pivotRow count="4">
          <x15:c>
            <x15:v>1850</x15:v>
          </x15:c>
          <x15:c>
            <x15:v>15800</x15:v>
          </x15:c>
          <x15:c>
            <x15:v>2818</x15:v>
          </x15:c>
          <x15:c>
            <x15:v>17580</x15:v>
          </x15:c>
        </x15:pivotRow>
        <x15:pivotRow count="4">
          <x15:c>
            <x15:v>3529</x15:v>
          </x15:c>
          <x15:c>
            <x15:v>19959</x15:v>
          </x15:c>
          <x15:c>
            <x15:v>12331</x15:v>
          </x15:c>
          <x15:c>
            <x15:v>22835</x15:v>
          </x15:c>
        </x15:pivotRow>
        <x15:pivotRow count="4">
          <x15:c>
            <x15:v>572</x15:v>
          </x15:c>
          <x15:c>
            <x15:v>5723</x15:v>
          </x15:c>
          <x15:c>
            <x15:v>712</x15:v>
          </x15:c>
          <x15:c>
            <x15:v>6295</x15:v>
          </x15:c>
        </x15:pivotRow>
        <x15:pivotRow count="4">
          <x15:c>
            <x15:v>805</x15:v>
          </x15:c>
          <x15:c>
            <x15:v>6377</x15:v>
          </x15:c>
          <x15:c>
            <x15:v>2181</x15:v>
          </x15:c>
          <x15:c>
            <x15:v>7609</x15:v>
          </x15:c>
        </x15:pivotRow>
        <x15:pivotRow count="4">
          <x15:c>
            <x15:v>1456</x15:v>
          </x15:c>
          <x15:c>
            <x15:v>6855</x15:v>
          </x15:c>
          <x15:c>
            <x15:v>2240</x15:v>
          </x15:c>
          <x15:c>
            <x15:v>7295</x15:v>
          </x15:c>
        </x15:pivotRow>
        <x15:pivotRow count="4">
          <x15:c>
            <x15:v>1066</x15:v>
          </x15:c>
          <x15:c>
            <x15:v>7851</x15:v>
          </x15:c>
          <x15:c>
            <x15:v>2131</x15:v>
          </x15:c>
          <x15:c>
            <x15:v>8916</x15:v>
          </x15:c>
        </x15:pivotRow>
        <x15:pivotRow count="4">
          <x15:c>
            <x15:v>1650</x15:v>
          </x15:c>
          <x15:c>
            <x15:v>33900</x15:v>
          </x15:c>
          <x15:c>
            <x15:v>1875</x15:v>
          </x15:c>
          <x15:c>
            <x15:v>35550</x15:v>
          </x15:c>
        </x15:pivotRow>
        <x15:pivotRow count="4">
          <x15:c>
            <x15:v>2200</x15:v>
          </x15:c>
          <x15:c>
            <x15:v>7395</x15:v>
          </x15:c>
          <x15:c>
            <x15:v>4450</x15:v>
          </x15:c>
          <x15:c>
            <x15:v>10595</x15:v>
          </x15:c>
        </x15:pivotRow>
        <x15:pivotRow count="4">
          <x15:c>
            <x15:v>2678</x15:v>
          </x15:c>
          <x15:c>
            <x15:v>28230</x15:v>
          </x15:c>
          <x15:c>
            <x15:v>8302</x15:v>
          </x15:c>
          <x15:c>
            <x15:v>32892</x15:v>
          </x15:c>
        </x15:pivotRow>
        <x15:pivotRow count="4">
          <x15:c>
            <x15:v>0</x15:v>
          </x15:c>
          <x15:c>
            <x15:v>16503</x15:v>
          </x15:c>
          <x15:c>
            <x15:v>0</x15:v>
          </x15:c>
          <x15:c>
            <x15:v>16503</x15:v>
          </x15:c>
        </x15:pivotRow>
        <x15:pivotRow count="4">
          <x15:c>
            <x15:v>1600</x15:v>
          </x15:c>
          <x15:c>
            <x15:v>6989</x15:v>
          </x15:c>
          <x15:c>
            <x15:v>2970</x15:v>
          </x15:c>
          <x15:c>
            <x15:v>8499</x15:v>
          </x15:c>
        </x15:pivotRow>
        <x15:pivotRow count="4">
          <x15:c>
            <x15:v>1813</x15:v>
          </x15:c>
          <x15:c>
            <x15:v>7312</x15:v>
          </x15:c>
          <x15:c>
            <x15:v>6187</x15:v>
          </x15:c>
          <x15:c>
            <x15:v>8124</x15:v>
          </x15:c>
        </x15:pivotRow>
        <x15:pivotRow count="4">
          <x15:c>
            <x15:v>1630</x15:v>
          </x15:c>
          <x15:c>
            <x15:v>13530</x15:v>
          </x15:c>
          <x15:c>
            <x15:v>3458</x15:v>
          </x15:c>
          <x15:c>
            <x15:v>16630</x15:v>
          </x15:c>
        </x15:pivotRow>
        <x15:pivotRow count="4">
          <x15:c>
            <x15:v>888</x15:v>
          </x15:c>
          <x15:c>
            <x15:v>6460</x15:v>
          </x15:c>
          <x15:c>
            <x15:v>1979</x15:v>
          </x15:c>
          <x15:c>
            <x15:v>7609</x15:v>
          </x15:c>
        </x15:pivotRow>
        <x15:pivotRow count="4">
          <x15:c>
            <x15:v>7882</x15:v>
          </x15:c>
          <x15:c>
            <x15:v>29900</x15:v>
          </x15:c>
          <x15:c>
            <x15:v>4878</x15:v>
          </x15:c>
          <x15:c>
            <x15:v>33278</x15:v>
          </x15:c>
        </x15:pivotRow>
        <x15:pivotRow count="4">
          <x15:c>
            <x15:v>150</x15:v>
          </x15:c>
          <x15:c>
            <x15:v>9445</x15:v>
          </x15:c>
          <x15:c>
            <x15:v>300</x15:v>
          </x15:c>
          <x15:c>
            <x15:v>9595</x15:v>
          </x15:c>
        </x15:pivotRow>
        <x15:pivotRow count="4">
          <x15:c>
            <x15:v>1038</x15:v>
          </x15:c>
          <x15:c>
            <x15:v>12888</x15:v>
          </x15:c>
          <x15:c>
            <x15:v>4602</x15:v>
          </x15:c>
          <x15:c>
            <x15:v>15275</x15:v>
          </x15:c>
        </x15:pivotRow>
        <x15:pivotRow count="4">
          <x15:c>
            <x15:v>2261</x15:v>
          </x15:c>
          <x15:c>
            <x15:v>7379</x15:v>
          </x15:c>
          <x15:c>
            <x15:v>2641</x15:v>
          </x15:c>
          <x15:c>
            <x15:v>7894</x15:v>
          </x15:c>
        </x15:pivotRow>
        <x15:pivotRow count="4">
          <x15:c>
            <x15:v>2522</x15:v>
          </x15:c>
          <x15:c>
            <x15:v>7870</x15:v>
          </x15:c>
          <x15:c>
            <x15:v>3103</x15:v>
          </x15:c>
          <x15:c>
            <x15:v>9103</x15:v>
          </x15:c>
        </x15:pivotRow>
        <x15:pivotRow count="4">
          <x15:c>
            <x15:v>370</x15:v>
          </x15:c>
          <x15:c>
            <x15:v>8145</x15:v>
          </x15:c>
          <x15:c>
            <x15:v>3624</x15:v>
          </x15:c>
          <x15:c>
            <x15:v>9738</x15:v>
          </x15:c>
        </x15:pivotRow>
        <x15:pivotRow count="4">
          <x15:c>
            <x15:v>3310</x15:v>
          </x15:c>
          <x15:c>
            <x15:v>16250</x15:v>
          </x15:c>
          <x15:c>
            <x15:v>4015</x15:v>
          </x15:c>
          <x15:c>
            <x15:v>18420</x15:v>
          </x15:c>
        </x15:pivotRow>
        <x15:pivotRow count="4">
          <x15:c>
            <x15:v>40773</x15:v>
          </x15:c>
          <x15:c>
            <x15:v>289759</x15:v>
          </x15:c>
          <x15:c>
            <x15:v>76299</x15:v>
          </x15:c>
          <x15:c>
            <x15:v>326735</x15:v>
          </x15:c>
        </x15:pivotRow>
      </x15:pivotTableData>
    </ext>
    <ext xmlns:x15="http://schemas.microsoft.com/office/spreadsheetml/2010/11/main" uri="{E67621CE-5B39-4880-91FE-76760E9C1902}">
      <x15:pivotTableUISettings>
        <x15:activeTabTopLevelEntity name="[Mak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61A096-D8CD-4BFF-83FB-EFB41BB4E50B}" name="PivotTable2" cacheId="6" applyNumberFormats="0" applyBorderFormats="0" applyFontFormats="0" applyPatternFormats="0" applyAlignmentFormats="0" applyWidthHeightFormats="1" dataCaption="Values" tag="408fb0c7-c24e-4514-b0fd-b591e05a89be" updatedVersion="8" minRefreshableVersion="3" useAutoFormatting="1" subtotalHiddenItems="1" itemPrintTitles="1" createdVersion="5" indent="0" outline="1" outlineData="1" multipleFieldFilters="0" chartFormat="5">
  <location ref="D2:E8" firstHeaderRow="1" firstDataRow="1" firstDataCol="1"/>
  <pivotFields count="6">
    <pivotField axis="axisRow" allDrilled="1" subtotalTop="0" showAll="0" measureFilter="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Sum of price" fld="1"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chartFormats count="1">
    <chartFormat chart="3" format="3"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pric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45">
      <autoFilter ref="A1">
        <filterColumn colId="0">
          <top10 val="5" filterVal="5"/>
        </filterColumn>
      </autoFilter>
    </filter>
  </filters>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r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9F03D9-F3F6-4EC1-84F1-AF01BEFE9C50}" name="PivotTable6" cacheId="3" applyNumberFormats="0" applyBorderFormats="0" applyFontFormats="0" applyPatternFormats="0" applyAlignmentFormats="0" applyWidthHeightFormats="1" dataCaption="Values" tag="b91bc250-818f-4ee2-af5e-6df6535ce89d" updatedVersion="8" minRefreshableVersion="3" useAutoFormatting="1" subtotalHiddenItems="1" itemPrintTitles="1" createdVersion="5" indent="0" outline="1" outlineData="1" multipleFieldFilters="0">
  <location ref="P2:Q5" firstHeaderRow="1" firstDataRow="1" firstDataCol="1"/>
  <pivotFields count="5">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3">
    <i>
      <x/>
    </i>
    <i>
      <x v="1"/>
    </i>
    <i t="grand">
      <x/>
    </i>
  </rowItems>
  <colItems count="1">
    <i/>
  </colItems>
  <dataFields count="1">
    <dataField name="Count of fuel type" fld="1" subtotal="count" baseField="0" baseItem="0"/>
  </dataFields>
  <formats count="6">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axis="axisValues" fieldPosition="0"/>
    </format>
  </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r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73FC2E-1695-40E1-A496-70428A0CF032}" name="PivotTable1" cacheId="5" applyNumberFormats="0" applyBorderFormats="0" applyFontFormats="0" applyPatternFormats="0" applyAlignmentFormats="0" applyWidthHeightFormats="1" dataCaption="Values" tag="84a539f8-29cc-4382-8c1a-9796d1e9f018" updatedVersion="8" minRefreshableVersion="3" useAutoFormatting="1" subtotalHiddenItems="1" itemPrintTitles="1" createdVersion="5" indent="0" outline="1" outlineData="1" multipleFieldFilters="0" chartFormat="5">
  <location ref="A2:B7" firstHeaderRow="1" firstDataRow="1" firstDataCol="1"/>
  <pivotFields count="5">
    <pivotField axis="axisRow" allDrilled="1" subtotalTop="0" showAll="0" nonAutoSortDefault="1" defaultSubtotal="0" defaultAttributeDrillState="1">
      <items count="4">
        <item x="3"/>
        <item x="0"/>
        <item x="2"/>
        <item x="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Average of price" fld="1" subtotal="average" baseField="0" baseItem="0" numFmtId="1"/>
  </dataFields>
  <formats count="6">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grandRow="1" outline="0" fieldPosition="0"/>
    </format>
    <format dxfId="12">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pric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r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FD55A99-368E-4A19-8473-F473A8074D30}" name="PivotTable5" cacheId="9" applyNumberFormats="0" applyBorderFormats="0" applyFontFormats="0" applyPatternFormats="0" applyAlignmentFormats="0" applyWidthHeightFormats="1" dataCaption="Values" tag="c4ddd236-5533-44d2-afaf-26db4a8929c8" updatedVersion="8" minRefreshableVersion="3" useAutoFormatting="1" subtotalHiddenItems="1" itemPrintTitles="1" createdVersion="5" indent="0" outline="1" outlineData="1" multipleFieldFilters="0">
  <location ref="M2:N8" firstHeaderRow="1" firstDataRow="1" firstDataCol="1"/>
  <pivotFields count="6">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v="3"/>
    </i>
    <i>
      <x v="1"/>
    </i>
    <i>
      <x/>
    </i>
    <i>
      <x v="4"/>
    </i>
    <i>
      <x v="2"/>
    </i>
    <i t="grand">
      <x/>
    </i>
  </rowItems>
  <colItems count="1">
    <i/>
  </colItems>
  <dataFields count="1">
    <dataField name="Sum of price" fld="1" baseField="0" baseItem="0"/>
  </dataFields>
  <formats count="6">
    <format dxfId="23">
      <pivotArea type="all" dataOnly="0" outline="0" fieldPosition="0"/>
    </format>
    <format dxfId="22">
      <pivotArea outline="0" collapsedLevelsAreSubtotals="1" fieldPosition="0"/>
    </format>
    <format dxfId="21">
      <pivotArea field="0" type="button" dataOnly="0" labelOnly="1" outline="0" axis="axisRow" fieldPosition="0"/>
    </format>
    <format dxfId="20">
      <pivotArea dataOnly="0" labelOnly="1" fieldPosition="0">
        <references count="1">
          <reference field="0" count="0"/>
        </references>
      </pivotArea>
    </format>
    <format dxfId="19">
      <pivotArea dataOnly="0" labelOnly="1" grandRow="1" outline="0" fieldPosition="0"/>
    </format>
    <format dxfId="18">
      <pivotArea dataOnly="0" labelOnly="1" outline="0" axis="axisValues" fieldPosition="0"/>
    </format>
  </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44">
      <autoFilter ref="A1">
        <filterColumn colId="0">
          <top10 val="5" filterVal="5"/>
        </filterColumn>
      </autoFilter>
    </filter>
  </filters>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r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EB9163-8ECF-4E4F-8ADE-F3839E2E5764}" name="PivotTable7" cacheId="2" applyNumberFormats="0" applyBorderFormats="0" applyFontFormats="0" applyPatternFormats="0" applyAlignmentFormats="0" applyWidthHeightFormats="1" dataCaption="Values" tag="0bc731aa-3657-4b6c-87e9-9948e9b9c663" updatedVersion="8" minRefreshableVersion="3" useAutoFormatting="1" subtotalHiddenItems="1" itemPrintTitles="1" createdVersion="5" indent="0" outline="1" outlineData="1" multipleFieldFilters="0">
  <location ref="S2:T5"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Count of aspiration" fld="1" subtotal="count" baseField="0" baseItem="0"/>
  </dataFields>
  <formats count="6">
    <format dxfId="29">
      <pivotArea type="all" dataOnly="0" outline="0" fieldPosition="0"/>
    </format>
    <format dxfId="28">
      <pivotArea outline="0" collapsedLevelsAreSubtotals="1" fieldPosition="0"/>
    </format>
    <format dxfId="27">
      <pivotArea field="0" type="button" dataOnly="0" labelOnly="1" outline="0" axis="axisRow" fieldPosition="0"/>
    </format>
    <format dxfId="26">
      <pivotArea dataOnly="0" labelOnly="1" fieldPosition="0">
        <references count="1">
          <reference field="0" count="0"/>
        </references>
      </pivotArea>
    </format>
    <format dxfId="25">
      <pivotArea dataOnly="0" labelOnly="1" grandRow="1" outline="0" fieldPosition="0"/>
    </format>
    <format dxfId="24">
      <pivotArea dataOnly="0" labelOnly="1" outline="0" axis="axisValues" fieldPosition="0"/>
    </format>
  </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r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4C5B51A-3862-4B80-AB26-023365EDFE1E}" name="PivotTable4" cacheId="8" applyNumberFormats="0" applyBorderFormats="0" applyFontFormats="0" applyPatternFormats="0" applyAlignmentFormats="0" applyWidthHeightFormats="1" dataCaption="Values" tag="b0768638-4ba8-4f2d-97a7-1ebb516eb606" updatedVersion="8" minRefreshableVersion="3" useAutoFormatting="1" subtotalHiddenItems="1" itemPrintTitles="1" createdVersion="5" indent="0" outline="1" outlineData="1" multipleFieldFilters="0" chartFormat="5">
  <location ref="J2:K5" firstHeaderRow="1" firstDataRow="1" firstDataCol="1"/>
  <pivotFields count="5">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3">
    <i>
      <x/>
    </i>
    <i>
      <x v="1"/>
    </i>
    <i t="grand">
      <x/>
    </i>
  </rowItems>
  <colItems count="1">
    <i/>
  </colItems>
  <dataFields count="1">
    <dataField name="Average of price" fld="1" subtotal="average" baseField="0" baseItem="0" numFmtId="1"/>
  </dataFields>
  <formats count="6">
    <format dxfId="35">
      <pivotArea type="all" dataOnly="0" outline="0" fieldPosition="0"/>
    </format>
    <format dxfId="34">
      <pivotArea outline="0" collapsedLevelsAreSubtotals="1" fieldPosition="0"/>
    </format>
    <format dxfId="33">
      <pivotArea field="0" type="button" dataOnly="0" labelOnly="1" outline="0" axis="axisRow" fieldPosition="0"/>
    </format>
    <format dxfId="32">
      <pivotArea dataOnly="0" labelOnly="1" fieldPosition="0">
        <references count="1">
          <reference field="0" count="0"/>
        </references>
      </pivotArea>
    </format>
    <format dxfId="31">
      <pivotArea dataOnly="0" labelOnly="1" grandRow="1" outline="0" fieldPosition="0"/>
    </format>
    <format dxfId="30">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pric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r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931EFFC-BB5D-4E71-B852-FB642C13A730}" name="PivotTable9" cacheId="0" applyNumberFormats="0" applyBorderFormats="0" applyFontFormats="0" applyPatternFormats="0" applyAlignmentFormats="0" applyWidthHeightFormats="1" dataCaption="Values" tag="50f24f67-37ae-4901-af0b-c23de4ef7947" updatedVersion="8" minRefreshableVersion="3" useAutoFormatting="1" subtotalHiddenItems="1" itemPrintTitles="1" createdVersion="5" indent="0" outline="1" outlineData="1" multipleFieldFilters="0">
  <location ref="Y2:Z46" firstHeaderRow="1" firstDataRow="1" firstDataCol="1"/>
  <pivotFields count="2">
    <pivotField axis="axisRow" allDrilled="1" subtotalTop="0" showAll="0" dataSourceSort="1" defaultSubtotal="0" defaultAttributeDrillState="1">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dataField="1" subtotalTop="0" showAll="0" defaultSubtotal="0"/>
  </pivotFields>
  <rowFields count="1">
    <field x="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Sum of price" fld="1"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r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080E395-8BB5-4046-956A-5A5DAB2DF614}" name="PivotTable3" cacheId="7" applyNumberFormats="0" applyBorderFormats="0" applyFontFormats="0" applyPatternFormats="0" applyAlignmentFormats="0" applyWidthHeightFormats="1" dataCaption="Values" tag="906ee306-e850-452b-8068-bd935b8cd31b" updatedVersion="8" minRefreshableVersion="3" useAutoFormatting="1" subtotalHiddenItems="1" itemPrintTitles="1" createdVersion="5" indent="0" outline="1" outlineData="1" multipleFieldFilters="0" chartFormat="4">
  <location ref="G2:H8" firstHeaderRow="1" firstDataRow="1" firstDataCol="1"/>
  <pivotFields count="6">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Average of price" fld="1" subtotal="average" baseField="0" baseItem="0" numFmtId="1"/>
  </dataFields>
  <formats count="6">
    <format dxfId="41">
      <pivotArea type="all" dataOnly="0" outline="0" fieldPosition="0"/>
    </format>
    <format dxfId="40">
      <pivotArea outline="0" collapsedLevelsAreSubtotals="1" fieldPosition="0"/>
    </format>
    <format dxfId="39">
      <pivotArea field="0" type="button" dataOnly="0" labelOnly="1" outline="0" axis="axisRow" fieldPosition="0"/>
    </format>
    <format dxfId="38">
      <pivotArea dataOnly="0" labelOnly="1" fieldPosition="0">
        <references count="1">
          <reference field="0" count="0"/>
        </references>
      </pivotArea>
    </format>
    <format dxfId="37">
      <pivotArea dataOnly="0" labelOnly="1" grandRow="1" outline="0" fieldPosition="0"/>
    </format>
    <format dxfId="36">
      <pivotArea dataOnly="0" labelOnly="1" outline="0" axis="axisValues" fieldPosition="0"/>
    </format>
  </format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pric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r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792C08-7B95-434C-B633-7550977EA8C9}" name="PivotTable11" cacheId="4" applyNumberFormats="0" applyBorderFormats="0" applyFontFormats="0" applyPatternFormats="0" applyAlignmentFormats="0" applyWidthHeightFormats="1" dataCaption="Values" tag="43a25247-7ab2-43e5-b239-fd36c1c551cd" updatedVersion="8" minRefreshableVersion="3" useAutoFormatting="1" subtotalHiddenItems="1" itemPrintTitles="1" createdVersion="5" indent="0" outline="1" outlineData="1" multipleFieldFilters="0">
  <location ref="A31:B32" firstHeaderRow="0" firstDataRow="1" firstDataCol="0"/>
  <pivotFields count="6">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2">
    <i>
      <x/>
    </i>
    <i i="1">
      <x v="1"/>
    </i>
  </colItems>
  <dataFields count="2">
    <dataField fld="0" subtotal="count" baseField="0" baseItem="0"/>
    <dataField fld="1" subtotal="count" baseField="0" baseItem="0"/>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r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2C7A0-9423-4501-9810-7700890A4C53}" name="PivotTable8" cacheId="1" applyNumberFormats="0" applyBorderFormats="0" applyFontFormats="0" applyPatternFormats="0" applyAlignmentFormats="0" applyWidthHeightFormats="1" dataCaption="Values" tag="0739b588-e760-45e3-9081-b9cfe716a46b" updatedVersion="8" minRefreshableVersion="3" useAutoFormatting="1" subtotalHiddenItems="1" itemPrintTitles="1" createdVersion="5" indent="0" outline="1" outlineData="1" multipleFieldFilters="0">
  <location ref="V2:W62" firstHeaderRow="1" firstDataRow="1" firstDataCol="1"/>
  <pivotFields count="2">
    <pivotField axis="axisRow" allDrilled="1" subtotalTop="0" showAll="0" sortType="descending" defaultSubtotal="0" defaultAttributeDrillState="1">
      <items count="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0">
    <i>
      <x v="55"/>
    </i>
    <i>
      <x v="54"/>
    </i>
    <i>
      <x v="58"/>
    </i>
    <i>
      <x v="47"/>
    </i>
    <i>
      <x v="57"/>
    </i>
    <i>
      <x v="53"/>
    </i>
    <i>
      <x v="38"/>
    </i>
    <i>
      <x v="41"/>
    </i>
    <i>
      <x v="29"/>
    </i>
    <i>
      <x v="37"/>
    </i>
    <i>
      <x v="43"/>
    </i>
    <i>
      <x v="39"/>
    </i>
    <i>
      <x v="56"/>
    </i>
    <i>
      <x v="51"/>
    </i>
    <i>
      <x v="11"/>
    </i>
    <i>
      <x v="49"/>
    </i>
    <i>
      <x v="36"/>
    </i>
    <i>
      <x v="42"/>
    </i>
    <i>
      <x v="34"/>
    </i>
    <i>
      <x v="52"/>
    </i>
    <i>
      <x v="46"/>
    </i>
    <i>
      <x v="33"/>
    </i>
    <i>
      <x v="50"/>
    </i>
    <i>
      <x v="23"/>
    </i>
    <i>
      <x v="48"/>
    </i>
    <i>
      <x v="40"/>
    </i>
    <i>
      <x v="30"/>
    </i>
    <i>
      <x v="45"/>
    </i>
    <i>
      <x v="26"/>
    </i>
    <i>
      <x v="44"/>
    </i>
    <i>
      <x v="31"/>
    </i>
    <i>
      <x v="24"/>
    </i>
    <i>
      <x v="20"/>
    </i>
    <i>
      <x v="7"/>
    </i>
    <i>
      <x v="35"/>
    </i>
    <i>
      <x v="21"/>
    </i>
    <i>
      <x v="25"/>
    </i>
    <i>
      <x v="22"/>
    </i>
    <i>
      <x v="16"/>
    </i>
    <i>
      <x v="28"/>
    </i>
    <i>
      <x v="32"/>
    </i>
    <i>
      <x v="27"/>
    </i>
    <i>
      <x v="18"/>
    </i>
    <i>
      <x v="19"/>
    </i>
    <i>
      <x v="12"/>
    </i>
    <i>
      <x v="17"/>
    </i>
    <i>
      <x v="15"/>
    </i>
    <i>
      <x v="1"/>
    </i>
    <i>
      <x v="3"/>
    </i>
    <i>
      <x v="10"/>
    </i>
    <i>
      <x v="2"/>
    </i>
    <i>
      <x v="9"/>
    </i>
    <i>
      <x v="13"/>
    </i>
    <i>
      <x v="8"/>
    </i>
    <i>
      <x v="6"/>
    </i>
    <i>
      <x v="14"/>
    </i>
    <i>
      <x v="4"/>
    </i>
    <i>
      <x v="5"/>
    </i>
    <i>
      <x/>
    </i>
    <i t="grand">
      <x/>
    </i>
  </rowItems>
  <colItems count="1">
    <i/>
  </colItems>
  <dataFields count="1">
    <dataField name="Average of price" fld="1" subtotal="average" baseField="0" baseItem="0" numFmtId="1"/>
  </dataFields>
  <pivotHierarchies count="5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price"/>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r 1]"/>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66EB2C9-185F-48D2-9645-4710E0D13DAF}" autoFormatId="16" applyNumberFormats="0" applyBorderFormats="0" applyFontFormats="0" applyPatternFormats="0" applyAlignmentFormats="0" applyWidthHeightFormats="0">
  <queryTableRefresh nextId="69">
    <queryTableFields count="26">
      <queryTableField id="3" name=" make" tableColumnId="3"/>
      <queryTableField id="37" name="fuel type" tableColumnId="2"/>
      <queryTableField id="5" name=" aspiration" tableColumnId="5"/>
      <queryTableField id="38" name="num of doors" tableColumnId="4"/>
      <queryTableField id="39" name="body style" tableColumnId="6"/>
      <queryTableField id="40" name="drive wheels" tableColumnId="7"/>
      <queryTableField id="41" name="engine location" tableColumnId="8"/>
      <queryTableField id="42" name="engine type" tableColumnId="9"/>
      <queryTableField id="43" name="num of cylinders" tableColumnId="10"/>
      <queryTableField id="44" name="fuel system" tableColumnId="14"/>
      <queryTableField id="1" name="symboling" tableColumnId="1"/>
      <queryTableField id="45" name="normalized losses" tableColumnId="15"/>
      <queryTableField id="46" name="wheel base" tableColumnId="16"/>
      <queryTableField id="11" name=" length" tableColumnId="11"/>
      <queryTableField id="12" name=" width" tableColumnId="12"/>
      <queryTableField id="13" name=" height" tableColumnId="13"/>
      <queryTableField id="47" name="curb weight" tableColumnId="17"/>
      <queryTableField id="48" name="engine size" tableColumnId="18"/>
      <queryTableField id="19" name=" bore" tableColumnId="19"/>
      <queryTableField id="20" name=" stroke" tableColumnId="20"/>
      <queryTableField id="49" name="compression ratio" tableColumnId="21"/>
      <queryTableField id="22" name=" horsepower" tableColumnId="22"/>
      <queryTableField id="50" name="peak rpm" tableColumnId="23"/>
      <queryTableField id="51" name="city mpg" tableColumnId="24"/>
      <queryTableField id="52" name="highway mpg" tableColumnId="25"/>
      <queryTableField id="26" name=" price" tableColumnId="2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1" xr16:uid="{25A80E8D-1FC3-411B-A091-3669EDB98EBE}" autoFormatId="16" applyNumberFormats="0" applyBorderFormats="0" applyFontFormats="0" applyPatternFormats="0" applyAlignmentFormats="0" applyWidthHeightFormats="0">
  <queryTableRefresh nextId="28">
    <queryTableFields count="13">
      <queryTableField id="1" name="make" tableColumnId="1"/>
      <queryTableField id="2" name="fuel type" tableColumnId="2"/>
      <queryTableField id="3" name="aspiration" tableColumnId="3"/>
      <queryTableField id="4" name="num of doors" tableColumnId="4"/>
      <queryTableField id="5" name="body style" tableColumnId="5"/>
      <queryTableField id="6" name="drive wheels" tableColumnId="6"/>
      <queryTableField id="7" name="engine location" tableColumnId="7"/>
      <queryTableField id="15" name="width" tableColumnId="15"/>
      <queryTableField id="17" name="curb weight" tableColumnId="17"/>
      <queryTableField id="18" name="engine size" tableColumnId="18"/>
      <queryTableField id="22" name="horsepower" tableColumnId="22"/>
      <queryTableField id="26" name="price" tableColumnId="26"/>
      <queryTableField id="27" name="Horse Power Category" tableColumnId="27"/>
    </queryTableFields>
  </queryTableRefresh>
  <extLst>
    <ext xmlns:x15="http://schemas.microsoft.com/office/spreadsheetml/2010/11/main" uri="{883FBD77-0823-4a55-B5E3-86C4891E6966}">
      <x15:queryTable sourceDataName="Query - Car"/>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gine_location" xr10:uid="{901A9608-98F6-48F6-A20F-F4500DC5DF39}" sourceName="[Car 1].[engine location]">
  <pivotTables>
    <pivotTable tabId="8" name="PivotTable11"/>
    <pivotTable tabId="8" name="PivotTable1"/>
    <pivotTable tabId="8" name="PivotTable2"/>
    <pivotTable tabId="8" name="PivotTable3"/>
    <pivotTable tabId="8" name="PivotTable4"/>
    <pivotTable tabId="8" name="PivotTable5"/>
    <pivotTable tabId="8" name="PivotTable6"/>
  </pivotTables>
  <data>
    <olap pivotCacheId="1560042921">
      <levels count="2">
        <level uniqueName="[Car 1].[engine location].[(All)]" sourceCaption="(All)" count="0"/>
        <level uniqueName="[Car 1].[engine location].[engine location]" sourceCaption="engine location" count="2">
          <ranges>
            <range startItem="0">
              <i n="[Car 1].[engine location].&amp;[Front]" c="Front"/>
              <i n="[Car 1].[engine location].&amp;[Rear]" c="Rear"/>
            </range>
          </ranges>
        </level>
      </levels>
      <selections count="1">
        <selection n="[Car 1].[engine locat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 xr10:uid="{56E1C891-452C-476F-8156-EA4A1DDF8CDF}" sourceName="[Car 1].[fuel type]">
  <pivotTables>
    <pivotTable tabId="8" name="PivotTable11"/>
    <pivotTable tabId="8" name="PivotTable1"/>
    <pivotTable tabId="8" name="PivotTable2"/>
    <pivotTable tabId="8" name="PivotTable3"/>
    <pivotTable tabId="8" name="PivotTable4"/>
    <pivotTable tabId="8" name="PivotTable5"/>
    <pivotTable tabId="8" name="PivotTable6"/>
  </pivotTables>
  <data>
    <olap pivotCacheId="1560042921">
      <levels count="2">
        <level uniqueName="[Car 1].[fuel type].[(All)]" sourceCaption="(All)" count="0"/>
        <level uniqueName="[Car 1].[fuel type].[fuel type]" sourceCaption="fuel type" count="2">
          <ranges>
            <range startItem="0">
              <i n="[Car 1].[fuel type].&amp;[Diesel]" c="Diesel"/>
              <i n="[Car 1].[fuel type].&amp;[Gas]" c="Gas"/>
            </range>
          </ranges>
        </level>
      </levels>
      <selections count="1">
        <selection n="[Car 1].[fuel typ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rse_Power_Category" xr10:uid="{D7DD69A9-3719-4E72-9CF8-26336F32201E}" sourceName="[Car 1].[Horse Power Category]">
  <pivotTables>
    <pivotTable tabId="8" name="PivotTable11"/>
    <pivotTable tabId="8" name="PivotTable1"/>
    <pivotTable tabId="8" name="PivotTable2"/>
    <pivotTable tabId="8" name="PivotTable3"/>
    <pivotTable tabId="8" name="PivotTable4"/>
    <pivotTable tabId="8" name="PivotTable5"/>
    <pivotTable tabId="8" name="PivotTable6"/>
  </pivotTables>
  <data>
    <olap pivotCacheId="1560042921">
      <levels count="2">
        <level uniqueName="[Car 1].[Horse Power Category].[(All)]" sourceCaption="(All)" count="0"/>
        <level uniqueName="[Car 1].[Horse Power Category].[Horse Power Category]" sourceCaption="Horse Power Category" count="4">
          <ranges>
            <range startItem="0">
              <i n="[Car 1].[Horse Power Category].&amp;[High]" c="High"/>
              <i n="[Car 1].[Horse Power Category].&amp;[Low]" c="Low"/>
              <i n="[Car 1].[Horse Power Category].&amp;[Medium]" c="Medium"/>
              <i n="[Car 1].[Horse Power Category].&amp;[Very High]" c="Very High"/>
            </range>
          </ranges>
        </level>
      </levels>
      <selections count="1">
        <selection n="[Car 1].[Horse Power 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_of_doors" xr10:uid="{03EC219B-A0BF-4E0C-B183-994174610ECC}" sourceName="[Car 1].[num of doors]">
  <pivotTables>
    <pivotTable tabId="8" name="PivotTable11"/>
    <pivotTable tabId="8" name="PivotTable1"/>
    <pivotTable tabId="8" name="PivotTable2"/>
    <pivotTable tabId="8" name="PivotTable3"/>
    <pivotTable tabId="8" name="PivotTable4"/>
    <pivotTable tabId="8" name="PivotTable5"/>
    <pivotTable tabId="8" name="PivotTable6"/>
  </pivotTables>
  <data>
    <olap pivotCacheId="1560042921">
      <levels count="2">
        <level uniqueName="[Car 1].[num of doors].[(All)]" sourceCaption="(All)" count="0"/>
        <level uniqueName="[Car 1].[num of doors].[num of doors]" sourceCaption="num of doors" count="2">
          <ranges>
            <range startItem="0">
              <i n="[Car 1].[num of doors].&amp;[Four]" c="Four"/>
              <i n="[Car 1].[num of doors].&amp;[Two]" c="Two"/>
            </range>
          </ranges>
        </level>
      </levels>
      <selections count="1">
        <selection n="[Car 1].[num of door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ngine location" xr10:uid="{F64882BD-AB1C-49BA-9112-8203F4D75B85}" cache="Slicer_engine_location" caption="engine location" level="1" style="Car" rowHeight="273050"/>
  <slicer name="fuel type" xr10:uid="{A8A88E1A-EC04-4292-B2A8-498572D87267}" cache="Slicer_fuel_type" caption="fuel type" level="1" style="Car" rowHeight="273050"/>
  <slicer name="Horse Power Category" xr10:uid="{CFFE116E-0B86-40A5-884E-284C11AF45C7}" cache="Slicer_Horse_Power_Category" caption="Horse Power Category" level="1" style="Car" rowHeight="273050"/>
  <slicer name="num of doors" xr10:uid="{00CAAF40-0BCC-46DF-AE47-B206352A0669}" cache="Slicer_num_of_doors" caption="num of doors" level="1" style="Car"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2DC5BB-FBD9-441E-B228-FF02870A9CAA}" name="auto_imports" displayName="auto_imports" ref="A1:Z202" tableType="queryTable" totalsRowShown="0">
  <autoFilter ref="A1:Z202" xr:uid="{552DC5BB-FBD9-441E-B228-FF02870A9CAA}"/>
  <tableColumns count="26">
    <tableColumn id="3" xr3:uid="{C350DA92-BCA1-4BBE-943F-DE1661FA3DE6}" uniqueName="3" name=" make" queryTableFieldId="3" dataDxfId="59"/>
    <tableColumn id="2" xr3:uid="{04D4C59B-BBDD-4426-8BC5-9C18A9CE8A53}" uniqueName="2" name="fuel type" queryTableFieldId="37" dataDxfId="58"/>
    <tableColumn id="5" xr3:uid="{702FAC70-03AE-48A1-A2ED-EDEE7996549C}" uniqueName="5" name=" aspiration" queryTableFieldId="5" dataDxfId="57"/>
    <tableColumn id="4" xr3:uid="{E692699B-3D0D-4840-A379-E4DA4AFB6642}" uniqueName="4" name="num of doors" queryTableFieldId="38" dataDxfId="56"/>
    <tableColumn id="6" xr3:uid="{ED56CE9A-FFB6-4BDA-8B8B-B5E14B92528B}" uniqueName="6" name="body style" queryTableFieldId="39" dataDxfId="55"/>
    <tableColumn id="7" xr3:uid="{50F399CC-E48E-4A4D-8ABD-9D3A25D8C101}" uniqueName="7" name="drive wheels" queryTableFieldId="40" dataDxfId="54"/>
    <tableColumn id="8" xr3:uid="{735C6B66-D3B7-4943-9E9F-75FB06D7D6B9}" uniqueName="8" name="engine location" queryTableFieldId="41" dataDxfId="53"/>
    <tableColumn id="9" xr3:uid="{0C62B828-83FC-4795-B5CE-972702AF18F9}" uniqueName="9" name="engine type" queryTableFieldId="42" dataDxfId="52"/>
    <tableColumn id="10" xr3:uid="{28A02879-BB2B-47C3-88D3-7CE7677A71E8}" uniqueName="10" name="num of cylinders" queryTableFieldId="43" dataDxfId="51"/>
    <tableColumn id="14" xr3:uid="{4FA5EB75-1715-4AB8-B2C5-14F7F2CBCC47}" uniqueName="14" name="fuel system" queryTableFieldId="44" dataDxfId="50"/>
    <tableColumn id="1" xr3:uid="{6243794A-24A6-44A0-98F4-C2CD8D1E1456}" uniqueName="1" name="symboling" queryTableFieldId="1"/>
    <tableColumn id="15" xr3:uid="{E95AE61C-CF2A-45A0-8CAA-4F26D48B08A8}" uniqueName="15" name="normalized losses" queryTableFieldId="45"/>
    <tableColumn id="16" xr3:uid="{D5458664-285C-467B-AB6C-8E4F3D71F58B}" uniqueName="16" name="wheel base" queryTableFieldId="46"/>
    <tableColumn id="11" xr3:uid="{061A1D7F-6077-424D-A5F6-75D1E291CC3B}" uniqueName="11" name=" length" queryTableFieldId="11"/>
    <tableColumn id="12" xr3:uid="{AF80FE82-A0EF-463E-8106-D40329E7321F}" uniqueName="12" name=" width" queryTableFieldId="12"/>
    <tableColumn id="13" xr3:uid="{6DD86A6A-CA0B-4F01-A5F3-6E3184DB946C}" uniqueName="13" name=" height" queryTableFieldId="13"/>
    <tableColumn id="17" xr3:uid="{A1D17EDF-A9E9-4F10-9780-A084DC36E4A0}" uniqueName="17" name="curb weight" queryTableFieldId="47"/>
    <tableColumn id="18" xr3:uid="{E7B51D5E-CC22-4057-A705-30BA4A1C9612}" uniqueName="18" name="engine size" queryTableFieldId="48"/>
    <tableColumn id="19" xr3:uid="{372E71B1-26E9-458C-A328-7462B3BA6046}" uniqueName="19" name=" bore" queryTableFieldId="19"/>
    <tableColumn id="20" xr3:uid="{6A6047E4-E488-4AA1-9ADE-2D0E492BD0BE}" uniqueName="20" name=" stroke" queryTableFieldId="20"/>
    <tableColumn id="21" xr3:uid="{BA3B5AAF-0EC0-4F8D-AA46-9BE5A30AD356}" uniqueName="21" name="compression ratio" queryTableFieldId="49"/>
    <tableColumn id="22" xr3:uid="{2183D4D7-88B2-4FF5-A114-BA624FB864D6}" uniqueName="22" name=" horsepower" queryTableFieldId="22"/>
    <tableColumn id="23" xr3:uid="{75A9747E-7923-49E8-B62A-628F91863FFC}" uniqueName="23" name="peak rpm" queryTableFieldId="50"/>
    <tableColumn id="24" xr3:uid="{2F88EAD0-1F56-4828-B949-47302D77676C}" uniqueName="24" name="city mpg" queryTableFieldId="51"/>
    <tableColumn id="25" xr3:uid="{7964F87A-A804-4F6F-B0B0-BBF31806E5F2}" uniqueName="25" name="highway mpg" queryTableFieldId="52"/>
    <tableColumn id="26" xr3:uid="{44DF42A6-2049-4518-986F-9B404A62444C}" uniqueName="26" name=" price" queryTableFieldId="2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2D57B6-4139-4D54-9715-372CD50177D2}" name="Car" displayName="Car" ref="A1:M202" tableType="queryTable" totalsRowShown="0">
  <tableColumns count="13">
    <tableColumn id="1" xr3:uid="{29C31794-1972-4675-A7DD-DFEB9E559D14}" uniqueName="1" name="make" queryTableFieldId="1" dataDxfId="49"/>
    <tableColumn id="2" xr3:uid="{056E2CB6-D8C9-4134-8F09-D7806151FECC}" uniqueName="2" name="fuel type" queryTableFieldId="2" dataDxfId="48"/>
    <tableColumn id="3" xr3:uid="{A0FA57F4-1E55-45DC-B580-E74B200568CB}" uniqueName="3" name="aspiration" queryTableFieldId="3" dataDxfId="47"/>
    <tableColumn id="4" xr3:uid="{5816E9DE-3884-4A69-BBC9-9047AF8A3D94}" uniqueName="4" name="num of doors" queryTableFieldId="4" dataDxfId="46"/>
    <tableColumn id="5" xr3:uid="{54F8B092-0D62-4464-A531-414A8096F7EB}" uniqueName="5" name="body style" queryTableFieldId="5" dataDxfId="45"/>
    <tableColumn id="6" xr3:uid="{BC7B80C1-83EB-4EF3-8806-0DC94400EC2E}" uniqueName="6" name="drive wheels" queryTableFieldId="6" dataDxfId="44"/>
    <tableColumn id="7" xr3:uid="{E22FDB94-2E41-41FD-99A8-9F48BDD8B445}" uniqueName="7" name="engine location" queryTableFieldId="7" dataDxfId="43"/>
    <tableColumn id="15" xr3:uid="{666F76AC-83FE-468A-96BE-0E6DD6418D12}" uniqueName="15" name="width" queryTableFieldId="15"/>
    <tableColumn id="17" xr3:uid="{15B8C68A-5ECB-4B2A-8B2C-571FCFC0AD79}" uniqueName="17" name="curb weight" queryTableFieldId="17"/>
    <tableColumn id="18" xr3:uid="{B2DB955F-4E86-4EFF-AE94-18E6622A240C}" uniqueName="18" name="engine size" queryTableFieldId="18"/>
    <tableColumn id="22" xr3:uid="{CB79CBF6-B586-4FBC-B235-EE79BC7FF621}" uniqueName="22" name="horsepower" queryTableFieldId="22"/>
    <tableColumn id="26" xr3:uid="{64D27C98-B32A-4058-A23D-B2D2DF0BD5F7}" uniqueName="26" name="price" queryTableFieldId="26"/>
    <tableColumn id="27" xr3:uid="{B8D4D7BA-1B9C-425C-ABEC-C47F7C96E1CB}" uniqueName="27" name="Horse Power Category" queryTableFieldId="27" dataDxfId="4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ar Theme">
      <a:dk1>
        <a:srgbClr val="2A2F3D"/>
      </a:dk1>
      <a:lt1>
        <a:srgbClr val="FFFFFF"/>
      </a:lt1>
      <a:dk2>
        <a:srgbClr val="3C4252"/>
      </a:dk2>
      <a:lt2>
        <a:srgbClr val="F5F5F5"/>
      </a:lt2>
      <a:accent1>
        <a:srgbClr val="FF4C4C"/>
      </a:accent1>
      <a:accent2>
        <a:srgbClr val="00A5E3"/>
      </a:accent2>
      <a:accent3>
        <a:srgbClr val="FFD700"/>
      </a:accent3>
      <a:accent4>
        <a:srgbClr val="00B140"/>
      </a:accent4>
      <a:accent5>
        <a:srgbClr val="8A2BE2"/>
      </a:accent5>
      <a:accent6>
        <a:srgbClr val="FFA500"/>
      </a:accent6>
      <a:hlink>
        <a:srgbClr val="0078D4"/>
      </a:hlink>
      <a:folHlink>
        <a:srgbClr val="0078D4"/>
      </a:folHlink>
    </a:clrScheme>
    <a:fontScheme name="Car Price">
      <a:majorFont>
        <a:latin typeface="Roboto Condensed"/>
        <a:ea typeface=""/>
        <a:cs typeface="Roboto Condensed"/>
      </a:majorFont>
      <a:minorFont>
        <a:latin typeface="Montserrat"/>
        <a:ea typeface=""/>
        <a:cs typeface="Montserrat"/>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AD7C1-6B9A-42FF-9545-2FECB214D6AF}">
  <sheetPr codeName="Sheet1"/>
  <dimension ref="A1:U13"/>
  <sheetViews>
    <sheetView topLeftCell="J1" workbookViewId="0">
      <selection activeCell="P1" sqref="P1:U1"/>
    </sheetView>
  </sheetViews>
  <sheetFormatPr defaultRowHeight="18" x14ac:dyDescent="0.35"/>
  <cols>
    <col min="1" max="1" width="48.3984375" bestFit="1" customWidth="1"/>
    <col min="2" max="2" width="11.296875" bestFit="1" customWidth="1"/>
    <col min="3" max="3" width="15.3984375" bestFit="1" customWidth="1"/>
    <col min="4" max="4" width="11.69921875" bestFit="1" customWidth="1"/>
    <col min="5" max="5" width="10.69921875" bestFit="1" customWidth="1"/>
    <col min="6" max="8" width="11.69921875" bestFit="1" customWidth="1"/>
    <col min="9" max="9" width="10.69921875" bestFit="1" customWidth="1"/>
    <col min="10" max="11" width="11.69921875" bestFit="1" customWidth="1"/>
    <col min="12" max="12" width="15.69921875" bestFit="1" customWidth="1"/>
    <col min="13" max="13" width="11.69921875" bestFit="1" customWidth="1"/>
    <col min="14" max="16" width="12.296875" bestFit="1" customWidth="1"/>
    <col min="17" max="18" width="11.69921875" bestFit="1" customWidth="1"/>
    <col min="19" max="19" width="11.8984375" bestFit="1" customWidth="1"/>
    <col min="20" max="20" width="12.296875" bestFit="1" customWidth="1"/>
    <col min="21" max="21" width="13.296875" bestFit="1" customWidth="1"/>
  </cols>
  <sheetData>
    <row r="1" spans="1:21" x14ac:dyDescent="0.35">
      <c r="A1" s="6"/>
      <c r="B1" s="4" t="s">
        <v>0</v>
      </c>
      <c r="C1" s="1" t="s">
        <v>1</v>
      </c>
      <c r="D1" s="1" t="s">
        <v>5</v>
      </c>
      <c r="E1" s="1" t="s">
        <v>6</v>
      </c>
      <c r="F1" s="1" t="s">
        <v>7</v>
      </c>
      <c r="G1" s="1" t="s">
        <v>8</v>
      </c>
      <c r="H1" s="1" t="s">
        <v>9</v>
      </c>
      <c r="I1" s="1" t="s">
        <v>10</v>
      </c>
      <c r="J1" s="1" t="s">
        <v>11</v>
      </c>
      <c r="K1" s="1" t="s">
        <v>12</v>
      </c>
      <c r="L1" s="1" t="s">
        <v>13</v>
      </c>
      <c r="M1" s="1" t="s">
        <v>14</v>
      </c>
      <c r="N1" s="1" t="s">
        <v>15</v>
      </c>
      <c r="O1" s="1" t="s">
        <v>16</v>
      </c>
      <c r="P1" s="1" t="s">
        <v>17</v>
      </c>
      <c r="Q1" t="s">
        <v>56</v>
      </c>
      <c r="R1" t="s">
        <v>4</v>
      </c>
      <c r="S1" t="s">
        <v>57</v>
      </c>
      <c r="T1" t="s">
        <v>58</v>
      </c>
      <c r="U1" t="s">
        <v>59</v>
      </c>
    </row>
    <row r="2" spans="1:21" ht="18.75" thickBot="1" x14ac:dyDescent="0.4">
      <c r="A2" s="3" t="s">
        <v>18</v>
      </c>
      <c r="B2" s="5">
        <v>-8.3326909708119457E-2</v>
      </c>
      <c r="C2" s="5">
        <v>0.13399917605642028</v>
      </c>
      <c r="D2" s="5">
        <v>0.58914700054487046</v>
      </c>
      <c r="E2" s="5">
        <v>0.6910440897821909</v>
      </c>
      <c r="F2" s="5">
        <v>0.75279486318326005</v>
      </c>
      <c r="G2" s="5">
        <v>0.13728352525290585</v>
      </c>
      <c r="H2" s="5">
        <v>0.83442043484984585</v>
      </c>
      <c r="I2" s="5">
        <v>0.87233674985211473</v>
      </c>
      <c r="J2" s="5">
        <v>0.54343100330880723</v>
      </c>
      <c r="K2" s="5">
        <v>8.3199944410651455E-2</v>
      </c>
      <c r="L2" s="5">
        <v>7.1175591706817143E-2</v>
      </c>
      <c r="M2" s="5">
        <v>0.80974285368397647</v>
      </c>
      <c r="N2" s="5">
        <v>-0.10228146719698229</v>
      </c>
      <c r="O2" s="5">
        <v>-0.68718610208626818</v>
      </c>
      <c r="P2" s="5">
        <v>-0.70511470880464033</v>
      </c>
      <c r="Q2">
        <v>0.11032556467564836</v>
      </c>
      <c r="R2">
        <v>0.1795784813519743</v>
      </c>
      <c r="S2">
        <v>4.2435342698112048E-2</v>
      </c>
      <c r="T2">
        <v>-0.588333064180521</v>
      </c>
      <c r="U2">
        <v>0.33106186700991569</v>
      </c>
    </row>
    <row r="13" spans="1:21" x14ac:dyDescent="0.35">
      <c r="A13" t="str" cm="1">
        <f t="array" ref="A13">_xlfn.TEXTJOIN(",",TRUE,IF(ABS(B2:P2&gt;=0.7),B1:P1,""))</f>
        <v xml:space="preserve"> width, curb-weight, engine-size, horsepower</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822D9-AC19-460C-BEC2-41928F824729}">
  <sheetPr codeName="Sheet2"/>
  <dimension ref="A1:Z202"/>
  <sheetViews>
    <sheetView workbookViewId="0">
      <selection activeCell="P1" sqref="P1:U1"/>
    </sheetView>
  </sheetViews>
  <sheetFormatPr defaultRowHeight="18" x14ac:dyDescent="0.35"/>
  <cols>
    <col min="1" max="1" width="14.59765625" bestFit="1" customWidth="1"/>
    <col min="2" max="2" width="9.296875" bestFit="1" customWidth="1"/>
    <col min="3" max="3" width="10.69921875" bestFit="1" customWidth="1"/>
    <col min="4" max="4" width="12.8984375" bestFit="1" customWidth="1"/>
    <col min="5" max="5" width="10.3984375" bestFit="1" customWidth="1"/>
    <col min="6" max="6" width="12.296875" bestFit="1" customWidth="1"/>
    <col min="7" max="7" width="14.59765625" bestFit="1" customWidth="1"/>
    <col min="8" max="8" width="11.69921875" bestFit="1" customWidth="1"/>
    <col min="9" max="9" width="15.59765625" bestFit="1" customWidth="1"/>
    <col min="10" max="10" width="11.3984375" bestFit="1" customWidth="1"/>
    <col min="11" max="11" width="8.69921875" bestFit="1" customWidth="1"/>
    <col min="12" max="12" width="16.3984375" bestFit="1" customWidth="1"/>
    <col min="13" max="13" width="11.09765625" bestFit="1" customWidth="1"/>
    <col min="14" max="14" width="7.8984375" bestFit="1" customWidth="1"/>
    <col min="15" max="15" width="7.296875" bestFit="1" customWidth="1"/>
    <col min="16" max="16" width="7.8984375" bestFit="1" customWidth="1"/>
    <col min="17" max="17" width="11.8984375" bestFit="1" customWidth="1"/>
    <col min="18" max="18" width="11.09765625" bestFit="1" customWidth="1"/>
    <col min="19" max="19" width="6.3984375" bestFit="1" customWidth="1"/>
    <col min="20" max="20" width="7.8984375" bestFit="1" customWidth="1"/>
    <col min="21" max="21" width="16.69921875" bestFit="1" customWidth="1"/>
    <col min="22" max="22" width="12.296875" bestFit="1" customWidth="1"/>
    <col min="23" max="23" width="9.8984375" bestFit="1" customWidth="1"/>
    <col min="24" max="24" width="9.3984375" bestFit="1" customWidth="1"/>
    <col min="25" max="25" width="13.296875" bestFit="1" customWidth="1"/>
    <col min="26" max="26" width="6.69921875" bestFit="1" customWidth="1"/>
    <col min="27" max="27" width="7" bestFit="1" customWidth="1"/>
    <col min="28" max="28" width="15.3984375" bestFit="1" customWidth="1"/>
    <col min="29" max="29" width="10.09765625" bestFit="1" customWidth="1"/>
    <col min="30" max="30" width="6.296875" bestFit="1" customWidth="1"/>
    <col min="31" max="31" width="5.69921875" bestFit="1" customWidth="1"/>
    <col min="32" max="32" width="6.296875" bestFit="1" customWidth="1"/>
    <col min="33" max="33" width="10.8984375" bestFit="1" customWidth="1"/>
    <col min="34" max="34" width="10.09765625" bestFit="1" customWidth="1"/>
    <col min="35" max="35" width="4.69921875" bestFit="1" customWidth="1"/>
    <col min="36" max="36" width="6.296875" bestFit="1" customWidth="1"/>
    <col min="37" max="37" width="15.69921875" bestFit="1" customWidth="1"/>
    <col min="38" max="38" width="10.59765625" bestFit="1" customWidth="1"/>
    <col min="39" max="39" width="8.8984375" bestFit="1" customWidth="1"/>
    <col min="40" max="40" width="8.296875" bestFit="1" customWidth="1"/>
    <col min="41" max="41" width="12.09765625" bestFit="1" customWidth="1"/>
    <col min="42" max="42" width="5.69921875" bestFit="1" customWidth="1"/>
  </cols>
  <sheetData>
    <row r="1" spans="1:26" x14ac:dyDescent="0.35">
      <c r="A1" t="s">
        <v>2</v>
      </c>
      <c r="B1" t="s">
        <v>71</v>
      </c>
      <c r="C1" t="s">
        <v>4</v>
      </c>
      <c r="D1" t="s">
        <v>72</v>
      </c>
      <c r="E1" t="s">
        <v>73</v>
      </c>
      <c r="F1" t="s">
        <v>74</v>
      </c>
      <c r="G1" t="s">
        <v>75</v>
      </c>
      <c r="H1" t="s">
        <v>76</v>
      </c>
      <c r="I1" t="s">
        <v>77</v>
      </c>
      <c r="J1" t="s">
        <v>78</v>
      </c>
      <c r="K1" s="2" t="s">
        <v>0</v>
      </c>
      <c r="L1" t="s">
        <v>79</v>
      </c>
      <c r="M1" t="s">
        <v>80</v>
      </c>
      <c r="N1" t="s">
        <v>6</v>
      </c>
      <c r="O1" t="s">
        <v>7</v>
      </c>
      <c r="P1" t="s">
        <v>8</v>
      </c>
      <c r="Q1" t="s">
        <v>81</v>
      </c>
      <c r="R1" t="s">
        <v>82</v>
      </c>
      <c r="S1" t="s">
        <v>11</v>
      </c>
      <c r="T1" t="s">
        <v>12</v>
      </c>
      <c r="U1" t="s">
        <v>83</v>
      </c>
      <c r="V1" t="s">
        <v>14</v>
      </c>
      <c r="W1" t="s">
        <v>84</v>
      </c>
      <c r="X1" t="s">
        <v>85</v>
      </c>
      <c r="Y1" t="s">
        <v>86</v>
      </c>
      <c r="Z1" t="s">
        <v>18</v>
      </c>
    </row>
    <row r="2" spans="1:26" x14ac:dyDescent="0.35">
      <c r="A2" t="s">
        <v>128</v>
      </c>
      <c r="B2" t="s">
        <v>19</v>
      </c>
      <c r="C2" t="s">
        <v>20</v>
      </c>
      <c r="D2" t="s">
        <v>21</v>
      </c>
      <c r="E2" t="s">
        <v>22</v>
      </c>
      <c r="F2" t="s">
        <v>23</v>
      </c>
      <c r="G2" t="s">
        <v>24</v>
      </c>
      <c r="H2" t="s">
        <v>25</v>
      </c>
      <c r="I2" t="s">
        <v>26</v>
      </c>
      <c r="J2" t="s">
        <v>27</v>
      </c>
      <c r="K2">
        <v>3</v>
      </c>
      <c r="L2">
        <v>122</v>
      </c>
      <c r="M2">
        <v>88.6</v>
      </c>
      <c r="N2">
        <v>168.8</v>
      </c>
      <c r="O2">
        <v>64.099999999999994</v>
      </c>
      <c r="P2">
        <v>48.8</v>
      </c>
      <c r="Q2">
        <v>2548</v>
      </c>
      <c r="R2">
        <v>130</v>
      </c>
      <c r="S2">
        <v>3.47</v>
      </c>
      <c r="T2">
        <v>2.68</v>
      </c>
      <c r="U2">
        <v>9</v>
      </c>
      <c r="V2">
        <v>111</v>
      </c>
      <c r="W2">
        <v>5000</v>
      </c>
      <c r="X2">
        <v>21</v>
      </c>
      <c r="Y2">
        <v>27</v>
      </c>
      <c r="Z2">
        <v>13495</v>
      </c>
    </row>
    <row r="3" spans="1:26" x14ac:dyDescent="0.35">
      <c r="A3" t="s">
        <v>128</v>
      </c>
      <c r="B3" t="s">
        <v>19</v>
      </c>
      <c r="C3" t="s">
        <v>20</v>
      </c>
      <c r="D3" t="s">
        <v>21</v>
      </c>
      <c r="E3" t="s">
        <v>22</v>
      </c>
      <c r="F3" t="s">
        <v>23</v>
      </c>
      <c r="G3" t="s">
        <v>24</v>
      </c>
      <c r="H3" t="s">
        <v>25</v>
      </c>
      <c r="I3" t="s">
        <v>26</v>
      </c>
      <c r="J3" t="s">
        <v>27</v>
      </c>
      <c r="K3">
        <v>3</v>
      </c>
      <c r="L3">
        <v>122</v>
      </c>
      <c r="M3">
        <v>88.6</v>
      </c>
      <c r="N3">
        <v>168.8</v>
      </c>
      <c r="O3">
        <v>64.099999999999994</v>
      </c>
      <c r="P3">
        <v>48.8</v>
      </c>
      <c r="Q3">
        <v>2548</v>
      </c>
      <c r="R3">
        <v>130</v>
      </c>
      <c r="S3">
        <v>3.47</v>
      </c>
      <c r="T3">
        <v>2.68</v>
      </c>
      <c r="U3">
        <v>9</v>
      </c>
      <c r="V3">
        <v>111</v>
      </c>
      <c r="W3">
        <v>5000</v>
      </c>
      <c r="X3">
        <v>21</v>
      </c>
      <c r="Y3">
        <v>27</v>
      </c>
      <c r="Z3">
        <v>16500</v>
      </c>
    </row>
    <row r="4" spans="1:26" x14ac:dyDescent="0.35">
      <c r="A4" t="s">
        <v>128</v>
      </c>
      <c r="B4" t="s">
        <v>19</v>
      </c>
      <c r="C4" t="s">
        <v>20</v>
      </c>
      <c r="D4" t="s">
        <v>21</v>
      </c>
      <c r="E4" t="s">
        <v>28</v>
      </c>
      <c r="F4" t="s">
        <v>23</v>
      </c>
      <c r="G4" t="s">
        <v>24</v>
      </c>
      <c r="H4" t="s">
        <v>29</v>
      </c>
      <c r="I4" t="s">
        <v>30</v>
      </c>
      <c r="J4" t="s">
        <v>27</v>
      </c>
      <c r="K4">
        <v>1</v>
      </c>
      <c r="L4">
        <v>122</v>
      </c>
      <c r="M4">
        <v>94.5</v>
      </c>
      <c r="N4">
        <v>171.2</v>
      </c>
      <c r="O4">
        <v>65.5</v>
      </c>
      <c r="P4">
        <v>52.4</v>
      </c>
      <c r="Q4">
        <v>2823</v>
      </c>
      <c r="R4">
        <v>152</v>
      </c>
      <c r="S4">
        <v>2.68</v>
      </c>
      <c r="T4">
        <v>3.47</v>
      </c>
      <c r="U4">
        <v>9</v>
      </c>
      <c r="V4">
        <v>154</v>
      </c>
      <c r="W4">
        <v>5000</v>
      </c>
      <c r="X4">
        <v>19</v>
      </c>
      <c r="Y4">
        <v>26</v>
      </c>
      <c r="Z4">
        <v>16500</v>
      </c>
    </row>
    <row r="5" spans="1:26" x14ac:dyDescent="0.35">
      <c r="A5" t="s">
        <v>112</v>
      </c>
      <c r="B5" t="s">
        <v>19</v>
      </c>
      <c r="C5" t="s">
        <v>20</v>
      </c>
      <c r="D5" t="s">
        <v>26</v>
      </c>
      <c r="E5" t="s">
        <v>31</v>
      </c>
      <c r="F5" t="s">
        <v>32</v>
      </c>
      <c r="G5" t="s">
        <v>24</v>
      </c>
      <c r="H5" t="s">
        <v>33</v>
      </c>
      <c r="I5" t="s">
        <v>26</v>
      </c>
      <c r="J5" t="s">
        <v>27</v>
      </c>
      <c r="K5">
        <v>2</v>
      </c>
      <c r="L5">
        <v>164</v>
      </c>
      <c r="M5">
        <v>99.8</v>
      </c>
      <c r="N5">
        <v>176.6</v>
      </c>
      <c r="O5">
        <v>66.2</v>
      </c>
      <c r="P5">
        <v>54.3</v>
      </c>
      <c r="Q5">
        <v>2337</v>
      </c>
      <c r="R5">
        <v>109</v>
      </c>
      <c r="S5">
        <v>3.19</v>
      </c>
      <c r="T5">
        <v>3.4</v>
      </c>
      <c r="U5">
        <v>10</v>
      </c>
      <c r="V5">
        <v>102</v>
      </c>
      <c r="W5">
        <v>5500</v>
      </c>
      <c r="X5">
        <v>24</v>
      </c>
      <c r="Y5">
        <v>30</v>
      </c>
      <c r="Z5">
        <v>13950</v>
      </c>
    </row>
    <row r="6" spans="1:26" x14ac:dyDescent="0.35">
      <c r="A6" t="s">
        <v>112</v>
      </c>
      <c r="B6" t="s">
        <v>19</v>
      </c>
      <c r="C6" t="s">
        <v>20</v>
      </c>
      <c r="D6" t="s">
        <v>26</v>
      </c>
      <c r="E6" t="s">
        <v>31</v>
      </c>
      <c r="F6" t="s">
        <v>34</v>
      </c>
      <c r="G6" t="s">
        <v>24</v>
      </c>
      <c r="H6" t="s">
        <v>33</v>
      </c>
      <c r="I6" t="s">
        <v>35</v>
      </c>
      <c r="J6" t="s">
        <v>27</v>
      </c>
      <c r="K6">
        <v>2</v>
      </c>
      <c r="L6">
        <v>164</v>
      </c>
      <c r="M6">
        <v>99.4</v>
      </c>
      <c r="N6">
        <v>176.6</v>
      </c>
      <c r="O6">
        <v>66.400000000000006</v>
      </c>
      <c r="P6">
        <v>54.3</v>
      </c>
      <c r="Q6">
        <v>2824</v>
      </c>
      <c r="R6">
        <v>136</v>
      </c>
      <c r="S6">
        <v>3.19</v>
      </c>
      <c r="T6">
        <v>3.4</v>
      </c>
      <c r="U6">
        <v>8</v>
      </c>
      <c r="V6">
        <v>115</v>
      </c>
      <c r="W6">
        <v>5500</v>
      </c>
      <c r="X6">
        <v>18</v>
      </c>
      <c r="Y6">
        <v>22</v>
      </c>
      <c r="Z6">
        <v>17450</v>
      </c>
    </row>
    <row r="7" spans="1:26" x14ac:dyDescent="0.35">
      <c r="A7" t="s">
        <v>112</v>
      </c>
      <c r="B7" t="s">
        <v>19</v>
      </c>
      <c r="C7" t="s">
        <v>20</v>
      </c>
      <c r="D7" t="s">
        <v>21</v>
      </c>
      <c r="E7" t="s">
        <v>31</v>
      </c>
      <c r="F7" t="s">
        <v>32</v>
      </c>
      <c r="G7" t="s">
        <v>24</v>
      </c>
      <c r="H7" t="s">
        <v>33</v>
      </c>
      <c r="I7" t="s">
        <v>35</v>
      </c>
      <c r="J7" t="s">
        <v>27</v>
      </c>
      <c r="K7">
        <v>2</v>
      </c>
      <c r="L7">
        <v>122</v>
      </c>
      <c r="M7">
        <v>99.8</v>
      </c>
      <c r="N7">
        <v>177.3</v>
      </c>
      <c r="O7">
        <v>66.3</v>
      </c>
      <c r="P7">
        <v>53.1</v>
      </c>
      <c r="Q7">
        <v>2507</v>
      </c>
      <c r="R7">
        <v>136</v>
      </c>
      <c r="S7">
        <v>3.19</v>
      </c>
      <c r="T7">
        <v>3.4</v>
      </c>
      <c r="U7">
        <v>8.5</v>
      </c>
      <c r="V7">
        <v>110</v>
      </c>
      <c r="W7">
        <v>5500</v>
      </c>
      <c r="X7">
        <v>19</v>
      </c>
      <c r="Y7">
        <v>25</v>
      </c>
      <c r="Z7">
        <v>15250</v>
      </c>
    </row>
    <row r="8" spans="1:26" x14ac:dyDescent="0.35">
      <c r="A8" t="s">
        <v>112</v>
      </c>
      <c r="B8" t="s">
        <v>19</v>
      </c>
      <c r="C8" t="s">
        <v>20</v>
      </c>
      <c r="D8" t="s">
        <v>26</v>
      </c>
      <c r="E8" t="s">
        <v>31</v>
      </c>
      <c r="F8" t="s">
        <v>32</v>
      </c>
      <c r="G8" t="s">
        <v>24</v>
      </c>
      <c r="H8" t="s">
        <v>33</v>
      </c>
      <c r="I8" t="s">
        <v>35</v>
      </c>
      <c r="J8" t="s">
        <v>27</v>
      </c>
      <c r="K8">
        <v>1</v>
      </c>
      <c r="L8">
        <v>158</v>
      </c>
      <c r="M8">
        <v>105.8</v>
      </c>
      <c r="N8">
        <v>192.7</v>
      </c>
      <c r="O8">
        <v>71.400000000000006</v>
      </c>
      <c r="P8">
        <v>55.7</v>
      </c>
      <c r="Q8">
        <v>2844</v>
      </c>
      <c r="R8">
        <v>136</v>
      </c>
      <c r="S8">
        <v>3.19</v>
      </c>
      <c r="T8">
        <v>3.4</v>
      </c>
      <c r="U8">
        <v>8.5</v>
      </c>
      <c r="V8">
        <v>110</v>
      </c>
      <c r="W8">
        <v>5500</v>
      </c>
      <c r="X8">
        <v>19</v>
      </c>
      <c r="Y8">
        <v>25</v>
      </c>
      <c r="Z8">
        <v>17710</v>
      </c>
    </row>
    <row r="9" spans="1:26" x14ac:dyDescent="0.35">
      <c r="A9" t="s">
        <v>112</v>
      </c>
      <c r="B9" t="s">
        <v>19</v>
      </c>
      <c r="C9" t="s">
        <v>20</v>
      </c>
      <c r="D9" t="s">
        <v>26</v>
      </c>
      <c r="E9" t="s">
        <v>36</v>
      </c>
      <c r="F9" t="s">
        <v>32</v>
      </c>
      <c r="G9" t="s">
        <v>24</v>
      </c>
      <c r="H9" t="s">
        <v>33</v>
      </c>
      <c r="I9" t="s">
        <v>35</v>
      </c>
      <c r="J9" t="s">
        <v>27</v>
      </c>
      <c r="K9">
        <v>1</v>
      </c>
      <c r="L9">
        <v>122</v>
      </c>
      <c r="M9">
        <v>105.8</v>
      </c>
      <c r="N9">
        <v>192.7</v>
      </c>
      <c r="O9">
        <v>71.400000000000006</v>
      </c>
      <c r="P9">
        <v>55.7</v>
      </c>
      <c r="Q9">
        <v>2954</v>
      </c>
      <c r="R9">
        <v>136</v>
      </c>
      <c r="S9">
        <v>3.19</v>
      </c>
      <c r="T9">
        <v>3.4</v>
      </c>
      <c r="U9">
        <v>8.5</v>
      </c>
      <c r="V9">
        <v>110</v>
      </c>
      <c r="W9">
        <v>5500</v>
      </c>
      <c r="X9">
        <v>19</v>
      </c>
      <c r="Y9">
        <v>25</v>
      </c>
      <c r="Z9">
        <v>18920</v>
      </c>
    </row>
    <row r="10" spans="1:26" x14ac:dyDescent="0.35">
      <c r="A10" t="s">
        <v>112</v>
      </c>
      <c r="B10" t="s">
        <v>19</v>
      </c>
      <c r="C10" t="s">
        <v>37</v>
      </c>
      <c r="D10" t="s">
        <v>26</v>
      </c>
      <c r="E10" t="s">
        <v>31</v>
      </c>
      <c r="F10" t="s">
        <v>32</v>
      </c>
      <c r="G10" t="s">
        <v>24</v>
      </c>
      <c r="H10" t="s">
        <v>33</v>
      </c>
      <c r="I10" t="s">
        <v>35</v>
      </c>
      <c r="J10" t="s">
        <v>27</v>
      </c>
      <c r="K10">
        <v>1</v>
      </c>
      <c r="L10">
        <v>158</v>
      </c>
      <c r="M10">
        <v>105.8</v>
      </c>
      <c r="N10">
        <v>192.7</v>
      </c>
      <c r="O10">
        <v>71.400000000000006</v>
      </c>
      <c r="P10">
        <v>55.9</v>
      </c>
      <c r="Q10">
        <v>3086</v>
      </c>
      <c r="R10">
        <v>131</v>
      </c>
      <c r="S10">
        <v>3.13</v>
      </c>
      <c r="T10">
        <v>3.4</v>
      </c>
      <c r="U10">
        <v>8.3000000000000007</v>
      </c>
      <c r="V10">
        <v>140</v>
      </c>
      <c r="W10">
        <v>5500</v>
      </c>
      <c r="X10">
        <v>17</v>
      </c>
      <c r="Y10">
        <v>20</v>
      </c>
      <c r="Z10">
        <v>23875</v>
      </c>
    </row>
    <row r="11" spans="1:26" x14ac:dyDescent="0.35">
      <c r="A11" t="s">
        <v>113</v>
      </c>
      <c r="B11" t="s">
        <v>19</v>
      </c>
      <c r="C11" t="s">
        <v>20</v>
      </c>
      <c r="D11" t="s">
        <v>21</v>
      </c>
      <c r="E11" t="s">
        <v>31</v>
      </c>
      <c r="F11" t="s">
        <v>23</v>
      </c>
      <c r="G11" t="s">
        <v>24</v>
      </c>
      <c r="H11" t="s">
        <v>33</v>
      </c>
      <c r="I11" t="s">
        <v>26</v>
      </c>
      <c r="J11" t="s">
        <v>27</v>
      </c>
      <c r="K11">
        <v>2</v>
      </c>
      <c r="L11">
        <v>192</v>
      </c>
      <c r="M11">
        <v>101.2</v>
      </c>
      <c r="N11">
        <v>176.8</v>
      </c>
      <c r="O11">
        <v>64.8</v>
      </c>
      <c r="P11">
        <v>54.3</v>
      </c>
      <c r="Q11">
        <v>2395</v>
      </c>
      <c r="R11">
        <v>108</v>
      </c>
      <c r="S11">
        <v>3.5</v>
      </c>
      <c r="T11">
        <v>2.8</v>
      </c>
      <c r="U11">
        <v>8.8000000000000007</v>
      </c>
      <c r="V11">
        <v>101</v>
      </c>
      <c r="W11">
        <v>5800</v>
      </c>
      <c r="X11">
        <v>23</v>
      </c>
      <c r="Y11">
        <v>29</v>
      </c>
      <c r="Z11">
        <v>16430</v>
      </c>
    </row>
    <row r="12" spans="1:26" x14ac:dyDescent="0.35">
      <c r="A12" t="s">
        <v>113</v>
      </c>
      <c r="B12" t="s">
        <v>19</v>
      </c>
      <c r="C12" t="s">
        <v>20</v>
      </c>
      <c r="D12" t="s">
        <v>26</v>
      </c>
      <c r="E12" t="s">
        <v>31</v>
      </c>
      <c r="F12" t="s">
        <v>23</v>
      </c>
      <c r="G12" t="s">
        <v>24</v>
      </c>
      <c r="H12" t="s">
        <v>33</v>
      </c>
      <c r="I12" t="s">
        <v>26</v>
      </c>
      <c r="J12" t="s">
        <v>27</v>
      </c>
      <c r="K12">
        <v>0</v>
      </c>
      <c r="L12">
        <v>192</v>
      </c>
      <c r="M12">
        <v>101.2</v>
      </c>
      <c r="N12">
        <v>176.8</v>
      </c>
      <c r="O12">
        <v>64.8</v>
      </c>
      <c r="P12">
        <v>54.3</v>
      </c>
      <c r="Q12">
        <v>2395</v>
      </c>
      <c r="R12">
        <v>108</v>
      </c>
      <c r="S12">
        <v>3.5</v>
      </c>
      <c r="T12">
        <v>2.8</v>
      </c>
      <c r="U12">
        <v>8.8000000000000007</v>
      </c>
      <c r="V12">
        <v>101</v>
      </c>
      <c r="W12">
        <v>5800</v>
      </c>
      <c r="X12">
        <v>23</v>
      </c>
      <c r="Y12">
        <v>29</v>
      </c>
      <c r="Z12">
        <v>16925</v>
      </c>
    </row>
    <row r="13" spans="1:26" x14ac:dyDescent="0.35">
      <c r="A13" t="s">
        <v>113</v>
      </c>
      <c r="B13" t="s">
        <v>19</v>
      </c>
      <c r="C13" t="s">
        <v>20</v>
      </c>
      <c r="D13" t="s">
        <v>21</v>
      </c>
      <c r="E13" t="s">
        <v>31</v>
      </c>
      <c r="F13" t="s">
        <v>23</v>
      </c>
      <c r="G13" t="s">
        <v>24</v>
      </c>
      <c r="H13" t="s">
        <v>33</v>
      </c>
      <c r="I13" t="s">
        <v>30</v>
      </c>
      <c r="J13" t="s">
        <v>27</v>
      </c>
      <c r="K13">
        <v>0</v>
      </c>
      <c r="L13">
        <v>188</v>
      </c>
      <c r="M13">
        <v>101.2</v>
      </c>
      <c r="N13">
        <v>176.8</v>
      </c>
      <c r="O13">
        <v>64.8</v>
      </c>
      <c r="P13">
        <v>54.3</v>
      </c>
      <c r="Q13">
        <v>2710</v>
      </c>
      <c r="R13">
        <v>164</v>
      </c>
      <c r="S13">
        <v>3.31</v>
      </c>
      <c r="T13">
        <v>3.19</v>
      </c>
      <c r="U13">
        <v>9</v>
      </c>
      <c r="V13">
        <v>121</v>
      </c>
      <c r="W13">
        <v>4250</v>
      </c>
      <c r="X13">
        <v>21</v>
      </c>
      <c r="Y13">
        <v>28</v>
      </c>
      <c r="Z13">
        <v>20970</v>
      </c>
    </row>
    <row r="14" spans="1:26" x14ac:dyDescent="0.35">
      <c r="A14" t="s">
        <v>113</v>
      </c>
      <c r="B14" t="s">
        <v>19</v>
      </c>
      <c r="C14" t="s">
        <v>20</v>
      </c>
      <c r="D14" t="s">
        <v>26</v>
      </c>
      <c r="E14" t="s">
        <v>31</v>
      </c>
      <c r="F14" t="s">
        <v>23</v>
      </c>
      <c r="G14" t="s">
        <v>24</v>
      </c>
      <c r="H14" t="s">
        <v>33</v>
      </c>
      <c r="I14" t="s">
        <v>30</v>
      </c>
      <c r="J14" t="s">
        <v>27</v>
      </c>
      <c r="K14">
        <v>0</v>
      </c>
      <c r="L14">
        <v>188</v>
      </c>
      <c r="M14">
        <v>101.2</v>
      </c>
      <c r="N14">
        <v>176.8</v>
      </c>
      <c r="O14">
        <v>64.8</v>
      </c>
      <c r="P14">
        <v>54.3</v>
      </c>
      <c r="Q14">
        <v>2765</v>
      </c>
      <c r="R14">
        <v>164</v>
      </c>
      <c r="S14">
        <v>3.31</v>
      </c>
      <c r="T14">
        <v>3.19</v>
      </c>
      <c r="U14">
        <v>9</v>
      </c>
      <c r="V14">
        <v>121</v>
      </c>
      <c r="W14">
        <v>4250</v>
      </c>
      <c r="X14">
        <v>21</v>
      </c>
      <c r="Y14">
        <v>28</v>
      </c>
      <c r="Z14">
        <v>21105</v>
      </c>
    </row>
    <row r="15" spans="1:26" x14ac:dyDescent="0.35">
      <c r="A15" t="s">
        <v>113</v>
      </c>
      <c r="B15" t="s">
        <v>19</v>
      </c>
      <c r="C15" t="s">
        <v>20</v>
      </c>
      <c r="D15" t="s">
        <v>26</v>
      </c>
      <c r="E15" t="s">
        <v>31</v>
      </c>
      <c r="F15" t="s">
        <v>23</v>
      </c>
      <c r="G15" t="s">
        <v>24</v>
      </c>
      <c r="H15" t="s">
        <v>33</v>
      </c>
      <c r="I15" t="s">
        <v>30</v>
      </c>
      <c r="J15" t="s">
        <v>27</v>
      </c>
      <c r="K15">
        <v>1</v>
      </c>
      <c r="L15">
        <v>122</v>
      </c>
      <c r="M15">
        <v>103.5</v>
      </c>
      <c r="N15">
        <v>189</v>
      </c>
      <c r="O15">
        <v>66.900000000000006</v>
      </c>
      <c r="P15">
        <v>55.7</v>
      </c>
      <c r="Q15">
        <v>3055</v>
      </c>
      <c r="R15">
        <v>164</v>
      </c>
      <c r="S15">
        <v>3.31</v>
      </c>
      <c r="T15">
        <v>3.19</v>
      </c>
      <c r="U15">
        <v>9</v>
      </c>
      <c r="V15">
        <v>121</v>
      </c>
      <c r="W15">
        <v>4250</v>
      </c>
      <c r="X15">
        <v>20</v>
      </c>
      <c r="Y15">
        <v>25</v>
      </c>
      <c r="Z15">
        <v>24565</v>
      </c>
    </row>
    <row r="16" spans="1:26" x14ac:dyDescent="0.35">
      <c r="A16" t="s">
        <v>113</v>
      </c>
      <c r="B16" t="s">
        <v>19</v>
      </c>
      <c r="C16" t="s">
        <v>20</v>
      </c>
      <c r="D16" t="s">
        <v>26</v>
      </c>
      <c r="E16" t="s">
        <v>31</v>
      </c>
      <c r="F16" t="s">
        <v>23</v>
      </c>
      <c r="G16" t="s">
        <v>24</v>
      </c>
      <c r="H16" t="s">
        <v>33</v>
      </c>
      <c r="I16" t="s">
        <v>30</v>
      </c>
      <c r="J16" t="s">
        <v>27</v>
      </c>
      <c r="K16">
        <v>0</v>
      </c>
      <c r="L16">
        <v>122</v>
      </c>
      <c r="M16">
        <v>103.5</v>
      </c>
      <c r="N16">
        <v>189</v>
      </c>
      <c r="O16">
        <v>66.900000000000006</v>
      </c>
      <c r="P16">
        <v>55.7</v>
      </c>
      <c r="Q16">
        <v>3230</v>
      </c>
      <c r="R16">
        <v>209</v>
      </c>
      <c r="S16">
        <v>3.62</v>
      </c>
      <c r="T16">
        <v>3.39</v>
      </c>
      <c r="U16">
        <v>8</v>
      </c>
      <c r="V16">
        <v>182</v>
      </c>
      <c r="W16">
        <v>5400</v>
      </c>
      <c r="X16">
        <v>16</v>
      </c>
      <c r="Y16">
        <v>22</v>
      </c>
      <c r="Z16">
        <v>30760</v>
      </c>
    </row>
    <row r="17" spans="1:26" x14ac:dyDescent="0.35">
      <c r="A17" t="s">
        <v>113</v>
      </c>
      <c r="B17" t="s">
        <v>19</v>
      </c>
      <c r="C17" t="s">
        <v>20</v>
      </c>
      <c r="D17" t="s">
        <v>21</v>
      </c>
      <c r="E17" t="s">
        <v>31</v>
      </c>
      <c r="F17" t="s">
        <v>23</v>
      </c>
      <c r="G17" t="s">
        <v>24</v>
      </c>
      <c r="H17" t="s">
        <v>33</v>
      </c>
      <c r="I17" t="s">
        <v>30</v>
      </c>
      <c r="J17" t="s">
        <v>27</v>
      </c>
      <c r="K17">
        <v>0</v>
      </c>
      <c r="L17">
        <v>122</v>
      </c>
      <c r="M17">
        <v>103.5</v>
      </c>
      <c r="N17">
        <v>193.8</v>
      </c>
      <c r="O17">
        <v>67.900000000000006</v>
      </c>
      <c r="P17">
        <v>53.7</v>
      </c>
      <c r="Q17">
        <v>3380</v>
      </c>
      <c r="R17">
        <v>209</v>
      </c>
      <c r="S17">
        <v>3.62</v>
      </c>
      <c r="T17">
        <v>3.39</v>
      </c>
      <c r="U17">
        <v>8</v>
      </c>
      <c r="V17">
        <v>182</v>
      </c>
      <c r="W17">
        <v>5400</v>
      </c>
      <c r="X17">
        <v>16</v>
      </c>
      <c r="Y17">
        <v>22</v>
      </c>
      <c r="Z17">
        <v>41315</v>
      </c>
    </row>
    <row r="18" spans="1:26" x14ac:dyDescent="0.35">
      <c r="A18" t="s">
        <v>113</v>
      </c>
      <c r="B18" t="s">
        <v>19</v>
      </c>
      <c r="C18" t="s">
        <v>20</v>
      </c>
      <c r="D18" t="s">
        <v>26</v>
      </c>
      <c r="E18" t="s">
        <v>31</v>
      </c>
      <c r="F18" t="s">
        <v>23</v>
      </c>
      <c r="G18" t="s">
        <v>24</v>
      </c>
      <c r="H18" t="s">
        <v>33</v>
      </c>
      <c r="I18" t="s">
        <v>30</v>
      </c>
      <c r="J18" t="s">
        <v>27</v>
      </c>
      <c r="K18">
        <v>0</v>
      </c>
      <c r="L18">
        <v>122</v>
      </c>
      <c r="M18">
        <v>110</v>
      </c>
      <c r="N18">
        <v>197</v>
      </c>
      <c r="O18">
        <v>70.900000000000006</v>
      </c>
      <c r="P18">
        <v>56.3</v>
      </c>
      <c r="Q18">
        <v>3505</v>
      </c>
      <c r="R18">
        <v>209</v>
      </c>
      <c r="S18">
        <v>3.62</v>
      </c>
      <c r="T18">
        <v>3.39</v>
      </c>
      <c r="U18">
        <v>8</v>
      </c>
      <c r="V18">
        <v>182</v>
      </c>
      <c r="W18">
        <v>5400</v>
      </c>
      <c r="X18">
        <v>15</v>
      </c>
      <c r="Y18">
        <v>20</v>
      </c>
      <c r="Z18">
        <v>36880</v>
      </c>
    </row>
    <row r="19" spans="1:26" x14ac:dyDescent="0.35">
      <c r="A19" t="s">
        <v>114</v>
      </c>
      <c r="B19" t="s">
        <v>19</v>
      </c>
      <c r="C19" t="s">
        <v>20</v>
      </c>
      <c r="D19" t="s">
        <v>21</v>
      </c>
      <c r="E19" t="s">
        <v>28</v>
      </c>
      <c r="F19" t="s">
        <v>32</v>
      </c>
      <c r="G19" t="s">
        <v>24</v>
      </c>
      <c r="H19" t="s">
        <v>38</v>
      </c>
      <c r="I19" t="s">
        <v>39</v>
      </c>
      <c r="J19" t="s">
        <v>40</v>
      </c>
      <c r="K19">
        <v>2</v>
      </c>
      <c r="L19">
        <v>121</v>
      </c>
      <c r="M19">
        <v>88.4</v>
      </c>
      <c r="N19">
        <v>141.1</v>
      </c>
      <c r="O19">
        <v>60.3</v>
      </c>
      <c r="P19">
        <v>53.2</v>
      </c>
      <c r="Q19">
        <v>1488</v>
      </c>
      <c r="R19">
        <v>61</v>
      </c>
      <c r="S19">
        <v>2.91</v>
      </c>
      <c r="T19">
        <v>3.03</v>
      </c>
      <c r="U19">
        <v>9.5</v>
      </c>
      <c r="V19">
        <v>48</v>
      </c>
      <c r="W19">
        <v>5100</v>
      </c>
      <c r="X19">
        <v>47</v>
      </c>
      <c r="Y19">
        <v>53</v>
      </c>
      <c r="Z19">
        <v>5151</v>
      </c>
    </row>
    <row r="20" spans="1:26" x14ac:dyDescent="0.35">
      <c r="A20" t="s">
        <v>114</v>
      </c>
      <c r="B20" t="s">
        <v>19</v>
      </c>
      <c r="C20" t="s">
        <v>20</v>
      </c>
      <c r="D20" t="s">
        <v>21</v>
      </c>
      <c r="E20" t="s">
        <v>28</v>
      </c>
      <c r="F20" t="s">
        <v>32</v>
      </c>
      <c r="G20" t="s">
        <v>24</v>
      </c>
      <c r="H20" t="s">
        <v>33</v>
      </c>
      <c r="I20" t="s">
        <v>26</v>
      </c>
      <c r="J20" t="s">
        <v>40</v>
      </c>
      <c r="K20">
        <v>1</v>
      </c>
      <c r="L20">
        <v>98</v>
      </c>
      <c r="M20">
        <v>94.5</v>
      </c>
      <c r="N20">
        <v>155.9</v>
      </c>
      <c r="O20">
        <v>63.6</v>
      </c>
      <c r="P20">
        <v>52</v>
      </c>
      <c r="Q20">
        <v>1874</v>
      </c>
      <c r="R20">
        <v>90</v>
      </c>
      <c r="S20">
        <v>3.03</v>
      </c>
      <c r="T20">
        <v>3.11</v>
      </c>
      <c r="U20">
        <v>9.6</v>
      </c>
      <c r="V20">
        <v>70</v>
      </c>
      <c r="W20">
        <v>5400</v>
      </c>
      <c r="X20">
        <v>38</v>
      </c>
      <c r="Y20">
        <v>43</v>
      </c>
      <c r="Z20">
        <v>6295</v>
      </c>
    </row>
    <row r="21" spans="1:26" x14ac:dyDescent="0.35">
      <c r="A21" t="s">
        <v>114</v>
      </c>
      <c r="B21" t="s">
        <v>19</v>
      </c>
      <c r="C21" t="s">
        <v>20</v>
      </c>
      <c r="D21" t="s">
        <v>26</v>
      </c>
      <c r="E21" t="s">
        <v>31</v>
      </c>
      <c r="F21" t="s">
        <v>32</v>
      </c>
      <c r="G21" t="s">
        <v>24</v>
      </c>
      <c r="H21" t="s">
        <v>33</v>
      </c>
      <c r="I21" t="s">
        <v>26</v>
      </c>
      <c r="J21" t="s">
        <v>40</v>
      </c>
      <c r="K21">
        <v>0</v>
      </c>
      <c r="L21">
        <v>81</v>
      </c>
      <c r="M21">
        <v>94.5</v>
      </c>
      <c r="N21">
        <v>158.80000000000001</v>
      </c>
      <c r="O21">
        <v>63.6</v>
      </c>
      <c r="P21">
        <v>52</v>
      </c>
      <c r="Q21">
        <v>1909</v>
      </c>
      <c r="R21">
        <v>90</v>
      </c>
      <c r="S21">
        <v>3.03</v>
      </c>
      <c r="T21">
        <v>3.11</v>
      </c>
      <c r="U21">
        <v>9.6</v>
      </c>
      <c r="V21">
        <v>70</v>
      </c>
      <c r="W21">
        <v>5400</v>
      </c>
      <c r="X21">
        <v>38</v>
      </c>
      <c r="Y21">
        <v>43</v>
      </c>
      <c r="Z21">
        <v>6575</v>
      </c>
    </row>
    <row r="22" spans="1:26" x14ac:dyDescent="0.35">
      <c r="A22" t="s">
        <v>115</v>
      </c>
      <c r="B22" t="s">
        <v>19</v>
      </c>
      <c r="C22" t="s">
        <v>20</v>
      </c>
      <c r="D22" t="s">
        <v>21</v>
      </c>
      <c r="E22" t="s">
        <v>28</v>
      </c>
      <c r="F22" t="s">
        <v>32</v>
      </c>
      <c r="G22" t="s">
        <v>24</v>
      </c>
      <c r="H22" t="s">
        <v>33</v>
      </c>
      <c r="I22" t="s">
        <v>26</v>
      </c>
      <c r="J22" t="s">
        <v>40</v>
      </c>
      <c r="K22">
        <v>1</v>
      </c>
      <c r="L22">
        <v>118</v>
      </c>
      <c r="M22">
        <v>93.7</v>
      </c>
      <c r="N22">
        <v>157.30000000000001</v>
      </c>
      <c r="O22">
        <v>63.8</v>
      </c>
      <c r="P22">
        <v>50.8</v>
      </c>
      <c r="Q22">
        <v>1876</v>
      </c>
      <c r="R22">
        <v>90</v>
      </c>
      <c r="S22">
        <v>2.97</v>
      </c>
      <c r="T22">
        <v>3.23</v>
      </c>
      <c r="U22">
        <v>9.41</v>
      </c>
      <c r="V22">
        <v>68</v>
      </c>
      <c r="W22">
        <v>5500</v>
      </c>
      <c r="X22">
        <v>37</v>
      </c>
      <c r="Y22">
        <v>41</v>
      </c>
      <c r="Z22">
        <v>5572</v>
      </c>
    </row>
    <row r="23" spans="1:26" x14ac:dyDescent="0.35">
      <c r="A23" t="s">
        <v>115</v>
      </c>
      <c r="B23" t="s">
        <v>19</v>
      </c>
      <c r="C23" t="s">
        <v>20</v>
      </c>
      <c r="D23" t="s">
        <v>21</v>
      </c>
      <c r="E23" t="s">
        <v>28</v>
      </c>
      <c r="F23" t="s">
        <v>32</v>
      </c>
      <c r="G23" t="s">
        <v>24</v>
      </c>
      <c r="H23" t="s">
        <v>33</v>
      </c>
      <c r="I23" t="s">
        <v>26</v>
      </c>
      <c r="J23" t="s">
        <v>40</v>
      </c>
      <c r="K23">
        <v>1</v>
      </c>
      <c r="L23">
        <v>118</v>
      </c>
      <c r="M23">
        <v>93.7</v>
      </c>
      <c r="N23">
        <v>157.30000000000001</v>
      </c>
      <c r="O23">
        <v>63.8</v>
      </c>
      <c r="P23">
        <v>50.8</v>
      </c>
      <c r="Q23">
        <v>1876</v>
      </c>
      <c r="R23">
        <v>90</v>
      </c>
      <c r="S23">
        <v>2.97</v>
      </c>
      <c r="T23">
        <v>3.23</v>
      </c>
      <c r="U23">
        <v>9.4</v>
      </c>
      <c r="V23">
        <v>68</v>
      </c>
      <c r="W23">
        <v>5500</v>
      </c>
      <c r="X23">
        <v>31</v>
      </c>
      <c r="Y23">
        <v>38</v>
      </c>
      <c r="Z23">
        <v>6377</v>
      </c>
    </row>
    <row r="24" spans="1:26" x14ac:dyDescent="0.35">
      <c r="A24" t="s">
        <v>115</v>
      </c>
      <c r="B24" t="s">
        <v>19</v>
      </c>
      <c r="C24" t="s">
        <v>37</v>
      </c>
      <c r="D24" t="s">
        <v>21</v>
      </c>
      <c r="E24" t="s">
        <v>28</v>
      </c>
      <c r="F24" t="s">
        <v>32</v>
      </c>
      <c r="G24" t="s">
        <v>24</v>
      </c>
      <c r="H24" t="s">
        <v>33</v>
      </c>
      <c r="I24" t="s">
        <v>26</v>
      </c>
      <c r="J24" t="s">
        <v>27</v>
      </c>
      <c r="K24">
        <v>1</v>
      </c>
      <c r="L24">
        <v>118</v>
      </c>
      <c r="M24">
        <v>93.7</v>
      </c>
      <c r="N24">
        <v>157.30000000000001</v>
      </c>
      <c r="O24">
        <v>63.8</v>
      </c>
      <c r="P24">
        <v>50.8</v>
      </c>
      <c r="Q24">
        <v>2128</v>
      </c>
      <c r="R24">
        <v>98</v>
      </c>
      <c r="S24">
        <v>3.03</v>
      </c>
      <c r="T24">
        <v>3.39</v>
      </c>
      <c r="U24">
        <v>7.6</v>
      </c>
      <c r="V24">
        <v>102</v>
      </c>
      <c r="W24">
        <v>5500</v>
      </c>
      <c r="X24">
        <v>24</v>
      </c>
      <c r="Y24">
        <v>30</v>
      </c>
      <c r="Z24">
        <v>7957</v>
      </c>
    </row>
    <row r="25" spans="1:26" x14ac:dyDescent="0.35">
      <c r="A25" t="s">
        <v>115</v>
      </c>
      <c r="B25" t="s">
        <v>19</v>
      </c>
      <c r="C25" t="s">
        <v>20</v>
      </c>
      <c r="D25" t="s">
        <v>26</v>
      </c>
      <c r="E25" t="s">
        <v>28</v>
      </c>
      <c r="F25" t="s">
        <v>32</v>
      </c>
      <c r="G25" t="s">
        <v>24</v>
      </c>
      <c r="H25" t="s">
        <v>33</v>
      </c>
      <c r="I25" t="s">
        <v>26</v>
      </c>
      <c r="J25" t="s">
        <v>40</v>
      </c>
      <c r="K25">
        <v>1</v>
      </c>
      <c r="L25">
        <v>148</v>
      </c>
      <c r="M25">
        <v>93.7</v>
      </c>
      <c r="N25">
        <v>157.30000000000001</v>
      </c>
      <c r="O25">
        <v>63.8</v>
      </c>
      <c r="P25">
        <v>50.6</v>
      </c>
      <c r="Q25">
        <v>1967</v>
      </c>
      <c r="R25">
        <v>90</v>
      </c>
      <c r="S25">
        <v>2.97</v>
      </c>
      <c r="T25">
        <v>3.23</v>
      </c>
      <c r="U25">
        <v>9.4</v>
      </c>
      <c r="V25">
        <v>68</v>
      </c>
      <c r="W25">
        <v>5500</v>
      </c>
      <c r="X25">
        <v>31</v>
      </c>
      <c r="Y25">
        <v>38</v>
      </c>
      <c r="Z25">
        <v>6229</v>
      </c>
    </row>
    <row r="26" spans="1:26" x14ac:dyDescent="0.35">
      <c r="A26" t="s">
        <v>115</v>
      </c>
      <c r="B26" t="s">
        <v>19</v>
      </c>
      <c r="C26" t="s">
        <v>20</v>
      </c>
      <c r="D26" t="s">
        <v>26</v>
      </c>
      <c r="E26" t="s">
        <v>31</v>
      </c>
      <c r="F26" t="s">
        <v>32</v>
      </c>
      <c r="G26" t="s">
        <v>24</v>
      </c>
      <c r="H26" t="s">
        <v>33</v>
      </c>
      <c r="I26" t="s">
        <v>26</v>
      </c>
      <c r="J26" t="s">
        <v>40</v>
      </c>
      <c r="K26">
        <v>1</v>
      </c>
      <c r="L26">
        <v>148</v>
      </c>
      <c r="M26">
        <v>93.7</v>
      </c>
      <c r="N26">
        <v>157.30000000000001</v>
      </c>
      <c r="O26">
        <v>63.8</v>
      </c>
      <c r="P26">
        <v>50.6</v>
      </c>
      <c r="Q26">
        <v>1989</v>
      </c>
      <c r="R26">
        <v>90</v>
      </c>
      <c r="S26">
        <v>2.97</v>
      </c>
      <c r="T26">
        <v>3.23</v>
      </c>
      <c r="U26">
        <v>9.4</v>
      </c>
      <c r="V26">
        <v>68</v>
      </c>
      <c r="W26">
        <v>5500</v>
      </c>
      <c r="X26">
        <v>31</v>
      </c>
      <c r="Y26">
        <v>38</v>
      </c>
      <c r="Z26">
        <v>6692</v>
      </c>
    </row>
    <row r="27" spans="1:26" x14ac:dyDescent="0.35">
      <c r="A27" t="s">
        <v>115</v>
      </c>
      <c r="B27" t="s">
        <v>19</v>
      </c>
      <c r="C27" t="s">
        <v>20</v>
      </c>
      <c r="D27" t="s">
        <v>26</v>
      </c>
      <c r="E27" t="s">
        <v>31</v>
      </c>
      <c r="F27" t="s">
        <v>32</v>
      </c>
      <c r="G27" t="s">
        <v>24</v>
      </c>
      <c r="H27" t="s">
        <v>33</v>
      </c>
      <c r="I27" t="s">
        <v>26</v>
      </c>
      <c r="J27" t="s">
        <v>40</v>
      </c>
      <c r="K27">
        <v>1</v>
      </c>
      <c r="L27">
        <v>148</v>
      </c>
      <c r="M27">
        <v>93.7</v>
      </c>
      <c r="N27">
        <v>157.30000000000001</v>
      </c>
      <c r="O27">
        <v>63.8</v>
      </c>
      <c r="P27">
        <v>50.6</v>
      </c>
      <c r="Q27">
        <v>1989</v>
      </c>
      <c r="R27">
        <v>90</v>
      </c>
      <c r="S27">
        <v>2.97</v>
      </c>
      <c r="T27">
        <v>3.23</v>
      </c>
      <c r="U27">
        <v>9.4</v>
      </c>
      <c r="V27">
        <v>68</v>
      </c>
      <c r="W27">
        <v>5500</v>
      </c>
      <c r="X27">
        <v>31</v>
      </c>
      <c r="Y27">
        <v>38</v>
      </c>
      <c r="Z27">
        <v>7609</v>
      </c>
    </row>
    <row r="28" spans="1:26" x14ac:dyDescent="0.35">
      <c r="A28" t="s">
        <v>115</v>
      </c>
      <c r="B28" t="s">
        <v>19</v>
      </c>
      <c r="C28" t="s">
        <v>37</v>
      </c>
      <c r="D28" t="s">
        <v>26</v>
      </c>
      <c r="E28" t="s">
        <v>31</v>
      </c>
      <c r="F28" t="s">
        <v>32</v>
      </c>
      <c r="G28" t="s">
        <v>24</v>
      </c>
      <c r="H28" t="s">
        <v>33</v>
      </c>
      <c r="I28" t="s">
        <v>26</v>
      </c>
      <c r="J28" t="s">
        <v>27</v>
      </c>
      <c r="K28">
        <v>1</v>
      </c>
      <c r="L28">
        <v>148</v>
      </c>
      <c r="M28">
        <v>93.7</v>
      </c>
      <c r="N28">
        <v>157.30000000000001</v>
      </c>
      <c r="O28">
        <v>63.8</v>
      </c>
      <c r="P28">
        <v>50.6</v>
      </c>
      <c r="Q28">
        <v>2191</v>
      </c>
      <c r="R28">
        <v>98</v>
      </c>
      <c r="S28">
        <v>3.03</v>
      </c>
      <c r="T28">
        <v>3.39</v>
      </c>
      <c r="U28">
        <v>7.6</v>
      </c>
      <c r="V28">
        <v>102</v>
      </c>
      <c r="W28">
        <v>5500</v>
      </c>
      <c r="X28">
        <v>24</v>
      </c>
      <c r="Y28">
        <v>30</v>
      </c>
      <c r="Z28">
        <v>8558</v>
      </c>
    </row>
    <row r="29" spans="1:26" x14ac:dyDescent="0.35">
      <c r="A29" t="s">
        <v>115</v>
      </c>
      <c r="B29" t="s">
        <v>19</v>
      </c>
      <c r="C29" t="s">
        <v>20</v>
      </c>
      <c r="D29" t="s">
        <v>26</v>
      </c>
      <c r="E29" t="s">
        <v>36</v>
      </c>
      <c r="F29" t="s">
        <v>32</v>
      </c>
      <c r="G29" t="s">
        <v>24</v>
      </c>
      <c r="H29" t="s">
        <v>33</v>
      </c>
      <c r="I29" t="s">
        <v>26</v>
      </c>
      <c r="J29" t="s">
        <v>40</v>
      </c>
      <c r="K29">
        <v>-1</v>
      </c>
      <c r="L29">
        <v>110</v>
      </c>
      <c r="M29">
        <v>103.3</v>
      </c>
      <c r="N29">
        <v>174.6</v>
      </c>
      <c r="O29">
        <v>64.599999999999994</v>
      </c>
      <c r="P29">
        <v>59.8</v>
      </c>
      <c r="Q29">
        <v>2535</v>
      </c>
      <c r="R29">
        <v>122</v>
      </c>
      <c r="S29">
        <v>3.34</v>
      </c>
      <c r="T29">
        <v>3.46</v>
      </c>
      <c r="U29">
        <v>8.5</v>
      </c>
      <c r="V29">
        <v>88</v>
      </c>
      <c r="W29">
        <v>5000</v>
      </c>
      <c r="X29">
        <v>24</v>
      </c>
      <c r="Y29">
        <v>30</v>
      </c>
      <c r="Z29">
        <v>8921</v>
      </c>
    </row>
    <row r="30" spans="1:26" x14ac:dyDescent="0.35">
      <c r="A30" t="s">
        <v>115</v>
      </c>
      <c r="B30" t="s">
        <v>19</v>
      </c>
      <c r="C30" t="s">
        <v>37</v>
      </c>
      <c r="D30" t="s">
        <v>21</v>
      </c>
      <c r="E30" t="s">
        <v>28</v>
      </c>
      <c r="F30" t="s">
        <v>32</v>
      </c>
      <c r="G30" t="s">
        <v>24</v>
      </c>
      <c r="H30" t="s">
        <v>33</v>
      </c>
      <c r="I30" t="s">
        <v>26</v>
      </c>
      <c r="J30" t="s">
        <v>41</v>
      </c>
      <c r="K30">
        <v>3</v>
      </c>
      <c r="L30">
        <v>145</v>
      </c>
      <c r="M30">
        <v>95.9</v>
      </c>
      <c r="N30">
        <v>173.2</v>
      </c>
      <c r="O30">
        <v>66.3</v>
      </c>
      <c r="P30">
        <v>50.2</v>
      </c>
      <c r="Q30">
        <v>2811</v>
      </c>
      <c r="R30">
        <v>156</v>
      </c>
      <c r="S30">
        <v>3.6</v>
      </c>
      <c r="T30">
        <v>3.9</v>
      </c>
      <c r="U30">
        <v>7</v>
      </c>
      <c r="V30">
        <v>145</v>
      </c>
      <c r="W30">
        <v>5000</v>
      </c>
      <c r="X30">
        <v>19</v>
      </c>
      <c r="Y30">
        <v>24</v>
      </c>
      <c r="Z30">
        <v>12964</v>
      </c>
    </row>
    <row r="31" spans="1:26" x14ac:dyDescent="0.35">
      <c r="A31" t="s">
        <v>111</v>
      </c>
      <c r="B31" t="s">
        <v>19</v>
      </c>
      <c r="C31" t="s">
        <v>20</v>
      </c>
      <c r="D31" t="s">
        <v>21</v>
      </c>
      <c r="E31" t="s">
        <v>28</v>
      </c>
      <c r="F31" t="s">
        <v>32</v>
      </c>
      <c r="G31" t="s">
        <v>24</v>
      </c>
      <c r="H31" t="s">
        <v>33</v>
      </c>
      <c r="I31" t="s">
        <v>26</v>
      </c>
      <c r="J31" t="s">
        <v>42</v>
      </c>
      <c r="K31">
        <v>2</v>
      </c>
      <c r="L31">
        <v>137</v>
      </c>
      <c r="M31">
        <v>86.6</v>
      </c>
      <c r="N31">
        <v>144.6</v>
      </c>
      <c r="O31">
        <v>63.9</v>
      </c>
      <c r="P31">
        <v>50.8</v>
      </c>
      <c r="Q31">
        <v>1713</v>
      </c>
      <c r="R31">
        <v>92</v>
      </c>
      <c r="S31">
        <v>2.91</v>
      </c>
      <c r="T31">
        <v>3.41</v>
      </c>
      <c r="U31">
        <v>9.6</v>
      </c>
      <c r="V31">
        <v>58</v>
      </c>
      <c r="W31">
        <v>4800</v>
      </c>
      <c r="X31">
        <v>49</v>
      </c>
      <c r="Y31">
        <v>54</v>
      </c>
      <c r="Z31">
        <v>6479</v>
      </c>
    </row>
    <row r="32" spans="1:26" x14ac:dyDescent="0.35">
      <c r="A32" t="s">
        <v>111</v>
      </c>
      <c r="B32" t="s">
        <v>19</v>
      </c>
      <c r="C32" t="s">
        <v>20</v>
      </c>
      <c r="D32" t="s">
        <v>21</v>
      </c>
      <c r="E32" t="s">
        <v>28</v>
      </c>
      <c r="F32" t="s">
        <v>32</v>
      </c>
      <c r="G32" t="s">
        <v>24</v>
      </c>
      <c r="H32" t="s">
        <v>33</v>
      </c>
      <c r="I32" t="s">
        <v>26</v>
      </c>
      <c r="J32" t="s">
        <v>42</v>
      </c>
      <c r="K32">
        <v>2</v>
      </c>
      <c r="L32">
        <v>137</v>
      </c>
      <c r="M32">
        <v>86.6</v>
      </c>
      <c r="N32">
        <v>144.6</v>
      </c>
      <c r="O32">
        <v>63.9</v>
      </c>
      <c r="P32">
        <v>50.8</v>
      </c>
      <c r="Q32">
        <v>1819</v>
      </c>
      <c r="R32">
        <v>92</v>
      </c>
      <c r="S32">
        <v>2.91</v>
      </c>
      <c r="T32">
        <v>3.41</v>
      </c>
      <c r="U32">
        <v>9.1999999999999993</v>
      </c>
      <c r="V32">
        <v>76</v>
      </c>
      <c r="W32">
        <v>6000</v>
      </c>
      <c r="X32">
        <v>31</v>
      </c>
      <c r="Y32">
        <v>38</v>
      </c>
      <c r="Z32">
        <v>6855</v>
      </c>
    </row>
    <row r="33" spans="1:26" x14ac:dyDescent="0.35">
      <c r="A33" t="s">
        <v>111</v>
      </c>
      <c r="B33" t="s">
        <v>19</v>
      </c>
      <c r="C33" t="s">
        <v>20</v>
      </c>
      <c r="D33" t="s">
        <v>21</v>
      </c>
      <c r="E33" t="s">
        <v>28</v>
      </c>
      <c r="F33" t="s">
        <v>32</v>
      </c>
      <c r="G33" t="s">
        <v>24</v>
      </c>
      <c r="H33" t="s">
        <v>33</v>
      </c>
      <c r="I33" t="s">
        <v>26</v>
      </c>
      <c r="J33" t="s">
        <v>42</v>
      </c>
      <c r="K33">
        <v>1</v>
      </c>
      <c r="L33">
        <v>101</v>
      </c>
      <c r="M33">
        <v>93.7</v>
      </c>
      <c r="N33">
        <v>150</v>
      </c>
      <c r="O33">
        <v>64</v>
      </c>
      <c r="P33">
        <v>52.6</v>
      </c>
      <c r="Q33">
        <v>1837</v>
      </c>
      <c r="R33">
        <v>79</v>
      </c>
      <c r="S33">
        <v>2.91</v>
      </c>
      <c r="T33">
        <v>3.07</v>
      </c>
      <c r="U33">
        <v>10.1</v>
      </c>
      <c r="V33">
        <v>60</v>
      </c>
      <c r="W33">
        <v>5500</v>
      </c>
      <c r="X33">
        <v>38</v>
      </c>
      <c r="Y33">
        <v>42</v>
      </c>
      <c r="Z33">
        <v>5399</v>
      </c>
    </row>
    <row r="34" spans="1:26" x14ac:dyDescent="0.35">
      <c r="A34" t="s">
        <v>111</v>
      </c>
      <c r="B34" t="s">
        <v>19</v>
      </c>
      <c r="C34" t="s">
        <v>20</v>
      </c>
      <c r="D34" t="s">
        <v>21</v>
      </c>
      <c r="E34" t="s">
        <v>28</v>
      </c>
      <c r="F34" t="s">
        <v>32</v>
      </c>
      <c r="G34" t="s">
        <v>24</v>
      </c>
      <c r="H34" t="s">
        <v>33</v>
      </c>
      <c r="I34" t="s">
        <v>26</v>
      </c>
      <c r="J34" t="s">
        <v>42</v>
      </c>
      <c r="K34">
        <v>1</v>
      </c>
      <c r="L34">
        <v>101</v>
      </c>
      <c r="M34">
        <v>93.7</v>
      </c>
      <c r="N34">
        <v>150</v>
      </c>
      <c r="O34">
        <v>64</v>
      </c>
      <c r="P34">
        <v>52.6</v>
      </c>
      <c r="Q34">
        <v>1940</v>
      </c>
      <c r="R34">
        <v>92</v>
      </c>
      <c r="S34">
        <v>2.91</v>
      </c>
      <c r="T34">
        <v>3.41</v>
      </c>
      <c r="U34">
        <v>9.1999999999999993</v>
      </c>
      <c r="V34">
        <v>76</v>
      </c>
      <c r="W34">
        <v>6000</v>
      </c>
      <c r="X34">
        <v>30</v>
      </c>
      <c r="Y34">
        <v>34</v>
      </c>
      <c r="Z34">
        <v>6529</v>
      </c>
    </row>
    <row r="35" spans="1:26" x14ac:dyDescent="0.35">
      <c r="A35" t="s">
        <v>111</v>
      </c>
      <c r="B35" t="s">
        <v>19</v>
      </c>
      <c r="C35" t="s">
        <v>20</v>
      </c>
      <c r="D35" t="s">
        <v>21</v>
      </c>
      <c r="E35" t="s">
        <v>28</v>
      </c>
      <c r="F35" t="s">
        <v>32</v>
      </c>
      <c r="G35" t="s">
        <v>24</v>
      </c>
      <c r="H35" t="s">
        <v>33</v>
      </c>
      <c r="I35" t="s">
        <v>26</v>
      </c>
      <c r="J35" t="s">
        <v>42</v>
      </c>
      <c r="K35">
        <v>1</v>
      </c>
      <c r="L35">
        <v>101</v>
      </c>
      <c r="M35">
        <v>93.7</v>
      </c>
      <c r="N35">
        <v>150</v>
      </c>
      <c r="O35">
        <v>64</v>
      </c>
      <c r="P35">
        <v>52.6</v>
      </c>
      <c r="Q35">
        <v>1956</v>
      </c>
      <c r="R35">
        <v>92</v>
      </c>
      <c r="S35">
        <v>2.91</v>
      </c>
      <c r="T35">
        <v>3.41</v>
      </c>
      <c r="U35">
        <v>9.1999999999999993</v>
      </c>
      <c r="V35">
        <v>76</v>
      </c>
      <c r="W35">
        <v>6000</v>
      </c>
      <c r="X35">
        <v>30</v>
      </c>
      <c r="Y35">
        <v>34</v>
      </c>
      <c r="Z35">
        <v>7129</v>
      </c>
    </row>
    <row r="36" spans="1:26" x14ac:dyDescent="0.35">
      <c r="A36" t="s">
        <v>111</v>
      </c>
      <c r="B36" t="s">
        <v>19</v>
      </c>
      <c r="C36" t="s">
        <v>20</v>
      </c>
      <c r="D36" t="s">
        <v>26</v>
      </c>
      <c r="E36" t="s">
        <v>31</v>
      </c>
      <c r="F36" t="s">
        <v>32</v>
      </c>
      <c r="G36" t="s">
        <v>24</v>
      </c>
      <c r="H36" t="s">
        <v>33</v>
      </c>
      <c r="I36" t="s">
        <v>26</v>
      </c>
      <c r="J36" t="s">
        <v>42</v>
      </c>
      <c r="K36">
        <v>0</v>
      </c>
      <c r="L36">
        <v>110</v>
      </c>
      <c r="M36">
        <v>96.5</v>
      </c>
      <c r="N36">
        <v>163.4</v>
      </c>
      <c r="O36">
        <v>64</v>
      </c>
      <c r="P36">
        <v>54.5</v>
      </c>
      <c r="Q36">
        <v>2010</v>
      </c>
      <c r="R36">
        <v>92</v>
      </c>
      <c r="S36">
        <v>2.91</v>
      </c>
      <c r="T36">
        <v>3.41</v>
      </c>
      <c r="U36">
        <v>9.1999999999999993</v>
      </c>
      <c r="V36">
        <v>76</v>
      </c>
      <c r="W36">
        <v>6000</v>
      </c>
      <c r="X36">
        <v>30</v>
      </c>
      <c r="Y36">
        <v>34</v>
      </c>
      <c r="Z36">
        <v>7295</v>
      </c>
    </row>
    <row r="37" spans="1:26" x14ac:dyDescent="0.35">
      <c r="A37" t="s">
        <v>111</v>
      </c>
      <c r="B37" t="s">
        <v>19</v>
      </c>
      <c r="C37" t="s">
        <v>20</v>
      </c>
      <c r="D37" t="s">
        <v>26</v>
      </c>
      <c r="E37" t="s">
        <v>36</v>
      </c>
      <c r="F37" t="s">
        <v>32</v>
      </c>
      <c r="G37" t="s">
        <v>24</v>
      </c>
      <c r="H37" t="s">
        <v>33</v>
      </c>
      <c r="I37" t="s">
        <v>26</v>
      </c>
      <c r="J37" t="s">
        <v>42</v>
      </c>
      <c r="K37">
        <v>0</v>
      </c>
      <c r="L37">
        <v>78</v>
      </c>
      <c r="M37">
        <v>96.5</v>
      </c>
      <c r="N37">
        <v>157.1</v>
      </c>
      <c r="O37">
        <v>63.9</v>
      </c>
      <c r="P37">
        <v>58.3</v>
      </c>
      <c r="Q37">
        <v>2024</v>
      </c>
      <c r="R37">
        <v>92</v>
      </c>
      <c r="S37">
        <v>2.92</v>
      </c>
      <c r="T37">
        <v>3.41</v>
      </c>
      <c r="U37">
        <v>9.1999999999999993</v>
      </c>
      <c r="V37">
        <v>76</v>
      </c>
      <c r="W37">
        <v>6000</v>
      </c>
      <c r="X37">
        <v>30</v>
      </c>
      <c r="Y37">
        <v>34</v>
      </c>
      <c r="Z37">
        <v>7295</v>
      </c>
    </row>
    <row r="38" spans="1:26" x14ac:dyDescent="0.35">
      <c r="A38" t="s">
        <v>111</v>
      </c>
      <c r="B38" t="s">
        <v>19</v>
      </c>
      <c r="C38" t="s">
        <v>20</v>
      </c>
      <c r="D38" t="s">
        <v>21</v>
      </c>
      <c r="E38" t="s">
        <v>28</v>
      </c>
      <c r="F38" t="s">
        <v>32</v>
      </c>
      <c r="G38" t="s">
        <v>24</v>
      </c>
      <c r="H38" t="s">
        <v>33</v>
      </c>
      <c r="I38" t="s">
        <v>26</v>
      </c>
      <c r="J38" t="s">
        <v>42</v>
      </c>
      <c r="K38">
        <v>0</v>
      </c>
      <c r="L38">
        <v>106</v>
      </c>
      <c r="M38">
        <v>96.5</v>
      </c>
      <c r="N38">
        <v>167.5</v>
      </c>
      <c r="O38">
        <v>65.2</v>
      </c>
      <c r="P38">
        <v>53.3</v>
      </c>
      <c r="Q38">
        <v>2236</v>
      </c>
      <c r="R38">
        <v>110</v>
      </c>
      <c r="S38">
        <v>3.15</v>
      </c>
      <c r="T38">
        <v>3.58</v>
      </c>
      <c r="U38">
        <v>9</v>
      </c>
      <c r="V38">
        <v>86</v>
      </c>
      <c r="W38">
        <v>5800</v>
      </c>
      <c r="X38">
        <v>27</v>
      </c>
      <c r="Y38">
        <v>33</v>
      </c>
      <c r="Z38">
        <v>7895</v>
      </c>
    </row>
    <row r="39" spans="1:26" x14ac:dyDescent="0.35">
      <c r="A39" t="s">
        <v>111</v>
      </c>
      <c r="B39" t="s">
        <v>19</v>
      </c>
      <c r="C39" t="s">
        <v>20</v>
      </c>
      <c r="D39" t="s">
        <v>21</v>
      </c>
      <c r="E39" t="s">
        <v>28</v>
      </c>
      <c r="F39" t="s">
        <v>32</v>
      </c>
      <c r="G39" t="s">
        <v>24</v>
      </c>
      <c r="H39" t="s">
        <v>33</v>
      </c>
      <c r="I39" t="s">
        <v>26</v>
      </c>
      <c r="J39" t="s">
        <v>42</v>
      </c>
      <c r="K39">
        <v>0</v>
      </c>
      <c r="L39">
        <v>106</v>
      </c>
      <c r="M39">
        <v>96.5</v>
      </c>
      <c r="N39">
        <v>167.5</v>
      </c>
      <c r="O39">
        <v>65.2</v>
      </c>
      <c r="P39">
        <v>53.3</v>
      </c>
      <c r="Q39">
        <v>2289</v>
      </c>
      <c r="R39">
        <v>110</v>
      </c>
      <c r="S39">
        <v>3.15</v>
      </c>
      <c r="T39">
        <v>3.58</v>
      </c>
      <c r="U39">
        <v>9</v>
      </c>
      <c r="V39">
        <v>86</v>
      </c>
      <c r="W39">
        <v>5800</v>
      </c>
      <c r="X39">
        <v>27</v>
      </c>
      <c r="Y39">
        <v>33</v>
      </c>
      <c r="Z39">
        <v>9095</v>
      </c>
    </row>
    <row r="40" spans="1:26" x14ac:dyDescent="0.35">
      <c r="A40" t="s">
        <v>111</v>
      </c>
      <c r="B40" t="s">
        <v>19</v>
      </c>
      <c r="C40" t="s">
        <v>20</v>
      </c>
      <c r="D40" t="s">
        <v>26</v>
      </c>
      <c r="E40" t="s">
        <v>31</v>
      </c>
      <c r="F40" t="s">
        <v>32</v>
      </c>
      <c r="G40" t="s">
        <v>24</v>
      </c>
      <c r="H40" t="s">
        <v>33</v>
      </c>
      <c r="I40" t="s">
        <v>26</v>
      </c>
      <c r="J40" t="s">
        <v>42</v>
      </c>
      <c r="K40">
        <v>0</v>
      </c>
      <c r="L40">
        <v>85</v>
      </c>
      <c r="M40">
        <v>96.5</v>
      </c>
      <c r="N40">
        <v>175.4</v>
      </c>
      <c r="O40">
        <v>65.2</v>
      </c>
      <c r="P40">
        <v>54.1</v>
      </c>
      <c r="Q40">
        <v>2304</v>
      </c>
      <c r="R40">
        <v>110</v>
      </c>
      <c r="S40">
        <v>3.15</v>
      </c>
      <c r="T40">
        <v>3.58</v>
      </c>
      <c r="U40">
        <v>9</v>
      </c>
      <c r="V40">
        <v>86</v>
      </c>
      <c r="W40">
        <v>5800</v>
      </c>
      <c r="X40">
        <v>27</v>
      </c>
      <c r="Y40">
        <v>33</v>
      </c>
      <c r="Z40">
        <v>8845</v>
      </c>
    </row>
    <row r="41" spans="1:26" x14ac:dyDescent="0.35">
      <c r="A41" t="s">
        <v>111</v>
      </c>
      <c r="B41" t="s">
        <v>19</v>
      </c>
      <c r="C41" t="s">
        <v>20</v>
      </c>
      <c r="D41" t="s">
        <v>26</v>
      </c>
      <c r="E41" t="s">
        <v>31</v>
      </c>
      <c r="F41" t="s">
        <v>32</v>
      </c>
      <c r="G41" t="s">
        <v>24</v>
      </c>
      <c r="H41" t="s">
        <v>33</v>
      </c>
      <c r="I41" t="s">
        <v>26</v>
      </c>
      <c r="J41" t="s">
        <v>42</v>
      </c>
      <c r="K41">
        <v>0</v>
      </c>
      <c r="L41">
        <v>85</v>
      </c>
      <c r="M41">
        <v>96.5</v>
      </c>
      <c r="N41">
        <v>175.4</v>
      </c>
      <c r="O41">
        <v>62.5</v>
      </c>
      <c r="P41">
        <v>54.1</v>
      </c>
      <c r="Q41">
        <v>2372</v>
      </c>
      <c r="R41">
        <v>110</v>
      </c>
      <c r="S41">
        <v>3.15</v>
      </c>
      <c r="T41">
        <v>3.58</v>
      </c>
      <c r="U41">
        <v>9</v>
      </c>
      <c r="V41">
        <v>86</v>
      </c>
      <c r="W41">
        <v>5800</v>
      </c>
      <c r="X41">
        <v>27</v>
      </c>
      <c r="Y41">
        <v>33</v>
      </c>
      <c r="Z41">
        <v>10295</v>
      </c>
    </row>
    <row r="42" spans="1:26" x14ac:dyDescent="0.35">
      <c r="A42" t="s">
        <v>111</v>
      </c>
      <c r="B42" t="s">
        <v>19</v>
      </c>
      <c r="C42" t="s">
        <v>20</v>
      </c>
      <c r="D42" t="s">
        <v>26</v>
      </c>
      <c r="E42" t="s">
        <v>31</v>
      </c>
      <c r="F42" t="s">
        <v>32</v>
      </c>
      <c r="G42" t="s">
        <v>24</v>
      </c>
      <c r="H42" t="s">
        <v>33</v>
      </c>
      <c r="I42" t="s">
        <v>26</v>
      </c>
      <c r="J42" t="s">
        <v>27</v>
      </c>
      <c r="K42">
        <v>0</v>
      </c>
      <c r="L42">
        <v>85</v>
      </c>
      <c r="M42">
        <v>96.5</v>
      </c>
      <c r="N42">
        <v>175.4</v>
      </c>
      <c r="O42">
        <v>65.2</v>
      </c>
      <c r="P42">
        <v>54.1</v>
      </c>
      <c r="Q42">
        <v>2465</v>
      </c>
      <c r="R42">
        <v>110</v>
      </c>
      <c r="S42">
        <v>3.15</v>
      </c>
      <c r="T42">
        <v>3.58</v>
      </c>
      <c r="U42">
        <v>9</v>
      </c>
      <c r="V42">
        <v>101</v>
      </c>
      <c r="W42">
        <v>5800</v>
      </c>
      <c r="X42">
        <v>24</v>
      </c>
      <c r="Y42">
        <v>28</v>
      </c>
      <c r="Z42">
        <v>12945</v>
      </c>
    </row>
    <row r="43" spans="1:26" x14ac:dyDescent="0.35">
      <c r="A43" t="s">
        <v>111</v>
      </c>
      <c r="B43" t="s">
        <v>19</v>
      </c>
      <c r="C43" t="s">
        <v>20</v>
      </c>
      <c r="D43" t="s">
        <v>21</v>
      </c>
      <c r="E43" t="s">
        <v>31</v>
      </c>
      <c r="F43" t="s">
        <v>32</v>
      </c>
      <c r="G43" t="s">
        <v>24</v>
      </c>
      <c r="H43" t="s">
        <v>33</v>
      </c>
      <c r="I43" t="s">
        <v>26</v>
      </c>
      <c r="J43" t="s">
        <v>40</v>
      </c>
      <c r="K43">
        <v>1</v>
      </c>
      <c r="L43">
        <v>107</v>
      </c>
      <c r="M43">
        <v>96.5</v>
      </c>
      <c r="N43">
        <v>169.1</v>
      </c>
      <c r="O43">
        <v>66</v>
      </c>
      <c r="P43">
        <v>51</v>
      </c>
      <c r="Q43">
        <v>2293</v>
      </c>
      <c r="R43">
        <v>110</v>
      </c>
      <c r="S43">
        <v>3.15</v>
      </c>
      <c r="T43">
        <v>3.58</v>
      </c>
      <c r="U43">
        <v>9.1</v>
      </c>
      <c r="V43">
        <v>100</v>
      </c>
      <c r="W43">
        <v>5500</v>
      </c>
      <c r="X43">
        <v>25</v>
      </c>
      <c r="Y43">
        <v>31</v>
      </c>
      <c r="Z43">
        <v>10345</v>
      </c>
    </row>
    <row r="44" spans="1:26" x14ac:dyDescent="0.35">
      <c r="A44" t="s">
        <v>116</v>
      </c>
      <c r="B44" t="s">
        <v>19</v>
      </c>
      <c r="C44" t="s">
        <v>20</v>
      </c>
      <c r="D44" t="s">
        <v>26</v>
      </c>
      <c r="E44" t="s">
        <v>31</v>
      </c>
      <c r="F44" t="s">
        <v>23</v>
      </c>
      <c r="G44" t="s">
        <v>24</v>
      </c>
      <c r="H44" t="s">
        <v>33</v>
      </c>
      <c r="I44" t="s">
        <v>26</v>
      </c>
      <c r="J44" t="s">
        <v>40</v>
      </c>
      <c r="K44">
        <v>0</v>
      </c>
      <c r="L44">
        <v>122</v>
      </c>
      <c r="M44">
        <v>94.3</v>
      </c>
      <c r="N44">
        <v>170.7</v>
      </c>
      <c r="O44">
        <v>61.8</v>
      </c>
      <c r="P44">
        <v>53.5</v>
      </c>
      <c r="Q44">
        <v>2337</v>
      </c>
      <c r="R44">
        <v>111</v>
      </c>
      <c r="S44">
        <v>3.31</v>
      </c>
      <c r="T44">
        <v>3.23</v>
      </c>
      <c r="U44">
        <v>8.5</v>
      </c>
      <c r="V44">
        <v>78</v>
      </c>
      <c r="W44">
        <v>4800</v>
      </c>
      <c r="X44">
        <v>24</v>
      </c>
      <c r="Y44">
        <v>29</v>
      </c>
      <c r="Z44">
        <v>6785</v>
      </c>
    </row>
    <row r="45" spans="1:26" x14ac:dyDescent="0.35">
      <c r="A45" t="s">
        <v>116</v>
      </c>
      <c r="B45" t="s">
        <v>19</v>
      </c>
      <c r="C45" t="s">
        <v>20</v>
      </c>
      <c r="D45" t="s">
        <v>21</v>
      </c>
      <c r="E45" t="s">
        <v>28</v>
      </c>
      <c r="F45" t="s">
        <v>23</v>
      </c>
      <c r="G45" t="s">
        <v>24</v>
      </c>
      <c r="H45" t="s">
        <v>33</v>
      </c>
      <c r="I45" t="s">
        <v>26</v>
      </c>
      <c r="J45" t="s">
        <v>43</v>
      </c>
      <c r="K45">
        <v>2</v>
      </c>
      <c r="L45">
        <v>122</v>
      </c>
      <c r="M45">
        <v>96</v>
      </c>
      <c r="N45">
        <v>172.6</v>
      </c>
      <c r="O45">
        <v>65.2</v>
      </c>
      <c r="P45">
        <v>51.4</v>
      </c>
      <c r="Q45">
        <v>2734</v>
      </c>
      <c r="R45">
        <v>119</v>
      </c>
      <c r="S45">
        <v>3.43</v>
      </c>
      <c r="T45">
        <v>3.23</v>
      </c>
      <c r="U45">
        <v>9.1999999999999993</v>
      </c>
      <c r="V45">
        <v>90</v>
      </c>
      <c r="W45">
        <v>5000</v>
      </c>
      <c r="X45">
        <v>24</v>
      </c>
      <c r="Y45">
        <v>29</v>
      </c>
      <c r="Z45">
        <v>11048</v>
      </c>
    </row>
    <row r="46" spans="1:26" x14ac:dyDescent="0.35">
      <c r="A46" t="s">
        <v>108</v>
      </c>
      <c r="B46" t="s">
        <v>19</v>
      </c>
      <c r="C46" t="s">
        <v>20</v>
      </c>
      <c r="D46" t="s">
        <v>26</v>
      </c>
      <c r="E46" t="s">
        <v>31</v>
      </c>
      <c r="F46" t="s">
        <v>23</v>
      </c>
      <c r="G46" t="s">
        <v>24</v>
      </c>
      <c r="H46" t="s">
        <v>25</v>
      </c>
      <c r="I46" t="s">
        <v>30</v>
      </c>
      <c r="J46" t="s">
        <v>27</v>
      </c>
      <c r="K46">
        <v>0</v>
      </c>
      <c r="L46">
        <v>145</v>
      </c>
      <c r="M46">
        <v>113</v>
      </c>
      <c r="N46">
        <v>199.6</v>
      </c>
      <c r="O46">
        <v>69.599999999999994</v>
      </c>
      <c r="P46">
        <v>52.8</v>
      </c>
      <c r="Q46">
        <v>4066</v>
      </c>
      <c r="R46">
        <v>258</v>
      </c>
      <c r="S46">
        <v>3.63</v>
      </c>
      <c r="T46">
        <v>4.17</v>
      </c>
      <c r="U46">
        <v>8.1</v>
      </c>
      <c r="V46">
        <v>176</v>
      </c>
      <c r="W46">
        <v>4750</v>
      </c>
      <c r="X46">
        <v>15</v>
      </c>
      <c r="Y46">
        <v>19</v>
      </c>
      <c r="Z46">
        <v>32250</v>
      </c>
    </row>
    <row r="47" spans="1:26" x14ac:dyDescent="0.35">
      <c r="A47" t="s">
        <v>108</v>
      </c>
      <c r="B47" t="s">
        <v>19</v>
      </c>
      <c r="C47" t="s">
        <v>20</v>
      </c>
      <c r="D47" t="s">
        <v>26</v>
      </c>
      <c r="E47" t="s">
        <v>31</v>
      </c>
      <c r="F47" t="s">
        <v>23</v>
      </c>
      <c r="G47" t="s">
        <v>24</v>
      </c>
      <c r="H47" t="s">
        <v>25</v>
      </c>
      <c r="I47" t="s">
        <v>30</v>
      </c>
      <c r="J47" t="s">
        <v>27</v>
      </c>
      <c r="K47">
        <v>0</v>
      </c>
      <c r="L47">
        <v>122</v>
      </c>
      <c r="M47">
        <v>113</v>
      </c>
      <c r="N47">
        <v>199.6</v>
      </c>
      <c r="O47">
        <v>69.599999999999994</v>
      </c>
      <c r="P47">
        <v>52.8</v>
      </c>
      <c r="Q47">
        <v>4066</v>
      </c>
      <c r="R47">
        <v>258</v>
      </c>
      <c r="S47">
        <v>3.63</v>
      </c>
      <c r="T47">
        <v>4.17</v>
      </c>
      <c r="U47">
        <v>8.1</v>
      </c>
      <c r="V47">
        <v>176</v>
      </c>
      <c r="W47">
        <v>4750</v>
      </c>
      <c r="X47">
        <v>15</v>
      </c>
      <c r="Y47">
        <v>19</v>
      </c>
      <c r="Z47">
        <v>35550</v>
      </c>
    </row>
    <row r="48" spans="1:26" x14ac:dyDescent="0.35">
      <c r="A48" t="s">
        <v>108</v>
      </c>
      <c r="B48" t="s">
        <v>19</v>
      </c>
      <c r="C48" t="s">
        <v>20</v>
      </c>
      <c r="D48" t="s">
        <v>21</v>
      </c>
      <c r="E48" t="s">
        <v>31</v>
      </c>
      <c r="F48" t="s">
        <v>23</v>
      </c>
      <c r="G48" t="s">
        <v>24</v>
      </c>
      <c r="H48" t="s">
        <v>29</v>
      </c>
      <c r="I48" t="s">
        <v>44</v>
      </c>
      <c r="J48" t="s">
        <v>27</v>
      </c>
      <c r="K48">
        <v>0</v>
      </c>
      <c r="L48">
        <v>122</v>
      </c>
      <c r="M48">
        <v>102</v>
      </c>
      <c r="N48">
        <v>191.7</v>
      </c>
      <c r="O48">
        <v>70.599999999999994</v>
      </c>
      <c r="P48">
        <v>47.8</v>
      </c>
      <c r="Q48">
        <v>3950</v>
      </c>
      <c r="R48">
        <v>326</v>
      </c>
      <c r="S48">
        <v>3.54</v>
      </c>
      <c r="T48">
        <v>2.76</v>
      </c>
      <c r="U48">
        <v>11.5</v>
      </c>
      <c r="V48">
        <v>262</v>
      </c>
      <c r="W48">
        <v>5000</v>
      </c>
      <c r="X48">
        <v>13</v>
      </c>
      <c r="Y48">
        <v>17</v>
      </c>
      <c r="Z48">
        <v>36000</v>
      </c>
    </row>
    <row r="49" spans="1:26" x14ac:dyDescent="0.35">
      <c r="A49" t="s">
        <v>117</v>
      </c>
      <c r="B49" t="s">
        <v>19</v>
      </c>
      <c r="C49" t="s">
        <v>20</v>
      </c>
      <c r="D49" t="s">
        <v>21</v>
      </c>
      <c r="E49" t="s">
        <v>28</v>
      </c>
      <c r="F49" t="s">
        <v>32</v>
      </c>
      <c r="G49" t="s">
        <v>24</v>
      </c>
      <c r="H49" t="s">
        <v>33</v>
      </c>
      <c r="I49" t="s">
        <v>26</v>
      </c>
      <c r="J49" t="s">
        <v>40</v>
      </c>
      <c r="K49">
        <v>1</v>
      </c>
      <c r="L49">
        <v>104</v>
      </c>
      <c r="M49">
        <v>93.1</v>
      </c>
      <c r="N49">
        <v>159.1</v>
      </c>
      <c r="O49">
        <v>64.2</v>
      </c>
      <c r="P49">
        <v>54.1</v>
      </c>
      <c r="Q49">
        <v>1890</v>
      </c>
      <c r="R49">
        <v>91</v>
      </c>
      <c r="S49">
        <v>3.03</v>
      </c>
      <c r="T49">
        <v>3.15</v>
      </c>
      <c r="U49">
        <v>9</v>
      </c>
      <c r="V49">
        <v>68</v>
      </c>
      <c r="W49">
        <v>5000</v>
      </c>
      <c r="X49">
        <v>30</v>
      </c>
      <c r="Y49">
        <v>31</v>
      </c>
      <c r="Z49">
        <v>5195</v>
      </c>
    </row>
    <row r="50" spans="1:26" x14ac:dyDescent="0.35">
      <c r="A50" t="s">
        <v>117</v>
      </c>
      <c r="B50" t="s">
        <v>19</v>
      </c>
      <c r="C50" t="s">
        <v>20</v>
      </c>
      <c r="D50" t="s">
        <v>21</v>
      </c>
      <c r="E50" t="s">
        <v>28</v>
      </c>
      <c r="F50" t="s">
        <v>32</v>
      </c>
      <c r="G50" t="s">
        <v>24</v>
      </c>
      <c r="H50" t="s">
        <v>33</v>
      </c>
      <c r="I50" t="s">
        <v>26</v>
      </c>
      <c r="J50" t="s">
        <v>40</v>
      </c>
      <c r="K50">
        <v>1</v>
      </c>
      <c r="L50">
        <v>104</v>
      </c>
      <c r="M50">
        <v>93.1</v>
      </c>
      <c r="N50">
        <v>159.1</v>
      </c>
      <c r="O50">
        <v>64.2</v>
      </c>
      <c r="P50">
        <v>54.1</v>
      </c>
      <c r="Q50">
        <v>1900</v>
      </c>
      <c r="R50">
        <v>91</v>
      </c>
      <c r="S50">
        <v>3.03</v>
      </c>
      <c r="T50">
        <v>3.15</v>
      </c>
      <c r="U50">
        <v>9</v>
      </c>
      <c r="V50">
        <v>68</v>
      </c>
      <c r="W50">
        <v>5000</v>
      </c>
      <c r="X50">
        <v>31</v>
      </c>
      <c r="Y50">
        <v>38</v>
      </c>
      <c r="Z50">
        <v>6095</v>
      </c>
    </row>
    <row r="51" spans="1:26" x14ac:dyDescent="0.35">
      <c r="A51" t="s">
        <v>117</v>
      </c>
      <c r="B51" t="s">
        <v>19</v>
      </c>
      <c r="C51" t="s">
        <v>20</v>
      </c>
      <c r="D51" t="s">
        <v>21</v>
      </c>
      <c r="E51" t="s">
        <v>28</v>
      </c>
      <c r="F51" t="s">
        <v>32</v>
      </c>
      <c r="G51" t="s">
        <v>24</v>
      </c>
      <c r="H51" t="s">
        <v>33</v>
      </c>
      <c r="I51" t="s">
        <v>26</v>
      </c>
      <c r="J51" t="s">
        <v>40</v>
      </c>
      <c r="K51">
        <v>1</v>
      </c>
      <c r="L51">
        <v>104</v>
      </c>
      <c r="M51">
        <v>93.1</v>
      </c>
      <c r="N51">
        <v>159.1</v>
      </c>
      <c r="O51">
        <v>64.2</v>
      </c>
      <c r="P51">
        <v>54.1</v>
      </c>
      <c r="Q51">
        <v>1905</v>
      </c>
      <c r="R51">
        <v>91</v>
      </c>
      <c r="S51">
        <v>3.03</v>
      </c>
      <c r="T51">
        <v>3.15</v>
      </c>
      <c r="U51">
        <v>9</v>
      </c>
      <c r="V51">
        <v>68</v>
      </c>
      <c r="W51">
        <v>5000</v>
      </c>
      <c r="X51">
        <v>31</v>
      </c>
      <c r="Y51">
        <v>38</v>
      </c>
      <c r="Z51">
        <v>6795</v>
      </c>
    </row>
    <row r="52" spans="1:26" x14ac:dyDescent="0.35">
      <c r="A52" t="s">
        <v>117</v>
      </c>
      <c r="B52" t="s">
        <v>19</v>
      </c>
      <c r="C52" t="s">
        <v>20</v>
      </c>
      <c r="D52" t="s">
        <v>26</v>
      </c>
      <c r="E52" t="s">
        <v>31</v>
      </c>
      <c r="F52" t="s">
        <v>32</v>
      </c>
      <c r="G52" t="s">
        <v>24</v>
      </c>
      <c r="H52" t="s">
        <v>33</v>
      </c>
      <c r="I52" t="s">
        <v>26</v>
      </c>
      <c r="J52" t="s">
        <v>40</v>
      </c>
      <c r="K52">
        <v>1</v>
      </c>
      <c r="L52">
        <v>113</v>
      </c>
      <c r="M52">
        <v>93.1</v>
      </c>
      <c r="N52">
        <v>166.8</v>
      </c>
      <c r="O52">
        <v>64.2</v>
      </c>
      <c r="P52">
        <v>54.1</v>
      </c>
      <c r="Q52">
        <v>1945</v>
      </c>
      <c r="R52">
        <v>91</v>
      </c>
      <c r="S52">
        <v>3.03</v>
      </c>
      <c r="T52">
        <v>3.15</v>
      </c>
      <c r="U52">
        <v>9</v>
      </c>
      <c r="V52">
        <v>68</v>
      </c>
      <c r="W52">
        <v>5000</v>
      </c>
      <c r="X52">
        <v>31</v>
      </c>
      <c r="Y52">
        <v>38</v>
      </c>
      <c r="Z52">
        <v>6695</v>
      </c>
    </row>
    <row r="53" spans="1:26" x14ac:dyDescent="0.35">
      <c r="A53" t="s">
        <v>117</v>
      </c>
      <c r="B53" t="s">
        <v>19</v>
      </c>
      <c r="C53" t="s">
        <v>20</v>
      </c>
      <c r="D53" t="s">
        <v>26</v>
      </c>
      <c r="E53" t="s">
        <v>31</v>
      </c>
      <c r="F53" t="s">
        <v>32</v>
      </c>
      <c r="G53" t="s">
        <v>24</v>
      </c>
      <c r="H53" t="s">
        <v>33</v>
      </c>
      <c r="I53" t="s">
        <v>26</v>
      </c>
      <c r="J53" t="s">
        <v>40</v>
      </c>
      <c r="K53">
        <v>1</v>
      </c>
      <c r="L53">
        <v>113</v>
      </c>
      <c r="M53">
        <v>93.1</v>
      </c>
      <c r="N53">
        <v>166.8</v>
      </c>
      <c r="O53">
        <v>64.2</v>
      </c>
      <c r="P53">
        <v>54.1</v>
      </c>
      <c r="Q53">
        <v>1950</v>
      </c>
      <c r="R53">
        <v>91</v>
      </c>
      <c r="S53">
        <v>3.08</v>
      </c>
      <c r="T53">
        <v>3.15</v>
      </c>
      <c r="U53">
        <v>9</v>
      </c>
      <c r="V53">
        <v>68</v>
      </c>
      <c r="W53">
        <v>5000</v>
      </c>
      <c r="X53">
        <v>31</v>
      </c>
      <c r="Y53">
        <v>38</v>
      </c>
      <c r="Z53">
        <v>7395</v>
      </c>
    </row>
    <row r="54" spans="1:26" x14ac:dyDescent="0.35">
      <c r="A54" t="s">
        <v>117</v>
      </c>
      <c r="B54" t="s">
        <v>19</v>
      </c>
      <c r="C54" t="s">
        <v>20</v>
      </c>
      <c r="D54" t="s">
        <v>21</v>
      </c>
      <c r="E54" t="s">
        <v>28</v>
      </c>
      <c r="F54" t="s">
        <v>23</v>
      </c>
      <c r="G54" t="s">
        <v>24</v>
      </c>
      <c r="H54" t="s">
        <v>45</v>
      </c>
      <c r="I54" t="s">
        <v>21</v>
      </c>
      <c r="J54" t="s">
        <v>46</v>
      </c>
      <c r="K54">
        <v>3</v>
      </c>
      <c r="L54">
        <v>150</v>
      </c>
      <c r="M54">
        <v>95.3</v>
      </c>
      <c r="N54">
        <v>169</v>
      </c>
      <c r="O54">
        <v>65.7</v>
      </c>
      <c r="P54">
        <v>49.6</v>
      </c>
      <c r="Q54">
        <v>2380</v>
      </c>
      <c r="R54">
        <v>70</v>
      </c>
      <c r="S54">
        <v>3.33</v>
      </c>
      <c r="T54">
        <v>3.31</v>
      </c>
      <c r="U54">
        <v>9.4</v>
      </c>
      <c r="V54">
        <v>101</v>
      </c>
      <c r="W54">
        <v>6000</v>
      </c>
      <c r="X54">
        <v>17</v>
      </c>
      <c r="Y54">
        <v>23</v>
      </c>
      <c r="Z54">
        <v>10945</v>
      </c>
    </row>
    <row r="55" spans="1:26" x14ac:dyDescent="0.35">
      <c r="A55" t="s">
        <v>117</v>
      </c>
      <c r="B55" t="s">
        <v>19</v>
      </c>
      <c r="C55" t="s">
        <v>20</v>
      </c>
      <c r="D55" t="s">
        <v>21</v>
      </c>
      <c r="E55" t="s">
        <v>28</v>
      </c>
      <c r="F55" t="s">
        <v>23</v>
      </c>
      <c r="G55" t="s">
        <v>24</v>
      </c>
      <c r="H55" t="s">
        <v>45</v>
      </c>
      <c r="I55" t="s">
        <v>21</v>
      </c>
      <c r="J55" t="s">
        <v>46</v>
      </c>
      <c r="K55">
        <v>3</v>
      </c>
      <c r="L55">
        <v>150</v>
      </c>
      <c r="M55">
        <v>95.3</v>
      </c>
      <c r="N55">
        <v>169</v>
      </c>
      <c r="O55">
        <v>65.7</v>
      </c>
      <c r="P55">
        <v>49.6</v>
      </c>
      <c r="Q55">
        <v>2380</v>
      </c>
      <c r="R55">
        <v>70</v>
      </c>
      <c r="S55">
        <v>3.33</v>
      </c>
      <c r="T55">
        <v>3.31</v>
      </c>
      <c r="U55">
        <v>9.4</v>
      </c>
      <c r="V55">
        <v>101</v>
      </c>
      <c r="W55">
        <v>6000</v>
      </c>
      <c r="X55">
        <v>17</v>
      </c>
      <c r="Y55">
        <v>23</v>
      </c>
      <c r="Z55">
        <v>11845</v>
      </c>
    </row>
    <row r="56" spans="1:26" x14ac:dyDescent="0.35">
      <c r="A56" t="s">
        <v>117</v>
      </c>
      <c r="B56" t="s">
        <v>19</v>
      </c>
      <c r="C56" t="s">
        <v>20</v>
      </c>
      <c r="D56" t="s">
        <v>21</v>
      </c>
      <c r="E56" t="s">
        <v>28</v>
      </c>
      <c r="F56" t="s">
        <v>23</v>
      </c>
      <c r="G56" t="s">
        <v>24</v>
      </c>
      <c r="H56" t="s">
        <v>45</v>
      </c>
      <c r="I56" t="s">
        <v>21</v>
      </c>
      <c r="J56" t="s">
        <v>46</v>
      </c>
      <c r="K56">
        <v>3</v>
      </c>
      <c r="L56">
        <v>150</v>
      </c>
      <c r="M56">
        <v>95.3</v>
      </c>
      <c r="N56">
        <v>169</v>
      </c>
      <c r="O56">
        <v>65.7</v>
      </c>
      <c r="P56">
        <v>49.6</v>
      </c>
      <c r="Q56">
        <v>2385</v>
      </c>
      <c r="R56">
        <v>70</v>
      </c>
      <c r="S56">
        <v>3.33</v>
      </c>
      <c r="T56">
        <v>3.31</v>
      </c>
      <c r="U56">
        <v>9.4</v>
      </c>
      <c r="V56">
        <v>101</v>
      </c>
      <c r="W56">
        <v>6000</v>
      </c>
      <c r="X56">
        <v>17</v>
      </c>
      <c r="Y56">
        <v>23</v>
      </c>
      <c r="Z56">
        <v>13645</v>
      </c>
    </row>
    <row r="57" spans="1:26" x14ac:dyDescent="0.35">
      <c r="A57" t="s">
        <v>117</v>
      </c>
      <c r="B57" t="s">
        <v>19</v>
      </c>
      <c r="C57" t="s">
        <v>20</v>
      </c>
      <c r="D57" t="s">
        <v>21</v>
      </c>
      <c r="E57" t="s">
        <v>28</v>
      </c>
      <c r="F57" t="s">
        <v>23</v>
      </c>
      <c r="G57" t="s">
        <v>24</v>
      </c>
      <c r="H57" t="s">
        <v>45</v>
      </c>
      <c r="I57" t="s">
        <v>21</v>
      </c>
      <c r="J57" t="s">
        <v>27</v>
      </c>
      <c r="K57">
        <v>3</v>
      </c>
      <c r="L57">
        <v>150</v>
      </c>
      <c r="M57">
        <v>95.3</v>
      </c>
      <c r="N57">
        <v>169</v>
      </c>
      <c r="O57">
        <v>65.7</v>
      </c>
      <c r="P57">
        <v>49.6</v>
      </c>
      <c r="Q57">
        <v>2500</v>
      </c>
      <c r="R57">
        <v>80</v>
      </c>
      <c r="S57">
        <v>3.33</v>
      </c>
      <c r="T57">
        <v>3.31</v>
      </c>
      <c r="U57">
        <v>9.4</v>
      </c>
      <c r="V57">
        <v>135</v>
      </c>
      <c r="W57">
        <v>6000</v>
      </c>
      <c r="X57">
        <v>16</v>
      </c>
      <c r="Y57">
        <v>23</v>
      </c>
      <c r="Z57">
        <v>15645</v>
      </c>
    </row>
    <row r="58" spans="1:26" x14ac:dyDescent="0.35">
      <c r="A58" t="s">
        <v>117</v>
      </c>
      <c r="B58" t="s">
        <v>19</v>
      </c>
      <c r="C58" t="s">
        <v>20</v>
      </c>
      <c r="D58" t="s">
        <v>21</v>
      </c>
      <c r="E58" t="s">
        <v>28</v>
      </c>
      <c r="F58" t="s">
        <v>32</v>
      </c>
      <c r="G58" t="s">
        <v>24</v>
      </c>
      <c r="H58" t="s">
        <v>33</v>
      </c>
      <c r="I58" t="s">
        <v>26</v>
      </c>
      <c r="J58" t="s">
        <v>40</v>
      </c>
      <c r="K58">
        <v>1</v>
      </c>
      <c r="L58">
        <v>129</v>
      </c>
      <c r="M58">
        <v>98.8</v>
      </c>
      <c r="N58">
        <v>177.8</v>
      </c>
      <c r="O58">
        <v>66.5</v>
      </c>
      <c r="P58">
        <v>53.7</v>
      </c>
      <c r="Q58">
        <v>2385</v>
      </c>
      <c r="R58">
        <v>122</v>
      </c>
      <c r="S58">
        <v>3.39</v>
      </c>
      <c r="T58">
        <v>3.39</v>
      </c>
      <c r="U58">
        <v>8.6</v>
      </c>
      <c r="V58">
        <v>84</v>
      </c>
      <c r="W58">
        <v>4800</v>
      </c>
      <c r="X58">
        <v>26</v>
      </c>
      <c r="Y58">
        <v>32</v>
      </c>
      <c r="Z58">
        <v>8845</v>
      </c>
    </row>
    <row r="59" spans="1:26" x14ac:dyDescent="0.35">
      <c r="A59" t="s">
        <v>117</v>
      </c>
      <c r="B59" t="s">
        <v>19</v>
      </c>
      <c r="C59" t="s">
        <v>20</v>
      </c>
      <c r="D59" t="s">
        <v>26</v>
      </c>
      <c r="E59" t="s">
        <v>31</v>
      </c>
      <c r="F59" t="s">
        <v>32</v>
      </c>
      <c r="G59" t="s">
        <v>24</v>
      </c>
      <c r="H59" t="s">
        <v>33</v>
      </c>
      <c r="I59" t="s">
        <v>26</v>
      </c>
      <c r="J59" t="s">
        <v>40</v>
      </c>
      <c r="K59">
        <v>0</v>
      </c>
      <c r="L59">
        <v>115</v>
      </c>
      <c r="M59">
        <v>98.8</v>
      </c>
      <c r="N59">
        <v>177.8</v>
      </c>
      <c r="O59">
        <v>66.5</v>
      </c>
      <c r="P59">
        <v>55.5</v>
      </c>
      <c r="Q59">
        <v>2410</v>
      </c>
      <c r="R59">
        <v>122</v>
      </c>
      <c r="S59">
        <v>3.39</v>
      </c>
      <c r="T59">
        <v>3.39</v>
      </c>
      <c r="U59">
        <v>8.6</v>
      </c>
      <c r="V59">
        <v>84</v>
      </c>
      <c r="W59">
        <v>4800</v>
      </c>
      <c r="X59">
        <v>26</v>
      </c>
      <c r="Y59">
        <v>32</v>
      </c>
      <c r="Z59">
        <v>8495</v>
      </c>
    </row>
    <row r="60" spans="1:26" x14ac:dyDescent="0.35">
      <c r="A60" t="s">
        <v>117</v>
      </c>
      <c r="B60" t="s">
        <v>19</v>
      </c>
      <c r="C60" t="s">
        <v>20</v>
      </c>
      <c r="D60" t="s">
        <v>21</v>
      </c>
      <c r="E60" t="s">
        <v>28</v>
      </c>
      <c r="F60" t="s">
        <v>32</v>
      </c>
      <c r="G60" t="s">
        <v>24</v>
      </c>
      <c r="H60" t="s">
        <v>33</v>
      </c>
      <c r="I60" t="s">
        <v>26</v>
      </c>
      <c r="J60" t="s">
        <v>40</v>
      </c>
      <c r="K60">
        <v>1</v>
      </c>
      <c r="L60">
        <v>129</v>
      </c>
      <c r="M60">
        <v>98.8</v>
      </c>
      <c r="N60">
        <v>177.8</v>
      </c>
      <c r="O60">
        <v>66.5</v>
      </c>
      <c r="P60">
        <v>53.7</v>
      </c>
      <c r="Q60">
        <v>2385</v>
      </c>
      <c r="R60">
        <v>122</v>
      </c>
      <c r="S60">
        <v>3.39</v>
      </c>
      <c r="T60">
        <v>3.39</v>
      </c>
      <c r="U60">
        <v>8.6</v>
      </c>
      <c r="V60">
        <v>84</v>
      </c>
      <c r="W60">
        <v>4800</v>
      </c>
      <c r="X60">
        <v>26</v>
      </c>
      <c r="Y60">
        <v>32</v>
      </c>
      <c r="Z60">
        <v>10595</v>
      </c>
    </row>
    <row r="61" spans="1:26" x14ac:dyDescent="0.35">
      <c r="A61" t="s">
        <v>117</v>
      </c>
      <c r="B61" t="s">
        <v>19</v>
      </c>
      <c r="C61" t="s">
        <v>20</v>
      </c>
      <c r="D61" t="s">
        <v>26</v>
      </c>
      <c r="E61" t="s">
        <v>31</v>
      </c>
      <c r="F61" t="s">
        <v>32</v>
      </c>
      <c r="G61" t="s">
        <v>24</v>
      </c>
      <c r="H61" t="s">
        <v>33</v>
      </c>
      <c r="I61" t="s">
        <v>26</v>
      </c>
      <c r="J61" t="s">
        <v>40</v>
      </c>
      <c r="K61">
        <v>0</v>
      </c>
      <c r="L61">
        <v>115</v>
      </c>
      <c r="M61">
        <v>98.8</v>
      </c>
      <c r="N61">
        <v>177.8</v>
      </c>
      <c r="O61">
        <v>66.5</v>
      </c>
      <c r="P61">
        <v>55.5</v>
      </c>
      <c r="Q61">
        <v>2410</v>
      </c>
      <c r="R61">
        <v>122</v>
      </c>
      <c r="S61">
        <v>3.39</v>
      </c>
      <c r="T61">
        <v>3.39</v>
      </c>
      <c r="U61">
        <v>8.6</v>
      </c>
      <c r="V61">
        <v>84</v>
      </c>
      <c r="W61">
        <v>4800</v>
      </c>
      <c r="X61">
        <v>26</v>
      </c>
      <c r="Y61">
        <v>32</v>
      </c>
      <c r="Z61">
        <v>10245</v>
      </c>
    </row>
    <row r="62" spans="1:26" x14ac:dyDescent="0.35">
      <c r="A62" t="s">
        <v>117</v>
      </c>
      <c r="B62" t="s">
        <v>47</v>
      </c>
      <c r="C62" t="s">
        <v>20</v>
      </c>
      <c r="D62" t="s">
        <v>26</v>
      </c>
      <c r="E62" t="s">
        <v>31</v>
      </c>
      <c r="F62" t="s">
        <v>32</v>
      </c>
      <c r="G62" t="s">
        <v>24</v>
      </c>
      <c r="H62" t="s">
        <v>33</v>
      </c>
      <c r="I62" t="s">
        <v>26</v>
      </c>
      <c r="J62" t="s">
        <v>48</v>
      </c>
      <c r="K62">
        <v>0</v>
      </c>
      <c r="L62">
        <v>122</v>
      </c>
      <c r="M62">
        <v>98.8</v>
      </c>
      <c r="N62">
        <v>177.8</v>
      </c>
      <c r="O62">
        <v>66.5</v>
      </c>
      <c r="P62">
        <v>55.5</v>
      </c>
      <c r="Q62">
        <v>2443</v>
      </c>
      <c r="R62">
        <v>122</v>
      </c>
      <c r="S62">
        <v>3.39</v>
      </c>
      <c r="T62">
        <v>3.39</v>
      </c>
      <c r="U62">
        <v>22.7</v>
      </c>
      <c r="V62">
        <v>64</v>
      </c>
      <c r="W62">
        <v>4650</v>
      </c>
      <c r="X62">
        <v>36</v>
      </c>
      <c r="Y62">
        <v>42</v>
      </c>
      <c r="Z62">
        <v>10795</v>
      </c>
    </row>
    <row r="63" spans="1:26" x14ac:dyDescent="0.35">
      <c r="A63" t="s">
        <v>117</v>
      </c>
      <c r="B63" t="s">
        <v>19</v>
      </c>
      <c r="C63" t="s">
        <v>20</v>
      </c>
      <c r="D63" t="s">
        <v>26</v>
      </c>
      <c r="E63" t="s">
        <v>28</v>
      </c>
      <c r="F63" t="s">
        <v>32</v>
      </c>
      <c r="G63" t="s">
        <v>24</v>
      </c>
      <c r="H63" t="s">
        <v>33</v>
      </c>
      <c r="I63" t="s">
        <v>26</v>
      </c>
      <c r="J63" t="s">
        <v>40</v>
      </c>
      <c r="K63">
        <v>0</v>
      </c>
      <c r="L63">
        <v>115</v>
      </c>
      <c r="M63">
        <v>98.8</v>
      </c>
      <c r="N63">
        <v>177.8</v>
      </c>
      <c r="O63">
        <v>66.5</v>
      </c>
      <c r="P63">
        <v>55.5</v>
      </c>
      <c r="Q63">
        <v>2425</v>
      </c>
      <c r="R63">
        <v>122</v>
      </c>
      <c r="S63">
        <v>3.39</v>
      </c>
      <c r="T63">
        <v>3.39</v>
      </c>
      <c r="U63">
        <v>8.6</v>
      </c>
      <c r="V63">
        <v>84</v>
      </c>
      <c r="W63">
        <v>4800</v>
      </c>
      <c r="X63">
        <v>26</v>
      </c>
      <c r="Y63">
        <v>32</v>
      </c>
      <c r="Z63">
        <v>11245</v>
      </c>
    </row>
    <row r="64" spans="1:26" x14ac:dyDescent="0.35">
      <c r="A64" t="s">
        <v>117</v>
      </c>
      <c r="B64" t="s">
        <v>19</v>
      </c>
      <c r="C64" t="s">
        <v>20</v>
      </c>
      <c r="D64" t="s">
        <v>26</v>
      </c>
      <c r="E64" t="s">
        <v>31</v>
      </c>
      <c r="F64" t="s">
        <v>23</v>
      </c>
      <c r="G64" t="s">
        <v>24</v>
      </c>
      <c r="H64" t="s">
        <v>33</v>
      </c>
      <c r="I64" t="s">
        <v>26</v>
      </c>
      <c r="J64" t="s">
        <v>27</v>
      </c>
      <c r="K64">
        <v>0</v>
      </c>
      <c r="L64">
        <v>118</v>
      </c>
      <c r="M64">
        <v>104.9</v>
      </c>
      <c r="N64">
        <v>175</v>
      </c>
      <c r="O64">
        <v>66.099999999999994</v>
      </c>
      <c r="P64">
        <v>54.4</v>
      </c>
      <c r="Q64">
        <v>2670</v>
      </c>
      <c r="R64">
        <v>140</v>
      </c>
      <c r="S64">
        <v>3.76</v>
      </c>
      <c r="T64">
        <v>3.16</v>
      </c>
      <c r="U64">
        <v>8</v>
      </c>
      <c r="V64">
        <v>120</v>
      </c>
      <c r="W64">
        <v>5000</v>
      </c>
      <c r="X64">
        <v>19</v>
      </c>
      <c r="Y64">
        <v>27</v>
      </c>
      <c r="Z64">
        <v>18280</v>
      </c>
    </row>
    <row r="65" spans="1:26" x14ac:dyDescent="0.35">
      <c r="A65" t="s">
        <v>117</v>
      </c>
      <c r="B65" t="s">
        <v>47</v>
      </c>
      <c r="C65" t="s">
        <v>20</v>
      </c>
      <c r="D65" t="s">
        <v>26</v>
      </c>
      <c r="E65" t="s">
        <v>31</v>
      </c>
      <c r="F65" t="s">
        <v>23</v>
      </c>
      <c r="G65" t="s">
        <v>24</v>
      </c>
      <c r="H65" t="s">
        <v>33</v>
      </c>
      <c r="I65" t="s">
        <v>26</v>
      </c>
      <c r="J65" t="s">
        <v>48</v>
      </c>
      <c r="K65">
        <v>0</v>
      </c>
      <c r="L65">
        <v>122</v>
      </c>
      <c r="M65">
        <v>104.9</v>
      </c>
      <c r="N65">
        <v>175</v>
      </c>
      <c r="O65">
        <v>66.099999999999994</v>
      </c>
      <c r="P65">
        <v>54.4</v>
      </c>
      <c r="Q65">
        <v>2700</v>
      </c>
      <c r="R65">
        <v>134</v>
      </c>
      <c r="S65">
        <v>3.43</v>
      </c>
      <c r="T65">
        <v>3.64</v>
      </c>
      <c r="U65">
        <v>22</v>
      </c>
      <c r="V65">
        <v>72</v>
      </c>
      <c r="W65">
        <v>4200</v>
      </c>
      <c r="X65">
        <v>31</v>
      </c>
      <c r="Y65">
        <v>39</v>
      </c>
      <c r="Z65">
        <v>18344</v>
      </c>
    </row>
    <row r="66" spans="1:26" x14ac:dyDescent="0.35">
      <c r="A66" t="s">
        <v>118</v>
      </c>
      <c r="B66" t="s">
        <v>47</v>
      </c>
      <c r="C66" t="s">
        <v>37</v>
      </c>
      <c r="D66" t="s">
        <v>26</v>
      </c>
      <c r="E66" t="s">
        <v>31</v>
      </c>
      <c r="F66" t="s">
        <v>23</v>
      </c>
      <c r="G66" t="s">
        <v>24</v>
      </c>
      <c r="H66" t="s">
        <v>33</v>
      </c>
      <c r="I66" t="s">
        <v>35</v>
      </c>
      <c r="J66" t="s">
        <v>48</v>
      </c>
      <c r="K66">
        <v>-1</v>
      </c>
      <c r="L66">
        <v>93</v>
      </c>
      <c r="M66">
        <v>110</v>
      </c>
      <c r="N66">
        <v>190.9</v>
      </c>
      <c r="O66">
        <v>70.3</v>
      </c>
      <c r="P66">
        <v>56.5</v>
      </c>
      <c r="Q66">
        <v>3515</v>
      </c>
      <c r="R66">
        <v>183</v>
      </c>
      <c r="S66">
        <v>3.58</v>
      </c>
      <c r="T66">
        <v>3.64</v>
      </c>
      <c r="U66">
        <v>21.5</v>
      </c>
      <c r="V66">
        <v>123</v>
      </c>
      <c r="W66">
        <v>4350</v>
      </c>
      <c r="X66">
        <v>22</v>
      </c>
      <c r="Y66">
        <v>25</v>
      </c>
      <c r="Z66">
        <v>25552</v>
      </c>
    </row>
    <row r="67" spans="1:26" x14ac:dyDescent="0.35">
      <c r="A67" t="s">
        <v>118</v>
      </c>
      <c r="B67" t="s">
        <v>47</v>
      </c>
      <c r="C67" t="s">
        <v>37</v>
      </c>
      <c r="D67" t="s">
        <v>26</v>
      </c>
      <c r="E67" t="s">
        <v>36</v>
      </c>
      <c r="F67" t="s">
        <v>23</v>
      </c>
      <c r="G67" t="s">
        <v>24</v>
      </c>
      <c r="H67" t="s">
        <v>33</v>
      </c>
      <c r="I67" t="s">
        <v>35</v>
      </c>
      <c r="J67" t="s">
        <v>48</v>
      </c>
      <c r="K67">
        <v>-1</v>
      </c>
      <c r="L67">
        <v>93</v>
      </c>
      <c r="M67">
        <v>110</v>
      </c>
      <c r="N67">
        <v>190.9</v>
      </c>
      <c r="O67">
        <v>70.3</v>
      </c>
      <c r="P67">
        <v>58.7</v>
      </c>
      <c r="Q67">
        <v>3750</v>
      </c>
      <c r="R67">
        <v>183</v>
      </c>
      <c r="S67">
        <v>3.58</v>
      </c>
      <c r="T67">
        <v>3.64</v>
      </c>
      <c r="U67">
        <v>21.5</v>
      </c>
      <c r="V67">
        <v>123</v>
      </c>
      <c r="W67">
        <v>4350</v>
      </c>
      <c r="X67">
        <v>22</v>
      </c>
      <c r="Y67">
        <v>25</v>
      </c>
      <c r="Z67">
        <v>28248</v>
      </c>
    </row>
    <row r="68" spans="1:26" x14ac:dyDescent="0.35">
      <c r="A68" t="s">
        <v>118</v>
      </c>
      <c r="B68" t="s">
        <v>47</v>
      </c>
      <c r="C68" t="s">
        <v>37</v>
      </c>
      <c r="D68" t="s">
        <v>21</v>
      </c>
      <c r="E68" t="s">
        <v>49</v>
      </c>
      <c r="F68" t="s">
        <v>23</v>
      </c>
      <c r="G68" t="s">
        <v>24</v>
      </c>
      <c r="H68" t="s">
        <v>33</v>
      </c>
      <c r="I68" t="s">
        <v>35</v>
      </c>
      <c r="J68" t="s">
        <v>48</v>
      </c>
      <c r="K68">
        <v>0</v>
      </c>
      <c r="L68">
        <v>93</v>
      </c>
      <c r="M68">
        <v>106.7</v>
      </c>
      <c r="N68">
        <v>187.5</v>
      </c>
      <c r="O68">
        <v>70.3</v>
      </c>
      <c r="P68">
        <v>54.9</v>
      </c>
      <c r="Q68">
        <v>3495</v>
      </c>
      <c r="R68">
        <v>183</v>
      </c>
      <c r="S68">
        <v>3.58</v>
      </c>
      <c r="T68">
        <v>3.64</v>
      </c>
      <c r="U68">
        <v>21.5</v>
      </c>
      <c r="V68">
        <v>123</v>
      </c>
      <c r="W68">
        <v>4350</v>
      </c>
      <c r="X68">
        <v>22</v>
      </c>
      <c r="Y68">
        <v>25</v>
      </c>
      <c r="Z68">
        <v>28176</v>
      </c>
    </row>
    <row r="69" spans="1:26" x14ac:dyDescent="0.35">
      <c r="A69" t="s">
        <v>118</v>
      </c>
      <c r="B69" t="s">
        <v>47</v>
      </c>
      <c r="C69" t="s">
        <v>37</v>
      </c>
      <c r="D69" t="s">
        <v>26</v>
      </c>
      <c r="E69" t="s">
        <v>31</v>
      </c>
      <c r="F69" t="s">
        <v>23</v>
      </c>
      <c r="G69" t="s">
        <v>24</v>
      </c>
      <c r="H69" t="s">
        <v>33</v>
      </c>
      <c r="I69" t="s">
        <v>35</v>
      </c>
      <c r="J69" t="s">
        <v>48</v>
      </c>
      <c r="K69">
        <v>-1</v>
      </c>
      <c r="L69">
        <v>93</v>
      </c>
      <c r="M69">
        <v>115.6</v>
      </c>
      <c r="N69">
        <v>202.6</v>
      </c>
      <c r="O69">
        <v>71.7</v>
      </c>
      <c r="P69">
        <v>56.3</v>
      </c>
      <c r="Q69">
        <v>3770</v>
      </c>
      <c r="R69">
        <v>183</v>
      </c>
      <c r="S69">
        <v>3.58</v>
      </c>
      <c r="T69">
        <v>3.64</v>
      </c>
      <c r="U69">
        <v>21.5</v>
      </c>
      <c r="V69">
        <v>123</v>
      </c>
      <c r="W69">
        <v>4350</v>
      </c>
      <c r="X69">
        <v>22</v>
      </c>
      <c r="Y69">
        <v>25</v>
      </c>
      <c r="Z69">
        <v>31600</v>
      </c>
    </row>
    <row r="70" spans="1:26" x14ac:dyDescent="0.35">
      <c r="A70" t="s">
        <v>118</v>
      </c>
      <c r="B70" t="s">
        <v>19</v>
      </c>
      <c r="C70" t="s">
        <v>20</v>
      </c>
      <c r="D70" t="s">
        <v>26</v>
      </c>
      <c r="E70" t="s">
        <v>31</v>
      </c>
      <c r="F70" t="s">
        <v>23</v>
      </c>
      <c r="G70" t="s">
        <v>24</v>
      </c>
      <c r="H70" t="s">
        <v>29</v>
      </c>
      <c r="I70" t="s">
        <v>50</v>
      </c>
      <c r="J70" t="s">
        <v>27</v>
      </c>
      <c r="K70">
        <v>-1</v>
      </c>
      <c r="L70">
        <v>122</v>
      </c>
      <c r="M70">
        <v>115.6</v>
      </c>
      <c r="N70">
        <v>202.6</v>
      </c>
      <c r="O70">
        <v>71.7</v>
      </c>
      <c r="P70">
        <v>56.5</v>
      </c>
      <c r="Q70">
        <v>3740</v>
      </c>
      <c r="R70">
        <v>234</v>
      </c>
      <c r="S70">
        <v>3.46</v>
      </c>
      <c r="T70">
        <v>3.1</v>
      </c>
      <c r="U70">
        <v>8.3000000000000007</v>
      </c>
      <c r="V70">
        <v>155</v>
      </c>
      <c r="W70">
        <v>4750</v>
      </c>
      <c r="X70">
        <v>16</v>
      </c>
      <c r="Y70">
        <v>18</v>
      </c>
      <c r="Z70">
        <v>34184</v>
      </c>
    </row>
    <row r="71" spans="1:26" x14ac:dyDescent="0.35">
      <c r="A71" t="s">
        <v>118</v>
      </c>
      <c r="B71" t="s">
        <v>19</v>
      </c>
      <c r="C71" t="s">
        <v>20</v>
      </c>
      <c r="D71" t="s">
        <v>21</v>
      </c>
      <c r="E71" t="s">
        <v>22</v>
      </c>
      <c r="F71" t="s">
        <v>23</v>
      </c>
      <c r="G71" t="s">
        <v>24</v>
      </c>
      <c r="H71" t="s">
        <v>29</v>
      </c>
      <c r="I71" t="s">
        <v>50</v>
      </c>
      <c r="J71" t="s">
        <v>27</v>
      </c>
      <c r="K71">
        <v>3</v>
      </c>
      <c r="L71">
        <v>142</v>
      </c>
      <c r="M71">
        <v>96.6</v>
      </c>
      <c r="N71">
        <v>180.3</v>
      </c>
      <c r="O71">
        <v>70.5</v>
      </c>
      <c r="P71">
        <v>50.8</v>
      </c>
      <c r="Q71">
        <v>3685</v>
      </c>
      <c r="R71">
        <v>234</v>
      </c>
      <c r="S71">
        <v>3.46</v>
      </c>
      <c r="T71">
        <v>3.1</v>
      </c>
      <c r="U71">
        <v>8.3000000000000007</v>
      </c>
      <c r="V71">
        <v>155</v>
      </c>
      <c r="W71">
        <v>4750</v>
      </c>
      <c r="X71">
        <v>16</v>
      </c>
      <c r="Y71">
        <v>18</v>
      </c>
      <c r="Z71">
        <v>35056</v>
      </c>
    </row>
    <row r="72" spans="1:26" x14ac:dyDescent="0.35">
      <c r="A72" t="s">
        <v>118</v>
      </c>
      <c r="B72" t="s">
        <v>19</v>
      </c>
      <c r="C72" t="s">
        <v>20</v>
      </c>
      <c r="D72" t="s">
        <v>26</v>
      </c>
      <c r="E72" t="s">
        <v>31</v>
      </c>
      <c r="F72" t="s">
        <v>23</v>
      </c>
      <c r="G72" t="s">
        <v>24</v>
      </c>
      <c r="H72" t="s">
        <v>29</v>
      </c>
      <c r="I72" t="s">
        <v>50</v>
      </c>
      <c r="J72" t="s">
        <v>27</v>
      </c>
      <c r="K72">
        <v>0</v>
      </c>
      <c r="L72">
        <v>122</v>
      </c>
      <c r="M72">
        <v>120.9</v>
      </c>
      <c r="N72">
        <v>208.1</v>
      </c>
      <c r="O72">
        <v>71.7</v>
      </c>
      <c r="P72">
        <v>56.7</v>
      </c>
      <c r="Q72">
        <v>3900</v>
      </c>
      <c r="R72">
        <v>308</v>
      </c>
      <c r="S72">
        <v>3.8</v>
      </c>
      <c r="T72">
        <v>3.35</v>
      </c>
      <c r="U72">
        <v>8</v>
      </c>
      <c r="V72">
        <v>184</v>
      </c>
      <c r="W72">
        <v>4500</v>
      </c>
      <c r="X72">
        <v>14</v>
      </c>
      <c r="Y72">
        <v>16</v>
      </c>
      <c r="Z72">
        <v>40960</v>
      </c>
    </row>
    <row r="73" spans="1:26" x14ac:dyDescent="0.35">
      <c r="A73" t="s">
        <v>118</v>
      </c>
      <c r="B73" t="s">
        <v>19</v>
      </c>
      <c r="C73" t="s">
        <v>20</v>
      </c>
      <c r="D73" t="s">
        <v>21</v>
      </c>
      <c r="E73" t="s">
        <v>49</v>
      </c>
      <c r="F73" t="s">
        <v>23</v>
      </c>
      <c r="G73" t="s">
        <v>24</v>
      </c>
      <c r="H73" t="s">
        <v>29</v>
      </c>
      <c r="I73" t="s">
        <v>50</v>
      </c>
      <c r="J73" t="s">
        <v>27</v>
      </c>
      <c r="K73">
        <v>1</v>
      </c>
      <c r="L73">
        <v>122</v>
      </c>
      <c r="M73">
        <v>112</v>
      </c>
      <c r="N73">
        <v>199.2</v>
      </c>
      <c r="O73">
        <v>72</v>
      </c>
      <c r="P73">
        <v>55.4</v>
      </c>
      <c r="Q73">
        <v>3715</v>
      </c>
      <c r="R73">
        <v>304</v>
      </c>
      <c r="S73">
        <v>3.8</v>
      </c>
      <c r="T73">
        <v>3.35</v>
      </c>
      <c r="U73">
        <v>8</v>
      </c>
      <c r="V73">
        <v>184</v>
      </c>
      <c r="W73">
        <v>4500</v>
      </c>
      <c r="X73">
        <v>14</v>
      </c>
      <c r="Y73">
        <v>16</v>
      </c>
      <c r="Z73">
        <v>45400</v>
      </c>
    </row>
    <row r="74" spans="1:26" x14ac:dyDescent="0.35">
      <c r="A74" t="s">
        <v>129</v>
      </c>
      <c r="B74" t="s">
        <v>19</v>
      </c>
      <c r="C74" t="s">
        <v>37</v>
      </c>
      <c r="D74" t="s">
        <v>21</v>
      </c>
      <c r="E74" t="s">
        <v>28</v>
      </c>
      <c r="F74" t="s">
        <v>23</v>
      </c>
      <c r="G74" t="s">
        <v>24</v>
      </c>
      <c r="H74" t="s">
        <v>33</v>
      </c>
      <c r="I74" t="s">
        <v>26</v>
      </c>
      <c r="J74" t="s">
        <v>27</v>
      </c>
      <c r="K74">
        <v>1</v>
      </c>
      <c r="L74">
        <v>122</v>
      </c>
      <c r="M74">
        <v>102.7</v>
      </c>
      <c r="N74">
        <v>178.4</v>
      </c>
      <c r="O74">
        <v>68</v>
      </c>
      <c r="P74">
        <v>54.8</v>
      </c>
      <c r="Q74">
        <v>2910</v>
      </c>
      <c r="R74">
        <v>140</v>
      </c>
      <c r="S74">
        <v>3.78</v>
      </c>
      <c r="T74">
        <v>3.12</v>
      </c>
      <c r="U74">
        <v>8</v>
      </c>
      <c r="V74">
        <v>175</v>
      </c>
      <c r="W74">
        <v>5000</v>
      </c>
      <c r="X74">
        <v>19</v>
      </c>
      <c r="Y74">
        <v>24</v>
      </c>
      <c r="Z74">
        <v>16503</v>
      </c>
    </row>
    <row r="75" spans="1:26" x14ac:dyDescent="0.35">
      <c r="A75" t="s">
        <v>119</v>
      </c>
      <c r="B75" t="s">
        <v>19</v>
      </c>
      <c r="C75" t="s">
        <v>20</v>
      </c>
      <c r="D75" t="s">
        <v>21</v>
      </c>
      <c r="E75" t="s">
        <v>28</v>
      </c>
      <c r="F75" t="s">
        <v>32</v>
      </c>
      <c r="G75" t="s">
        <v>24</v>
      </c>
      <c r="H75" t="s">
        <v>33</v>
      </c>
      <c r="I75" t="s">
        <v>26</v>
      </c>
      <c r="J75" t="s">
        <v>40</v>
      </c>
      <c r="K75">
        <v>2</v>
      </c>
      <c r="L75">
        <v>161</v>
      </c>
      <c r="M75">
        <v>93.7</v>
      </c>
      <c r="N75">
        <v>157.30000000000001</v>
      </c>
      <c r="O75">
        <v>64.400000000000006</v>
      </c>
      <c r="P75">
        <v>50.8</v>
      </c>
      <c r="Q75">
        <v>1918</v>
      </c>
      <c r="R75">
        <v>92</v>
      </c>
      <c r="S75">
        <v>2.97</v>
      </c>
      <c r="T75">
        <v>3.23</v>
      </c>
      <c r="U75">
        <v>9.4</v>
      </c>
      <c r="V75">
        <v>68</v>
      </c>
      <c r="W75">
        <v>5500</v>
      </c>
      <c r="X75">
        <v>37</v>
      </c>
      <c r="Y75">
        <v>41</v>
      </c>
      <c r="Z75">
        <v>5389</v>
      </c>
    </row>
    <row r="76" spans="1:26" x14ac:dyDescent="0.35">
      <c r="A76" t="s">
        <v>119</v>
      </c>
      <c r="B76" t="s">
        <v>19</v>
      </c>
      <c r="C76" t="s">
        <v>20</v>
      </c>
      <c r="D76" t="s">
        <v>21</v>
      </c>
      <c r="E76" t="s">
        <v>28</v>
      </c>
      <c r="F76" t="s">
        <v>32</v>
      </c>
      <c r="G76" t="s">
        <v>24</v>
      </c>
      <c r="H76" t="s">
        <v>33</v>
      </c>
      <c r="I76" t="s">
        <v>26</v>
      </c>
      <c r="J76" t="s">
        <v>40</v>
      </c>
      <c r="K76">
        <v>2</v>
      </c>
      <c r="L76">
        <v>161</v>
      </c>
      <c r="M76">
        <v>93.7</v>
      </c>
      <c r="N76">
        <v>157.30000000000001</v>
      </c>
      <c r="O76">
        <v>64.400000000000006</v>
      </c>
      <c r="P76">
        <v>50.8</v>
      </c>
      <c r="Q76">
        <v>1944</v>
      </c>
      <c r="R76">
        <v>92</v>
      </c>
      <c r="S76">
        <v>2.97</v>
      </c>
      <c r="T76">
        <v>3.23</v>
      </c>
      <c r="U76">
        <v>9.4</v>
      </c>
      <c r="V76">
        <v>68</v>
      </c>
      <c r="W76">
        <v>5500</v>
      </c>
      <c r="X76">
        <v>31</v>
      </c>
      <c r="Y76">
        <v>38</v>
      </c>
      <c r="Z76">
        <v>6189</v>
      </c>
    </row>
    <row r="77" spans="1:26" x14ac:dyDescent="0.35">
      <c r="A77" t="s">
        <v>119</v>
      </c>
      <c r="B77" t="s">
        <v>19</v>
      </c>
      <c r="C77" t="s">
        <v>20</v>
      </c>
      <c r="D77" t="s">
        <v>21</v>
      </c>
      <c r="E77" t="s">
        <v>28</v>
      </c>
      <c r="F77" t="s">
        <v>32</v>
      </c>
      <c r="G77" t="s">
        <v>24</v>
      </c>
      <c r="H77" t="s">
        <v>33</v>
      </c>
      <c r="I77" t="s">
        <v>26</v>
      </c>
      <c r="J77" t="s">
        <v>40</v>
      </c>
      <c r="K77">
        <v>2</v>
      </c>
      <c r="L77">
        <v>161</v>
      </c>
      <c r="M77">
        <v>93.7</v>
      </c>
      <c r="N77">
        <v>157.30000000000001</v>
      </c>
      <c r="O77">
        <v>64.400000000000006</v>
      </c>
      <c r="P77">
        <v>50.8</v>
      </c>
      <c r="Q77">
        <v>2004</v>
      </c>
      <c r="R77">
        <v>92</v>
      </c>
      <c r="S77">
        <v>2.97</v>
      </c>
      <c r="T77">
        <v>3.23</v>
      </c>
      <c r="U77">
        <v>9.4</v>
      </c>
      <c r="V77">
        <v>68</v>
      </c>
      <c r="W77">
        <v>5500</v>
      </c>
      <c r="X77">
        <v>31</v>
      </c>
      <c r="Y77">
        <v>38</v>
      </c>
      <c r="Z77">
        <v>6669</v>
      </c>
    </row>
    <row r="78" spans="1:26" x14ac:dyDescent="0.35">
      <c r="A78" t="s">
        <v>119</v>
      </c>
      <c r="B78" t="s">
        <v>19</v>
      </c>
      <c r="C78" t="s">
        <v>37</v>
      </c>
      <c r="D78" t="s">
        <v>21</v>
      </c>
      <c r="E78" t="s">
        <v>28</v>
      </c>
      <c r="F78" t="s">
        <v>32</v>
      </c>
      <c r="G78" t="s">
        <v>24</v>
      </c>
      <c r="H78" t="s">
        <v>33</v>
      </c>
      <c r="I78" t="s">
        <v>26</v>
      </c>
      <c r="J78" t="s">
        <v>51</v>
      </c>
      <c r="K78">
        <v>1</v>
      </c>
      <c r="L78">
        <v>161</v>
      </c>
      <c r="M78">
        <v>93</v>
      </c>
      <c r="N78">
        <v>157.30000000000001</v>
      </c>
      <c r="O78">
        <v>63.8</v>
      </c>
      <c r="P78">
        <v>50.8</v>
      </c>
      <c r="Q78">
        <v>2145</v>
      </c>
      <c r="R78">
        <v>98</v>
      </c>
      <c r="S78">
        <v>3.03</v>
      </c>
      <c r="T78">
        <v>3.39</v>
      </c>
      <c r="U78">
        <v>7.6</v>
      </c>
      <c r="V78">
        <v>102</v>
      </c>
      <c r="W78">
        <v>5500</v>
      </c>
      <c r="X78">
        <v>24</v>
      </c>
      <c r="Y78">
        <v>30</v>
      </c>
      <c r="Z78">
        <v>7689</v>
      </c>
    </row>
    <row r="79" spans="1:26" x14ac:dyDescent="0.35">
      <c r="A79" t="s">
        <v>119</v>
      </c>
      <c r="B79" t="s">
        <v>19</v>
      </c>
      <c r="C79" t="s">
        <v>37</v>
      </c>
      <c r="D79" t="s">
        <v>21</v>
      </c>
      <c r="E79" t="s">
        <v>28</v>
      </c>
      <c r="F79" t="s">
        <v>32</v>
      </c>
      <c r="G79" t="s">
        <v>24</v>
      </c>
      <c r="H79" t="s">
        <v>33</v>
      </c>
      <c r="I79" t="s">
        <v>26</v>
      </c>
      <c r="J79" t="s">
        <v>51</v>
      </c>
      <c r="K79">
        <v>3</v>
      </c>
      <c r="L79">
        <v>153</v>
      </c>
      <c r="M79">
        <v>96.3</v>
      </c>
      <c r="N79">
        <v>173</v>
      </c>
      <c r="O79">
        <v>65.400000000000006</v>
      </c>
      <c r="P79">
        <v>49.4</v>
      </c>
      <c r="Q79">
        <v>2370</v>
      </c>
      <c r="R79">
        <v>110</v>
      </c>
      <c r="S79">
        <v>3.17</v>
      </c>
      <c r="T79">
        <v>3.46</v>
      </c>
      <c r="U79">
        <v>7.5</v>
      </c>
      <c r="V79">
        <v>116</v>
      </c>
      <c r="W79">
        <v>5500</v>
      </c>
      <c r="X79">
        <v>23</v>
      </c>
      <c r="Y79">
        <v>30</v>
      </c>
      <c r="Z79">
        <v>9959</v>
      </c>
    </row>
    <row r="80" spans="1:26" x14ac:dyDescent="0.35">
      <c r="A80" t="s">
        <v>119</v>
      </c>
      <c r="B80" t="s">
        <v>19</v>
      </c>
      <c r="C80" t="s">
        <v>20</v>
      </c>
      <c r="D80" t="s">
        <v>21</v>
      </c>
      <c r="E80" t="s">
        <v>28</v>
      </c>
      <c r="F80" t="s">
        <v>32</v>
      </c>
      <c r="G80" t="s">
        <v>24</v>
      </c>
      <c r="H80" t="s">
        <v>33</v>
      </c>
      <c r="I80" t="s">
        <v>26</v>
      </c>
      <c r="J80" t="s">
        <v>40</v>
      </c>
      <c r="K80">
        <v>3</v>
      </c>
      <c r="L80">
        <v>153</v>
      </c>
      <c r="M80">
        <v>96.3</v>
      </c>
      <c r="N80">
        <v>173</v>
      </c>
      <c r="O80">
        <v>65.400000000000006</v>
      </c>
      <c r="P80">
        <v>49.4</v>
      </c>
      <c r="Q80">
        <v>2328</v>
      </c>
      <c r="R80">
        <v>122</v>
      </c>
      <c r="S80">
        <v>3.35</v>
      </c>
      <c r="T80">
        <v>3.46</v>
      </c>
      <c r="U80">
        <v>8.5</v>
      </c>
      <c r="V80">
        <v>88</v>
      </c>
      <c r="W80">
        <v>5000</v>
      </c>
      <c r="X80">
        <v>25</v>
      </c>
      <c r="Y80">
        <v>32</v>
      </c>
      <c r="Z80">
        <v>8499</v>
      </c>
    </row>
    <row r="81" spans="1:26" x14ac:dyDescent="0.35">
      <c r="A81" t="s">
        <v>119</v>
      </c>
      <c r="B81" t="s">
        <v>19</v>
      </c>
      <c r="C81" t="s">
        <v>37</v>
      </c>
      <c r="D81" t="s">
        <v>21</v>
      </c>
      <c r="E81" t="s">
        <v>28</v>
      </c>
      <c r="F81" t="s">
        <v>32</v>
      </c>
      <c r="G81" t="s">
        <v>24</v>
      </c>
      <c r="H81" t="s">
        <v>33</v>
      </c>
      <c r="I81" t="s">
        <v>26</v>
      </c>
      <c r="J81" t="s">
        <v>51</v>
      </c>
      <c r="K81">
        <v>3</v>
      </c>
      <c r="L81">
        <v>122</v>
      </c>
      <c r="M81">
        <v>95.9</v>
      </c>
      <c r="N81">
        <v>173.2</v>
      </c>
      <c r="O81">
        <v>66.3</v>
      </c>
      <c r="P81">
        <v>50.2</v>
      </c>
      <c r="Q81">
        <v>2833</v>
      </c>
      <c r="R81">
        <v>156</v>
      </c>
      <c r="S81">
        <v>3.58</v>
      </c>
      <c r="T81">
        <v>3.86</v>
      </c>
      <c r="U81">
        <v>7</v>
      </c>
      <c r="V81">
        <v>145</v>
      </c>
      <c r="W81">
        <v>5000</v>
      </c>
      <c r="X81">
        <v>19</v>
      </c>
      <c r="Y81">
        <v>24</v>
      </c>
      <c r="Z81">
        <v>12629</v>
      </c>
    </row>
    <row r="82" spans="1:26" x14ac:dyDescent="0.35">
      <c r="A82" t="s">
        <v>119</v>
      </c>
      <c r="B82" t="s">
        <v>19</v>
      </c>
      <c r="C82" t="s">
        <v>37</v>
      </c>
      <c r="D82" t="s">
        <v>21</v>
      </c>
      <c r="E82" t="s">
        <v>28</v>
      </c>
      <c r="F82" t="s">
        <v>32</v>
      </c>
      <c r="G82" t="s">
        <v>24</v>
      </c>
      <c r="H82" t="s">
        <v>33</v>
      </c>
      <c r="I82" t="s">
        <v>26</v>
      </c>
      <c r="J82" t="s">
        <v>51</v>
      </c>
      <c r="K82">
        <v>3</v>
      </c>
      <c r="L82">
        <v>122</v>
      </c>
      <c r="M82">
        <v>95.9</v>
      </c>
      <c r="N82">
        <v>173.2</v>
      </c>
      <c r="O82">
        <v>66.3</v>
      </c>
      <c r="P82">
        <v>50.2</v>
      </c>
      <c r="Q82">
        <v>2921</v>
      </c>
      <c r="R82">
        <v>156</v>
      </c>
      <c r="S82">
        <v>3.59</v>
      </c>
      <c r="T82">
        <v>3.86</v>
      </c>
      <c r="U82">
        <v>7</v>
      </c>
      <c r="V82">
        <v>145</v>
      </c>
      <c r="W82">
        <v>5000</v>
      </c>
      <c r="X82">
        <v>19</v>
      </c>
      <c r="Y82">
        <v>24</v>
      </c>
      <c r="Z82">
        <v>14869</v>
      </c>
    </row>
    <row r="83" spans="1:26" x14ac:dyDescent="0.35">
      <c r="A83" t="s">
        <v>119</v>
      </c>
      <c r="B83" t="s">
        <v>19</v>
      </c>
      <c r="C83" t="s">
        <v>37</v>
      </c>
      <c r="D83" t="s">
        <v>21</v>
      </c>
      <c r="E83" t="s">
        <v>28</v>
      </c>
      <c r="F83" t="s">
        <v>32</v>
      </c>
      <c r="G83" t="s">
        <v>24</v>
      </c>
      <c r="H83" t="s">
        <v>33</v>
      </c>
      <c r="I83" t="s">
        <v>26</v>
      </c>
      <c r="J83" t="s">
        <v>51</v>
      </c>
      <c r="K83">
        <v>3</v>
      </c>
      <c r="L83">
        <v>122</v>
      </c>
      <c r="M83">
        <v>95.9</v>
      </c>
      <c r="N83">
        <v>173.2</v>
      </c>
      <c r="O83">
        <v>66.3</v>
      </c>
      <c r="P83">
        <v>50.2</v>
      </c>
      <c r="Q83">
        <v>2926</v>
      </c>
      <c r="R83">
        <v>156</v>
      </c>
      <c r="S83">
        <v>3.59</v>
      </c>
      <c r="T83">
        <v>3.86</v>
      </c>
      <c r="U83">
        <v>7</v>
      </c>
      <c r="V83">
        <v>145</v>
      </c>
      <c r="W83">
        <v>5000</v>
      </c>
      <c r="X83">
        <v>19</v>
      </c>
      <c r="Y83">
        <v>24</v>
      </c>
      <c r="Z83">
        <v>14489</v>
      </c>
    </row>
    <row r="84" spans="1:26" x14ac:dyDescent="0.35">
      <c r="A84" t="s">
        <v>119</v>
      </c>
      <c r="B84" t="s">
        <v>19</v>
      </c>
      <c r="C84" t="s">
        <v>20</v>
      </c>
      <c r="D84" t="s">
        <v>26</v>
      </c>
      <c r="E84" t="s">
        <v>31</v>
      </c>
      <c r="F84" t="s">
        <v>32</v>
      </c>
      <c r="G84" t="s">
        <v>24</v>
      </c>
      <c r="H84" t="s">
        <v>33</v>
      </c>
      <c r="I84" t="s">
        <v>26</v>
      </c>
      <c r="J84" t="s">
        <v>40</v>
      </c>
      <c r="K84">
        <v>1</v>
      </c>
      <c r="L84">
        <v>125</v>
      </c>
      <c r="M84">
        <v>96.3</v>
      </c>
      <c r="N84">
        <v>172.4</v>
      </c>
      <c r="O84">
        <v>65.400000000000006</v>
      </c>
      <c r="P84">
        <v>51.6</v>
      </c>
      <c r="Q84">
        <v>2365</v>
      </c>
      <c r="R84">
        <v>122</v>
      </c>
      <c r="S84">
        <v>3.35</v>
      </c>
      <c r="T84">
        <v>3.46</v>
      </c>
      <c r="U84">
        <v>8.5</v>
      </c>
      <c r="V84">
        <v>88</v>
      </c>
      <c r="W84">
        <v>5000</v>
      </c>
      <c r="X84">
        <v>25</v>
      </c>
      <c r="Y84">
        <v>32</v>
      </c>
      <c r="Z84">
        <v>6989</v>
      </c>
    </row>
    <row r="85" spans="1:26" x14ac:dyDescent="0.35">
      <c r="A85" t="s">
        <v>119</v>
      </c>
      <c r="B85" t="s">
        <v>19</v>
      </c>
      <c r="C85" t="s">
        <v>20</v>
      </c>
      <c r="D85" t="s">
        <v>26</v>
      </c>
      <c r="E85" t="s">
        <v>31</v>
      </c>
      <c r="F85" t="s">
        <v>32</v>
      </c>
      <c r="G85" t="s">
        <v>24</v>
      </c>
      <c r="H85" t="s">
        <v>33</v>
      </c>
      <c r="I85" t="s">
        <v>26</v>
      </c>
      <c r="J85" t="s">
        <v>40</v>
      </c>
      <c r="K85">
        <v>1</v>
      </c>
      <c r="L85">
        <v>125</v>
      </c>
      <c r="M85">
        <v>96.3</v>
      </c>
      <c r="N85">
        <v>172.4</v>
      </c>
      <c r="O85">
        <v>65.400000000000006</v>
      </c>
      <c r="P85">
        <v>51.6</v>
      </c>
      <c r="Q85">
        <v>2405</v>
      </c>
      <c r="R85">
        <v>122</v>
      </c>
      <c r="S85">
        <v>3.35</v>
      </c>
      <c r="T85">
        <v>3.46</v>
      </c>
      <c r="U85">
        <v>8.5</v>
      </c>
      <c r="V85">
        <v>88</v>
      </c>
      <c r="W85">
        <v>5000</v>
      </c>
      <c r="X85">
        <v>25</v>
      </c>
      <c r="Y85">
        <v>32</v>
      </c>
      <c r="Z85">
        <v>8189</v>
      </c>
    </row>
    <row r="86" spans="1:26" x14ac:dyDescent="0.35">
      <c r="A86" t="s">
        <v>119</v>
      </c>
      <c r="B86" t="s">
        <v>19</v>
      </c>
      <c r="C86" t="s">
        <v>37</v>
      </c>
      <c r="D86" t="s">
        <v>26</v>
      </c>
      <c r="E86" t="s">
        <v>31</v>
      </c>
      <c r="F86" t="s">
        <v>32</v>
      </c>
      <c r="G86" t="s">
        <v>24</v>
      </c>
      <c r="H86" t="s">
        <v>33</v>
      </c>
      <c r="I86" t="s">
        <v>26</v>
      </c>
      <c r="J86" t="s">
        <v>51</v>
      </c>
      <c r="K86">
        <v>1</v>
      </c>
      <c r="L86">
        <v>125</v>
      </c>
      <c r="M86">
        <v>96.3</v>
      </c>
      <c r="N86">
        <v>172.4</v>
      </c>
      <c r="O86">
        <v>65.400000000000006</v>
      </c>
      <c r="P86">
        <v>51.6</v>
      </c>
      <c r="Q86">
        <v>2403</v>
      </c>
      <c r="R86">
        <v>110</v>
      </c>
      <c r="S86">
        <v>3.17</v>
      </c>
      <c r="T86">
        <v>3.46</v>
      </c>
      <c r="U86">
        <v>7.5</v>
      </c>
      <c r="V86">
        <v>116</v>
      </c>
      <c r="W86">
        <v>5500</v>
      </c>
      <c r="X86">
        <v>23</v>
      </c>
      <c r="Y86">
        <v>30</v>
      </c>
      <c r="Z86">
        <v>9279</v>
      </c>
    </row>
    <row r="87" spans="1:26" x14ac:dyDescent="0.35">
      <c r="A87" t="s">
        <v>119</v>
      </c>
      <c r="B87" t="s">
        <v>19</v>
      </c>
      <c r="C87" t="s">
        <v>20</v>
      </c>
      <c r="D87" t="s">
        <v>26</v>
      </c>
      <c r="E87" t="s">
        <v>31</v>
      </c>
      <c r="F87" t="s">
        <v>32</v>
      </c>
      <c r="G87" t="s">
        <v>24</v>
      </c>
      <c r="H87" t="s">
        <v>33</v>
      </c>
      <c r="I87" t="s">
        <v>26</v>
      </c>
      <c r="J87" t="s">
        <v>51</v>
      </c>
      <c r="K87">
        <v>-1</v>
      </c>
      <c r="L87">
        <v>137</v>
      </c>
      <c r="M87">
        <v>96.3</v>
      </c>
      <c r="N87">
        <v>172.4</v>
      </c>
      <c r="O87">
        <v>65.400000000000006</v>
      </c>
      <c r="P87">
        <v>51.6</v>
      </c>
      <c r="Q87">
        <v>2403</v>
      </c>
      <c r="R87">
        <v>110</v>
      </c>
      <c r="S87">
        <v>3.17</v>
      </c>
      <c r="T87">
        <v>3.46</v>
      </c>
      <c r="U87">
        <v>7.5</v>
      </c>
      <c r="V87">
        <v>116</v>
      </c>
      <c r="W87">
        <v>5500</v>
      </c>
      <c r="X87">
        <v>23</v>
      </c>
      <c r="Y87">
        <v>30</v>
      </c>
      <c r="Z87">
        <v>9279</v>
      </c>
    </row>
    <row r="88" spans="1:26" x14ac:dyDescent="0.35">
      <c r="A88" t="s">
        <v>120</v>
      </c>
      <c r="B88" t="s">
        <v>19</v>
      </c>
      <c r="C88" t="s">
        <v>20</v>
      </c>
      <c r="D88" t="s">
        <v>21</v>
      </c>
      <c r="E88" t="s">
        <v>31</v>
      </c>
      <c r="F88" t="s">
        <v>32</v>
      </c>
      <c r="G88" t="s">
        <v>24</v>
      </c>
      <c r="H88" t="s">
        <v>33</v>
      </c>
      <c r="I88" t="s">
        <v>26</v>
      </c>
      <c r="J88" t="s">
        <v>40</v>
      </c>
      <c r="K88">
        <v>1</v>
      </c>
      <c r="L88">
        <v>128</v>
      </c>
      <c r="M88">
        <v>94.5</v>
      </c>
      <c r="N88">
        <v>165.3</v>
      </c>
      <c r="O88">
        <v>63.8</v>
      </c>
      <c r="P88">
        <v>54.5</v>
      </c>
      <c r="Q88">
        <v>1889</v>
      </c>
      <c r="R88">
        <v>97</v>
      </c>
      <c r="S88">
        <v>3.15</v>
      </c>
      <c r="T88">
        <v>3.29</v>
      </c>
      <c r="U88">
        <v>9.4</v>
      </c>
      <c r="V88">
        <v>69</v>
      </c>
      <c r="W88">
        <v>5200</v>
      </c>
      <c r="X88">
        <v>31</v>
      </c>
      <c r="Y88">
        <v>37</v>
      </c>
      <c r="Z88">
        <v>5499</v>
      </c>
    </row>
    <row r="89" spans="1:26" x14ac:dyDescent="0.35">
      <c r="A89" t="s">
        <v>120</v>
      </c>
      <c r="B89" t="s">
        <v>47</v>
      </c>
      <c r="C89" t="s">
        <v>20</v>
      </c>
      <c r="D89" t="s">
        <v>21</v>
      </c>
      <c r="E89" t="s">
        <v>31</v>
      </c>
      <c r="F89" t="s">
        <v>32</v>
      </c>
      <c r="G89" t="s">
        <v>24</v>
      </c>
      <c r="H89" t="s">
        <v>33</v>
      </c>
      <c r="I89" t="s">
        <v>26</v>
      </c>
      <c r="J89" t="s">
        <v>48</v>
      </c>
      <c r="K89">
        <v>1</v>
      </c>
      <c r="L89">
        <v>128</v>
      </c>
      <c r="M89">
        <v>94.5</v>
      </c>
      <c r="N89">
        <v>165.3</v>
      </c>
      <c r="O89">
        <v>63.8</v>
      </c>
      <c r="P89">
        <v>54.5</v>
      </c>
      <c r="Q89">
        <v>2017</v>
      </c>
      <c r="R89">
        <v>103</v>
      </c>
      <c r="S89">
        <v>2.99</v>
      </c>
      <c r="T89">
        <v>3.47</v>
      </c>
      <c r="U89">
        <v>21.9</v>
      </c>
      <c r="V89">
        <v>55</v>
      </c>
      <c r="W89">
        <v>4800</v>
      </c>
      <c r="X89">
        <v>45</v>
      </c>
      <c r="Y89">
        <v>50</v>
      </c>
      <c r="Z89">
        <v>7099</v>
      </c>
    </row>
    <row r="90" spans="1:26" x14ac:dyDescent="0.35">
      <c r="A90" t="s">
        <v>120</v>
      </c>
      <c r="B90" t="s">
        <v>19</v>
      </c>
      <c r="C90" t="s">
        <v>20</v>
      </c>
      <c r="D90" t="s">
        <v>21</v>
      </c>
      <c r="E90" t="s">
        <v>31</v>
      </c>
      <c r="F90" t="s">
        <v>32</v>
      </c>
      <c r="G90" t="s">
        <v>24</v>
      </c>
      <c r="H90" t="s">
        <v>33</v>
      </c>
      <c r="I90" t="s">
        <v>26</v>
      </c>
      <c r="J90" t="s">
        <v>40</v>
      </c>
      <c r="K90">
        <v>1</v>
      </c>
      <c r="L90">
        <v>128</v>
      </c>
      <c r="M90">
        <v>94.5</v>
      </c>
      <c r="N90">
        <v>165.3</v>
      </c>
      <c r="O90">
        <v>63.8</v>
      </c>
      <c r="P90">
        <v>54.5</v>
      </c>
      <c r="Q90">
        <v>1918</v>
      </c>
      <c r="R90">
        <v>97</v>
      </c>
      <c r="S90">
        <v>3.15</v>
      </c>
      <c r="T90">
        <v>3.29</v>
      </c>
      <c r="U90">
        <v>9.4</v>
      </c>
      <c r="V90">
        <v>69</v>
      </c>
      <c r="W90">
        <v>5200</v>
      </c>
      <c r="X90">
        <v>31</v>
      </c>
      <c r="Y90">
        <v>37</v>
      </c>
      <c r="Z90">
        <v>6649</v>
      </c>
    </row>
    <row r="91" spans="1:26" x14ac:dyDescent="0.35">
      <c r="A91" t="s">
        <v>120</v>
      </c>
      <c r="B91" t="s">
        <v>19</v>
      </c>
      <c r="C91" t="s">
        <v>20</v>
      </c>
      <c r="D91" t="s">
        <v>26</v>
      </c>
      <c r="E91" t="s">
        <v>31</v>
      </c>
      <c r="F91" t="s">
        <v>32</v>
      </c>
      <c r="G91" t="s">
        <v>24</v>
      </c>
      <c r="H91" t="s">
        <v>33</v>
      </c>
      <c r="I91" t="s">
        <v>26</v>
      </c>
      <c r="J91" t="s">
        <v>40</v>
      </c>
      <c r="K91">
        <v>1</v>
      </c>
      <c r="L91">
        <v>122</v>
      </c>
      <c r="M91">
        <v>94.5</v>
      </c>
      <c r="N91">
        <v>165.3</v>
      </c>
      <c r="O91">
        <v>63.8</v>
      </c>
      <c r="P91">
        <v>54.5</v>
      </c>
      <c r="Q91">
        <v>1938</v>
      </c>
      <c r="R91">
        <v>97</v>
      </c>
      <c r="S91">
        <v>3.15</v>
      </c>
      <c r="T91">
        <v>3.29</v>
      </c>
      <c r="U91">
        <v>9.4</v>
      </c>
      <c r="V91">
        <v>69</v>
      </c>
      <c r="W91">
        <v>5200</v>
      </c>
      <c r="X91">
        <v>31</v>
      </c>
      <c r="Y91">
        <v>37</v>
      </c>
      <c r="Z91">
        <v>6849</v>
      </c>
    </row>
    <row r="92" spans="1:26" x14ac:dyDescent="0.35">
      <c r="A92" t="s">
        <v>120</v>
      </c>
      <c r="B92" t="s">
        <v>19</v>
      </c>
      <c r="C92" t="s">
        <v>20</v>
      </c>
      <c r="D92" t="s">
        <v>26</v>
      </c>
      <c r="E92" t="s">
        <v>36</v>
      </c>
      <c r="F92" t="s">
        <v>32</v>
      </c>
      <c r="G92" t="s">
        <v>24</v>
      </c>
      <c r="H92" t="s">
        <v>33</v>
      </c>
      <c r="I92" t="s">
        <v>26</v>
      </c>
      <c r="J92" t="s">
        <v>40</v>
      </c>
      <c r="K92">
        <v>1</v>
      </c>
      <c r="L92">
        <v>103</v>
      </c>
      <c r="M92">
        <v>94.5</v>
      </c>
      <c r="N92">
        <v>170.2</v>
      </c>
      <c r="O92">
        <v>63.8</v>
      </c>
      <c r="P92">
        <v>53.5</v>
      </c>
      <c r="Q92">
        <v>2024</v>
      </c>
      <c r="R92">
        <v>97</v>
      </c>
      <c r="S92">
        <v>3.15</v>
      </c>
      <c r="T92">
        <v>3.29</v>
      </c>
      <c r="U92">
        <v>9.4</v>
      </c>
      <c r="V92">
        <v>69</v>
      </c>
      <c r="W92">
        <v>5200</v>
      </c>
      <c r="X92">
        <v>31</v>
      </c>
      <c r="Y92">
        <v>37</v>
      </c>
      <c r="Z92">
        <v>7349</v>
      </c>
    </row>
    <row r="93" spans="1:26" x14ac:dyDescent="0.35">
      <c r="A93" t="s">
        <v>120</v>
      </c>
      <c r="B93" t="s">
        <v>19</v>
      </c>
      <c r="C93" t="s">
        <v>20</v>
      </c>
      <c r="D93" t="s">
        <v>21</v>
      </c>
      <c r="E93" t="s">
        <v>31</v>
      </c>
      <c r="F93" t="s">
        <v>32</v>
      </c>
      <c r="G93" t="s">
        <v>24</v>
      </c>
      <c r="H93" t="s">
        <v>33</v>
      </c>
      <c r="I93" t="s">
        <v>26</v>
      </c>
      <c r="J93" t="s">
        <v>40</v>
      </c>
      <c r="K93">
        <v>1</v>
      </c>
      <c r="L93">
        <v>128</v>
      </c>
      <c r="M93">
        <v>94.5</v>
      </c>
      <c r="N93">
        <v>165.3</v>
      </c>
      <c r="O93">
        <v>63.8</v>
      </c>
      <c r="P93">
        <v>54.5</v>
      </c>
      <c r="Q93">
        <v>1951</v>
      </c>
      <c r="R93">
        <v>97</v>
      </c>
      <c r="S93">
        <v>3.15</v>
      </c>
      <c r="T93">
        <v>3.29</v>
      </c>
      <c r="U93">
        <v>9.4</v>
      </c>
      <c r="V93">
        <v>69</v>
      </c>
      <c r="W93">
        <v>5200</v>
      </c>
      <c r="X93">
        <v>31</v>
      </c>
      <c r="Y93">
        <v>37</v>
      </c>
      <c r="Z93">
        <v>7299</v>
      </c>
    </row>
    <row r="94" spans="1:26" x14ac:dyDescent="0.35">
      <c r="A94" t="s">
        <v>120</v>
      </c>
      <c r="B94" t="s">
        <v>19</v>
      </c>
      <c r="C94" t="s">
        <v>20</v>
      </c>
      <c r="D94" t="s">
        <v>21</v>
      </c>
      <c r="E94" t="s">
        <v>28</v>
      </c>
      <c r="F94" t="s">
        <v>32</v>
      </c>
      <c r="G94" t="s">
        <v>24</v>
      </c>
      <c r="H94" t="s">
        <v>33</v>
      </c>
      <c r="I94" t="s">
        <v>26</v>
      </c>
      <c r="J94" t="s">
        <v>40</v>
      </c>
      <c r="K94">
        <v>1</v>
      </c>
      <c r="L94">
        <v>128</v>
      </c>
      <c r="M94">
        <v>94.5</v>
      </c>
      <c r="N94">
        <v>165.6</v>
      </c>
      <c r="O94">
        <v>63.8</v>
      </c>
      <c r="P94">
        <v>53.3</v>
      </c>
      <c r="Q94">
        <v>2028</v>
      </c>
      <c r="R94">
        <v>97</v>
      </c>
      <c r="S94">
        <v>3.15</v>
      </c>
      <c r="T94">
        <v>3.29</v>
      </c>
      <c r="U94">
        <v>9.4</v>
      </c>
      <c r="V94">
        <v>69</v>
      </c>
      <c r="W94">
        <v>5200</v>
      </c>
      <c r="X94">
        <v>31</v>
      </c>
      <c r="Y94">
        <v>37</v>
      </c>
      <c r="Z94">
        <v>7799</v>
      </c>
    </row>
    <row r="95" spans="1:26" x14ac:dyDescent="0.35">
      <c r="A95" t="s">
        <v>120</v>
      </c>
      <c r="B95" t="s">
        <v>19</v>
      </c>
      <c r="C95" t="s">
        <v>20</v>
      </c>
      <c r="D95" t="s">
        <v>26</v>
      </c>
      <c r="E95" t="s">
        <v>31</v>
      </c>
      <c r="F95" t="s">
        <v>32</v>
      </c>
      <c r="G95" t="s">
        <v>24</v>
      </c>
      <c r="H95" t="s">
        <v>33</v>
      </c>
      <c r="I95" t="s">
        <v>26</v>
      </c>
      <c r="J95" t="s">
        <v>40</v>
      </c>
      <c r="K95">
        <v>1</v>
      </c>
      <c r="L95">
        <v>122</v>
      </c>
      <c r="M95">
        <v>94.5</v>
      </c>
      <c r="N95">
        <v>165.3</v>
      </c>
      <c r="O95">
        <v>63.8</v>
      </c>
      <c r="P95">
        <v>54.5</v>
      </c>
      <c r="Q95">
        <v>1971</v>
      </c>
      <c r="R95">
        <v>97</v>
      </c>
      <c r="S95">
        <v>3.15</v>
      </c>
      <c r="T95">
        <v>3.29</v>
      </c>
      <c r="U95">
        <v>9.4</v>
      </c>
      <c r="V95">
        <v>69</v>
      </c>
      <c r="W95">
        <v>5200</v>
      </c>
      <c r="X95">
        <v>31</v>
      </c>
      <c r="Y95">
        <v>37</v>
      </c>
      <c r="Z95">
        <v>7499</v>
      </c>
    </row>
    <row r="96" spans="1:26" x14ac:dyDescent="0.35">
      <c r="A96" t="s">
        <v>120</v>
      </c>
      <c r="B96" t="s">
        <v>19</v>
      </c>
      <c r="C96" t="s">
        <v>20</v>
      </c>
      <c r="D96" t="s">
        <v>26</v>
      </c>
      <c r="E96" t="s">
        <v>36</v>
      </c>
      <c r="F96" t="s">
        <v>32</v>
      </c>
      <c r="G96" t="s">
        <v>24</v>
      </c>
      <c r="H96" t="s">
        <v>33</v>
      </c>
      <c r="I96" t="s">
        <v>26</v>
      </c>
      <c r="J96" t="s">
        <v>40</v>
      </c>
      <c r="K96">
        <v>1</v>
      </c>
      <c r="L96">
        <v>103</v>
      </c>
      <c r="M96">
        <v>94.5</v>
      </c>
      <c r="N96">
        <v>170.2</v>
      </c>
      <c r="O96">
        <v>63.8</v>
      </c>
      <c r="P96">
        <v>53.5</v>
      </c>
      <c r="Q96">
        <v>2037</v>
      </c>
      <c r="R96">
        <v>97</v>
      </c>
      <c r="S96">
        <v>3.15</v>
      </c>
      <c r="T96">
        <v>3.29</v>
      </c>
      <c r="U96">
        <v>9.4</v>
      </c>
      <c r="V96">
        <v>69</v>
      </c>
      <c r="W96">
        <v>5200</v>
      </c>
      <c r="X96">
        <v>31</v>
      </c>
      <c r="Y96">
        <v>37</v>
      </c>
      <c r="Z96">
        <v>7999</v>
      </c>
    </row>
    <row r="97" spans="1:26" x14ac:dyDescent="0.35">
      <c r="A97" t="s">
        <v>120</v>
      </c>
      <c r="B97" t="s">
        <v>19</v>
      </c>
      <c r="C97" t="s">
        <v>20</v>
      </c>
      <c r="D97" t="s">
        <v>21</v>
      </c>
      <c r="E97" t="s">
        <v>49</v>
      </c>
      <c r="F97" t="s">
        <v>32</v>
      </c>
      <c r="G97" t="s">
        <v>24</v>
      </c>
      <c r="H97" t="s">
        <v>33</v>
      </c>
      <c r="I97" t="s">
        <v>26</v>
      </c>
      <c r="J97" t="s">
        <v>40</v>
      </c>
      <c r="K97">
        <v>2</v>
      </c>
      <c r="L97">
        <v>168</v>
      </c>
      <c r="M97">
        <v>95.1</v>
      </c>
      <c r="N97">
        <v>162.4</v>
      </c>
      <c r="O97">
        <v>63.8</v>
      </c>
      <c r="P97">
        <v>53.3</v>
      </c>
      <c r="Q97">
        <v>2008</v>
      </c>
      <c r="R97">
        <v>97</v>
      </c>
      <c r="S97">
        <v>3.15</v>
      </c>
      <c r="T97">
        <v>3.29</v>
      </c>
      <c r="U97">
        <v>9.4</v>
      </c>
      <c r="V97">
        <v>69</v>
      </c>
      <c r="W97">
        <v>5200</v>
      </c>
      <c r="X97">
        <v>31</v>
      </c>
      <c r="Y97">
        <v>37</v>
      </c>
      <c r="Z97">
        <v>8249</v>
      </c>
    </row>
    <row r="98" spans="1:26" x14ac:dyDescent="0.35">
      <c r="A98" t="s">
        <v>120</v>
      </c>
      <c r="B98" t="s">
        <v>19</v>
      </c>
      <c r="C98" t="s">
        <v>20</v>
      </c>
      <c r="D98" t="s">
        <v>26</v>
      </c>
      <c r="E98" t="s">
        <v>28</v>
      </c>
      <c r="F98" t="s">
        <v>32</v>
      </c>
      <c r="G98" t="s">
        <v>24</v>
      </c>
      <c r="H98" t="s">
        <v>33</v>
      </c>
      <c r="I98" t="s">
        <v>26</v>
      </c>
      <c r="J98" t="s">
        <v>40</v>
      </c>
      <c r="K98">
        <v>0</v>
      </c>
      <c r="L98">
        <v>106</v>
      </c>
      <c r="M98">
        <v>97.2</v>
      </c>
      <c r="N98">
        <v>173.4</v>
      </c>
      <c r="O98">
        <v>65.2</v>
      </c>
      <c r="P98">
        <v>54.7</v>
      </c>
      <c r="Q98">
        <v>2324</v>
      </c>
      <c r="R98">
        <v>120</v>
      </c>
      <c r="S98">
        <v>3.33</v>
      </c>
      <c r="T98">
        <v>3.47</v>
      </c>
      <c r="U98">
        <v>8.5</v>
      </c>
      <c r="V98">
        <v>97</v>
      </c>
      <c r="W98">
        <v>5200</v>
      </c>
      <c r="X98">
        <v>27</v>
      </c>
      <c r="Y98">
        <v>34</v>
      </c>
      <c r="Z98">
        <v>8949</v>
      </c>
    </row>
    <row r="99" spans="1:26" x14ac:dyDescent="0.35">
      <c r="A99" t="s">
        <v>120</v>
      </c>
      <c r="B99" t="s">
        <v>19</v>
      </c>
      <c r="C99" t="s">
        <v>20</v>
      </c>
      <c r="D99" t="s">
        <v>26</v>
      </c>
      <c r="E99" t="s">
        <v>31</v>
      </c>
      <c r="F99" t="s">
        <v>32</v>
      </c>
      <c r="G99" t="s">
        <v>24</v>
      </c>
      <c r="H99" t="s">
        <v>33</v>
      </c>
      <c r="I99" t="s">
        <v>26</v>
      </c>
      <c r="J99" t="s">
        <v>40</v>
      </c>
      <c r="K99">
        <v>0</v>
      </c>
      <c r="L99">
        <v>106</v>
      </c>
      <c r="M99">
        <v>97.2</v>
      </c>
      <c r="N99">
        <v>173.4</v>
      </c>
      <c r="O99">
        <v>65.2</v>
      </c>
      <c r="P99">
        <v>54.7</v>
      </c>
      <c r="Q99">
        <v>2302</v>
      </c>
      <c r="R99">
        <v>120</v>
      </c>
      <c r="S99">
        <v>3.33</v>
      </c>
      <c r="T99">
        <v>3.47</v>
      </c>
      <c r="U99">
        <v>8.5</v>
      </c>
      <c r="V99">
        <v>97</v>
      </c>
      <c r="W99">
        <v>5200</v>
      </c>
      <c r="X99">
        <v>27</v>
      </c>
      <c r="Y99">
        <v>34</v>
      </c>
      <c r="Z99">
        <v>9549</v>
      </c>
    </row>
    <row r="100" spans="1:26" x14ac:dyDescent="0.35">
      <c r="A100" t="s">
        <v>120</v>
      </c>
      <c r="B100" t="s">
        <v>19</v>
      </c>
      <c r="C100" t="s">
        <v>20</v>
      </c>
      <c r="D100" t="s">
        <v>26</v>
      </c>
      <c r="E100" t="s">
        <v>31</v>
      </c>
      <c r="F100" t="s">
        <v>32</v>
      </c>
      <c r="G100" t="s">
        <v>24</v>
      </c>
      <c r="H100" t="s">
        <v>29</v>
      </c>
      <c r="I100" t="s">
        <v>30</v>
      </c>
      <c r="J100" t="s">
        <v>27</v>
      </c>
      <c r="K100">
        <v>0</v>
      </c>
      <c r="L100">
        <v>128</v>
      </c>
      <c r="M100">
        <v>100.4</v>
      </c>
      <c r="N100">
        <v>181.7</v>
      </c>
      <c r="O100">
        <v>66.5</v>
      </c>
      <c r="P100">
        <v>55.1</v>
      </c>
      <c r="Q100">
        <v>3095</v>
      </c>
      <c r="R100">
        <v>181</v>
      </c>
      <c r="S100">
        <v>3.43</v>
      </c>
      <c r="T100">
        <v>3.27</v>
      </c>
      <c r="U100">
        <v>9</v>
      </c>
      <c r="V100">
        <v>152</v>
      </c>
      <c r="W100">
        <v>5200</v>
      </c>
      <c r="X100">
        <v>17</v>
      </c>
      <c r="Y100">
        <v>22</v>
      </c>
      <c r="Z100">
        <v>13499</v>
      </c>
    </row>
    <row r="101" spans="1:26" x14ac:dyDescent="0.35">
      <c r="A101" t="s">
        <v>120</v>
      </c>
      <c r="B101" t="s">
        <v>19</v>
      </c>
      <c r="C101" t="s">
        <v>20</v>
      </c>
      <c r="D101" t="s">
        <v>26</v>
      </c>
      <c r="E101" t="s">
        <v>36</v>
      </c>
      <c r="F101" t="s">
        <v>32</v>
      </c>
      <c r="G101" t="s">
        <v>24</v>
      </c>
      <c r="H101" t="s">
        <v>29</v>
      </c>
      <c r="I101" t="s">
        <v>30</v>
      </c>
      <c r="J101" t="s">
        <v>27</v>
      </c>
      <c r="K101">
        <v>0</v>
      </c>
      <c r="L101">
        <v>108</v>
      </c>
      <c r="M101">
        <v>100.4</v>
      </c>
      <c r="N101">
        <v>184.6</v>
      </c>
      <c r="O101">
        <v>66.5</v>
      </c>
      <c r="P101">
        <v>56.1</v>
      </c>
      <c r="Q101">
        <v>3296</v>
      </c>
      <c r="R101">
        <v>181</v>
      </c>
      <c r="S101">
        <v>3.43</v>
      </c>
      <c r="T101">
        <v>3.27</v>
      </c>
      <c r="U101">
        <v>9</v>
      </c>
      <c r="V101">
        <v>152</v>
      </c>
      <c r="W101">
        <v>5200</v>
      </c>
      <c r="X101">
        <v>17</v>
      </c>
      <c r="Y101">
        <v>22</v>
      </c>
      <c r="Z101">
        <v>14399</v>
      </c>
    </row>
    <row r="102" spans="1:26" x14ac:dyDescent="0.35">
      <c r="A102" t="s">
        <v>120</v>
      </c>
      <c r="B102" t="s">
        <v>19</v>
      </c>
      <c r="C102" t="s">
        <v>20</v>
      </c>
      <c r="D102" t="s">
        <v>26</v>
      </c>
      <c r="E102" t="s">
        <v>31</v>
      </c>
      <c r="F102" t="s">
        <v>32</v>
      </c>
      <c r="G102" t="s">
        <v>24</v>
      </c>
      <c r="H102" t="s">
        <v>29</v>
      </c>
      <c r="I102" t="s">
        <v>30</v>
      </c>
      <c r="J102" t="s">
        <v>27</v>
      </c>
      <c r="K102">
        <v>0</v>
      </c>
      <c r="L102">
        <v>108</v>
      </c>
      <c r="M102">
        <v>100.4</v>
      </c>
      <c r="N102">
        <v>184.6</v>
      </c>
      <c r="O102">
        <v>66.5</v>
      </c>
      <c r="P102">
        <v>55.1</v>
      </c>
      <c r="Q102">
        <v>3060</v>
      </c>
      <c r="R102">
        <v>181</v>
      </c>
      <c r="S102">
        <v>3.43</v>
      </c>
      <c r="T102">
        <v>3.27</v>
      </c>
      <c r="U102">
        <v>9</v>
      </c>
      <c r="V102">
        <v>152</v>
      </c>
      <c r="W102">
        <v>5200</v>
      </c>
      <c r="X102">
        <v>19</v>
      </c>
      <c r="Y102">
        <v>25</v>
      </c>
      <c r="Z102">
        <v>13499</v>
      </c>
    </row>
    <row r="103" spans="1:26" x14ac:dyDescent="0.35">
      <c r="A103" t="s">
        <v>120</v>
      </c>
      <c r="B103" t="s">
        <v>19</v>
      </c>
      <c r="C103" t="s">
        <v>20</v>
      </c>
      <c r="D103" t="s">
        <v>21</v>
      </c>
      <c r="E103" t="s">
        <v>28</v>
      </c>
      <c r="F103" t="s">
        <v>23</v>
      </c>
      <c r="G103" t="s">
        <v>24</v>
      </c>
      <c r="H103" t="s">
        <v>29</v>
      </c>
      <c r="I103" t="s">
        <v>30</v>
      </c>
      <c r="J103" t="s">
        <v>27</v>
      </c>
      <c r="K103">
        <v>3</v>
      </c>
      <c r="L103">
        <v>194</v>
      </c>
      <c r="M103">
        <v>91.3</v>
      </c>
      <c r="N103">
        <v>170.7</v>
      </c>
      <c r="O103">
        <v>67.900000000000006</v>
      </c>
      <c r="P103">
        <v>49.7</v>
      </c>
      <c r="Q103">
        <v>3071</v>
      </c>
      <c r="R103">
        <v>181</v>
      </c>
      <c r="S103">
        <v>3.43</v>
      </c>
      <c r="T103">
        <v>3.27</v>
      </c>
      <c r="U103">
        <v>9</v>
      </c>
      <c r="V103">
        <v>160</v>
      </c>
      <c r="W103">
        <v>5200</v>
      </c>
      <c r="X103">
        <v>19</v>
      </c>
      <c r="Y103">
        <v>25</v>
      </c>
      <c r="Z103">
        <v>17199</v>
      </c>
    </row>
    <row r="104" spans="1:26" x14ac:dyDescent="0.35">
      <c r="A104" t="s">
        <v>120</v>
      </c>
      <c r="B104" t="s">
        <v>19</v>
      </c>
      <c r="C104" t="s">
        <v>37</v>
      </c>
      <c r="D104" t="s">
        <v>21</v>
      </c>
      <c r="E104" t="s">
        <v>28</v>
      </c>
      <c r="F104" t="s">
        <v>23</v>
      </c>
      <c r="G104" t="s">
        <v>24</v>
      </c>
      <c r="H104" t="s">
        <v>29</v>
      </c>
      <c r="I104" t="s">
        <v>30</v>
      </c>
      <c r="J104" t="s">
        <v>27</v>
      </c>
      <c r="K104">
        <v>3</v>
      </c>
      <c r="L104">
        <v>194</v>
      </c>
      <c r="M104">
        <v>91.3</v>
      </c>
      <c r="N104">
        <v>170.7</v>
      </c>
      <c r="O104">
        <v>67.900000000000006</v>
      </c>
      <c r="P104">
        <v>49.7</v>
      </c>
      <c r="Q104">
        <v>3139</v>
      </c>
      <c r="R104">
        <v>181</v>
      </c>
      <c r="S104">
        <v>3.43</v>
      </c>
      <c r="T104">
        <v>3.27</v>
      </c>
      <c r="U104">
        <v>7.8</v>
      </c>
      <c r="V104">
        <v>200</v>
      </c>
      <c r="W104">
        <v>5200</v>
      </c>
      <c r="X104">
        <v>17</v>
      </c>
      <c r="Y104">
        <v>23</v>
      </c>
      <c r="Z104">
        <v>19699</v>
      </c>
    </row>
    <row r="105" spans="1:26" x14ac:dyDescent="0.35">
      <c r="A105" t="s">
        <v>120</v>
      </c>
      <c r="B105" t="s">
        <v>19</v>
      </c>
      <c r="C105" t="s">
        <v>20</v>
      </c>
      <c r="D105" t="s">
        <v>21</v>
      </c>
      <c r="E105" t="s">
        <v>28</v>
      </c>
      <c r="F105" t="s">
        <v>23</v>
      </c>
      <c r="G105" t="s">
        <v>24</v>
      </c>
      <c r="H105" t="s">
        <v>29</v>
      </c>
      <c r="I105" t="s">
        <v>30</v>
      </c>
      <c r="J105" t="s">
        <v>27</v>
      </c>
      <c r="K105">
        <v>1</v>
      </c>
      <c r="L105">
        <v>231</v>
      </c>
      <c r="M105">
        <v>99.2</v>
      </c>
      <c r="N105">
        <v>178.5</v>
      </c>
      <c r="O105">
        <v>67.900000000000006</v>
      </c>
      <c r="P105">
        <v>49.7</v>
      </c>
      <c r="Q105">
        <v>3139</v>
      </c>
      <c r="R105">
        <v>181</v>
      </c>
      <c r="S105">
        <v>3.43</v>
      </c>
      <c r="T105">
        <v>3.27</v>
      </c>
      <c r="U105">
        <v>9</v>
      </c>
      <c r="V105">
        <v>160</v>
      </c>
      <c r="W105">
        <v>5200</v>
      </c>
      <c r="X105">
        <v>19</v>
      </c>
      <c r="Y105">
        <v>25</v>
      </c>
      <c r="Z105">
        <v>18399</v>
      </c>
    </row>
    <row r="106" spans="1:26" x14ac:dyDescent="0.35">
      <c r="A106" t="s">
        <v>121</v>
      </c>
      <c r="B106" t="s">
        <v>19</v>
      </c>
      <c r="C106" t="s">
        <v>20</v>
      </c>
      <c r="D106" t="s">
        <v>26</v>
      </c>
      <c r="E106" t="s">
        <v>31</v>
      </c>
      <c r="F106" t="s">
        <v>23</v>
      </c>
      <c r="G106" t="s">
        <v>24</v>
      </c>
      <c r="H106" t="s">
        <v>38</v>
      </c>
      <c r="I106" t="s">
        <v>26</v>
      </c>
      <c r="J106" t="s">
        <v>27</v>
      </c>
      <c r="K106">
        <v>0</v>
      </c>
      <c r="L106">
        <v>161</v>
      </c>
      <c r="M106">
        <v>107.9</v>
      </c>
      <c r="N106">
        <v>186.7</v>
      </c>
      <c r="O106">
        <v>68.400000000000006</v>
      </c>
      <c r="P106">
        <v>56.7</v>
      </c>
      <c r="Q106">
        <v>3020</v>
      </c>
      <c r="R106">
        <v>120</v>
      </c>
      <c r="S106">
        <v>3.46</v>
      </c>
      <c r="T106">
        <v>3.19</v>
      </c>
      <c r="U106">
        <v>8.4</v>
      </c>
      <c r="V106">
        <v>97</v>
      </c>
      <c r="W106">
        <v>5000</v>
      </c>
      <c r="X106">
        <v>19</v>
      </c>
      <c r="Y106">
        <v>24</v>
      </c>
      <c r="Z106">
        <v>11900</v>
      </c>
    </row>
    <row r="107" spans="1:26" x14ac:dyDescent="0.35">
      <c r="A107" t="s">
        <v>121</v>
      </c>
      <c r="B107" t="s">
        <v>47</v>
      </c>
      <c r="C107" t="s">
        <v>37</v>
      </c>
      <c r="D107" t="s">
        <v>26</v>
      </c>
      <c r="E107" t="s">
        <v>31</v>
      </c>
      <c r="F107" t="s">
        <v>23</v>
      </c>
      <c r="G107" t="s">
        <v>24</v>
      </c>
      <c r="H107" t="s">
        <v>38</v>
      </c>
      <c r="I107" t="s">
        <v>26</v>
      </c>
      <c r="J107" t="s">
        <v>48</v>
      </c>
      <c r="K107">
        <v>0</v>
      </c>
      <c r="L107">
        <v>161</v>
      </c>
      <c r="M107">
        <v>107.9</v>
      </c>
      <c r="N107">
        <v>186.7</v>
      </c>
      <c r="O107">
        <v>68.400000000000006</v>
      </c>
      <c r="P107">
        <v>56.7</v>
      </c>
      <c r="Q107">
        <v>3197</v>
      </c>
      <c r="R107">
        <v>152</v>
      </c>
      <c r="S107">
        <v>3.7</v>
      </c>
      <c r="T107">
        <v>3.52</v>
      </c>
      <c r="U107">
        <v>21</v>
      </c>
      <c r="V107">
        <v>95</v>
      </c>
      <c r="W107">
        <v>4150</v>
      </c>
      <c r="X107">
        <v>28</v>
      </c>
      <c r="Y107">
        <v>33</v>
      </c>
      <c r="Z107">
        <v>13200</v>
      </c>
    </row>
    <row r="108" spans="1:26" x14ac:dyDescent="0.35">
      <c r="A108" t="s">
        <v>121</v>
      </c>
      <c r="B108" t="s">
        <v>19</v>
      </c>
      <c r="C108" t="s">
        <v>20</v>
      </c>
      <c r="D108" t="s">
        <v>26</v>
      </c>
      <c r="E108" t="s">
        <v>36</v>
      </c>
      <c r="F108" t="s">
        <v>23</v>
      </c>
      <c r="G108" t="s">
        <v>24</v>
      </c>
      <c r="H108" t="s">
        <v>38</v>
      </c>
      <c r="I108" t="s">
        <v>26</v>
      </c>
      <c r="J108" t="s">
        <v>27</v>
      </c>
      <c r="K108">
        <v>0</v>
      </c>
      <c r="L108">
        <v>122</v>
      </c>
      <c r="M108">
        <v>114.2</v>
      </c>
      <c r="N108">
        <v>198.9</v>
      </c>
      <c r="O108">
        <v>68.400000000000006</v>
      </c>
      <c r="P108">
        <v>58.7</v>
      </c>
      <c r="Q108">
        <v>3230</v>
      </c>
      <c r="R108">
        <v>120</v>
      </c>
      <c r="S108">
        <v>3.46</v>
      </c>
      <c r="T108">
        <v>3.19</v>
      </c>
      <c r="U108">
        <v>8.4</v>
      </c>
      <c r="V108">
        <v>97</v>
      </c>
      <c r="W108">
        <v>5000</v>
      </c>
      <c r="X108">
        <v>19</v>
      </c>
      <c r="Y108">
        <v>24</v>
      </c>
      <c r="Z108">
        <v>12440</v>
      </c>
    </row>
    <row r="109" spans="1:26" x14ac:dyDescent="0.35">
      <c r="A109" t="s">
        <v>121</v>
      </c>
      <c r="B109" t="s">
        <v>47</v>
      </c>
      <c r="C109" t="s">
        <v>37</v>
      </c>
      <c r="D109" t="s">
        <v>26</v>
      </c>
      <c r="E109" t="s">
        <v>36</v>
      </c>
      <c r="F109" t="s">
        <v>23</v>
      </c>
      <c r="G109" t="s">
        <v>24</v>
      </c>
      <c r="H109" t="s">
        <v>38</v>
      </c>
      <c r="I109" t="s">
        <v>26</v>
      </c>
      <c r="J109" t="s">
        <v>48</v>
      </c>
      <c r="K109">
        <v>0</v>
      </c>
      <c r="L109">
        <v>122</v>
      </c>
      <c r="M109">
        <v>114.2</v>
      </c>
      <c r="N109">
        <v>198.9</v>
      </c>
      <c r="O109">
        <v>68.400000000000006</v>
      </c>
      <c r="P109">
        <v>58.7</v>
      </c>
      <c r="Q109">
        <v>3430</v>
      </c>
      <c r="R109">
        <v>152</v>
      </c>
      <c r="S109">
        <v>3.7</v>
      </c>
      <c r="T109">
        <v>3.52</v>
      </c>
      <c r="U109">
        <v>21</v>
      </c>
      <c r="V109">
        <v>95</v>
      </c>
      <c r="W109">
        <v>4150</v>
      </c>
      <c r="X109">
        <v>25</v>
      </c>
      <c r="Y109">
        <v>25</v>
      </c>
      <c r="Z109">
        <v>13860</v>
      </c>
    </row>
    <row r="110" spans="1:26" x14ac:dyDescent="0.35">
      <c r="A110" t="s">
        <v>121</v>
      </c>
      <c r="B110" t="s">
        <v>19</v>
      </c>
      <c r="C110" t="s">
        <v>20</v>
      </c>
      <c r="D110" t="s">
        <v>26</v>
      </c>
      <c r="E110" t="s">
        <v>31</v>
      </c>
      <c r="F110" t="s">
        <v>23</v>
      </c>
      <c r="G110" t="s">
        <v>24</v>
      </c>
      <c r="H110" t="s">
        <v>38</v>
      </c>
      <c r="I110" t="s">
        <v>26</v>
      </c>
      <c r="J110" t="s">
        <v>27</v>
      </c>
      <c r="K110">
        <v>0</v>
      </c>
      <c r="L110">
        <v>161</v>
      </c>
      <c r="M110">
        <v>107.9</v>
      </c>
      <c r="N110">
        <v>186.7</v>
      </c>
      <c r="O110">
        <v>68.400000000000006</v>
      </c>
      <c r="P110">
        <v>56.7</v>
      </c>
      <c r="Q110">
        <v>3075</v>
      </c>
      <c r="R110">
        <v>120</v>
      </c>
      <c r="S110">
        <v>3.46</v>
      </c>
      <c r="T110">
        <v>2.19</v>
      </c>
      <c r="U110">
        <v>8.4</v>
      </c>
      <c r="V110">
        <v>95</v>
      </c>
      <c r="W110">
        <v>5000</v>
      </c>
      <c r="X110">
        <v>19</v>
      </c>
      <c r="Y110">
        <v>24</v>
      </c>
      <c r="Z110">
        <v>15580</v>
      </c>
    </row>
    <row r="111" spans="1:26" x14ac:dyDescent="0.35">
      <c r="A111" t="s">
        <v>121</v>
      </c>
      <c r="B111" t="s">
        <v>47</v>
      </c>
      <c r="C111" t="s">
        <v>37</v>
      </c>
      <c r="D111" t="s">
        <v>26</v>
      </c>
      <c r="E111" t="s">
        <v>31</v>
      </c>
      <c r="F111" t="s">
        <v>23</v>
      </c>
      <c r="G111" t="s">
        <v>24</v>
      </c>
      <c r="H111" t="s">
        <v>38</v>
      </c>
      <c r="I111" t="s">
        <v>26</v>
      </c>
      <c r="J111" t="s">
        <v>48</v>
      </c>
      <c r="K111">
        <v>0</v>
      </c>
      <c r="L111">
        <v>161</v>
      </c>
      <c r="M111">
        <v>107.9</v>
      </c>
      <c r="N111">
        <v>186.7</v>
      </c>
      <c r="O111">
        <v>68.400000000000006</v>
      </c>
      <c r="P111">
        <v>56.7</v>
      </c>
      <c r="Q111">
        <v>3252</v>
      </c>
      <c r="R111">
        <v>152</v>
      </c>
      <c r="S111">
        <v>3.7</v>
      </c>
      <c r="T111">
        <v>3.52</v>
      </c>
      <c r="U111">
        <v>21</v>
      </c>
      <c r="V111">
        <v>95</v>
      </c>
      <c r="W111">
        <v>4150</v>
      </c>
      <c r="X111">
        <v>28</v>
      </c>
      <c r="Y111">
        <v>33</v>
      </c>
      <c r="Z111">
        <v>16900</v>
      </c>
    </row>
    <row r="112" spans="1:26" x14ac:dyDescent="0.35">
      <c r="A112" t="s">
        <v>121</v>
      </c>
      <c r="B112" t="s">
        <v>19</v>
      </c>
      <c r="C112" t="s">
        <v>20</v>
      </c>
      <c r="D112" t="s">
        <v>26</v>
      </c>
      <c r="E112" t="s">
        <v>36</v>
      </c>
      <c r="F112" t="s">
        <v>23</v>
      </c>
      <c r="G112" t="s">
        <v>24</v>
      </c>
      <c r="H112" t="s">
        <v>38</v>
      </c>
      <c r="I112" t="s">
        <v>26</v>
      </c>
      <c r="J112" t="s">
        <v>27</v>
      </c>
      <c r="K112">
        <v>0</v>
      </c>
      <c r="L112">
        <v>122</v>
      </c>
      <c r="M112">
        <v>114.2</v>
      </c>
      <c r="N112">
        <v>198.9</v>
      </c>
      <c r="O112">
        <v>68.400000000000006</v>
      </c>
      <c r="P112">
        <v>56.7</v>
      </c>
      <c r="Q112">
        <v>3285</v>
      </c>
      <c r="R112">
        <v>120</v>
      </c>
      <c r="S112">
        <v>3.46</v>
      </c>
      <c r="T112">
        <v>2.19</v>
      </c>
      <c r="U112">
        <v>8.4</v>
      </c>
      <c r="V112">
        <v>95</v>
      </c>
      <c r="W112">
        <v>5000</v>
      </c>
      <c r="X112">
        <v>19</v>
      </c>
      <c r="Y112">
        <v>24</v>
      </c>
      <c r="Z112">
        <v>16695</v>
      </c>
    </row>
    <row r="113" spans="1:26" x14ac:dyDescent="0.35">
      <c r="A113" t="s">
        <v>121</v>
      </c>
      <c r="B113" t="s">
        <v>47</v>
      </c>
      <c r="C113" t="s">
        <v>37</v>
      </c>
      <c r="D113" t="s">
        <v>26</v>
      </c>
      <c r="E113" t="s">
        <v>36</v>
      </c>
      <c r="F113" t="s">
        <v>23</v>
      </c>
      <c r="G113" t="s">
        <v>24</v>
      </c>
      <c r="H113" t="s">
        <v>38</v>
      </c>
      <c r="I113" t="s">
        <v>26</v>
      </c>
      <c r="J113" t="s">
        <v>48</v>
      </c>
      <c r="K113">
        <v>0</v>
      </c>
      <c r="L113">
        <v>122</v>
      </c>
      <c r="M113">
        <v>114.2</v>
      </c>
      <c r="N113">
        <v>198.9</v>
      </c>
      <c r="O113">
        <v>68.400000000000006</v>
      </c>
      <c r="P113">
        <v>58.7</v>
      </c>
      <c r="Q113">
        <v>3485</v>
      </c>
      <c r="R113">
        <v>152</v>
      </c>
      <c r="S113">
        <v>3.7</v>
      </c>
      <c r="T113">
        <v>3.52</v>
      </c>
      <c r="U113">
        <v>21</v>
      </c>
      <c r="V113">
        <v>95</v>
      </c>
      <c r="W113">
        <v>4150</v>
      </c>
      <c r="X113">
        <v>25</v>
      </c>
      <c r="Y113">
        <v>25</v>
      </c>
      <c r="Z113">
        <v>17075</v>
      </c>
    </row>
    <row r="114" spans="1:26" x14ac:dyDescent="0.35">
      <c r="A114" t="s">
        <v>121</v>
      </c>
      <c r="B114" t="s">
        <v>19</v>
      </c>
      <c r="C114" t="s">
        <v>20</v>
      </c>
      <c r="D114" t="s">
        <v>26</v>
      </c>
      <c r="E114" t="s">
        <v>31</v>
      </c>
      <c r="F114" t="s">
        <v>23</v>
      </c>
      <c r="G114" t="s">
        <v>24</v>
      </c>
      <c r="H114" t="s">
        <v>38</v>
      </c>
      <c r="I114" t="s">
        <v>26</v>
      </c>
      <c r="J114" t="s">
        <v>27</v>
      </c>
      <c r="K114">
        <v>0</v>
      </c>
      <c r="L114">
        <v>161</v>
      </c>
      <c r="M114">
        <v>107.9</v>
      </c>
      <c r="N114">
        <v>186.7</v>
      </c>
      <c r="O114">
        <v>68.400000000000006</v>
      </c>
      <c r="P114">
        <v>56.7</v>
      </c>
      <c r="Q114">
        <v>3075</v>
      </c>
      <c r="R114">
        <v>120</v>
      </c>
      <c r="S114">
        <v>3.46</v>
      </c>
      <c r="T114">
        <v>3.19</v>
      </c>
      <c r="U114">
        <v>8.4</v>
      </c>
      <c r="V114">
        <v>97</v>
      </c>
      <c r="W114">
        <v>5000</v>
      </c>
      <c r="X114">
        <v>19</v>
      </c>
      <c r="Y114">
        <v>24</v>
      </c>
      <c r="Z114">
        <v>16630</v>
      </c>
    </row>
    <row r="115" spans="1:26" x14ac:dyDescent="0.35">
      <c r="A115" t="s">
        <v>121</v>
      </c>
      <c r="B115" t="s">
        <v>47</v>
      </c>
      <c r="C115" t="s">
        <v>37</v>
      </c>
      <c r="D115" t="s">
        <v>26</v>
      </c>
      <c r="E115" t="s">
        <v>31</v>
      </c>
      <c r="F115" t="s">
        <v>23</v>
      </c>
      <c r="G115" t="s">
        <v>24</v>
      </c>
      <c r="H115" t="s">
        <v>38</v>
      </c>
      <c r="I115" t="s">
        <v>26</v>
      </c>
      <c r="J115" t="s">
        <v>48</v>
      </c>
      <c r="K115">
        <v>0</v>
      </c>
      <c r="L115">
        <v>161</v>
      </c>
      <c r="M115">
        <v>107.9</v>
      </c>
      <c r="N115">
        <v>186.7</v>
      </c>
      <c r="O115">
        <v>68.400000000000006</v>
      </c>
      <c r="P115">
        <v>56.7</v>
      </c>
      <c r="Q115">
        <v>3252</v>
      </c>
      <c r="R115">
        <v>152</v>
      </c>
      <c r="S115">
        <v>3.7</v>
      </c>
      <c r="T115">
        <v>3.52</v>
      </c>
      <c r="U115">
        <v>21</v>
      </c>
      <c r="V115">
        <v>95</v>
      </c>
      <c r="W115">
        <v>4150</v>
      </c>
      <c r="X115">
        <v>28</v>
      </c>
      <c r="Y115">
        <v>33</v>
      </c>
      <c r="Z115">
        <v>17950</v>
      </c>
    </row>
    <row r="116" spans="1:26" x14ac:dyDescent="0.35">
      <c r="A116" t="s">
        <v>121</v>
      </c>
      <c r="B116" t="s">
        <v>19</v>
      </c>
      <c r="C116" t="s">
        <v>37</v>
      </c>
      <c r="D116" t="s">
        <v>26</v>
      </c>
      <c r="E116" t="s">
        <v>31</v>
      </c>
      <c r="F116" t="s">
        <v>23</v>
      </c>
      <c r="G116" t="s">
        <v>24</v>
      </c>
      <c r="H116" t="s">
        <v>38</v>
      </c>
      <c r="I116" t="s">
        <v>26</v>
      </c>
      <c r="J116" t="s">
        <v>27</v>
      </c>
      <c r="K116">
        <v>0</v>
      </c>
      <c r="L116">
        <v>161</v>
      </c>
      <c r="M116">
        <v>108</v>
      </c>
      <c r="N116">
        <v>186.7</v>
      </c>
      <c r="O116">
        <v>68.3</v>
      </c>
      <c r="P116">
        <v>56</v>
      </c>
      <c r="Q116">
        <v>3130</v>
      </c>
      <c r="R116">
        <v>134</v>
      </c>
      <c r="S116">
        <v>3.61</v>
      </c>
      <c r="T116">
        <v>3.21</v>
      </c>
      <c r="U116">
        <v>7</v>
      </c>
      <c r="V116">
        <v>142</v>
      </c>
      <c r="W116">
        <v>5600</v>
      </c>
      <c r="X116">
        <v>18</v>
      </c>
      <c r="Y116">
        <v>24</v>
      </c>
      <c r="Z116">
        <v>18150</v>
      </c>
    </row>
    <row r="117" spans="1:26" x14ac:dyDescent="0.35">
      <c r="A117" t="s">
        <v>122</v>
      </c>
      <c r="B117" t="s">
        <v>19</v>
      </c>
      <c r="C117" t="s">
        <v>20</v>
      </c>
      <c r="D117" t="s">
        <v>21</v>
      </c>
      <c r="E117" t="s">
        <v>28</v>
      </c>
      <c r="F117" t="s">
        <v>32</v>
      </c>
      <c r="G117" t="s">
        <v>24</v>
      </c>
      <c r="H117" t="s">
        <v>33</v>
      </c>
      <c r="I117" t="s">
        <v>26</v>
      </c>
      <c r="J117" t="s">
        <v>40</v>
      </c>
      <c r="K117">
        <v>1</v>
      </c>
      <c r="L117">
        <v>119</v>
      </c>
      <c r="M117">
        <v>93.7</v>
      </c>
      <c r="N117">
        <v>157.30000000000001</v>
      </c>
      <c r="O117">
        <v>63.8</v>
      </c>
      <c r="P117">
        <v>50.8</v>
      </c>
      <c r="Q117">
        <v>1918</v>
      </c>
      <c r="R117">
        <v>90</v>
      </c>
      <c r="S117">
        <v>2.97</v>
      </c>
      <c r="T117">
        <v>3.23</v>
      </c>
      <c r="U117">
        <v>9.4</v>
      </c>
      <c r="V117">
        <v>68</v>
      </c>
      <c r="W117">
        <v>5500</v>
      </c>
      <c r="X117">
        <v>37</v>
      </c>
      <c r="Y117">
        <v>41</v>
      </c>
      <c r="Z117">
        <v>5572</v>
      </c>
    </row>
    <row r="118" spans="1:26" x14ac:dyDescent="0.35">
      <c r="A118" t="s">
        <v>122</v>
      </c>
      <c r="B118" t="s">
        <v>19</v>
      </c>
      <c r="C118" t="s">
        <v>37</v>
      </c>
      <c r="D118" t="s">
        <v>21</v>
      </c>
      <c r="E118" t="s">
        <v>28</v>
      </c>
      <c r="F118" t="s">
        <v>32</v>
      </c>
      <c r="G118" t="s">
        <v>24</v>
      </c>
      <c r="H118" t="s">
        <v>33</v>
      </c>
      <c r="I118" t="s">
        <v>26</v>
      </c>
      <c r="J118" t="s">
        <v>51</v>
      </c>
      <c r="K118">
        <v>1</v>
      </c>
      <c r="L118">
        <v>119</v>
      </c>
      <c r="M118">
        <v>93.7</v>
      </c>
      <c r="N118">
        <v>157.30000000000001</v>
      </c>
      <c r="O118">
        <v>63.8</v>
      </c>
      <c r="P118">
        <v>50.8</v>
      </c>
      <c r="Q118">
        <v>2128</v>
      </c>
      <c r="R118">
        <v>98</v>
      </c>
      <c r="S118">
        <v>3.03</v>
      </c>
      <c r="T118">
        <v>3.39</v>
      </c>
      <c r="U118">
        <v>7.6</v>
      </c>
      <c r="V118">
        <v>102</v>
      </c>
      <c r="W118">
        <v>5500</v>
      </c>
      <c r="X118">
        <v>24</v>
      </c>
      <c r="Y118">
        <v>30</v>
      </c>
      <c r="Z118">
        <v>7957</v>
      </c>
    </row>
    <row r="119" spans="1:26" x14ac:dyDescent="0.35">
      <c r="A119" t="s">
        <v>122</v>
      </c>
      <c r="B119" t="s">
        <v>19</v>
      </c>
      <c r="C119" t="s">
        <v>20</v>
      </c>
      <c r="D119" t="s">
        <v>26</v>
      </c>
      <c r="E119" t="s">
        <v>28</v>
      </c>
      <c r="F119" t="s">
        <v>32</v>
      </c>
      <c r="G119" t="s">
        <v>24</v>
      </c>
      <c r="H119" t="s">
        <v>33</v>
      </c>
      <c r="I119" t="s">
        <v>26</v>
      </c>
      <c r="J119" t="s">
        <v>40</v>
      </c>
      <c r="K119">
        <v>1</v>
      </c>
      <c r="L119">
        <v>154</v>
      </c>
      <c r="M119">
        <v>93.7</v>
      </c>
      <c r="N119">
        <v>157.30000000000001</v>
      </c>
      <c r="O119">
        <v>63.8</v>
      </c>
      <c r="P119">
        <v>50.6</v>
      </c>
      <c r="Q119">
        <v>1967</v>
      </c>
      <c r="R119">
        <v>90</v>
      </c>
      <c r="S119">
        <v>2.97</v>
      </c>
      <c r="T119">
        <v>3.23</v>
      </c>
      <c r="U119">
        <v>9.4</v>
      </c>
      <c r="V119">
        <v>68</v>
      </c>
      <c r="W119">
        <v>5500</v>
      </c>
      <c r="X119">
        <v>31</v>
      </c>
      <c r="Y119">
        <v>38</v>
      </c>
      <c r="Z119">
        <v>6229</v>
      </c>
    </row>
    <row r="120" spans="1:26" x14ac:dyDescent="0.35">
      <c r="A120" t="s">
        <v>122</v>
      </c>
      <c r="B120" t="s">
        <v>19</v>
      </c>
      <c r="C120" t="s">
        <v>20</v>
      </c>
      <c r="D120" t="s">
        <v>26</v>
      </c>
      <c r="E120" t="s">
        <v>31</v>
      </c>
      <c r="F120" t="s">
        <v>32</v>
      </c>
      <c r="G120" t="s">
        <v>24</v>
      </c>
      <c r="H120" t="s">
        <v>33</v>
      </c>
      <c r="I120" t="s">
        <v>26</v>
      </c>
      <c r="J120" t="s">
        <v>40</v>
      </c>
      <c r="K120">
        <v>1</v>
      </c>
      <c r="L120">
        <v>154</v>
      </c>
      <c r="M120">
        <v>93.7</v>
      </c>
      <c r="N120">
        <v>167.3</v>
      </c>
      <c r="O120">
        <v>63.8</v>
      </c>
      <c r="P120">
        <v>50.8</v>
      </c>
      <c r="Q120">
        <v>1989</v>
      </c>
      <c r="R120">
        <v>90</v>
      </c>
      <c r="S120">
        <v>2.97</v>
      </c>
      <c r="T120">
        <v>3.23</v>
      </c>
      <c r="U120">
        <v>9.4</v>
      </c>
      <c r="V120">
        <v>68</v>
      </c>
      <c r="W120">
        <v>5500</v>
      </c>
      <c r="X120">
        <v>31</v>
      </c>
      <c r="Y120">
        <v>38</v>
      </c>
      <c r="Z120">
        <v>6692</v>
      </c>
    </row>
    <row r="121" spans="1:26" x14ac:dyDescent="0.35">
      <c r="A121" t="s">
        <v>122</v>
      </c>
      <c r="B121" t="s">
        <v>19</v>
      </c>
      <c r="C121" t="s">
        <v>20</v>
      </c>
      <c r="D121" t="s">
        <v>26</v>
      </c>
      <c r="E121" t="s">
        <v>31</v>
      </c>
      <c r="F121" t="s">
        <v>32</v>
      </c>
      <c r="G121" t="s">
        <v>24</v>
      </c>
      <c r="H121" t="s">
        <v>33</v>
      </c>
      <c r="I121" t="s">
        <v>26</v>
      </c>
      <c r="J121" t="s">
        <v>40</v>
      </c>
      <c r="K121">
        <v>1</v>
      </c>
      <c r="L121">
        <v>154</v>
      </c>
      <c r="M121">
        <v>93.7</v>
      </c>
      <c r="N121">
        <v>167.3</v>
      </c>
      <c r="O121">
        <v>63.8</v>
      </c>
      <c r="P121">
        <v>50.8</v>
      </c>
      <c r="Q121">
        <v>2191</v>
      </c>
      <c r="R121">
        <v>98</v>
      </c>
      <c r="S121">
        <v>2.97</v>
      </c>
      <c r="T121">
        <v>3.23</v>
      </c>
      <c r="U121">
        <v>9.4</v>
      </c>
      <c r="V121">
        <v>68</v>
      </c>
      <c r="W121">
        <v>5500</v>
      </c>
      <c r="X121">
        <v>31</v>
      </c>
      <c r="Y121">
        <v>38</v>
      </c>
      <c r="Z121">
        <v>7609</v>
      </c>
    </row>
    <row r="122" spans="1:26" x14ac:dyDescent="0.35">
      <c r="A122" t="s">
        <v>122</v>
      </c>
      <c r="B122" t="s">
        <v>19</v>
      </c>
      <c r="C122" t="s">
        <v>20</v>
      </c>
      <c r="D122" t="s">
        <v>26</v>
      </c>
      <c r="E122" t="s">
        <v>36</v>
      </c>
      <c r="F122" t="s">
        <v>32</v>
      </c>
      <c r="G122" t="s">
        <v>24</v>
      </c>
      <c r="H122" t="s">
        <v>33</v>
      </c>
      <c r="I122" t="s">
        <v>26</v>
      </c>
      <c r="J122" t="s">
        <v>40</v>
      </c>
      <c r="K122">
        <v>-1</v>
      </c>
      <c r="L122">
        <v>74</v>
      </c>
      <c r="M122">
        <v>103.3</v>
      </c>
      <c r="N122">
        <v>174.6</v>
      </c>
      <c r="O122">
        <v>64.599999999999994</v>
      </c>
      <c r="P122">
        <v>59.8</v>
      </c>
      <c r="Q122">
        <v>2535</v>
      </c>
      <c r="R122">
        <v>122</v>
      </c>
      <c r="S122">
        <v>3.35</v>
      </c>
      <c r="T122">
        <v>3.46</v>
      </c>
      <c r="U122">
        <v>8.5</v>
      </c>
      <c r="V122">
        <v>88</v>
      </c>
      <c r="W122">
        <v>5000</v>
      </c>
      <c r="X122">
        <v>24</v>
      </c>
      <c r="Y122">
        <v>30</v>
      </c>
      <c r="Z122">
        <v>8921</v>
      </c>
    </row>
    <row r="123" spans="1:26" x14ac:dyDescent="0.35">
      <c r="A123" t="s">
        <v>122</v>
      </c>
      <c r="B123" t="s">
        <v>19</v>
      </c>
      <c r="C123" t="s">
        <v>37</v>
      </c>
      <c r="D123" t="s">
        <v>21</v>
      </c>
      <c r="E123" t="s">
        <v>28</v>
      </c>
      <c r="F123" t="s">
        <v>23</v>
      </c>
      <c r="G123" t="s">
        <v>24</v>
      </c>
      <c r="H123" t="s">
        <v>33</v>
      </c>
      <c r="I123" t="s">
        <v>26</v>
      </c>
      <c r="J123" t="s">
        <v>51</v>
      </c>
      <c r="K123">
        <v>3</v>
      </c>
      <c r="L123">
        <v>122</v>
      </c>
      <c r="M123">
        <v>95.9</v>
      </c>
      <c r="N123">
        <v>173.2</v>
      </c>
      <c r="O123">
        <v>66.3</v>
      </c>
      <c r="P123">
        <v>50.2</v>
      </c>
      <c r="Q123">
        <v>2818</v>
      </c>
      <c r="R123">
        <v>156</v>
      </c>
      <c r="S123">
        <v>3.59</v>
      </c>
      <c r="T123">
        <v>3.86</v>
      </c>
      <c r="U123">
        <v>7</v>
      </c>
      <c r="V123">
        <v>145</v>
      </c>
      <c r="W123">
        <v>5000</v>
      </c>
      <c r="X123">
        <v>19</v>
      </c>
      <c r="Y123">
        <v>24</v>
      </c>
      <c r="Z123">
        <v>12764</v>
      </c>
    </row>
    <row r="124" spans="1:26" x14ac:dyDescent="0.35">
      <c r="A124" t="s">
        <v>130</v>
      </c>
      <c r="B124" t="s">
        <v>19</v>
      </c>
      <c r="C124" t="s">
        <v>20</v>
      </c>
      <c r="D124" t="s">
        <v>21</v>
      </c>
      <c r="E124" t="s">
        <v>28</v>
      </c>
      <c r="F124" t="s">
        <v>23</v>
      </c>
      <c r="G124" t="s">
        <v>24</v>
      </c>
      <c r="H124" t="s">
        <v>33</v>
      </c>
      <c r="I124" t="s">
        <v>26</v>
      </c>
      <c r="J124" t="s">
        <v>27</v>
      </c>
      <c r="K124">
        <v>3</v>
      </c>
      <c r="L124">
        <v>186</v>
      </c>
      <c r="M124">
        <v>94.5</v>
      </c>
      <c r="N124">
        <v>168.9</v>
      </c>
      <c r="O124">
        <v>68.3</v>
      </c>
      <c r="P124">
        <v>50.2</v>
      </c>
      <c r="Q124">
        <v>2778</v>
      </c>
      <c r="R124">
        <v>151</v>
      </c>
      <c r="S124">
        <v>3.94</v>
      </c>
      <c r="T124">
        <v>3.11</v>
      </c>
      <c r="U124">
        <v>9.5</v>
      </c>
      <c r="V124">
        <v>143</v>
      </c>
      <c r="W124">
        <v>5500</v>
      </c>
      <c r="X124">
        <v>19</v>
      </c>
      <c r="Y124">
        <v>27</v>
      </c>
      <c r="Z124">
        <v>22018</v>
      </c>
    </row>
    <row r="125" spans="1:26" x14ac:dyDescent="0.35">
      <c r="A125" t="s">
        <v>130</v>
      </c>
      <c r="B125" t="s">
        <v>19</v>
      </c>
      <c r="C125" t="s">
        <v>20</v>
      </c>
      <c r="D125" t="s">
        <v>21</v>
      </c>
      <c r="E125" t="s">
        <v>49</v>
      </c>
      <c r="F125" t="s">
        <v>23</v>
      </c>
      <c r="G125" t="s">
        <v>52</v>
      </c>
      <c r="H125" t="s">
        <v>53</v>
      </c>
      <c r="I125" t="s">
        <v>30</v>
      </c>
      <c r="J125" t="s">
        <v>27</v>
      </c>
      <c r="K125">
        <v>3</v>
      </c>
      <c r="L125">
        <v>122</v>
      </c>
      <c r="M125">
        <v>89.5</v>
      </c>
      <c r="N125">
        <v>168.9</v>
      </c>
      <c r="O125">
        <v>65</v>
      </c>
      <c r="P125">
        <v>51.6</v>
      </c>
      <c r="Q125">
        <v>2756</v>
      </c>
      <c r="R125">
        <v>194</v>
      </c>
      <c r="S125">
        <v>3.74</v>
      </c>
      <c r="T125">
        <v>2.9</v>
      </c>
      <c r="U125">
        <v>9.5</v>
      </c>
      <c r="V125">
        <v>207</v>
      </c>
      <c r="W125">
        <v>5900</v>
      </c>
      <c r="X125">
        <v>17</v>
      </c>
      <c r="Y125">
        <v>25</v>
      </c>
      <c r="Z125">
        <v>32528</v>
      </c>
    </row>
    <row r="126" spans="1:26" x14ac:dyDescent="0.35">
      <c r="A126" t="s">
        <v>130</v>
      </c>
      <c r="B126" t="s">
        <v>19</v>
      </c>
      <c r="C126" t="s">
        <v>20</v>
      </c>
      <c r="D126" t="s">
        <v>21</v>
      </c>
      <c r="E126" t="s">
        <v>49</v>
      </c>
      <c r="F126" t="s">
        <v>23</v>
      </c>
      <c r="G126" t="s">
        <v>52</v>
      </c>
      <c r="H126" t="s">
        <v>53</v>
      </c>
      <c r="I126" t="s">
        <v>30</v>
      </c>
      <c r="J126" t="s">
        <v>27</v>
      </c>
      <c r="K126">
        <v>3</v>
      </c>
      <c r="L126">
        <v>122</v>
      </c>
      <c r="M126">
        <v>89.5</v>
      </c>
      <c r="N126">
        <v>168.9</v>
      </c>
      <c r="O126">
        <v>65</v>
      </c>
      <c r="P126">
        <v>51.6</v>
      </c>
      <c r="Q126">
        <v>2756</v>
      </c>
      <c r="R126">
        <v>194</v>
      </c>
      <c r="S126">
        <v>3.74</v>
      </c>
      <c r="T126">
        <v>2.9</v>
      </c>
      <c r="U126">
        <v>9.5</v>
      </c>
      <c r="V126">
        <v>207</v>
      </c>
      <c r="W126">
        <v>5900</v>
      </c>
      <c r="X126">
        <v>17</v>
      </c>
      <c r="Y126">
        <v>25</v>
      </c>
      <c r="Z126">
        <v>34028</v>
      </c>
    </row>
    <row r="127" spans="1:26" x14ac:dyDescent="0.35">
      <c r="A127" t="s">
        <v>130</v>
      </c>
      <c r="B127" t="s">
        <v>19</v>
      </c>
      <c r="C127" t="s">
        <v>20</v>
      </c>
      <c r="D127" t="s">
        <v>21</v>
      </c>
      <c r="E127" t="s">
        <v>22</v>
      </c>
      <c r="F127" t="s">
        <v>23</v>
      </c>
      <c r="G127" t="s">
        <v>52</v>
      </c>
      <c r="H127" t="s">
        <v>53</v>
      </c>
      <c r="I127" t="s">
        <v>30</v>
      </c>
      <c r="J127" t="s">
        <v>27</v>
      </c>
      <c r="K127">
        <v>3</v>
      </c>
      <c r="L127">
        <v>122</v>
      </c>
      <c r="M127">
        <v>89.5</v>
      </c>
      <c r="N127">
        <v>168.9</v>
      </c>
      <c r="O127">
        <v>65</v>
      </c>
      <c r="P127">
        <v>51.6</v>
      </c>
      <c r="Q127">
        <v>2800</v>
      </c>
      <c r="R127">
        <v>194</v>
      </c>
      <c r="S127">
        <v>3.74</v>
      </c>
      <c r="T127">
        <v>2.9</v>
      </c>
      <c r="U127">
        <v>9.5</v>
      </c>
      <c r="V127">
        <v>207</v>
      </c>
      <c r="W127">
        <v>5900</v>
      </c>
      <c r="X127">
        <v>17</v>
      </c>
      <c r="Y127">
        <v>25</v>
      </c>
      <c r="Z127">
        <v>37028</v>
      </c>
    </row>
    <row r="128" spans="1:26" x14ac:dyDescent="0.35">
      <c r="A128" t="s">
        <v>131</v>
      </c>
      <c r="B128" t="s">
        <v>19</v>
      </c>
      <c r="C128" t="s">
        <v>20</v>
      </c>
      <c r="D128" t="s">
        <v>26</v>
      </c>
      <c r="E128" t="s">
        <v>36</v>
      </c>
      <c r="F128" t="s">
        <v>32</v>
      </c>
      <c r="G128" t="s">
        <v>24</v>
      </c>
      <c r="H128" t="s">
        <v>33</v>
      </c>
      <c r="I128" t="s">
        <v>26</v>
      </c>
      <c r="J128" t="s">
        <v>27</v>
      </c>
      <c r="K128">
        <v>0</v>
      </c>
      <c r="L128">
        <v>122</v>
      </c>
      <c r="M128">
        <v>96.1</v>
      </c>
      <c r="N128">
        <v>181.5</v>
      </c>
      <c r="O128">
        <v>66.5</v>
      </c>
      <c r="P128">
        <v>55.2</v>
      </c>
      <c r="Q128">
        <v>2579</v>
      </c>
      <c r="R128">
        <v>132</v>
      </c>
      <c r="S128">
        <v>3.46</v>
      </c>
      <c r="T128">
        <v>3.9</v>
      </c>
      <c r="U128">
        <v>8.6999999999999993</v>
      </c>
      <c r="V128">
        <v>103.3</v>
      </c>
      <c r="W128">
        <v>5200</v>
      </c>
      <c r="X128">
        <v>23</v>
      </c>
      <c r="Y128">
        <v>31</v>
      </c>
      <c r="Z128">
        <v>9295</v>
      </c>
    </row>
    <row r="129" spans="1:26" x14ac:dyDescent="0.35">
      <c r="A129" t="s">
        <v>131</v>
      </c>
      <c r="B129" t="s">
        <v>19</v>
      </c>
      <c r="C129" t="s">
        <v>20</v>
      </c>
      <c r="D129" t="s">
        <v>21</v>
      </c>
      <c r="E129" t="s">
        <v>28</v>
      </c>
      <c r="F129" t="s">
        <v>32</v>
      </c>
      <c r="G129" t="s">
        <v>24</v>
      </c>
      <c r="H129" t="s">
        <v>33</v>
      </c>
      <c r="I129" t="s">
        <v>26</v>
      </c>
      <c r="J129" t="s">
        <v>27</v>
      </c>
      <c r="K129">
        <v>2</v>
      </c>
      <c r="L129">
        <v>122</v>
      </c>
      <c r="M129">
        <v>96.1</v>
      </c>
      <c r="N129">
        <v>176.8</v>
      </c>
      <c r="O129">
        <v>66.599999999999994</v>
      </c>
      <c r="P129">
        <v>50.5</v>
      </c>
      <c r="Q129">
        <v>2460</v>
      </c>
      <c r="R129">
        <v>132</v>
      </c>
      <c r="S129">
        <v>3.46</v>
      </c>
      <c r="T129">
        <v>3.9</v>
      </c>
      <c r="U129">
        <v>8.6999999999999993</v>
      </c>
      <c r="V129">
        <v>103.3</v>
      </c>
      <c r="W129">
        <v>5200</v>
      </c>
      <c r="X129">
        <v>23</v>
      </c>
      <c r="Y129">
        <v>31</v>
      </c>
      <c r="Z129">
        <v>9895</v>
      </c>
    </row>
    <row r="130" spans="1:26" x14ac:dyDescent="0.35">
      <c r="A130" t="s">
        <v>123</v>
      </c>
      <c r="B130" t="s">
        <v>19</v>
      </c>
      <c r="C130" t="s">
        <v>20</v>
      </c>
      <c r="D130" t="s">
        <v>21</v>
      </c>
      <c r="E130" t="s">
        <v>28</v>
      </c>
      <c r="F130" t="s">
        <v>32</v>
      </c>
      <c r="G130" t="s">
        <v>24</v>
      </c>
      <c r="H130" t="s">
        <v>33</v>
      </c>
      <c r="I130" t="s">
        <v>26</v>
      </c>
      <c r="J130" t="s">
        <v>27</v>
      </c>
      <c r="K130">
        <v>3</v>
      </c>
      <c r="L130">
        <v>150</v>
      </c>
      <c r="M130">
        <v>99.1</v>
      </c>
      <c r="N130">
        <v>186.6</v>
      </c>
      <c r="O130">
        <v>66.5</v>
      </c>
      <c r="P130">
        <v>56.1</v>
      </c>
      <c r="Q130">
        <v>2658</v>
      </c>
      <c r="R130">
        <v>121</v>
      </c>
      <c r="S130">
        <v>3.54</v>
      </c>
      <c r="T130">
        <v>3.07</v>
      </c>
      <c r="U130">
        <v>9.31</v>
      </c>
      <c r="V130">
        <v>110</v>
      </c>
      <c r="W130">
        <v>5250</v>
      </c>
      <c r="X130">
        <v>21</v>
      </c>
      <c r="Y130">
        <v>28</v>
      </c>
      <c r="Z130">
        <v>11850</v>
      </c>
    </row>
    <row r="131" spans="1:26" x14ac:dyDescent="0.35">
      <c r="A131" t="s">
        <v>123</v>
      </c>
      <c r="B131" t="s">
        <v>19</v>
      </c>
      <c r="C131" t="s">
        <v>20</v>
      </c>
      <c r="D131" t="s">
        <v>26</v>
      </c>
      <c r="E131" t="s">
        <v>31</v>
      </c>
      <c r="F131" t="s">
        <v>32</v>
      </c>
      <c r="G131" t="s">
        <v>24</v>
      </c>
      <c r="H131" t="s">
        <v>33</v>
      </c>
      <c r="I131" t="s">
        <v>26</v>
      </c>
      <c r="J131" t="s">
        <v>27</v>
      </c>
      <c r="K131">
        <v>2</v>
      </c>
      <c r="L131">
        <v>104</v>
      </c>
      <c r="M131">
        <v>99.1</v>
      </c>
      <c r="N131">
        <v>186.6</v>
      </c>
      <c r="O131">
        <v>66.5</v>
      </c>
      <c r="P131">
        <v>56.1</v>
      </c>
      <c r="Q131">
        <v>2695</v>
      </c>
      <c r="R131">
        <v>121</v>
      </c>
      <c r="S131">
        <v>3.54</v>
      </c>
      <c r="T131">
        <v>3.07</v>
      </c>
      <c r="U131">
        <v>9.3000000000000007</v>
      </c>
      <c r="V131">
        <v>110</v>
      </c>
      <c r="W131">
        <v>5250</v>
      </c>
      <c r="X131">
        <v>21</v>
      </c>
      <c r="Y131">
        <v>28</v>
      </c>
      <c r="Z131">
        <v>12170</v>
      </c>
    </row>
    <row r="132" spans="1:26" x14ac:dyDescent="0.35">
      <c r="A132" t="s">
        <v>123</v>
      </c>
      <c r="B132" t="s">
        <v>19</v>
      </c>
      <c r="C132" t="s">
        <v>20</v>
      </c>
      <c r="D132" t="s">
        <v>21</v>
      </c>
      <c r="E132" t="s">
        <v>28</v>
      </c>
      <c r="F132" t="s">
        <v>32</v>
      </c>
      <c r="G132" t="s">
        <v>24</v>
      </c>
      <c r="H132" t="s">
        <v>33</v>
      </c>
      <c r="I132" t="s">
        <v>26</v>
      </c>
      <c r="J132" t="s">
        <v>27</v>
      </c>
      <c r="K132">
        <v>3</v>
      </c>
      <c r="L132">
        <v>150</v>
      </c>
      <c r="M132">
        <v>99.1</v>
      </c>
      <c r="N132">
        <v>186.6</v>
      </c>
      <c r="O132">
        <v>66.5</v>
      </c>
      <c r="P132">
        <v>56.1</v>
      </c>
      <c r="Q132">
        <v>2707</v>
      </c>
      <c r="R132">
        <v>121</v>
      </c>
      <c r="S132">
        <v>2.54</v>
      </c>
      <c r="T132">
        <v>2.0699999999999998</v>
      </c>
      <c r="U132">
        <v>9.3000000000000007</v>
      </c>
      <c r="V132">
        <v>110</v>
      </c>
      <c r="W132">
        <v>5250</v>
      </c>
      <c r="X132">
        <v>21</v>
      </c>
      <c r="Y132">
        <v>28</v>
      </c>
      <c r="Z132">
        <v>15040</v>
      </c>
    </row>
    <row r="133" spans="1:26" x14ac:dyDescent="0.35">
      <c r="A133" t="s">
        <v>123</v>
      </c>
      <c r="B133" t="s">
        <v>19</v>
      </c>
      <c r="C133" t="s">
        <v>20</v>
      </c>
      <c r="D133" t="s">
        <v>26</v>
      </c>
      <c r="E133" t="s">
        <v>31</v>
      </c>
      <c r="F133" t="s">
        <v>32</v>
      </c>
      <c r="G133" t="s">
        <v>24</v>
      </c>
      <c r="H133" t="s">
        <v>33</v>
      </c>
      <c r="I133" t="s">
        <v>26</v>
      </c>
      <c r="J133" t="s">
        <v>27</v>
      </c>
      <c r="K133">
        <v>2</v>
      </c>
      <c r="L133">
        <v>104</v>
      </c>
      <c r="M133">
        <v>99.1</v>
      </c>
      <c r="N133">
        <v>186.6</v>
      </c>
      <c r="O133">
        <v>66.5</v>
      </c>
      <c r="P133">
        <v>56.1</v>
      </c>
      <c r="Q133">
        <v>2758</v>
      </c>
      <c r="R133">
        <v>121</v>
      </c>
      <c r="S133">
        <v>3.54</v>
      </c>
      <c r="T133">
        <v>3.07</v>
      </c>
      <c r="U133">
        <v>9.3000000000000007</v>
      </c>
      <c r="V133">
        <v>110</v>
      </c>
      <c r="W133">
        <v>5250</v>
      </c>
      <c r="X133">
        <v>21</v>
      </c>
      <c r="Y133">
        <v>28</v>
      </c>
      <c r="Z133">
        <v>15510</v>
      </c>
    </row>
    <row r="134" spans="1:26" x14ac:dyDescent="0.35">
      <c r="A134" t="s">
        <v>123</v>
      </c>
      <c r="B134" t="s">
        <v>19</v>
      </c>
      <c r="C134" t="s">
        <v>37</v>
      </c>
      <c r="D134" t="s">
        <v>21</v>
      </c>
      <c r="E134" t="s">
        <v>28</v>
      </c>
      <c r="F134" t="s">
        <v>32</v>
      </c>
      <c r="G134" t="s">
        <v>24</v>
      </c>
      <c r="H134" t="s">
        <v>25</v>
      </c>
      <c r="I134" t="s">
        <v>26</v>
      </c>
      <c r="J134" t="s">
        <v>27</v>
      </c>
      <c r="K134">
        <v>3</v>
      </c>
      <c r="L134">
        <v>150</v>
      </c>
      <c r="M134">
        <v>99.1</v>
      </c>
      <c r="N134">
        <v>186.6</v>
      </c>
      <c r="O134">
        <v>66.5</v>
      </c>
      <c r="P134">
        <v>56.1</v>
      </c>
      <c r="Q134">
        <v>2808</v>
      </c>
      <c r="R134">
        <v>121</v>
      </c>
      <c r="S134">
        <v>3.54</v>
      </c>
      <c r="T134">
        <v>3.07</v>
      </c>
      <c r="U134">
        <v>9</v>
      </c>
      <c r="V134">
        <v>160</v>
      </c>
      <c r="W134">
        <v>5500</v>
      </c>
      <c r="X134">
        <v>19</v>
      </c>
      <c r="Y134">
        <v>26</v>
      </c>
      <c r="Z134">
        <v>18150</v>
      </c>
    </row>
    <row r="135" spans="1:26" x14ac:dyDescent="0.35">
      <c r="A135" t="s">
        <v>123</v>
      </c>
      <c r="B135" t="s">
        <v>19</v>
      </c>
      <c r="C135" t="s">
        <v>37</v>
      </c>
      <c r="D135" t="s">
        <v>26</v>
      </c>
      <c r="E135" t="s">
        <v>31</v>
      </c>
      <c r="F135" t="s">
        <v>32</v>
      </c>
      <c r="G135" t="s">
        <v>24</v>
      </c>
      <c r="H135" t="s">
        <v>25</v>
      </c>
      <c r="I135" t="s">
        <v>26</v>
      </c>
      <c r="J135" t="s">
        <v>27</v>
      </c>
      <c r="K135">
        <v>2</v>
      </c>
      <c r="L135">
        <v>104</v>
      </c>
      <c r="M135">
        <v>99.1</v>
      </c>
      <c r="N135">
        <v>186.6</v>
      </c>
      <c r="O135">
        <v>66.5</v>
      </c>
      <c r="P135">
        <v>56.1</v>
      </c>
      <c r="Q135">
        <v>2847</v>
      </c>
      <c r="R135">
        <v>121</v>
      </c>
      <c r="S135">
        <v>3.54</v>
      </c>
      <c r="T135">
        <v>3.07</v>
      </c>
      <c r="U135">
        <v>9</v>
      </c>
      <c r="V135">
        <v>160</v>
      </c>
      <c r="W135">
        <v>5500</v>
      </c>
      <c r="X135">
        <v>19</v>
      </c>
      <c r="Y135">
        <v>26</v>
      </c>
      <c r="Z135">
        <v>18620</v>
      </c>
    </row>
    <row r="136" spans="1:26" x14ac:dyDescent="0.35">
      <c r="A136" t="s">
        <v>124</v>
      </c>
      <c r="B136" t="s">
        <v>19</v>
      </c>
      <c r="C136" t="s">
        <v>20</v>
      </c>
      <c r="D136" t="s">
        <v>21</v>
      </c>
      <c r="E136" t="s">
        <v>28</v>
      </c>
      <c r="F136" t="s">
        <v>32</v>
      </c>
      <c r="G136" t="s">
        <v>24</v>
      </c>
      <c r="H136" t="s">
        <v>53</v>
      </c>
      <c r="I136" t="s">
        <v>26</v>
      </c>
      <c r="J136" t="s">
        <v>40</v>
      </c>
      <c r="K136">
        <v>2</v>
      </c>
      <c r="L136">
        <v>83</v>
      </c>
      <c r="M136">
        <v>93.7</v>
      </c>
      <c r="N136">
        <v>156.9</v>
      </c>
      <c r="O136">
        <v>63.4</v>
      </c>
      <c r="P136">
        <v>53.7</v>
      </c>
      <c r="Q136">
        <v>2050</v>
      </c>
      <c r="R136">
        <v>97</v>
      </c>
      <c r="S136">
        <v>3.62</v>
      </c>
      <c r="T136">
        <v>2.36</v>
      </c>
      <c r="U136">
        <v>9</v>
      </c>
      <c r="V136">
        <v>69</v>
      </c>
      <c r="W136">
        <v>4900</v>
      </c>
      <c r="X136">
        <v>31</v>
      </c>
      <c r="Y136">
        <v>36</v>
      </c>
      <c r="Z136">
        <v>5118</v>
      </c>
    </row>
    <row r="137" spans="1:26" x14ac:dyDescent="0.35">
      <c r="A137" t="s">
        <v>124</v>
      </c>
      <c r="B137" t="s">
        <v>19</v>
      </c>
      <c r="C137" t="s">
        <v>20</v>
      </c>
      <c r="D137" t="s">
        <v>21</v>
      </c>
      <c r="E137" t="s">
        <v>28</v>
      </c>
      <c r="F137" t="s">
        <v>32</v>
      </c>
      <c r="G137" t="s">
        <v>24</v>
      </c>
      <c r="H137" t="s">
        <v>53</v>
      </c>
      <c r="I137" t="s">
        <v>26</v>
      </c>
      <c r="J137" t="s">
        <v>40</v>
      </c>
      <c r="K137">
        <v>2</v>
      </c>
      <c r="L137">
        <v>83</v>
      </c>
      <c r="M137">
        <v>93.7</v>
      </c>
      <c r="N137">
        <v>157.9</v>
      </c>
      <c r="O137">
        <v>63.6</v>
      </c>
      <c r="P137">
        <v>53.7</v>
      </c>
      <c r="Q137">
        <v>2120</v>
      </c>
      <c r="R137">
        <v>108</v>
      </c>
      <c r="S137">
        <v>3.62</v>
      </c>
      <c r="T137">
        <v>2.64</v>
      </c>
      <c r="U137">
        <v>8.6999999999999993</v>
      </c>
      <c r="V137">
        <v>73</v>
      </c>
      <c r="W137">
        <v>4400</v>
      </c>
      <c r="X137">
        <v>26</v>
      </c>
      <c r="Y137">
        <v>31</v>
      </c>
      <c r="Z137">
        <v>7053</v>
      </c>
    </row>
    <row r="138" spans="1:26" x14ac:dyDescent="0.35">
      <c r="A138" t="s">
        <v>124</v>
      </c>
      <c r="B138" t="s">
        <v>19</v>
      </c>
      <c r="C138" t="s">
        <v>20</v>
      </c>
      <c r="D138" t="s">
        <v>21</v>
      </c>
      <c r="E138" t="s">
        <v>28</v>
      </c>
      <c r="F138" t="s">
        <v>34</v>
      </c>
      <c r="G138" t="s">
        <v>24</v>
      </c>
      <c r="H138" t="s">
        <v>53</v>
      </c>
      <c r="I138" t="s">
        <v>26</v>
      </c>
      <c r="J138" t="s">
        <v>40</v>
      </c>
      <c r="K138">
        <v>2</v>
      </c>
      <c r="L138">
        <v>83</v>
      </c>
      <c r="M138">
        <v>93.3</v>
      </c>
      <c r="N138">
        <v>157.30000000000001</v>
      </c>
      <c r="O138">
        <v>63.8</v>
      </c>
      <c r="P138">
        <v>55.7</v>
      </c>
      <c r="Q138">
        <v>2240</v>
      </c>
      <c r="R138">
        <v>108</v>
      </c>
      <c r="S138">
        <v>3.62</v>
      </c>
      <c r="T138">
        <v>2.64</v>
      </c>
      <c r="U138">
        <v>8.6999999999999993</v>
      </c>
      <c r="V138">
        <v>73</v>
      </c>
      <c r="W138">
        <v>4400</v>
      </c>
      <c r="X138">
        <v>26</v>
      </c>
      <c r="Y138">
        <v>31</v>
      </c>
      <c r="Z138">
        <v>7603</v>
      </c>
    </row>
    <row r="139" spans="1:26" x14ac:dyDescent="0.35">
      <c r="A139" t="s">
        <v>124</v>
      </c>
      <c r="B139" t="s">
        <v>19</v>
      </c>
      <c r="C139" t="s">
        <v>20</v>
      </c>
      <c r="D139" t="s">
        <v>26</v>
      </c>
      <c r="E139" t="s">
        <v>31</v>
      </c>
      <c r="F139" t="s">
        <v>32</v>
      </c>
      <c r="G139" t="s">
        <v>24</v>
      </c>
      <c r="H139" t="s">
        <v>53</v>
      </c>
      <c r="I139" t="s">
        <v>26</v>
      </c>
      <c r="J139" t="s">
        <v>40</v>
      </c>
      <c r="K139">
        <v>0</v>
      </c>
      <c r="L139">
        <v>102</v>
      </c>
      <c r="M139">
        <v>97.2</v>
      </c>
      <c r="N139">
        <v>172</v>
      </c>
      <c r="O139">
        <v>65.400000000000006</v>
      </c>
      <c r="P139">
        <v>52.5</v>
      </c>
      <c r="Q139">
        <v>2145</v>
      </c>
      <c r="R139">
        <v>108</v>
      </c>
      <c r="S139">
        <v>3.62</v>
      </c>
      <c r="T139">
        <v>2.64</v>
      </c>
      <c r="U139">
        <v>9.5</v>
      </c>
      <c r="V139">
        <v>82</v>
      </c>
      <c r="W139">
        <v>4800</v>
      </c>
      <c r="X139">
        <v>32</v>
      </c>
      <c r="Y139">
        <v>37</v>
      </c>
      <c r="Z139">
        <v>7126</v>
      </c>
    </row>
    <row r="140" spans="1:26" x14ac:dyDescent="0.35">
      <c r="A140" t="s">
        <v>124</v>
      </c>
      <c r="B140" t="s">
        <v>19</v>
      </c>
      <c r="C140" t="s">
        <v>20</v>
      </c>
      <c r="D140" t="s">
        <v>26</v>
      </c>
      <c r="E140" t="s">
        <v>31</v>
      </c>
      <c r="F140" t="s">
        <v>32</v>
      </c>
      <c r="G140" t="s">
        <v>24</v>
      </c>
      <c r="H140" t="s">
        <v>53</v>
      </c>
      <c r="I140" t="s">
        <v>26</v>
      </c>
      <c r="J140" t="s">
        <v>40</v>
      </c>
      <c r="K140">
        <v>0</v>
      </c>
      <c r="L140">
        <v>102</v>
      </c>
      <c r="M140">
        <v>97.2</v>
      </c>
      <c r="N140">
        <v>172</v>
      </c>
      <c r="O140">
        <v>65.400000000000006</v>
      </c>
      <c r="P140">
        <v>52.5</v>
      </c>
      <c r="Q140">
        <v>2190</v>
      </c>
      <c r="R140">
        <v>108</v>
      </c>
      <c r="S140">
        <v>3.62</v>
      </c>
      <c r="T140">
        <v>2.64</v>
      </c>
      <c r="U140">
        <v>9.5</v>
      </c>
      <c r="V140">
        <v>82</v>
      </c>
      <c r="W140">
        <v>4400</v>
      </c>
      <c r="X140">
        <v>28</v>
      </c>
      <c r="Y140">
        <v>33</v>
      </c>
      <c r="Z140">
        <v>7775</v>
      </c>
    </row>
    <row r="141" spans="1:26" x14ac:dyDescent="0.35">
      <c r="A141" t="s">
        <v>124</v>
      </c>
      <c r="B141" t="s">
        <v>19</v>
      </c>
      <c r="C141" t="s">
        <v>20</v>
      </c>
      <c r="D141" t="s">
        <v>26</v>
      </c>
      <c r="E141" t="s">
        <v>31</v>
      </c>
      <c r="F141" t="s">
        <v>32</v>
      </c>
      <c r="G141" t="s">
        <v>24</v>
      </c>
      <c r="H141" t="s">
        <v>53</v>
      </c>
      <c r="I141" t="s">
        <v>26</v>
      </c>
      <c r="J141" t="s">
        <v>27</v>
      </c>
      <c r="K141">
        <v>0</v>
      </c>
      <c r="L141">
        <v>102</v>
      </c>
      <c r="M141">
        <v>97.2</v>
      </c>
      <c r="N141">
        <v>172</v>
      </c>
      <c r="O141">
        <v>65.400000000000006</v>
      </c>
      <c r="P141">
        <v>52.5</v>
      </c>
      <c r="Q141">
        <v>2340</v>
      </c>
      <c r="R141">
        <v>108</v>
      </c>
      <c r="S141">
        <v>3.62</v>
      </c>
      <c r="T141">
        <v>2.64</v>
      </c>
      <c r="U141">
        <v>9</v>
      </c>
      <c r="V141">
        <v>94</v>
      </c>
      <c r="W141">
        <v>5200</v>
      </c>
      <c r="X141">
        <v>26</v>
      </c>
      <c r="Y141">
        <v>32</v>
      </c>
      <c r="Z141">
        <v>9960</v>
      </c>
    </row>
    <row r="142" spans="1:26" x14ac:dyDescent="0.35">
      <c r="A142" t="s">
        <v>124</v>
      </c>
      <c r="B142" t="s">
        <v>19</v>
      </c>
      <c r="C142" t="s">
        <v>20</v>
      </c>
      <c r="D142" t="s">
        <v>26</v>
      </c>
      <c r="E142" t="s">
        <v>31</v>
      </c>
      <c r="F142" t="s">
        <v>34</v>
      </c>
      <c r="G142" t="s">
        <v>24</v>
      </c>
      <c r="H142" t="s">
        <v>53</v>
      </c>
      <c r="I142" t="s">
        <v>26</v>
      </c>
      <c r="J142" t="s">
        <v>40</v>
      </c>
      <c r="K142">
        <v>0</v>
      </c>
      <c r="L142">
        <v>102</v>
      </c>
      <c r="M142">
        <v>97</v>
      </c>
      <c r="N142">
        <v>172</v>
      </c>
      <c r="O142">
        <v>65.400000000000006</v>
      </c>
      <c r="P142">
        <v>54.3</v>
      </c>
      <c r="Q142">
        <v>2385</v>
      </c>
      <c r="R142">
        <v>108</v>
      </c>
      <c r="S142">
        <v>3.62</v>
      </c>
      <c r="T142">
        <v>2.64</v>
      </c>
      <c r="U142">
        <v>9</v>
      </c>
      <c r="V142">
        <v>82</v>
      </c>
      <c r="W142">
        <v>4800</v>
      </c>
      <c r="X142">
        <v>24</v>
      </c>
      <c r="Y142">
        <v>25</v>
      </c>
      <c r="Z142">
        <v>9233</v>
      </c>
    </row>
    <row r="143" spans="1:26" x14ac:dyDescent="0.35">
      <c r="A143" t="s">
        <v>124</v>
      </c>
      <c r="B143" t="s">
        <v>19</v>
      </c>
      <c r="C143" t="s">
        <v>37</v>
      </c>
      <c r="D143" t="s">
        <v>26</v>
      </c>
      <c r="E143" t="s">
        <v>31</v>
      </c>
      <c r="F143" t="s">
        <v>34</v>
      </c>
      <c r="G143" t="s">
        <v>24</v>
      </c>
      <c r="H143" t="s">
        <v>53</v>
      </c>
      <c r="I143" t="s">
        <v>26</v>
      </c>
      <c r="J143" t="s">
        <v>27</v>
      </c>
      <c r="K143">
        <v>0</v>
      </c>
      <c r="L143">
        <v>102</v>
      </c>
      <c r="M143">
        <v>97</v>
      </c>
      <c r="N143">
        <v>172</v>
      </c>
      <c r="O143">
        <v>65.400000000000006</v>
      </c>
      <c r="P143">
        <v>54.3</v>
      </c>
      <c r="Q143">
        <v>2510</v>
      </c>
      <c r="R143">
        <v>108</v>
      </c>
      <c r="S143">
        <v>3.62</v>
      </c>
      <c r="T143">
        <v>2.64</v>
      </c>
      <c r="U143">
        <v>7.7</v>
      </c>
      <c r="V143">
        <v>111</v>
      </c>
      <c r="W143">
        <v>4800</v>
      </c>
      <c r="X143">
        <v>24</v>
      </c>
      <c r="Y143">
        <v>29</v>
      </c>
      <c r="Z143">
        <v>11259</v>
      </c>
    </row>
    <row r="144" spans="1:26" x14ac:dyDescent="0.35">
      <c r="A144" t="s">
        <v>124</v>
      </c>
      <c r="B144" t="s">
        <v>19</v>
      </c>
      <c r="C144" t="s">
        <v>20</v>
      </c>
      <c r="D144" t="s">
        <v>26</v>
      </c>
      <c r="E144" t="s">
        <v>36</v>
      </c>
      <c r="F144" t="s">
        <v>32</v>
      </c>
      <c r="G144" t="s">
        <v>24</v>
      </c>
      <c r="H144" t="s">
        <v>53</v>
      </c>
      <c r="I144" t="s">
        <v>26</v>
      </c>
      <c r="J144" t="s">
        <v>40</v>
      </c>
      <c r="K144">
        <v>0</v>
      </c>
      <c r="L144">
        <v>89</v>
      </c>
      <c r="M144">
        <v>97</v>
      </c>
      <c r="N144">
        <v>173.5</v>
      </c>
      <c r="O144">
        <v>65.400000000000006</v>
      </c>
      <c r="P144">
        <v>53</v>
      </c>
      <c r="Q144">
        <v>2290</v>
      </c>
      <c r="R144">
        <v>108</v>
      </c>
      <c r="S144">
        <v>3.62</v>
      </c>
      <c r="T144">
        <v>2.64</v>
      </c>
      <c r="U144">
        <v>9</v>
      </c>
      <c r="V144">
        <v>82</v>
      </c>
      <c r="W144">
        <v>4800</v>
      </c>
      <c r="X144">
        <v>28</v>
      </c>
      <c r="Y144">
        <v>32</v>
      </c>
      <c r="Z144">
        <v>7463</v>
      </c>
    </row>
    <row r="145" spans="1:26" x14ac:dyDescent="0.35">
      <c r="A145" t="s">
        <v>124</v>
      </c>
      <c r="B145" t="s">
        <v>19</v>
      </c>
      <c r="C145" t="s">
        <v>20</v>
      </c>
      <c r="D145" t="s">
        <v>26</v>
      </c>
      <c r="E145" t="s">
        <v>36</v>
      </c>
      <c r="F145" t="s">
        <v>32</v>
      </c>
      <c r="G145" t="s">
        <v>24</v>
      </c>
      <c r="H145" t="s">
        <v>53</v>
      </c>
      <c r="I145" t="s">
        <v>26</v>
      </c>
      <c r="J145" t="s">
        <v>27</v>
      </c>
      <c r="K145">
        <v>0</v>
      </c>
      <c r="L145">
        <v>89</v>
      </c>
      <c r="M145">
        <v>97</v>
      </c>
      <c r="N145">
        <v>173.5</v>
      </c>
      <c r="O145">
        <v>65.400000000000006</v>
      </c>
      <c r="P145">
        <v>53</v>
      </c>
      <c r="Q145">
        <v>2455</v>
      </c>
      <c r="R145">
        <v>108</v>
      </c>
      <c r="S145">
        <v>3.62</v>
      </c>
      <c r="T145">
        <v>2.64</v>
      </c>
      <c r="U145">
        <v>9</v>
      </c>
      <c r="V145">
        <v>94</v>
      </c>
      <c r="W145">
        <v>5200</v>
      </c>
      <c r="X145">
        <v>25</v>
      </c>
      <c r="Y145">
        <v>31</v>
      </c>
      <c r="Z145">
        <v>10198</v>
      </c>
    </row>
    <row r="146" spans="1:26" x14ac:dyDescent="0.35">
      <c r="A146" t="s">
        <v>124</v>
      </c>
      <c r="B146" t="s">
        <v>19</v>
      </c>
      <c r="C146" t="s">
        <v>20</v>
      </c>
      <c r="D146" t="s">
        <v>26</v>
      </c>
      <c r="E146" t="s">
        <v>36</v>
      </c>
      <c r="F146" t="s">
        <v>34</v>
      </c>
      <c r="G146" t="s">
        <v>24</v>
      </c>
      <c r="H146" t="s">
        <v>53</v>
      </c>
      <c r="I146" t="s">
        <v>26</v>
      </c>
      <c r="J146" t="s">
        <v>40</v>
      </c>
      <c r="K146">
        <v>0</v>
      </c>
      <c r="L146">
        <v>85</v>
      </c>
      <c r="M146">
        <v>96.9</v>
      </c>
      <c r="N146">
        <v>173.6</v>
      </c>
      <c r="O146">
        <v>65.400000000000006</v>
      </c>
      <c r="P146">
        <v>54.9</v>
      </c>
      <c r="Q146">
        <v>2420</v>
      </c>
      <c r="R146">
        <v>108</v>
      </c>
      <c r="S146">
        <v>3.62</v>
      </c>
      <c r="T146">
        <v>2.64</v>
      </c>
      <c r="U146">
        <v>9</v>
      </c>
      <c r="V146">
        <v>82</v>
      </c>
      <c r="W146">
        <v>4800</v>
      </c>
      <c r="X146">
        <v>23</v>
      </c>
      <c r="Y146">
        <v>29</v>
      </c>
      <c r="Z146">
        <v>8013</v>
      </c>
    </row>
    <row r="147" spans="1:26" x14ac:dyDescent="0.35">
      <c r="A147" t="s">
        <v>124</v>
      </c>
      <c r="B147" t="s">
        <v>19</v>
      </c>
      <c r="C147" t="s">
        <v>37</v>
      </c>
      <c r="D147" t="s">
        <v>26</v>
      </c>
      <c r="E147" t="s">
        <v>36</v>
      </c>
      <c r="F147" t="s">
        <v>34</v>
      </c>
      <c r="G147" t="s">
        <v>24</v>
      </c>
      <c r="H147" t="s">
        <v>53</v>
      </c>
      <c r="I147" t="s">
        <v>26</v>
      </c>
      <c r="J147" t="s">
        <v>27</v>
      </c>
      <c r="K147">
        <v>0</v>
      </c>
      <c r="L147">
        <v>85</v>
      </c>
      <c r="M147">
        <v>96.9</v>
      </c>
      <c r="N147">
        <v>173.6</v>
      </c>
      <c r="O147">
        <v>65.400000000000006</v>
      </c>
      <c r="P147">
        <v>54.9</v>
      </c>
      <c r="Q147">
        <v>2650</v>
      </c>
      <c r="R147">
        <v>108</v>
      </c>
      <c r="S147">
        <v>3.62</v>
      </c>
      <c r="T147">
        <v>2.64</v>
      </c>
      <c r="U147">
        <v>7.7</v>
      </c>
      <c r="V147">
        <v>111</v>
      </c>
      <c r="W147">
        <v>4800</v>
      </c>
      <c r="X147">
        <v>23</v>
      </c>
      <c r="Y147">
        <v>23</v>
      </c>
      <c r="Z147">
        <v>11694</v>
      </c>
    </row>
    <row r="148" spans="1:26" x14ac:dyDescent="0.35">
      <c r="A148" t="s">
        <v>125</v>
      </c>
      <c r="B148" t="s">
        <v>19</v>
      </c>
      <c r="C148" t="s">
        <v>20</v>
      </c>
      <c r="D148" t="s">
        <v>21</v>
      </c>
      <c r="E148" t="s">
        <v>28</v>
      </c>
      <c r="F148" t="s">
        <v>32</v>
      </c>
      <c r="G148" t="s">
        <v>24</v>
      </c>
      <c r="H148" t="s">
        <v>33</v>
      </c>
      <c r="I148" t="s">
        <v>26</v>
      </c>
      <c r="J148" t="s">
        <v>40</v>
      </c>
      <c r="K148">
        <v>1</v>
      </c>
      <c r="L148">
        <v>87</v>
      </c>
      <c r="M148">
        <v>95.7</v>
      </c>
      <c r="N148">
        <v>158.69999999999999</v>
      </c>
      <c r="O148">
        <v>63.6</v>
      </c>
      <c r="P148">
        <v>54.5</v>
      </c>
      <c r="Q148">
        <v>1985</v>
      </c>
      <c r="R148">
        <v>92</v>
      </c>
      <c r="S148">
        <v>3.05</v>
      </c>
      <c r="T148">
        <v>3.03</v>
      </c>
      <c r="U148">
        <v>9</v>
      </c>
      <c r="V148">
        <v>62</v>
      </c>
      <c r="W148">
        <v>4800</v>
      </c>
      <c r="X148">
        <v>35</v>
      </c>
      <c r="Y148">
        <v>39</v>
      </c>
      <c r="Z148">
        <v>5348</v>
      </c>
    </row>
    <row r="149" spans="1:26" x14ac:dyDescent="0.35">
      <c r="A149" t="s">
        <v>125</v>
      </c>
      <c r="B149" t="s">
        <v>19</v>
      </c>
      <c r="C149" t="s">
        <v>20</v>
      </c>
      <c r="D149" t="s">
        <v>21</v>
      </c>
      <c r="E149" t="s">
        <v>28</v>
      </c>
      <c r="F149" t="s">
        <v>32</v>
      </c>
      <c r="G149" t="s">
        <v>24</v>
      </c>
      <c r="H149" t="s">
        <v>33</v>
      </c>
      <c r="I149" t="s">
        <v>26</v>
      </c>
      <c r="J149" t="s">
        <v>40</v>
      </c>
      <c r="K149">
        <v>1</v>
      </c>
      <c r="L149">
        <v>87</v>
      </c>
      <c r="M149">
        <v>95.7</v>
      </c>
      <c r="N149">
        <v>158.69999999999999</v>
      </c>
      <c r="O149">
        <v>63.6</v>
      </c>
      <c r="P149">
        <v>54.5</v>
      </c>
      <c r="Q149">
        <v>2040</v>
      </c>
      <c r="R149">
        <v>92</v>
      </c>
      <c r="S149">
        <v>3.05</v>
      </c>
      <c r="T149">
        <v>3.03</v>
      </c>
      <c r="U149">
        <v>9</v>
      </c>
      <c r="V149">
        <v>62</v>
      </c>
      <c r="W149">
        <v>4800</v>
      </c>
      <c r="X149">
        <v>31</v>
      </c>
      <c r="Y149">
        <v>38</v>
      </c>
      <c r="Z149">
        <v>6338</v>
      </c>
    </row>
    <row r="150" spans="1:26" x14ac:dyDescent="0.35">
      <c r="A150" t="s">
        <v>125</v>
      </c>
      <c r="B150" t="s">
        <v>19</v>
      </c>
      <c r="C150" t="s">
        <v>20</v>
      </c>
      <c r="D150" t="s">
        <v>26</v>
      </c>
      <c r="E150" t="s">
        <v>28</v>
      </c>
      <c r="F150" t="s">
        <v>32</v>
      </c>
      <c r="G150" t="s">
        <v>24</v>
      </c>
      <c r="H150" t="s">
        <v>33</v>
      </c>
      <c r="I150" t="s">
        <v>26</v>
      </c>
      <c r="J150" t="s">
        <v>40</v>
      </c>
      <c r="K150">
        <v>1</v>
      </c>
      <c r="L150">
        <v>74</v>
      </c>
      <c r="M150">
        <v>95.7</v>
      </c>
      <c r="N150">
        <v>158.69999999999999</v>
      </c>
      <c r="O150">
        <v>63.6</v>
      </c>
      <c r="P150">
        <v>54.5</v>
      </c>
      <c r="Q150">
        <v>2015</v>
      </c>
      <c r="R150">
        <v>92</v>
      </c>
      <c r="S150">
        <v>3.05</v>
      </c>
      <c r="T150">
        <v>3.03</v>
      </c>
      <c r="U150">
        <v>9</v>
      </c>
      <c r="V150">
        <v>62</v>
      </c>
      <c r="W150">
        <v>4800</v>
      </c>
      <c r="X150">
        <v>31</v>
      </c>
      <c r="Y150">
        <v>38</v>
      </c>
      <c r="Z150">
        <v>6488</v>
      </c>
    </row>
    <row r="151" spans="1:26" x14ac:dyDescent="0.35">
      <c r="A151" t="s">
        <v>125</v>
      </c>
      <c r="B151" t="s">
        <v>19</v>
      </c>
      <c r="C151" t="s">
        <v>20</v>
      </c>
      <c r="D151" t="s">
        <v>26</v>
      </c>
      <c r="E151" t="s">
        <v>36</v>
      </c>
      <c r="F151" t="s">
        <v>32</v>
      </c>
      <c r="G151" t="s">
        <v>24</v>
      </c>
      <c r="H151" t="s">
        <v>33</v>
      </c>
      <c r="I151" t="s">
        <v>26</v>
      </c>
      <c r="J151" t="s">
        <v>40</v>
      </c>
      <c r="K151">
        <v>0</v>
      </c>
      <c r="L151">
        <v>77</v>
      </c>
      <c r="M151">
        <v>95.7</v>
      </c>
      <c r="N151">
        <v>169.7</v>
      </c>
      <c r="O151">
        <v>63.6</v>
      </c>
      <c r="P151">
        <v>59.1</v>
      </c>
      <c r="Q151">
        <v>2280</v>
      </c>
      <c r="R151">
        <v>92</v>
      </c>
      <c r="S151">
        <v>3.05</v>
      </c>
      <c r="T151">
        <v>3.03</v>
      </c>
      <c r="U151">
        <v>9</v>
      </c>
      <c r="V151">
        <v>62</v>
      </c>
      <c r="W151">
        <v>4800</v>
      </c>
      <c r="X151">
        <v>31</v>
      </c>
      <c r="Y151">
        <v>37</v>
      </c>
      <c r="Z151">
        <v>6918</v>
      </c>
    </row>
    <row r="152" spans="1:26" x14ac:dyDescent="0.35">
      <c r="A152" t="s">
        <v>125</v>
      </c>
      <c r="B152" t="s">
        <v>19</v>
      </c>
      <c r="C152" t="s">
        <v>20</v>
      </c>
      <c r="D152" t="s">
        <v>26</v>
      </c>
      <c r="E152" t="s">
        <v>36</v>
      </c>
      <c r="F152" t="s">
        <v>34</v>
      </c>
      <c r="G152" t="s">
        <v>24</v>
      </c>
      <c r="H152" t="s">
        <v>33</v>
      </c>
      <c r="I152" t="s">
        <v>26</v>
      </c>
      <c r="J152" t="s">
        <v>40</v>
      </c>
      <c r="K152">
        <v>0</v>
      </c>
      <c r="L152">
        <v>81</v>
      </c>
      <c r="M152">
        <v>95.7</v>
      </c>
      <c r="N152">
        <v>169.7</v>
      </c>
      <c r="O152">
        <v>63.6</v>
      </c>
      <c r="P152">
        <v>59.1</v>
      </c>
      <c r="Q152">
        <v>2290</v>
      </c>
      <c r="R152">
        <v>92</v>
      </c>
      <c r="S152">
        <v>3.05</v>
      </c>
      <c r="T152">
        <v>3.03</v>
      </c>
      <c r="U152">
        <v>9</v>
      </c>
      <c r="V152">
        <v>62</v>
      </c>
      <c r="W152">
        <v>4800</v>
      </c>
      <c r="X152">
        <v>27</v>
      </c>
      <c r="Y152">
        <v>32</v>
      </c>
      <c r="Z152">
        <v>7898</v>
      </c>
    </row>
    <row r="153" spans="1:26" x14ac:dyDescent="0.35">
      <c r="A153" t="s">
        <v>125</v>
      </c>
      <c r="B153" t="s">
        <v>19</v>
      </c>
      <c r="C153" t="s">
        <v>20</v>
      </c>
      <c r="D153" t="s">
        <v>26</v>
      </c>
      <c r="E153" t="s">
        <v>36</v>
      </c>
      <c r="F153" t="s">
        <v>34</v>
      </c>
      <c r="G153" t="s">
        <v>24</v>
      </c>
      <c r="H153" t="s">
        <v>33</v>
      </c>
      <c r="I153" t="s">
        <v>26</v>
      </c>
      <c r="J153" t="s">
        <v>40</v>
      </c>
      <c r="K153">
        <v>0</v>
      </c>
      <c r="L153">
        <v>91</v>
      </c>
      <c r="M153">
        <v>95.7</v>
      </c>
      <c r="N153">
        <v>169.7</v>
      </c>
      <c r="O153">
        <v>63.6</v>
      </c>
      <c r="P153">
        <v>59.1</v>
      </c>
      <c r="Q153">
        <v>3110</v>
      </c>
      <c r="R153">
        <v>92</v>
      </c>
      <c r="S153">
        <v>3.05</v>
      </c>
      <c r="T153">
        <v>3.03</v>
      </c>
      <c r="U153">
        <v>9</v>
      </c>
      <c r="V153">
        <v>62</v>
      </c>
      <c r="W153">
        <v>4800</v>
      </c>
      <c r="X153">
        <v>27</v>
      </c>
      <c r="Y153">
        <v>32</v>
      </c>
      <c r="Z153">
        <v>8778</v>
      </c>
    </row>
    <row r="154" spans="1:26" x14ac:dyDescent="0.35">
      <c r="A154" t="s">
        <v>125</v>
      </c>
      <c r="B154" t="s">
        <v>19</v>
      </c>
      <c r="C154" t="s">
        <v>20</v>
      </c>
      <c r="D154" t="s">
        <v>26</v>
      </c>
      <c r="E154" t="s">
        <v>31</v>
      </c>
      <c r="F154" t="s">
        <v>32</v>
      </c>
      <c r="G154" t="s">
        <v>24</v>
      </c>
      <c r="H154" t="s">
        <v>33</v>
      </c>
      <c r="I154" t="s">
        <v>26</v>
      </c>
      <c r="J154" t="s">
        <v>40</v>
      </c>
      <c r="K154">
        <v>0</v>
      </c>
      <c r="L154">
        <v>91</v>
      </c>
      <c r="M154">
        <v>95.7</v>
      </c>
      <c r="N154">
        <v>166.3</v>
      </c>
      <c r="O154">
        <v>64.400000000000006</v>
      </c>
      <c r="P154">
        <v>53</v>
      </c>
      <c r="Q154">
        <v>2081</v>
      </c>
      <c r="R154">
        <v>98</v>
      </c>
      <c r="S154">
        <v>3.19</v>
      </c>
      <c r="T154">
        <v>3.03</v>
      </c>
      <c r="U154">
        <v>9</v>
      </c>
      <c r="V154">
        <v>70</v>
      </c>
      <c r="W154">
        <v>4800</v>
      </c>
      <c r="X154">
        <v>30</v>
      </c>
      <c r="Y154">
        <v>37</v>
      </c>
      <c r="Z154">
        <v>6938</v>
      </c>
    </row>
    <row r="155" spans="1:26" x14ac:dyDescent="0.35">
      <c r="A155" t="s">
        <v>125</v>
      </c>
      <c r="B155" t="s">
        <v>19</v>
      </c>
      <c r="C155" t="s">
        <v>20</v>
      </c>
      <c r="D155" t="s">
        <v>26</v>
      </c>
      <c r="E155" t="s">
        <v>28</v>
      </c>
      <c r="F155" t="s">
        <v>32</v>
      </c>
      <c r="G155" t="s">
        <v>24</v>
      </c>
      <c r="H155" t="s">
        <v>33</v>
      </c>
      <c r="I155" t="s">
        <v>26</v>
      </c>
      <c r="J155" t="s">
        <v>40</v>
      </c>
      <c r="K155">
        <v>0</v>
      </c>
      <c r="L155">
        <v>91</v>
      </c>
      <c r="M155">
        <v>95.7</v>
      </c>
      <c r="N155">
        <v>166.3</v>
      </c>
      <c r="O155">
        <v>64.400000000000006</v>
      </c>
      <c r="P155">
        <v>52.8</v>
      </c>
      <c r="Q155">
        <v>2109</v>
      </c>
      <c r="R155">
        <v>98</v>
      </c>
      <c r="S155">
        <v>3.19</v>
      </c>
      <c r="T155">
        <v>3.03</v>
      </c>
      <c r="U155">
        <v>9</v>
      </c>
      <c r="V155">
        <v>70</v>
      </c>
      <c r="W155">
        <v>4800</v>
      </c>
      <c r="X155">
        <v>30</v>
      </c>
      <c r="Y155">
        <v>37</v>
      </c>
      <c r="Z155">
        <v>7198</v>
      </c>
    </row>
    <row r="156" spans="1:26" x14ac:dyDescent="0.35">
      <c r="A156" t="s">
        <v>125</v>
      </c>
      <c r="B156" t="s">
        <v>47</v>
      </c>
      <c r="C156" t="s">
        <v>20</v>
      </c>
      <c r="D156" t="s">
        <v>26</v>
      </c>
      <c r="E156" t="s">
        <v>31</v>
      </c>
      <c r="F156" t="s">
        <v>32</v>
      </c>
      <c r="G156" t="s">
        <v>24</v>
      </c>
      <c r="H156" t="s">
        <v>33</v>
      </c>
      <c r="I156" t="s">
        <v>26</v>
      </c>
      <c r="J156" t="s">
        <v>48</v>
      </c>
      <c r="K156">
        <v>0</v>
      </c>
      <c r="L156">
        <v>91</v>
      </c>
      <c r="M156">
        <v>95.7</v>
      </c>
      <c r="N156">
        <v>166.3</v>
      </c>
      <c r="O156">
        <v>64.400000000000006</v>
      </c>
      <c r="P156">
        <v>53</v>
      </c>
      <c r="Q156">
        <v>2275</v>
      </c>
      <c r="R156">
        <v>110</v>
      </c>
      <c r="S156">
        <v>3.27</v>
      </c>
      <c r="T156">
        <v>3.35</v>
      </c>
      <c r="U156">
        <v>22.5</v>
      </c>
      <c r="V156">
        <v>56</v>
      </c>
      <c r="W156">
        <v>4500</v>
      </c>
      <c r="X156">
        <v>34</v>
      </c>
      <c r="Y156">
        <v>36</v>
      </c>
      <c r="Z156">
        <v>7898</v>
      </c>
    </row>
    <row r="157" spans="1:26" x14ac:dyDescent="0.35">
      <c r="A157" t="s">
        <v>125</v>
      </c>
      <c r="B157" t="s">
        <v>47</v>
      </c>
      <c r="C157" t="s">
        <v>20</v>
      </c>
      <c r="D157" t="s">
        <v>26</v>
      </c>
      <c r="E157" t="s">
        <v>28</v>
      </c>
      <c r="F157" t="s">
        <v>32</v>
      </c>
      <c r="G157" t="s">
        <v>24</v>
      </c>
      <c r="H157" t="s">
        <v>33</v>
      </c>
      <c r="I157" t="s">
        <v>26</v>
      </c>
      <c r="J157" t="s">
        <v>48</v>
      </c>
      <c r="K157">
        <v>0</v>
      </c>
      <c r="L157">
        <v>91</v>
      </c>
      <c r="M157">
        <v>95.7</v>
      </c>
      <c r="N157">
        <v>166.3</v>
      </c>
      <c r="O157">
        <v>64.400000000000006</v>
      </c>
      <c r="P157">
        <v>52.8</v>
      </c>
      <c r="Q157">
        <v>2275</v>
      </c>
      <c r="R157">
        <v>110</v>
      </c>
      <c r="S157">
        <v>3.27</v>
      </c>
      <c r="T157">
        <v>3.35</v>
      </c>
      <c r="U157">
        <v>22.5</v>
      </c>
      <c r="V157">
        <v>56</v>
      </c>
      <c r="W157">
        <v>4500</v>
      </c>
      <c r="X157">
        <v>38</v>
      </c>
      <c r="Y157">
        <v>47</v>
      </c>
      <c r="Z157">
        <v>7788</v>
      </c>
    </row>
    <row r="158" spans="1:26" x14ac:dyDescent="0.35">
      <c r="A158" t="s">
        <v>125</v>
      </c>
      <c r="B158" t="s">
        <v>19</v>
      </c>
      <c r="C158" t="s">
        <v>20</v>
      </c>
      <c r="D158" t="s">
        <v>26</v>
      </c>
      <c r="E158" t="s">
        <v>31</v>
      </c>
      <c r="F158" t="s">
        <v>32</v>
      </c>
      <c r="G158" t="s">
        <v>24</v>
      </c>
      <c r="H158" t="s">
        <v>33</v>
      </c>
      <c r="I158" t="s">
        <v>26</v>
      </c>
      <c r="J158" t="s">
        <v>40</v>
      </c>
      <c r="K158">
        <v>0</v>
      </c>
      <c r="L158">
        <v>91</v>
      </c>
      <c r="M158">
        <v>95.7</v>
      </c>
      <c r="N158">
        <v>166.3</v>
      </c>
      <c r="O158">
        <v>64.400000000000006</v>
      </c>
      <c r="P158">
        <v>53</v>
      </c>
      <c r="Q158">
        <v>2094</v>
      </c>
      <c r="R158">
        <v>98</v>
      </c>
      <c r="S158">
        <v>3.19</v>
      </c>
      <c r="T158">
        <v>3.03</v>
      </c>
      <c r="U158">
        <v>9</v>
      </c>
      <c r="V158">
        <v>70</v>
      </c>
      <c r="W158">
        <v>4800</v>
      </c>
      <c r="X158">
        <v>38</v>
      </c>
      <c r="Y158">
        <v>47</v>
      </c>
      <c r="Z158">
        <v>7738</v>
      </c>
    </row>
    <row r="159" spans="1:26" x14ac:dyDescent="0.35">
      <c r="A159" t="s">
        <v>125</v>
      </c>
      <c r="B159" t="s">
        <v>19</v>
      </c>
      <c r="C159" t="s">
        <v>20</v>
      </c>
      <c r="D159" t="s">
        <v>26</v>
      </c>
      <c r="E159" t="s">
        <v>28</v>
      </c>
      <c r="F159" t="s">
        <v>32</v>
      </c>
      <c r="G159" t="s">
        <v>24</v>
      </c>
      <c r="H159" t="s">
        <v>33</v>
      </c>
      <c r="I159" t="s">
        <v>26</v>
      </c>
      <c r="J159" t="s">
        <v>40</v>
      </c>
      <c r="K159">
        <v>0</v>
      </c>
      <c r="L159">
        <v>91</v>
      </c>
      <c r="M159">
        <v>95.7</v>
      </c>
      <c r="N159">
        <v>166.3</v>
      </c>
      <c r="O159">
        <v>64.400000000000006</v>
      </c>
      <c r="P159">
        <v>52.8</v>
      </c>
      <c r="Q159">
        <v>2122</v>
      </c>
      <c r="R159">
        <v>98</v>
      </c>
      <c r="S159">
        <v>3.19</v>
      </c>
      <c r="T159">
        <v>3.03</v>
      </c>
      <c r="U159">
        <v>9</v>
      </c>
      <c r="V159">
        <v>70</v>
      </c>
      <c r="W159">
        <v>4800</v>
      </c>
      <c r="X159">
        <v>28</v>
      </c>
      <c r="Y159">
        <v>34</v>
      </c>
      <c r="Z159">
        <v>8358</v>
      </c>
    </row>
    <row r="160" spans="1:26" x14ac:dyDescent="0.35">
      <c r="A160" t="s">
        <v>125</v>
      </c>
      <c r="B160" t="s">
        <v>19</v>
      </c>
      <c r="C160" t="s">
        <v>20</v>
      </c>
      <c r="D160" t="s">
        <v>26</v>
      </c>
      <c r="E160" t="s">
        <v>31</v>
      </c>
      <c r="F160" t="s">
        <v>32</v>
      </c>
      <c r="G160" t="s">
        <v>24</v>
      </c>
      <c r="H160" t="s">
        <v>33</v>
      </c>
      <c r="I160" t="s">
        <v>26</v>
      </c>
      <c r="J160" t="s">
        <v>40</v>
      </c>
      <c r="K160">
        <v>0</v>
      </c>
      <c r="L160">
        <v>91</v>
      </c>
      <c r="M160">
        <v>95.7</v>
      </c>
      <c r="N160">
        <v>166.3</v>
      </c>
      <c r="O160">
        <v>64.400000000000006</v>
      </c>
      <c r="P160">
        <v>52.8</v>
      </c>
      <c r="Q160">
        <v>2140</v>
      </c>
      <c r="R160">
        <v>98</v>
      </c>
      <c r="S160">
        <v>3.19</v>
      </c>
      <c r="T160">
        <v>3.03</v>
      </c>
      <c r="U160">
        <v>9</v>
      </c>
      <c r="V160">
        <v>70</v>
      </c>
      <c r="W160">
        <v>4800</v>
      </c>
      <c r="X160">
        <v>28</v>
      </c>
      <c r="Y160">
        <v>34</v>
      </c>
      <c r="Z160">
        <v>9258</v>
      </c>
    </row>
    <row r="161" spans="1:26" x14ac:dyDescent="0.35">
      <c r="A161" t="s">
        <v>125</v>
      </c>
      <c r="B161" t="s">
        <v>19</v>
      </c>
      <c r="C161" t="s">
        <v>20</v>
      </c>
      <c r="D161" t="s">
        <v>21</v>
      </c>
      <c r="E161" t="s">
        <v>31</v>
      </c>
      <c r="F161" t="s">
        <v>23</v>
      </c>
      <c r="G161" t="s">
        <v>24</v>
      </c>
      <c r="H161" t="s">
        <v>33</v>
      </c>
      <c r="I161" t="s">
        <v>26</v>
      </c>
      <c r="J161" t="s">
        <v>40</v>
      </c>
      <c r="K161">
        <v>1</v>
      </c>
      <c r="L161">
        <v>168</v>
      </c>
      <c r="M161">
        <v>94.5</v>
      </c>
      <c r="N161">
        <v>168.7</v>
      </c>
      <c r="O161">
        <v>64</v>
      </c>
      <c r="P161">
        <v>52.6</v>
      </c>
      <c r="Q161">
        <v>2169</v>
      </c>
      <c r="R161">
        <v>98</v>
      </c>
      <c r="S161">
        <v>3.19</v>
      </c>
      <c r="T161">
        <v>3.03</v>
      </c>
      <c r="U161">
        <v>9</v>
      </c>
      <c r="V161">
        <v>70</v>
      </c>
      <c r="W161">
        <v>4800</v>
      </c>
      <c r="X161">
        <v>29</v>
      </c>
      <c r="Y161">
        <v>34</v>
      </c>
      <c r="Z161">
        <v>8058</v>
      </c>
    </row>
    <row r="162" spans="1:26" x14ac:dyDescent="0.35">
      <c r="A162" t="s">
        <v>125</v>
      </c>
      <c r="B162" t="s">
        <v>19</v>
      </c>
      <c r="C162" t="s">
        <v>20</v>
      </c>
      <c r="D162" t="s">
        <v>21</v>
      </c>
      <c r="E162" t="s">
        <v>28</v>
      </c>
      <c r="F162" t="s">
        <v>23</v>
      </c>
      <c r="G162" t="s">
        <v>24</v>
      </c>
      <c r="H162" t="s">
        <v>33</v>
      </c>
      <c r="I162" t="s">
        <v>26</v>
      </c>
      <c r="J162" t="s">
        <v>40</v>
      </c>
      <c r="K162">
        <v>1</v>
      </c>
      <c r="L162">
        <v>168</v>
      </c>
      <c r="M162">
        <v>94.5</v>
      </c>
      <c r="N162">
        <v>168.7</v>
      </c>
      <c r="O162">
        <v>64</v>
      </c>
      <c r="P162">
        <v>52.6</v>
      </c>
      <c r="Q162">
        <v>2204</v>
      </c>
      <c r="R162">
        <v>98</v>
      </c>
      <c r="S162">
        <v>3.19</v>
      </c>
      <c r="T162">
        <v>3.03</v>
      </c>
      <c r="U162">
        <v>9</v>
      </c>
      <c r="V162">
        <v>70</v>
      </c>
      <c r="W162">
        <v>4800</v>
      </c>
      <c r="X162">
        <v>29</v>
      </c>
      <c r="Y162">
        <v>34</v>
      </c>
      <c r="Z162">
        <v>8238</v>
      </c>
    </row>
    <row r="163" spans="1:26" x14ac:dyDescent="0.35">
      <c r="A163" t="s">
        <v>125</v>
      </c>
      <c r="B163" t="s">
        <v>19</v>
      </c>
      <c r="C163" t="s">
        <v>20</v>
      </c>
      <c r="D163" t="s">
        <v>21</v>
      </c>
      <c r="E163" t="s">
        <v>31</v>
      </c>
      <c r="F163" t="s">
        <v>23</v>
      </c>
      <c r="G163" t="s">
        <v>24</v>
      </c>
      <c r="H163" t="s">
        <v>25</v>
      </c>
      <c r="I163" t="s">
        <v>26</v>
      </c>
      <c r="J163" t="s">
        <v>27</v>
      </c>
      <c r="K163">
        <v>1</v>
      </c>
      <c r="L163">
        <v>168</v>
      </c>
      <c r="M163">
        <v>94.5</v>
      </c>
      <c r="N163">
        <v>168.7</v>
      </c>
      <c r="O163">
        <v>64</v>
      </c>
      <c r="P163">
        <v>52.6</v>
      </c>
      <c r="Q163">
        <v>2265</v>
      </c>
      <c r="R163">
        <v>98</v>
      </c>
      <c r="S163">
        <v>3.24</v>
      </c>
      <c r="T163">
        <v>3.08</v>
      </c>
      <c r="U163">
        <v>9.4</v>
      </c>
      <c r="V163">
        <v>112</v>
      </c>
      <c r="W163">
        <v>6600</v>
      </c>
      <c r="X163">
        <v>26</v>
      </c>
      <c r="Y163">
        <v>29</v>
      </c>
      <c r="Z163">
        <v>9298</v>
      </c>
    </row>
    <row r="164" spans="1:26" x14ac:dyDescent="0.35">
      <c r="A164" t="s">
        <v>125</v>
      </c>
      <c r="B164" t="s">
        <v>19</v>
      </c>
      <c r="C164" t="s">
        <v>20</v>
      </c>
      <c r="D164" t="s">
        <v>21</v>
      </c>
      <c r="E164" t="s">
        <v>28</v>
      </c>
      <c r="F164" t="s">
        <v>23</v>
      </c>
      <c r="G164" t="s">
        <v>24</v>
      </c>
      <c r="H164" t="s">
        <v>25</v>
      </c>
      <c r="I164" t="s">
        <v>26</v>
      </c>
      <c r="J164" t="s">
        <v>27</v>
      </c>
      <c r="K164">
        <v>1</v>
      </c>
      <c r="L164">
        <v>168</v>
      </c>
      <c r="M164">
        <v>94.5</v>
      </c>
      <c r="N164">
        <v>168.7</v>
      </c>
      <c r="O164">
        <v>64</v>
      </c>
      <c r="P164">
        <v>52.6</v>
      </c>
      <c r="Q164">
        <v>2300</v>
      </c>
      <c r="R164">
        <v>98</v>
      </c>
      <c r="S164">
        <v>3.24</v>
      </c>
      <c r="T164">
        <v>3.08</v>
      </c>
      <c r="U164">
        <v>9.4</v>
      </c>
      <c r="V164">
        <v>112</v>
      </c>
      <c r="W164">
        <v>6600</v>
      </c>
      <c r="X164">
        <v>26</v>
      </c>
      <c r="Y164">
        <v>29</v>
      </c>
      <c r="Z164">
        <v>9538</v>
      </c>
    </row>
    <row r="165" spans="1:26" x14ac:dyDescent="0.35">
      <c r="A165" t="s">
        <v>125</v>
      </c>
      <c r="B165" t="s">
        <v>19</v>
      </c>
      <c r="C165" t="s">
        <v>20</v>
      </c>
      <c r="D165" t="s">
        <v>21</v>
      </c>
      <c r="E165" t="s">
        <v>49</v>
      </c>
      <c r="F165" t="s">
        <v>23</v>
      </c>
      <c r="G165" t="s">
        <v>24</v>
      </c>
      <c r="H165" t="s">
        <v>33</v>
      </c>
      <c r="I165" t="s">
        <v>26</v>
      </c>
      <c r="J165" t="s">
        <v>27</v>
      </c>
      <c r="K165">
        <v>2</v>
      </c>
      <c r="L165">
        <v>134</v>
      </c>
      <c r="M165">
        <v>98.4</v>
      </c>
      <c r="N165">
        <v>176.2</v>
      </c>
      <c r="O165">
        <v>65.599999999999994</v>
      </c>
      <c r="P165">
        <v>52</v>
      </c>
      <c r="Q165">
        <v>2540</v>
      </c>
      <c r="R165">
        <v>146</v>
      </c>
      <c r="S165">
        <v>3.62</v>
      </c>
      <c r="T165">
        <v>3.5</v>
      </c>
      <c r="U165">
        <v>9.3000000000000007</v>
      </c>
      <c r="V165">
        <v>116</v>
      </c>
      <c r="W165">
        <v>4800</v>
      </c>
      <c r="X165">
        <v>24</v>
      </c>
      <c r="Y165">
        <v>30</v>
      </c>
      <c r="Z165">
        <v>8449</v>
      </c>
    </row>
    <row r="166" spans="1:26" x14ac:dyDescent="0.35">
      <c r="A166" t="s">
        <v>125</v>
      </c>
      <c r="B166" t="s">
        <v>19</v>
      </c>
      <c r="C166" t="s">
        <v>20</v>
      </c>
      <c r="D166" t="s">
        <v>21</v>
      </c>
      <c r="E166" t="s">
        <v>49</v>
      </c>
      <c r="F166" t="s">
        <v>23</v>
      </c>
      <c r="G166" t="s">
        <v>24</v>
      </c>
      <c r="H166" t="s">
        <v>33</v>
      </c>
      <c r="I166" t="s">
        <v>26</v>
      </c>
      <c r="J166" t="s">
        <v>27</v>
      </c>
      <c r="K166">
        <v>2</v>
      </c>
      <c r="L166">
        <v>134</v>
      </c>
      <c r="M166">
        <v>98.4</v>
      </c>
      <c r="N166">
        <v>176.2</v>
      </c>
      <c r="O166">
        <v>65.599999999999994</v>
      </c>
      <c r="P166">
        <v>52</v>
      </c>
      <c r="Q166">
        <v>2536</v>
      </c>
      <c r="R166">
        <v>146</v>
      </c>
      <c r="S166">
        <v>3.62</v>
      </c>
      <c r="T166">
        <v>3.5</v>
      </c>
      <c r="U166">
        <v>9.3000000000000007</v>
      </c>
      <c r="V166">
        <v>116</v>
      </c>
      <c r="W166">
        <v>4800</v>
      </c>
      <c r="X166">
        <v>24</v>
      </c>
      <c r="Y166">
        <v>30</v>
      </c>
      <c r="Z166">
        <v>9639</v>
      </c>
    </row>
    <row r="167" spans="1:26" x14ac:dyDescent="0.35">
      <c r="A167" t="s">
        <v>125</v>
      </c>
      <c r="B167" t="s">
        <v>19</v>
      </c>
      <c r="C167" t="s">
        <v>20</v>
      </c>
      <c r="D167" t="s">
        <v>21</v>
      </c>
      <c r="E167" t="s">
        <v>28</v>
      </c>
      <c r="F167" t="s">
        <v>23</v>
      </c>
      <c r="G167" t="s">
        <v>24</v>
      </c>
      <c r="H167" t="s">
        <v>33</v>
      </c>
      <c r="I167" t="s">
        <v>26</v>
      </c>
      <c r="J167" t="s">
        <v>27</v>
      </c>
      <c r="K167">
        <v>2</v>
      </c>
      <c r="L167">
        <v>134</v>
      </c>
      <c r="M167">
        <v>98.4</v>
      </c>
      <c r="N167">
        <v>176.2</v>
      </c>
      <c r="O167">
        <v>65.599999999999994</v>
      </c>
      <c r="P167">
        <v>52</v>
      </c>
      <c r="Q167">
        <v>2551</v>
      </c>
      <c r="R167">
        <v>146</v>
      </c>
      <c r="S167">
        <v>3.62</v>
      </c>
      <c r="T167">
        <v>3.5</v>
      </c>
      <c r="U167">
        <v>9.3000000000000007</v>
      </c>
      <c r="V167">
        <v>116</v>
      </c>
      <c r="W167">
        <v>4800</v>
      </c>
      <c r="X167">
        <v>24</v>
      </c>
      <c r="Y167">
        <v>30</v>
      </c>
      <c r="Z167">
        <v>9989</v>
      </c>
    </row>
    <row r="168" spans="1:26" x14ac:dyDescent="0.35">
      <c r="A168" t="s">
        <v>125</v>
      </c>
      <c r="B168" t="s">
        <v>19</v>
      </c>
      <c r="C168" t="s">
        <v>20</v>
      </c>
      <c r="D168" t="s">
        <v>21</v>
      </c>
      <c r="E168" t="s">
        <v>49</v>
      </c>
      <c r="F168" t="s">
        <v>23</v>
      </c>
      <c r="G168" t="s">
        <v>24</v>
      </c>
      <c r="H168" t="s">
        <v>33</v>
      </c>
      <c r="I168" t="s">
        <v>26</v>
      </c>
      <c r="J168" t="s">
        <v>27</v>
      </c>
      <c r="K168">
        <v>2</v>
      </c>
      <c r="L168">
        <v>134</v>
      </c>
      <c r="M168">
        <v>98.4</v>
      </c>
      <c r="N168">
        <v>176.2</v>
      </c>
      <c r="O168">
        <v>65.599999999999994</v>
      </c>
      <c r="P168">
        <v>52</v>
      </c>
      <c r="Q168">
        <v>2679</v>
      </c>
      <c r="R168">
        <v>146</v>
      </c>
      <c r="S168">
        <v>3.62</v>
      </c>
      <c r="T168">
        <v>3.5</v>
      </c>
      <c r="U168">
        <v>9.3000000000000007</v>
      </c>
      <c r="V168">
        <v>116</v>
      </c>
      <c r="W168">
        <v>4800</v>
      </c>
      <c r="X168">
        <v>24</v>
      </c>
      <c r="Y168">
        <v>30</v>
      </c>
      <c r="Z168">
        <v>11199</v>
      </c>
    </row>
    <row r="169" spans="1:26" x14ac:dyDescent="0.35">
      <c r="A169" t="s">
        <v>125</v>
      </c>
      <c r="B169" t="s">
        <v>19</v>
      </c>
      <c r="C169" t="s">
        <v>20</v>
      </c>
      <c r="D169" t="s">
        <v>21</v>
      </c>
      <c r="E169" t="s">
        <v>28</v>
      </c>
      <c r="F169" t="s">
        <v>23</v>
      </c>
      <c r="G169" t="s">
        <v>24</v>
      </c>
      <c r="H169" t="s">
        <v>33</v>
      </c>
      <c r="I169" t="s">
        <v>26</v>
      </c>
      <c r="J169" t="s">
        <v>27</v>
      </c>
      <c r="K169">
        <v>2</v>
      </c>
      <c r="L169">
        <v>134</v>
      </c>
      <c r="M169">
        <v>98.4</v>
      </c>
      <c r="N169">
        <v>176.2</v>
      </c>
      <c r="O169">
        <v>65.599999999999994</v>
      </c>
      <c r="P169">
        <v>52</v>
      </c>
      <c r="Q169">
        <v>2714</v>
      </c>
      <c r="R169">
        <v>146</v>
      </c>
      <c r="S169">
        <v>3.62</v>
      </c>
      <c r="T169">
        <v>3.5</v>
      </c>
      <c r="U169">
        <v>9.3000000000000007</v>
      </c>
      <c r="V169">
        <v>116</v>
      </c>
      <c r="W169">
        <v>4800</v>
      </c>
      <c r="X169">
        <v>24</v>
      </c>
      <c r="Y169">
        <v>30</v>
      </c>
      <c r="Z169">
        <v>11549</v>
      </c>
    </row>
    <row r="170" spans="1:26" x14ac:dyDescent="0.35">
      <c r="A170" t="s">
        <v>125</v>
      </c>
      <c r="B170" t="s">
        <v>19</v>
      </c>
      <c r="C170" t="s">
        <v>20</v>
      </c>
      <c r="D170" t="s">
        <v>21</v>
      </c>
      <c r="E170" t="s">
        <v>22</v>
      </c>
      <c r="F170" t="s">
        <v>23</v>
      </c>
      <c r="G170" t="s">
        <v>24</v>
      </c>
      <c r="H170" t="s">
        <v>33</v>
      </c>
      <c r="I170" t="s">
        <v>26</v>
      </c>
      <c r="J170" t="s">
        <v>27</v>
      </c>
      <c r="K170">
        <v>2</v>
      </c>
      <c r="L170">
        <v>134</v>
      </c>
      <c r="M170">
        <v>98.4</v>
      </c>
      <c r="N170">
        <v>176.2</v>
      </c>
      <c r="O170">
        <v>65.599999999999994</v>
      </c>
      <c r="P170">
        <v>53</v>
      </c>
      <c r="Q170">
        <v>2975</v>
      </c>
      <c r="R170">
        <v>146</v>
      </c>
      <c r="S170">
        <v>3.62</v>
      </c>
      <c r="T170">
        <v>3.5</v>
      </c>
      <c r="U170">
        <v>9.3000000000000007</v>
      </c>
      <c r="V170">
        <v>116</v>
      </c>
      <c r="W170">
        <v>4800</v>
      </c>
      <c r="X170">
        <v>24</v>
      </c>
      <c r="Y170">
        <v>30</v>
      </c>
      <c r="Z170">
        <v>17669</v>
      </c>
    </row>
    <row r="171" spans="1:26" x14ac:dyDescent="0.35">
      <c r="A171" t="s">
        <v>125</v>
      </c>
      <c r="B171" t="s">
        <v>19</v>
      </c>
      <c r="C171" t="s">
        <v>20</v>
      </c>
      <c r="D171" t="s">
        <v>26</v>
      </c>
      <c r="E171" t="s">
        <v>31</v>
      </c>
      <c r="F171" t="s">
        <v>32</v>
      </c>
      <c r="G171" t="s">
        <v>24</v>
      </c>
      <c r="H171" t="s">
        <v>33</v>
      </c>
      <c r="I171" t="s">
        <v>26</v>
      </c>
      <c r="J171" t="s">
        <v>27</v>
      </c>
      <c r="K171">
        <v>-1</v>
      </c>
      <c r="L171">
        <v>65</v>
      </c>
      <c r="M171">
        <v>102.4</v>
      </c>
      <c r="N171">
        <v>175.6</v>
      </c>
      <c r="O171">
        <v>66.5</v>
      </c>
      <c r="P171">
        <v>54.9</v>
      </c>
      <c r="Q171">
        <v>2326</v>
      </c>
      <c r="R171">
        <v>122</v>
      </c>
      <c r="S171">
        <v>3.31</v>
      </c>
      <c r="T171">
        <v>3.54</v>
      </c>
      <c r="U171">
        <v>8.6999999999999993</v>
      </c>
      <c r="V171">
        <v>92</v>
      </c>
      <c r="W171">
        <v>4200</v>
      </c>
      <c r="X171">
        <v>29</v>
      </c>
      <c r="Y171">
        <v>34</v>
      </c>
      <c r="Z171">
        <v>8948</v>
      </c>
    </row>
    <row r="172" spans="1:26" x14ac:dyDescent="0.35">
      <c r="A172" t="s">
        <v>125</v>
      </c>
      <c r="B172" t="s">
        <v>47</v>
      </c>
      <c r="C172" t="s">
        <v>37</v>
      </c>
      <c r="D172" t="s">
        <v>26</v>
      </c>
      <c r="E172" t="s">
        <v>31</v>
      </c>
      <c r="F172" t="s">
        <v>32</v>
      </c>
      <c r="G172" t="s">
        <v>24</v>
      </c>
      <c r="H172" t="s">
        <v>33</v>
      </c>
      <c r="I172" t="s">
        <v>26</v>
      </c>
      <c r="J172" t="s">
        <v>48</v>
      </c>
      <c r="K172">
        <v>-1</v>
      </c>
      <c r="L172">
        <v>65</v>
      </c>
      <c r="M172">
        <v>102.4</v>
      </c>
      <c r="N172">
        <v>175.6</v>
      </c>
      <c r="O172">
        <v>66.5</v>
      </c>
      <c r="P172">
        <v>54.9</v>
      </c>
      <c r="Q172">
        <v>2480</v>
      </c>
      <c r="R172">
        <v>110</v>
      </c>
      <c r="S172">
        <v>3.27</v>
      </c>
      <c r="T172">
        <v>3.35</v>
      </c>
      <c r="U172">
        <v>22.5</v>
      </c>
      <c r="V172">
        <v>73</v>
      </c>
      <c r="W172">
        <v>4500</v>
      </c>
      <c r="X172">
        <v>30</v>
      </c>
      <c r="Y172">
        <v>33</v>
      </c>
      <c r="Z172">
        <v>10698</v>
      </c>
    </row>
    <row r="173" spans="1:26" x14ac:dyDescent="0.35">
      <c r="A173" t="s">
        <v>125</v>
      </c>
      <c r="B173" t="s">
        <v>19</v>
      </c>
      <c r="C173" t="s">
        <v>20</v>
      </c>
      <c r="D173" t="s">
        <v>26</v>
      </c>
      <c r="E173" t="s">
        <v>28</v>
      </c>
      <c r="F173" t="s">
        <v>32</v>
      </c>
      <c r="G173" t="s">
        <v>24</v>
      </c>
      <c r="H173" t="s">
        <v>33</v>
      </c>
      <c r="I173" t="s">
        <v>26</v>
      </c>
      <c r="J173" t="s">
        <v>27</v>
      </c>
      <c r="K173">
        <v>-1</v>
      </c>
      <c r="L173">
        <v>65</v>
      </c>
      <c r="M173">
        <v>102.4</v>
      </c>
      <c r="N173">
        <v>175.6</v>
      </c>
      <c r="O173">
        <v>66.5</v>
      </c>
      <c r="P173">
        <v>53.9</v>
      </c>
      <c r="Q173">
        <v>2414</v>
      </c>
      <c r="R173">
        <v>122</v>
      </c>
      <c r="S173">
        <v>3.31</v>
      </c>
      <c r="T173">
        <v>3.54</v>
      </c>
      <c r="U173">
        <v>8.6999999999999993</v>
      </c>
      <c r="V173">
        <v>92</v>
      </c>
      <c r="W173">
        <v>4200</v>
      </c>
      <c r="X173">
        <v>27</v>
      </c>
      <c r="Y173">
        <v>32</v>
      </c>
      <c r="Z173">
        <v>9988</v>
      </c>
    </row>
    <row r="174" spans="1:26" x14ac:dyDescent="0.35">
      <c r="A174" t="s">
        <v>125</v>
      </c>
      <c r="B174" t="s">
        <v>19</v>
      </c>
      <c r="C174" t="s">
        <v>20</v>
      </c>
      <c r="D174" t="s">
        <v>26</v>
      </c>
      <c r="E174" t="s">
        <v>31</v>
      </c>
      <c r="F174" t="s">
        <v>32</v>
      </c>
      <c r="G174" t="s">
        <v>24</v>
      </c>
      <c r="H174" t="s">
        <v>33</v>
      </c>
      <c r="I174" t="s">
        <v>26</v>
      </c>
      <c r="J174" t="s">
        <v>27</v>
      </c>
      <c r="K174">
        <v>-1</v>
      </c>
      <c r="L174">
        <v>65</v>
      </c>
      <c r="M174">
        <v>102.4</v>
      </c>
      <c r="N174">
        <v>175.6</v>
      </c>
      <c r="O174">
        <v>66.5</v>
      </c>
      <c r="P174">
        <v>54.9</v>
      </c>
      <c r="Q174">
        <v>2414</v>
      </c>
      <c r="R174">
        <v>122</v>
      </c>
      <c r="S174">
        <v>3.31</v>
      </c>
      <c r="T174">
        <v>3.54</v>
      </c>
      <c r="U174">
        <v>8.6999999999999993</v>
      </c>
      <c r="V174">
        <v>92</v>
      </c>
      <c r="W174">
        <v>4200</v>
      </c>
      <c r="X174">
        <v>27</v>
      </c>
      <c r="Y174">
        <v>32</v>
      </c>
      <c r="Z174">
        <v>10898</v>
      </c>
    </row>
    <row r="175" spans="1:26" x14ac:dyDescent="0.35">
      <c r="A175" t="s">
        <v>125</v>
      </c>
      <c r="B175" t="s">
        <v>19</v>
      </c>
      <c r="C175" t="s">
        <v>20</v>
      </c>
      <c r="D175" t="s">
        <v>26</v>
      </c>
      <c r="E175" t="s">
        <v>28</v>
      </c>
      <c r="F175" t="s">
        <v>32</v>
      </c>
      <c r="G175" t="s">
        <v>24</v>
      </c>
      <c r="H175" t="s">
        <v>33</v>
      </c>
      <c r="I175" t="s">
        <v>26</v>
      </c>
      <c r="J175" t="s">
        <v>27</v>
      </c>
      <c r="K175">
        <v>-1</v>
      </c>
      <c r="L175">
        <v>65</v>
      </c>
      <c r="M175">
        <v>102.4</v>
      </c>
      <c r="N175">
        <v>175.6</v>
      </c>
      <c r="O175">
        <v>66.5</v>
      </c>
      <c r="P175">
        <v>53.9</v>
      </c>
      <c r="Q175">
        <v>2458</v>
      </c>
      <c r="R175">
        <v>122</v>
      </c>
      <c r="S175">
        <v>3.31</v>
      </c>
      <c r="T175">
        <v>3.54</v>
      </c>
      <c r="U175">
        <v>8.6999999999999993</v>
      </c>
      <c r="V175">
        <v>92</v>
      </c>
      <c r="W175">
        <v>4200</v>
      </c>
      <c r="X175">
        <v>27</v>
      </c>
      <c r="Y175">
        <v>32</v>
      </c>
      <c r="Z175">
        <v>11248</v>
      </c>
    </row>
    <row r="176" spans="1:26" x14ac:dyDescent="0.35">
      <c r="A176" t="s">
        <v>125</v>
      </c>
      <c r="B176" t="s">
        <v>19</v>
      </c>
      <c r="C176" t="s">
        <v>20</v>
      </c>
      <c r="D176" t="s">
        <v>21</v>
      </c>
      <c r="E176" t="s">
        <v>28</v>
      </c>
      <c r="F176" t="s">
        <v>23</v>
      </c>
      <c r="G176" t="s">
        <v>24</v>
      </c>
      <c r="H176" t="s">
        <v>25</v>
      </c>
      <c r="I176" t="s">
        <v>30</v>
      </c>
      <c r="J176" t="s">
        <v>27</v>
      </c>
      <c r="K176">
        <v>3</v>
      </c>
      <c r="L176">
        <v>197</v>
      </c>
      <c r="M176">
        <v>102.9</v>
      </c>
      <c r="N176">
        <v>183.5</v>
      </c>
      <c r="O176">
        <v>67.7</v>
      </c>
      <c r="P176">
        <v>52</v>
      </c>
      <c r="Q176">
        <v>2976</v>
      </c>
      <c r="R176">
        <v>171</v>
      </c>
      <c r="S176">
        <v>3.27</v>
      </c>
      <c r="T176">
        <v>3.35</v>
      </c>
      <c r="U176">
        <v>9.3000000000000007</v>
      </c>
      <c r="V176">
        <v>161</v>
      </c>
      <c r="W176">
        <v>5200</v>
      </c>
      <c r="X176">
        <v>20</v>
      </c>
      <c r="Y176">
        <v>24</v>
      </c>
      <c r="Z176">
        <v>16558</v>
      </c>
    </row>
    <row r="177" spans="1:26" x14ac:dyDescent="0.35">
      <c r="A177" t="s">
        <v>125</v>
      </c>
      <c r="B177" t="s">
        <v>19</v>
      </c>
      <c r="C177" t="s">
        <v>20</v>
      </c>
      <c r="D177" t="s">
        <v>21</v>
      </c>
      <c r="E177" t="s">
        <v>28</v>
      </c>
      <c r="F177" t="s">
        <v>23</v>
      </c>
      <c r="G177" t="s">
        <v>24</v>
      </c>
      <c r="H177" t="s">
        <v>25</v>
      </c>
      <c r="I177" t="s">
        <v>30</v>
      </c>
      <c r="J177" t="s">
        <v>27</v>
      </c>
      <c r="K177">
        <v>3</v>
      </c>
      <c r="L177">
        <v>197</v>
      </c>
      <c r="M177">
        <v>102.9</v>
      </c>
      <c r="N177">
        <v>183.5</v>
      </c>
      <c r="O177">
        <v>67.7</v>
      </c>
      <c r="P177">
        <v>52</v>
      </c>
      <c r="Q177">
        <v>3016</v>
      </c>
      <c r="R177">
        <v>171</v>
      </c>
      <c r="S177">
        <v>3.27</v>
      </c>
      <c r="T177">
        <v>3.35</v>
      </c>
      <c r="U177">
        <v>9.3000000000000007</v>
      </c>
      <c r="V177">
        <v>161</v>
      </c>
      <c r="W177">
        <v>5200</v>
      </c>
      <c r="X177">
        <v>19</v>
      </c>
      <c r="Y177">
        <v>24</v>
      </c>
      <c r="Z177">
        <v>15998</v>
      </c>
    </row>
    <row r="178" spans="1:26" x14ac:dyDescent="0.35">
      <c r="A178" t="s">
        <v>125</v>
      </c>
      <c r="B178" t="s">
        <v>19</v>
      </c>
      <c r="C178" t="s">
        <v>20</v>
      </c>
      <c r="D178" t="s">
        <v>26</v>
      </c>
      <c r="E178" t="s">
        <v>31</v>
      </c>
      <c r="F178" t="s">
        <v>23</v>
      </c>
      <c r="G178" t="s">
        <v>24</v>
      </c>
      <c r="H178" t="s">
        <v>25</v>
      </c>
      <c r="I178" t="s">
        <v>30</v>
      </c>
      <c r="J178" t="s">
        <v>27</v>
      </c>
      <c r="K178">
        <v>-1</v>
      </c>
      <c r="L178">
        <v>90</v>
      </c>
      <c r="M178">
        <v>104.5</v>
      </c>
      <c r="N178">
        <v>187.8</v>
      </c>
      <c r="O178">
        <v>66.5</v>
      </c>
      <c r="P178">
        <v>54.1</v>
      </c>
      <c r="Q178">
        <v>3131</v>
      </c>
      <c r="R178">
        <v>171</v>
      </c>
      <c r="S178">
        <v>3.27</v>
      </c>
      <c r="T178">
        <v>3.35</v>
      </c>
      <c r="U178">
        <v>9.1999999999999993</v>
      </c>
      <c r="V178">
        <v>156</v>
      </c>
      <c r="W178">
        <v>5200</v>
      </c>
      <c r="X178">
        <v>20</v>
      </c>
      <c r="Y178">
        <v>24</v>
      </c>
      <c r="Z178">
        <v>15690</v>
      </c>
    </row>
    <row r="179" spans="1:26" x14ac:dyDescent="0.35">
      <c r="A179" t="s">
        <v>125</v>
      </c>
      <c r="B179" t="s">
        <v>19</v>
      </c>
      <c r="C179" t="s">
        <v>20</v>
      </c>
      <c r="D179" t="s">
        <v>26</v>
      </c>
      <c r="E179" t="s">
        <v>36</v>
      </c>
      <c r="F179" t="s">
        <v>23</v>
      </c>
      <c r="G179" t="s">
        <v>24</v>
      </c>
      <c r="H179" t="s">
        <v>25</v>
      </c>
      <c r="I179" t="s">
        <v>30</v>
      </c>
      <c r="J179" t="s">
        <v>27</v>
      </c>
      <c r="K179">
        <v>-1</v>
      </c>
      <c r="L179">
        <v>122</v>
      </c>
      <c r="M179">
        <v>104.5</v>
      </c>
      <c r="N179">
        <v>187.8</v>
      </c>
      <c r="O179">
        <v>66.5</v>
      </c>
      <c r="P179">
        <v>54.1</v>
      </c>
      <c r="Q179">
        <v>3151</v>
      </c>
      <c r="R179">
        <v>161</v>
      </c>
      <c r="S179">
        <v>3.27</v>
      </c>
      <c r="T179">
        <v>3.35</v>
      </c>
      <c r="U179">
        <v>9.1999999999999993</v>
      </c>
      <c r="V179">
        <v>156</v>
      </c>
      <c r="W179">
        <v>5200</v>
      </c>
      <c r="X179">
        <v>19</v>
      </c>
      <c r="Y179">
        <v>24</v>
      </c>
      <c r="Z179">
        <v>15750</v>
      </c>
    </row>
    <row r="180" spans="1:26" x14ac:dyDescent="0.35">
      <c r="A180" t="s">
        <v>126</v>
      </c>
      <c r="B180" t="s">
        <v>47</v>
      </c>
      <c r="C180" t="s">
        <v>20</v>
      </c>
      <c r="D180" t="s">
        <v>21</v>
      </c>
      <c r="E180" t="s">
        <v>31</v>
      </c>
      <c r="F180" t="s">
        <v>32</v>
      </c>
      <c r="G180" t="s">
        <v>24</v>
      </c>
      <c r="H180" t="s">
        <v>33</v>
      </c>
      <c r="I180" t="s">
        <v>26</v>
      </c>
      <c r="J180" t="s">
        <v>48</v>
      </c>
      <c r="K180">
        <v>2</v>
      </c>
      <c r="L180">
        <v>122</v>
      </c>
      <c r="M180">
        <v>97.3</v>
      </c>
      <c r="N180">
        <v>171.7</v>
      </c>
      <c r="O180">
        <v>65.5</v>
      </c>
      <c r="P180">
        <v>55.7</v>
      </c>
      <c r="Q180">
        <v>2261</v>
      </c>
      <c r="R180">
        <v>97</v>
      </c>
      <c r="S180">
        <v>3.01</v>
      </c>
      <c r="T180">
        <v>3.4</v>
      </c>
      <c r="U180">
        <v>23</v>
      </c>
      <c r="V180">
        <v>52</v>
      </c>
      <c r="W180">
        <v>4800</v>
      </c>
      <c r="X180">
        <v>37</v>
      </c>
      <c r="Y180">
        <v>46</v>
      </c>
      <c r="Z180">
        <v>7775</v>
      </c>
    </row>
    <row r="181" spans="1:26" x14ac:dyDescent="0.35">
      <c r="A181" t="s">
        <v>126</v>
      </c>
      <c r="B181" t="s">
        <v>19</v>
      </c>
      <c r="C181" t="s">
        <v>20</v>
      </c>
      <c r="D181" t="s">
        <v>21</v>
      </c>
      <c r="E181" t="s">
        <v>31</v>
      </c>
      <c r="F181" t="s">
        <v>32</v>
      </c>
      <c r="G181" t="s">
        <v>24</v>
      </c>
      <c r="H181" t="s">
        <v>33</v>
      </c>
      <c r="I181" t="s">
        <v>26</v>
      </c>
      <c r="J181" t="s">
        <v>27</v>
      </c>
      <c r="K181">
        <v>2</v>
      </c>
      <c r="L181">
        <v>122</v>
      </c>
      <c r="M181">
        <v>97.3</v>
      </c>
      <c r="N181">
        <v>171.7</v>
      </c>
      <c r="O181">
        <v>65.5</v>
      </c>
      <c r="P181">
        <v>55.7</v>
      </c>
      <c r="Q181">
        <v>2209</v>
      </c>
      <c r="R181">
        <v>109</v>
      </c>
      <c r="S181">
        <v>3.19</v>
      </c>
      <c r="T181">
        <v>3.4</v>
      </c>
      <c r="U181">
        <v>9</v>
      </c>
      <c r="V181">
        <v>85</v>
      </c>
      <c r="W181">
        <v>5250</v>
      </c>
      <c r="X181">
        <v>27</v>
      </c>
      <c r="Y181">
        <v>34</v>
      </c>
      <c r="Z181">
        <v>7975</v>
      </c>
    </row>
    <row r="182" spans="1:26" x14ac:dyDescent="0.35">
      <c r="A182" t="s">
        <v>126</v>
      </c>
      <c r="B182" t="s">
        <v>47</v>
      </c>
      <c r="C182" t="s">
        <v>20</v>
      </c>
      <c r="D182" t="s">
        <v>26</v>
      </c>
      <c r="E182" t="s">
        <v>31</v>
      </c>
      <c r="F182" t="s">
        <v>32</v>
      </c>
      <c r="G182" t="s">
        <v>24</v>
      </c>
      <c r="H182" t="s">
        <v>33</v>
      </c>
      <c r="I182" t="s">
        <v>26</v>
      </c>
      <c r="J182" t="s">
        <v>48</v>
      </c>
      <c r="K182">
        <v>2</v>
      </c>
      <c r="L182">
        <v>94</v>
      </c>
      <c r="M182">
        <v>97.3</v>
      </c>
      <c r="N182">
        <v>171.7</v>
      </c>
      <c r="O182">
        <v>65.5</v>
      </c>
      <c r="P182">
        <v>55.7</v>
      </c>
      <c r="Q182">
        <v>2264</v>
      </c>
      <c r="R182">
        <v>97</v>
      </c>
      <c r="S182">
        <v>3.01</v>
      </c>
      <c r="T182">
        <v>3.4</v>
      </c>
      <c r="U182">
        <v>23</v>
      </c>
      <c r="V182">
        <v>52</v>
      </c>
      <c r="W182">
        <v>4800</v>
      </c>
      <c r="X182">
        <v>37</v>
      </c>
      <c r="Y182">
        <v>46</v>
      </c>
      <c r="Z182">
        <v>7995</v>
      </c>
    </row>
    <row r="183" spans="1:26" x14ac:dyDescent="0.35">
      <c r="A183" t="s">
        <v>126</v>
      </c>
      <c r="B183" t="s">
        <v>19</v>
      </c>
      <c r="C183" t="s">
        <v>20</v>
      </c>
      <c r="D183" t="s">
        <v>26</v>
      </c>
      <c r="E183" t="s">
        <v>31</v>
      </c>
      <c r="F183" t="s">
        <v>32</v>
      </c>
      <c r="G183" t="s">
        <v>24</v>
      </c>
      <c r="H183" t="s">
        <v>33</v>
      </c>
      <c r="I183" t="s">
        <v>26</v>
      </c>
      <c r="J183" t="s">
        <v>27</v>
      </c>
      <c r="K183">
        <v>2</v>
      </c>
      <c r="L183">
        <v>94</v>
      </c>
      <c r="M183">
        <v>97.3</v>
      </c>
      <c r="N183">
        <v>171.7</v>
      </c>
      <c r="O183">
        <v>65.5</v>
      </c>
      <c r="P183">
        <v>55.7</v>
      </c>
      <c r="Q183">
        <v>2212</v>
      </c>
      <c r="R183">
        <v>109</v>
      </c>
      <c r="S183">
        <v>3.19</v>
      </c>
      <c r="T183">
        <v>3.4</v>
      </c>
      <c r="U183">
        <v>9</v>
      </c>
      <c r="V183">
        <v>85</v>
      </c>
      <c r="W183">
        <v>5250</v>
      </c>
      <c r="X183">
        <v>27</v>
      </c>
      <c r="Y183">
        <v>34</v>
      </c>
      <c r="Z183">
        <v>8195</v>
      </c>
    </row>
    <row r="184" spans="1:26" x14ac:dyDescent="0.35">
      <c r="A184" t="s">
        <v>126</v>
      </c>
      <c r="B184" t="s">
        <v>19</v>
      </c>
      <c r="C184" t="s">
        <v>20</v>
      </c>
      <c r="D184" t="s">
        <v>26</v>
      </c>
      <c r="E184" t="s">
        <v>31</v>
      </c>
      <c r="F184" t="s">
        <v>32</v>
      </c>
      <c r="G184" t="s">
        <v>24</v>
      </c>
      <c r="H184" t="s">
        <v>33</v>
      </c>
      <c r="I184" t="s">
        <v>26</v>
      </c>
      <c r="J184" t="s">
        <v>27</v>
      </c>
      <c r="K184">
        <v>2</v>
      </c>
      <c r="L184">
        <v>94</v>
      </c>
      <c r="M184">
        <v>97.3</v>
      </c>
      <c r="N184">
        <v>171.7</v>
      </c>
      <c r="O184">
        <v>65.5</v>
      </c>
      <c r="P184">
        <v>55.7</v>
      </c>
      <c r="Q184">
        <v>2275</v>
      </c>
      <c r="R184">
        <v>109</v>
      </c>
      <c r="S184">
        <v>3.19</v>
      </c>
      <c r="T184">
        <v>3.4</v>
      </c>
      <c r="U184">
        <v>9</v>
      </c>
      <c r="V184">
        <v>85</v>
      </c>
      <c r="W184">
        <v>5250</v>
      </c>
      <c r="X184">
        <v>27</v>
      </c>
      <c r="Y184">
        <v>34</v>
      </c>
      <c r="Z184">
        <v>8495</v>
      </c>
    </row>
    <row r="185" spans="1:26" x14ac:dyDescent="0.35">
      <c r="A185" t="s">
        <v>126</v>
      </c>
      <c r="B185" t="s">
        <v>47</v>
      </c>
      <c r="C185" t="s">
        <v>37</v>
      </c>
      <c r="D185" t="s">
        <v>26</v>
      </c>
      <c r="E185" t="s">
        <v>31</v>
      </c>
      <c r="F185" t="s">
        <v>32</v>
      </c>
      <c r="G185" t="s">
        <v>24</v>
      </c>
      <c r="H185" t="s">
        <v>33</v>
      </c>
      <c r="I185" t="s">
        <v>26</v>
      </c>
      <c r="J185" t="s">
        <v>48</v>
      </c>
      <c r="K185">
        <v>2</v>
      </c>
      <c r="L185">
        <v>94</v>
      </c>
      <c r="M185">
        <v>97.3</v>
      </c>
      <c r="N185">
        <v>171.7</v>
      </c>
      <c r="O185">
        <v>65.5</v>
      </c>
      <c r="P185">
        <v>55.7</v>
      </c>
      <c r="Q185">
        <v>2319</v>
      </c>
      <c r="R185">
        <v>97</v>
      </c>
      <c r="S185">
        <v>3.01</v>
      </c>
      <c r="T185">
        <v>3.4</v>
      </c>
      <c r="U185">
        <v>23</v>
      </c>
      <c r="V185">
        <v>68</v>
      </c>
      <c r="W185">
        <v>4500</v>
      </c>
      <c r="X185">
        <v>37</v>
      </c>
      <c r="Y185">
        <v>42</v>
      </c>
      <c r="Z185">
        <v>9495</v>
      </c>
    </row>
    <row r="186" spans="1:26" x14ac:dyDescent="0.35">
      <c r="A186" t="s">
        <v>126</v>
      </c>
      <c r="B186" t="s">
        <v>19</v>
      </c>
      <c r="C186" t="s">
        <v>20</v>
      </c>
      <c r="D186" t="s">
        <v>26</v>
      </c>
      <c r="E186" t="s">
        <v>31</v>
      </c>
      <c r="F186" t="s">
        <v>32</v>
      </c>
      <c r="G186" t="s">
        <v>24</v>
      </c>
      <c r="H186" t="s">
        <v>33</v>
      </c>
      <c r="I186" t="s">
        <v>26</v>
      </c>
      <c r="J186" t="s">
        <v>27</v>
      </c>
      <c r="K186">
        <v>2</v>
      </c>
      <c r="L186">
        <v>94</v>
      </c>
      <c r="M186">
        <v>97.3</v>
      </c>
      <c r="N186">
        <v>171.7</v>
      </c>
      <c r="O186">
        <v>65.5</v>
      </c>
      <c r="P186">
        <v>55.7</v>
      </c>
      <c r="Q186">
        <v>2300</v>
      </c>
      <c r="R186">
        <v>109</v>
      </c>
      <c r="S186">
        <v>3.19</v>
      </c>
      <c r="T186">
        <v>3.4</v>
      </c>
      <c r="U186">
        <v>10</v>
      </c>
      <c r="V186">
        <v>100</v>
      </c>
      <c r="W186">
        <v>5500</v>
      </c>
      <c r="X186">
        <v>26</v>
      </c>
      <c r="Y186">
        <v>32</v>
      </c>
      <c r="Z186">
        <v>9995</v>
      </c>
    </row>
    <row r="187" spans="1:26" x14ac:dyDescent="0.35">
      <c r="A187" t="s">
        <v>126</v>
      </c>
      <c r="B187" t="s">
        <v>19</v>
      </c>
      <c r="C187" t="s">
        <v>20</v>
      </c>
      <c r="D187" t="s">
        <v>21</v>
      </c>
      <c r="E187" t="s">
        <v>22</v>
      </c>
      <c r="F187" t="s">
        <v>32</v>
      </c>
      <c r="G187" t="s">
        <v>24</v>
      </c>
      <c r="H187" t="s">
        <v>33</v>
      </c>
      <c r="I187" t="s">
        <v>26</v>
      </c>
      <c r="J187" t="s">
        <v>27</v>
      </c>
      <c r="K187">
        <v>3</v>
      </c>
      <c r="L187">
        <v>122</v>
      </c>
      <c r="M187">
        <v>94.5</v>
      </c>
      <c r="N187">
        <v>159.30000000000001</v>
      </c>
      <c r="O187">
        <v>64.2</v>
      </c>
      <c r="P187">
        <v>55.6</v>
      </c>
      <c r="Q187">
        <v>2254</v>
      </c>
      <c r="R187">
        <v>109</v>
      </c>
      <c r="S187">
        <v>3.19</v>
      </c>
      <c r="T187">
        <v>3.4</v>
      </c>
      <c r="U187">
        <v>8.5</v>
      </c>
      <c r="V187">
        <v>90</v>
      </c>
      <c r="W187">
        <v>5500</v>
      </c>
      <c r="X187">
        <v>24</v>
      </c>
      <c r="Y187">
        <v>29</v>
      </c>
      <c r="Z187">
        <v>11595</v>
      </c>
    </row>
    <row r="188" spans="1:26" x14ac:dyDescent="0.35">
      <c r="A188" t="s">
        <v>126</v>
      </c>
      <c r="B188" t="s">
        <v>19</v>
      </c>
      <c r="C188" t="s">
        <v>20</v>
      </c>
      <c r="D188" t="s">
        <v>21</v>
      </c>
      <c r="E188" t="s">
        <v>28</v>
      </c>
      <c r="F188" t="s">
        <v>32</v>
      </c>
      <c r="G188" t="s">
        <v>24</v>
      </c>
      <c r="H188" t="s">
        <v>33</v>
      </c>
      <c r="I188" t="s">
        <v>26</v>
      </c>
      <c r="J188" t="s">
        <v>27</v>
      </c>
      <c r="K188">
        <v>3</v>
      </c>
      <c r="L188">
        <v>256</v>
      </c>
      <c r="M188">
        <v>94.5</v>
      </c>
      <c r="N188">
        <v>165.7</v>
      </c>
      <c r="O188">
        <v>64</v>
      </c>
      <c r="P188">
        <v>51.4</v>
      </c>
      <c r="Q188">
        <v>2221</v>
      </c>
      <c r="R188">
        <v>109</v>
      </c>
      <c r="S188">
        <v>3.19</v>
      </c>
      <c r="T188">
        <v>3.4</v>
      </c>
      <c r="U188">
        <v>8.5</v>
      </c>
      <c r="V188">
        <v>90</v>
      </c>
      <c r="W188">
        <v>5500</v>
      </c>
      <c r="X188">
        <v>24</v>
      </c>
      <c r="Y188">
        <v>29</v>
      </c>
      <c r="Z188">
        <v>9980</v>
      </c>
    </row>
    <row r="189" spans="1:26" x14ac:dyDescent="0.35">
      <c r="A189" t="s">
        <v>126</v>
      </c>
      <c r="B189" t="s">
        <v>19</v>
      </c>
      <c r="C189" t="s">
        <v>20</v>
      </c>
      <c r="D189" t="s">
        <v>26</v>
      </c>
      <c r="E189" t="s">
        <v>31</v>
      </c>
      <c r="F189" t="s">
        <v>32</v>
      </c>
      <c r="G189" t="s">
        <v>24</v>
      </c>
      <c r="H189" t="s">
        <v>33</v>
      </c>
      <c r="I189" t="s">
        <v>35</v>
      </c>
      <c r="J189" t="s">
        <v>27</v>
      </c>
      <c r="K189">
        <v>0</v>
      </c>
      <c r="L189">
        <v>122</v>
      </c>
      <c r="M189">
        <v>100.4</v>
      </c>
      <c r="N189">
        <v>180.2</v>
      </c>
      <c r="O189">
        <v>66.900000000000006</v>
      </c>
      <c r="P189">
        <v>55.1</v>
      </c>
      <c r="Q189">
        <v>2661</v>
      </c>
      <c r="R189">
        <v>136</v>
      </c>
      <c r="S189">
        <v>3.19</v>
      </c>
      <c r="T189">
        <v>3.4</v>
      </c>
      <c r="U189">
        <v>8.5</v>
      </c>
      <c r="V189">
        <v>110</v>
      </c>
      <c r="W189">
        <v>5500</v>
      </c>
      <c r="X189">
        <v>19</v>
      </c>
      <c r="Y189">
        <v>24</v>
      </c>
      <c r="Z189">
        <v>13295</v>
      </c>
    </row>
    <row r="190" spans="1:26" x14ac:dyDescent="0.35">
      <c r="A190" t="s">
        <v>126</v>
      </c>
      <c r="B190" t="s">
        <v>47</v>
      </c>
      <c r="C190" t="s">
        <v>37</v>
      </c>
      <c r="D190" t="s">
        <v>26</v>
      </c>
      <c r="E190" t="s">
        <v>31</v>
      </c>
      <c r="F190" t="s">
        <v>32</v>
      </c>
      <c r="G190" t="s">
        <v>24</v>
      </c>
      <c r="H190" t="s">
        <v>33</v>
      </c>
      <c r="I190" t="s">
        <v>26</v>
      </c>
      <c r="J190" t="s">
        <v>48</v>
      </c>
      <c r="K190">
        <v>0</v>
      </c>
      <c r="L190">
        <v>122</v>
      </c>
      <c r="M190">
        <v>100.4</v>
      </c>
      <c r="N190">
        <v>180.2</v>
      </c>
      <c r="O190">
        <v>66.900000000000006</v>
      </c>
      <c r="P190">
        <v>55.1</v>
      </c>
      <c r="Q190">
        <v>2579</v>
      </c>
      <c r="R190">
        <v>97</v>
      </c>
      <c r="S190">
        <v>3.01</v>
      </c>
      <c r="T190">
        <v>3.4</v>
      </c>
      <c r="U190">
        <v>23</v>
      </c>
      <c r="V190">
        <v>68</v>
      </c>
      <c r="W190">
        <v>4500</v>
      </c>
      <c r="X190">
        <v>33</v>
      </c>
      <c r="Y190">
        <v>38</v>
      </c>
      <c r="Z190">
        <v>13845</v>
      </c>
    </row>
    <row r="191" spans="1:26" x14ac:dyDescent="0.35">
      <c r="A191" t="s">
        <v>126</v>
      </c>
      <c r="B191" t="s">
        <v>19</v>
      </c>
      <c r="C191" t="s">
        <v>20</v>
      </c>
      <c r="D191" t="s">
        <v>26</v>
      </c>
      <c r="E191" t="s">
        <v>36</v>
      </c>
      <c r="F191" t="s">
        <v>32</v>
      </c>
      <c r="G191" t="s">
        <v>24</v>
      </c>
      <c r="H191" t="s">
        <v>33</v>
      </c>
      <c r="I191" t="s">
        <v>26</v>
      </c>
      <c r="J191" t="s">
        <v>27</v>
      </c>
      <c r="K191">
        <v>0</v>
      </c>
      <c r="L191">
        <v>122</v>
      </c>
      <c r="M191">
        <v>100.4</v>
      </c>
      <c r="N191">
        <v>183.1</v>
      </c>
      <c r="O191">
        <v>66.900000000000006</v>
      </c>
      <c r="P191">
        <v>55.1</v>
      </c>
      <c r="Q191">
        <v>2563</v>
      </c>
      <c r="R191">
        <v>109</v>
      </c>
      <c r="S191">
        <v>3.19</v>
      </c>
      <c r="T191">
        <v>3.4</v>
      </c>
      <c r="U191">
        <v>9</v>
      </c>
      <c r="V191">
        <v>88</v>
      </c>
      <c r="W191">
        <v>5500</v>
      </c>
      <c r="X191">
        <v>25</v>
      </c>
      <c r="Y191">
        <v>31</v>
      </c>
      <c r="Z191">
        <v>12290</v>
      </c>
    </row>
    <row r="192" spans="1:26" x14ac:dyDescent="0.35">
      <c r="A192" t="s">
        <v>127</v>
      </c>
      <c r="B192" t="s">
        <v>19</v>
      </c>
      <c r="C192" t="s">
        <v>20</v>
      </c>
      <c r="D192" t="s">
        <v>26</v>
      </c>
      <c r="E192" t="s">
        <v>31</v>
      </c>
      <c r="F192" t="s">
        <v>23</v>
      </c>
      <c r="G192" t="s">
        <v>24</v>
      </c>
      <c r="H192" t="s">
        <v>33</v>
      </c>
      <c r="I192" t="s">
        <v>26</v>
      </c>
      <c r="J192" t="s">
        <v>27</v>
      </c>
      <c r="K192">
        <v>-2</v>
      </c>
      <c r="L192">
        <v>103</v>
      </c>
      <c r="M192">
        <v>104.3</v>
      </c>
      <c r="N192">
        <v>188.8</v>
      </c>
      <c r="O192">
        <v>67.2</v>
      </c>
      <c r="P192">
        <v>56.2</v>
      </c>
      <c r="Q192">
        <v>2912</v>
      </c>
      <c r="R192">
        <v>141</v>
      </c>
      <c r="S192">
        <v>3.78</v>
      </c>
      <c r="T192">
        <v>3.15</v>
      </c>
      <c r="U192">
        <v>9.5</v>
      </c>
      <c r="V192">
        <v>114</v>
      </c>
      <c r="W192">
        <v>5400</v>
      </c>
      <c r="X192">
        <v>23</v>
      </c>
      <c r="Y192">
        <v>28</v>
      </c>
      <c r="Z192">
        <v>12940</v>
      </c>
    </row>
    <row r="193" spans="1:26" x14ac:dyDescent="0.35">
      <c r="A193" t="s">
        <v>127</v>
      </c>
      <c r="B193" t="s">
        <v>19</v>
      </c>
      <c r="C193" t="s">
        <v>20</v>
      </c>
      <c r="D193" t="s">
        <v>26</v>
      </c>
      <c r="E193" t="s">
        <v>36</v>
      </c>
      <c r="F193" t="s">
        <v>23</v>
      </c>
      <c r="G193" t="s">
        <v>24</v>
      </c>
      <c r="H193" t="s">
        <v>33</v>
      </c>
      <c r="I193" t="s">
        <v>26</v>
      </c>
      <c r="J193" t="s">
        <v>27</v>
      </c>
      <c r="K193">
        <v>-1</v>
      </c>
      <c r="L193">
        <v>74</v>
      </c>
      <c r="M193">
        <v>104.3</v>
      </c>
      <c r="N193">
        <v>188.8</v>
      </c>
      <c r="O193">
        <v>67.2</v>
      </c>
      <c r="P193">
        <v>57.5</v>
      </c>
      <c r="Q193">
        <v>3034</v>
      </c>
      <c r="R193">
        <v>141</v>
      </c>
      <c r="S193">
        <v>3.78</v>
      </c>
      <c r="T193">
        <v>3.15</v>
      </c>
      <c r="U193">
        <v>9.5</v>
      </c>
      <c r="V193">
        <v>114</v>
      </c>
      <c r="W193">
        <v>5400</v>
      </c>
      <c r="X193">
        <v>23</v>
      </c>
      <c r="Y193">
        <v>28</v>
      </c>
      <c r="Z193">
        <v>13415</v>
      </c>
    </row>
    <row r="194" spans="1:26" x14ac:dyDescent="0.35">
      <c r="A194" t="s">
        <v>127</v>
      </c>
      <c r="B194" t="s">
        <v>19</v>
      </c>
      <c r="C194" t="s">
        <v>20</v>
      </c>
      <c r="D194" t="s">
        <v>26</v>
      </c>
      <c r="E194" t="s">
        <v>31</v>
      </c>
      <c r="F194" t="s">
        <v>23</v>
      </c>
      <c r="G194" t="s">
        <v>24</v>
      </c>
      <c r="H194" t="s">
        <v>33</v>
      </c>
      <c r="I194" t="s">
        <v>26</v>
      </c>
      <c r="J194" t="s">
        <v>27</v>
      </c>
      <c r="K194">
        <v>-2</v>
      </c>
      <c r="L194">
        <v>103</v>
      </c>
      <c r="M194">
        <v>104.3</v>
      </c>
      <c r="N194">
        <v>188.8</v>
      </c>
      <c r="O194">
        <v>67.2</v>
      </c>
      <c r="P194">
        <v>56.2</v>
      </c>
      <c r="Q194">
        <v>2935</v>
      </c>
      <c r="R194">
        <v>141</v>
      </c>
      <c r="S194">
        <v>3.78</v>
      </c>
      <c r="T194">
        <v>3.15</v>
      </c>
      <c r="U194">
        <v>9.5</v>
      </c>
      <c r="V194">
        <v>114</v>
      </c>
      <c r="W194">
        <v>5400</v>
      </c>
      <c r="X194">
        <v>24</v>
      </c>
      <c r="Y194">
        <v>28</v>
      </c>
      <c r="Z194">
        <v>15985</v>
      </c>
    </row>
    <row r="195" spans="1:26" x14ac:dyDescent="0.35">
      <c r="A195" t="s">
        <v>127</v>
      </c>
      <c r="B195" t="s">
        <v>19</v>
      </c>
      <c r="C195" t="s">
        <v>20</v>
      </c>
      <c r="D195" t="s">
        <v>26</v>
      </c>
      <c r="E195" t="s">
        <v>36</v>
      </c>
      <c r="F195" t="s">
        <v>23</v>
      </c>
      <c r="G195" t="s">
        <v>24</v>
      </c>
      <c r="H195" t="s">
        <v>33</v>
      </c>
      <c r="I195" t="s">
        <v>26</v>
      </c>
      <c r="J195" t="s">
        <v>27</v>
      </c>
      <c r="K195">
        <v>-1</v>
      </c>
      <c r="L195">
        <v>74</v>
      </c>
      <c r="M195">
        <v>104.3</v>
      </c>
      <c r="N195">
        <v>188.8</v>
      </c>
      <c r="O195">
        <v>67.2</v>
      </c>
      <c r="P195">
        <v>57.5</v>
      </c>
      <c r="Q195">
        <v>3042</v>
      </c>
      <c r="R195">
        <v>141</v>
      </c>
      <c r="S195">
        <v>3.78</v>
      </c>
      <c r="T195">
        <v>3.15</v>
      </c>
      <c r="U195">
        <v>9.5</v>
      </c>
      <c r="V195">
        <v>114</v>
      </c>
      <c r="W195">
        <v>5400</v>
      </c>
      <c r="X195">
        <v>24</v>
      </c>
      <c r="Y195">
        <v>28</v>
      </c>
      <c r="Z195">
        <v>16515</v>
      </c>
    </row>
    <row r="196" spans="1:26" x14ac:dyDescent="0.35">
      <c r="A196" t="s">
        <v>127</v>
      </c>
      <c r="B196" t="s">
        <v>19</v>
      </c>
      <c r="C196" t="s">
        <v>37</v>
      </c>
      <c r="D196" t="s">
        <v>26</v>
      </c>
      <c r="E196" t="s">
        <v>31</v>
      </c>
      <c r="F196" t="s">
        <v>23</v>
      </c>
      <c r="G196" t="s">
        <v>24</v>
      </c>
      <c r="H196" t="s">
        <v>33</v>
      </c>
      <c r="I196" t="s">
        <v>26</v>
      </c>
      <c r="J196" t="s">
        <v>27</v>
      </c>
      <c r="K196">
        <v>-2</v>
      </c>
      <c r="L196">
        <v>103</v>
      </c>
      <c r="M196">
        <v>104.3</v>
      </c>
      <c r="N196">
        <v>188.8</v>
      </c>
      <c r="O196">
        <v>67.2</v>
      </c>
      <c r="P196">
        <v>56.2</v>
      </c>
      <c r="Q196">
        <v>3045</v>
      </c>
      <c r="R196">
        <v>130</v>
      </c>
      <c r="S196">
        <v>3.62</v>
      </c>
      <c r="T196">
        <v>3.15</v>
      </c>
      <c r="U196">
        <v>7.5</v>
      </c>
      <c r="V196">
        <v>162</v>
      </c>
      <c r="W196">
        <v>5100</v>
      </c>
      <c r="X196">
        <v>17</v>
      </c>
      <c r="Y196">
        <v>22</v>
      </c>
      <c r="Z196">
        <v>18420</v>
      </c>
    </row>
    <row r="197" spans="1:26" x14ac:dyDescent="0.35">
      <c r="A197" t="s">
        <v>127</v>
      </c>
      <c r="B197" t="s">
        <v>19</v>
      </c>
      <c r="C197" t="s">
        <v>37</v>
      </c>
      <c r="D197" t="s">
        <v>26</v>
      </c>
      <c r="E197" t="s">
        <v>36</v>
      </c>
      <c r="F197" t="s">
        <v>23</v>
      </c>
      <c r="G197" t="s">
        <v>24</v>
      </c>
      <c r="H197" t="s">
        <v>33</v>
      </c>
      <c r="I197" t="s">
        <v>26</v>
      </c>
      <c r="J197" t="s">
        <v>27</v>
      </c>
      <c r="K197">
        <v>-1</v>
      </c>
      <c r="L197">
        <v>74</v>
      </c>
      <c r="M197">
        <v>104.3</v>
      </c>
      <c r="N197">
        <v>188.8</v>
      </c>
      <c r="O197">
        <v>67.2</v>
      </c>
      <c r="P197">
        <v>57.5</v>
      </c>
      <c r="Q197">
        <v>3157</v>
      </c>
      <c r="R197">
        <v>130</v>
      </c>
      <c r="S197">
        <v>3.62</v>
      </c>
      <c r="T197">
        <v>3.15</v>
      </c>
      <c r="U197">
        <v>7.5</v>
      </c>
      <c r="V197">
        <v>162</v>
      </c>
      <c r="W197">
        <v>5100</v>
      </c>
      <c r="X197">
        <v>17</v>
      </c>
      <c r="Y197">
        <v>22</v>
      </c>
      <c r="Z197">
        <v>18950</v>
      </c>
    </row>
    <row r="198" spans="1:26" x14ac:dyDescent="0.35">
      <c r="A198" t="s">
        <v>127</v>
      </c>
      <c r="B198" t="s">
        <v>19</v>
      </c>
      <c r="C198" t="s">
        <v>20</v>
      </c>
      <c r="D198" t="s">
        <v>26</v>
      </c>
      <c r="E198" t="s">
        <v>31</v>
      </c>
      <c r="F198" t="s">
        <v>23</v>
      </c>
      <c r="G198" t="s">
        <v>24</v>
      </c>
      <c r="H198" t="s">
        <v>33</v>
      </c>
      <c r="I198" t="s">
        <v>26</v>
      </c>
      <c r="J198" t="s">
        <v>27</v>
      </c>
      <c r="K198">
        <v>-1</v>
      </c>
      <c r="L198">
        <v>95</v>
      </c>
      <c r="M198">
        <v>109.1</v>
      </c>
      <c r="N198">
        <v>188.8</v>
      </c>
      <c r="O198">
        <v>68.900000000000006</v>
      </c>
      <c r="P198">
        <v>55.5</v>
      </c>
      <c r="Q198">
        <v>2952</v>
      </c>
      <c r="R198">
        <v>141</v>
      </c>
      <c r="S198">
        <v>3.78</v>
      </c>
      <c r="T198">
        <v>3.15</v>
      </c>
      <c r="U198">
        <v>9.5</v>
      </c>
      <c r="V198">
        <v>114</v>
      </c>
      <c r="W198">
        <v>5400</v>
      </c>
      <c r="X198">
        <v>23</v>
      </c>
      <c r="Y198">
        <v>28</v>
      </c>
      <c r="Z198">
        <v>16845</v>
      </c>
    </row>
    <row r="199" spans="1:26" x14ac:dyDescent="0.35">
      <c r="A199" t="s">
        <v>127</v>
      </c>
      <c r="B199" t="s">
        <v>19</v>
      </c>
      <c r="C199" t="s">
        <v>37</v>
      </c>
      <c r="D199" t="s">
        <v>26</v>
      </c>
      <c r="E199" t="s">
        <v>31</v>
      </c>
      <c r="F199" t="s">
        <v>23</v>
      </c>
      <c r="G199" t="s">
        <v>24</v>
      </c>
      <c r="H199" t="s">
        <v>33</v>
      </c>
      <c r="I199" t="s">
        <v>26</v>
      </c>
      <c r="J199" t="s">
        <v>27</v>
      </c>
      <c r="K199">
        <v>-1</v>
      </c>
      <c r="L199">
        <v>95</v>
      </c>
      <c r="M199">
        <v>109.1</v>
      </c>
      <c r="N199">
        <v>188.8</v>
      </c>
      <c r="O199">
        <v>68.8</v>
      </c>
      <c r="P199">
        <v>55.5</v>
      </c>
      <c r="Q199">
        <v>3049</v>
      </c>
      <c r="R199">
        <v>141</v>
      </c>
      <c r="S199">
        <v>3.78</v>
      </c>
      <c r="T199">
        <v>3.15</v>
      </c>
      <c r="U199">
        <v>8.6999999999999993</v>
      </c>
      <c r="V199">
        <v>160</v>
      </c>
      <c r="W199">
        <v>5300</v>
      </c>
      <c r="X199">
        <v>19</v>
      </c>
      <c r="Y199">
        <v>25</v>
      </c>
      <c r="Z199">
        <v>19045</v>
      </c>
    </row>
    <row r="200" spans="1:26" x14ac:dyDescent="0.35">
      <c r="A200" t="s">
        <v>127</v>
      </c>
      <c r="B200" t="s">
        <v>19</v>
      </c>
      <c r="C200" t="s">
        <v>20</v>
      </c>
      <c r="D200" t="s">
        <v>26</v>
      </c>
      <c r="E200" t="s">
        <v>31</v>
      </c>
      <c r="F200" t="s">
        <v>23</v>
      </c>
      <c r="G200" t="s">
        <v>24</v>
      </c>
      <c r="H200" t="s">
        <v>29</v>
      </c>
      <c r="I200" t="s">
        <v>30</v>
      </c>
      <c r="J200" t="s">
        <v>27</v>
      </c>
      <c r="K200">
        <v>-1</v>
      </c>
      <c r="L200">
        <v>95</v>
      </c>
      <c r="M200">
        <v>109.1</v>
      </c>
      <c r="N200">
        <v>188.8</v>
      </c>
      <c r="O200">
        <v>68.900000000000006</v>
      </c>
      <c r="P200">
        <v>55.5</v>
      </c>
      <c r="Q200">
        <v>3012</v>
      </c>
      <c r="R200">
        <v>173</v>
      </c>
      <c r="S200">
        <v>3.58</v>
      </c>
      <c r="T200">
        <v>2.87</v>
      </c>
      <c r="U200">
        <v>8.8000000000000007</v>
      </c>
      <c r="V200">
        <v>134</v>
      </c>
      <c r="W200">
        <v>5500</v>
      </c>
      <c r="X200">
        <v>18</v>
      </c>
      <c r="Y200">
        <v>23</v>
      </c>
      <c r="Z200">
        <v>21485</v>
      </c>
    </row>
    <row r="201" spans="1:26" x14ac:dyDescent="0.35">
      <c r="A201" t="s">
        <v>127</v>
      </c>
      <c r="B201" t="s">
        <v>47</v>
      </c>
      <c r="C201" t="s">
        <v>37</v>
      </c>
      <c r="D201" t="s">
        <v>26</v>
      </c>
      <c r="E201" t="s">
        <v>31</v>
      </c>
      <c r="F201" t="s">
        <v>23</v>
      </c>
      <c r="G201" t="s">
        <v>24</v>
      </c>
      <c r="H201" t="s">
        <v>33</v>
      </c>
      <c r="I201" t="s">
        <v>30</v>
      </c>
      <c r="J201" t="s">
        <v>48</v>
      </c>
      <c r="K201">
        <v>-1</v>
      </c>
      <c r="L201">
        <v>95</v>
      </c>
      <c r="M201">
        <v>109.1</v>
      </c>
      <c r="N201">
        <v>188.8</v>
      </c>
      <c r="O201">
        <v>68.900000000000006</v>
      </c>
      <c r="P201">
        <v>55.5</v>
      </c>
      <c r="Q201">
        <v>3217</v>
      </c>
      <c r="R201">
        <v>145</v>
      </c>
      <c r="S201">
        <v>3.01</v>
      </c>
      <c r="T201">
        <v>3.4</v>
      </c>
      <c r="U201">
        <v>23</v>
      </c>
      <c r="V201">
        <v>106</v>
      </c>
      <c r="W201">
        <v>4800</v>
      </c>
      <c r="X201">
        <v>26</v>
      </c>
      <c r="Y201">
        <v>27</v>
      </c>
      <c r="Z201">
        <v>22470</v>
      </c>
    </row>
    <row r="202" spans="1:26" x14ac:dyDescent="0.35">
      <c r="A202" t="s">
        <v>127</v>
      </c>
      <c r="B202" t="s">
        <v>19</v>
      </c>
      <c r="C202" t="s">
        <v>37</v>
      </c>
      <c r="D202" t="s">
        <v>26</v>
      </c>
      <c r="E202" t="s">
        <v>31</v>
      </c>
      <c r="F202" t="s">
        <v>23</v>
      </c>
      <c r="G202" t="s">
        <v>24</v>
      </c>
      <c r="H202" t="s">
        <v>33</v>
      </c>
      <c r="I202" t="s">
        <v>26</v>
      </c>
      <c r="J202" t="s">
        <v>27</v>
      </c>
      <c r="K202">
        <v>-1</v>
      </c>
      <c r="L202">
        <v>95</v>
      </c>
      <c r="M202">
        <v>109.1</v>
      </c>
      <c r="N202">
        <v>188.8</v>
      </c>
      <c r="O202">
        <v>68.900000000000006</v>
      </c>
      <c r="P202">
        <v>55.5</v>
      </c>
      <c r="Q202">
        <v>3062</v>
      </c>
      <c r="R202">
        <v>141</v>
      </c>
      <c r="S202">
        <v>3.78</v>
      </c>
      <c r="T202">
        <v>3.15</v>
      </c>
      <c r="U202">
        <v>9.5</v>
      </c>
      <c r="V202">
        <v>114</v>
      </c>
      <c r="W202">
        <v>5400</v>
      </c>
      <c r="X202">
        <v>19</v>
      </c>
      <c r="Y202">
        <v>25</v>
      </c>
      <c r="Z202">
        <v>22625</v>
      </c>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Y202"/>
  <sheetViews>
    <sheetView workbookViewId="0">
      <selection activeCell="P1" sqref="P1:U1"/>
    </sheetView>
  </sheetViews>
  <sheetFormatPr defaultRowHeight="18" x14ac:dyDescent="0.35"/>
  <cols>
    <col min="1" max="1" width="7.8984375" bestFit="1" customWidth="1"/>
    <col min="2" max="2" width="8.69921875" bestFit="1" customWidth="1"/>
    <col min="3" max="3" width="11.3984375" bestFit="1" customWidth="1"/>
    <col min="4" max="4" width="10.8984375" bestFit="1" customWidth="1"/>
    <col min="5" max="5" width="13.09765625" bestFit="1" customWidth="1"/>
    <col min="9" max="9" width="8.296875" bestFit="1" customWidth="1"/>
    <col min="10" max="10" width="9" bestFit="1" customWidth="1"/>
    <col min="11" max="11" width="12.296875" bestFit="1" customWidth="1"/>
    <col min="12" max="12" width="11.296875" bestFit="1" customWidth="1"/>
    <col min="13" max="13" width="13.69921875" bestFit="1" customWidth="1"/>
    <col min="16" max="16" width="15.8984375" bestFit="1" customWidth="1"/>
    <col min="17" max="17" width="16.59765625" bestFit="1" customWidth="1"/>
    <col min="18" max="18" width="20" bestFit="1" customWidth="1"/>
    <col min="19" max="19" width="19" bestFit="1" customWidth="1"/>
    <col min="20" max="20" width="21.296875" bestFit="1" customWidth="1"/>
    <col min="21" max="21" width="5.69921875" bestFit="1" customWidth="1"/>
    <col min="24" max="24" width="13.69921875" bestFit="1" customWidth="1"/>
    <col min="25" max="25" width="12.296875" bestFit="1" customWidth="1"/>
  </cols>
  <sheetData>
    <row r="1" spans="1:25" x14ac:dyDescent="0.35">
      <c r="A1" s="1" t="s">
        <v>3</v>
      </c>
      <c r="B1" s="1" t="s">
        <v>4</v>
      </c>
      <c r="C1" s="1" t="s">
        <v>57</v>
      </c>
      <c r="D1" s="1" t="s">
        <v>58</v>
      </c>
      <c r="E1" s="1" t="s">
        <v>59</v>
      </c>
      <c r="I1" s="1" t="s">
        <v>56</v>
      </c>
      <c r="J1" s="1" t="s">
        <v>4</v>
      </c>
      <c r="K1" s="1" t="s">
        <v>57</v>
      </c>
      <c r="L1" s="1" t="s">
        <v>58</v>
      </c>
      <c r="M1" s="1" t="s">
        <v>59</v>
      </c>
      <c r="P1" s="1" t="s">
        <v>60</v>
      </c>
      <c r="Q1" s="1" t="s">
        <v>61</v>
      </c>
      <c r="R1" s="1" t="s">
        <v>62</v>
      </c>
      <c r="S1" s="1" t="s">
        <v>63</v>
      </c>
      <c r="T1" s="1" t="s">
        <v>64</v>
      </c>
      <c r="U1" s="10" t="s">
        <v>18</v>
      </c>
      <c r="X1" s="11" t="s">
        <v>65</v>
      </c>
    </row>
    <row r="2" spans="1:25" x14ac:dyDescent="0.35">
      <c r="A2" t="e" cm="1">
        <f t="array" ref="A2">INDEX(auto_imports #REF!,ROWS($A$2:A2))</f>
        <v>#NAME?</v>
      </c>
      <c r="B2" t="str" cm="1">
        <f t="array" ref="B2">INDEX(auto_imports[[ aspiration]],ROWS($B$2:B2))</f>
        <v>std</v>
      </c>
      <c r="C2" t="e" cm="1">
        <f t="array" ref="C2">INDEX(auto_imports #REF!,ROWS($C$2:C2))</f>
        <v>#NAME?</v>
      </c>
      <c r="D2" t="e" cm="1">
        <f t="array" ref="D2">INDEX(auto_imports #REF!,ROWS($D$2:D2))</f>
        <v>#NAME?</v>
      </c>
      <c r="E2" t="e" cm="1">
        <f t="array" ref="E2">INDEX(auto_imports #REF!,ROWS($E$2:E2))</f>
        <v>#NAME?</v>
      </c>
      <c r="I2" t="s">
        <v>19</v>
      </c>
      <c r="J2" t="s">
        <v>20</v>
      </c>
      <c r="K2" t="s">
        <v>21</v>
      </c>
      <c r="L2" t="s">
        <v>23</v>
      </c>
      <c r="M2" t="s">
        <v>24</v>
      </c>
      <c r="P2">
        <v>0</v>
      </c>
      <c r="Q2">
        <v>0</v>
      </c>
      <c r="R2">
        <v>0</v>
      </c>
      <c r="S2">
        <v>0</v>
      </c>
      <c r="T2">
        <v>0</v>
      </c>
      <c r="U2">
        <v>13495</v>
      </c>
      <c r="X2" s="1" t="s">
        <v>56</v>
      </c>
      <c r="Y2">
        <f>CORREL(P$2:P$202,$U$2:$U$202)</f>
        <v>0.11032556467564836</v>
      </c>
    </row>
    <row r="3" spans="1:25" x14ac:dyDescent="0.35">
      <c r="A3" t="e" cm="1">
        <f t="array" ref="A3">INDEX(auto_imports #REF!,ROWS($A$2:A3))</f>
        <v>#NAME?</v>
      </c>
      <c r="B3" t="str" cm="1">
        <f t="array" ref="B3">INDEX(auto_imports[[ aspiration]],ROWS($B$2:B3))</f>
        <v>std</v>
      </c>
      <c r="C3" t="e" cm="1">
        <f t="array" ref="C3">INDEX(auto_imports #REF!,ROWS($C$2:C3))</f>
        <v>#NAME?</v>
      </c>
      <c r="D3" t="e" cm="1">
        <f t="array" ref="D3">INDEX(auto_imports #REF!,ROWS($D$2:D3))</f>
        <v>#NAME?</v>
      </c>
      <c r="E3" t="e" cm="1">
        <f t="array" ref="E3">INDEX(auto_imports #REF!,ROWS($E$2:E3))</f>
        <v>#NAME?</v>
      </c>
      <c r="I3" t="s">
        <v>47</v>
      </c>
      <c r="J3" t="s">
        <v>37</v>
      </c>
      <c r="K3" t="s">
        <v>26</v>
      </c>
      <c r="L3" t="s">
        <v>32</v>
      </c>
      <c r="M3" t="s">
        <v>52</v>
      </c>
      <c r="P3">
        <v>0</v>
      </c>
      <c r="Q3">
        <v>0</v>
      </c>
      <c r="R3">
        <v>0</v>
      </c>
      <c r="S3">
        <v>0</v>
      </c>
      <c r="T3">
        <v>0</v>
      </c>
      <c r="U3">
        <v>16500</v>
      </c>
      <c r="X3" s="1" t="s">
        <v>4</v>
      </c>
      <c r="Y3">
        <f>CORREL(Q$2:Q$202,$U$2:$U$202)</f>
        <v>0.1795784813519743</v>
      </c>
    </row>
    <row r="4" spans="1:25" x14ac:dyDescent="0.35">
      <c r="A4" t="e" cm="1">
        <f t="array" ref="A4">INDEX(auto_imports #REF!,ROWS($A$2:A4))</f>
        <v>#NAME?</v>
      </c>
      <c r="B4" t="str" cm="1">
        <f t="array" ref="B4">INDEX(auto_imports[[ aspiration]],ROWS($B$2:B4))</f>
        <v>std</v>
      </c>
      <c r="C4" t="e" cm="1">
        <f t="array" ref="C4">INDEX(auto_imports #REF!,ROWS($C$2:C4))</f>
        <v>#NAME?</v>
      </c>
      <c r="D4" t="e" cm="1">
        <f t="array" ref="D4">INDEX(auto_imports #REF!,ROWS($D$2:D4))</f>
        <v>#NAME?</v>
      </c>
      <c r="E4" t="e" cm="1">
        <f t="array" ref="E4">INDEX(auto_imports #REF!,ROWS($E$2:E4))</f>
        <v>#NAME?</v>
      </c>
      <c r="L4" t="s">
        <v>34</v>
      </c>
      <c r="P4">
        <v>0</v>
      </c>
      <c r="Q4">
        <v>0</v>
      </c>
      <c r="R4">
        <v>0</v>
      </c>
      <c r="S4">
        <v>0</v>
      </c>
      <c r="T4">
        <v>0</v>
      </c>
      <c r="U4">
        <v>16500</v>
      </c>
      <c r="X4" s="1" t="s">
        <v>57</v>
      </c>
      <c r="Y4">
        <f>CORREL(R$2:R$202,$U$2:$U$202)</f>
        <v>4.2435342698112048E-2</v>
      </c>
    </row>
    <row r="5" spans="1:25" x14ac:dyDescent="0.35">
      <c r="A5" t="e" cm="1">
        <f t="array" ref="A5">INDEX(auto_imports #REF!,ROWS($A$2:A5))</f>
        <v>#NAME?</v>
      </c>
      <c r="B5" t="str" cm="1">
        <f t="array" ref="B5">INDEX(auto_imports[[ aspiration]],ROWS($B$2:B5))</f>
        <v>std</v>
      </c>
      <c r="C5" t="e" cm="1">
        <f t="array" ref="C5">INDEX(auto_imports #REF!,ROWS($C$2:C5))</f>
        <v>#NAME?</v>
      </c>
      <c r="D5" t="e" cm="1">
        <f t="array" ref="D5">INDEX(auto_imports #REF!,ROWS($D$2:D5))</f>
        <v>#NAME?</v>
      </c>
      <c r="E5" t="e" cm="1">
        <f t="array" ref="E5">INDEX(auto_imports #REF!,ROWS($E$2:E5))</f>
        <v>#NAME?</v>
      </c>
      <c r="I5" s="1" t="s">
        <v>60</v>
      </c>
      <c r="J5" s="1" t="s">
        <v>61</v>
      </c>
      <c r="K5" s="1" t="s">
        <v>62</v>
      </c>
      <c r="L5" s="1" t="s">
        <v>63</v>
      </c>
      <c r="M5" s="1" t="s">
        <v>64</v>
      </c>
      <c r="P5">
        <v>0</v>
      </c>
      <c r="Q5">
        <v>0</v>
      </c>
      <c r="R5">
        <v>1</v>
      </c>
      <c r="S5">
        <v>1</v>
      </c>
      <c r="T5">
        <v>0</v>
      </c>
      <c r="U5">
        <v>13950</v>
      </c>
      <c r="X5" s="1" t="s">
        <v>58</v>
      </c>
      <c r="Y5">
        <f>CORREL(S$2:S$202,$U$2:$U$202)</f>
        <v>-0.588333064180521</v>
      </c>
    </row>
    <row r="6" spans="1:25" x14ac:dyDescent="0.35">
      <c r="A6" t="e" cm="1">
        <f t="array" ref="A6">INDEX(auto_imports #REF!,ROWS($A$2:A6))</f>
        <v>#NAME?</v>
      </c>
      <c r="B6" t="str" cm="1">
        <f t="array" ref="B6">INDEX(auto_imports[[ aspiration]],ROWS($B$2:B6))</f>
        <v>std</v>
      </c>
      <c r="C6" t="e" cm="1">
        <f t="array" ref="C6">INDEX(auto_imports #REF!,ROWS($C$2:C6))</f>
        <v>#NAME?</v>
      </c>
      <c r="D6" t="e" cm="1">
        <f t="array" ref="D6">INDEX(auto_imports #REF!,ROWS($D$2:D6))</f>
        <v>#NAME?</v>
      </c>
      <c r="E6" t="e" cm="1">
        <f t="array" ref="E6">INDEX(auto_imports #REF!,ROWS($E$2:E6))</f>
        <v>#NAME?</v>
      </c>
      <c r="I6">
        <v>0</v>
      </c>
      <c r="J6">
        <v>0</v>
      </c>
      <c r="K6">
        <v>0</v>
      </c>
      <c r="L6">
        <v>0</v>
      </c>
      <c r="M6">
        <v>0</v>
      </c>
      <c r="P6">
        <v>0</v>
      </c>
      <c r="Q6">
        <v>0</v>
      </c>
      <c r="R6">
        <v>1</v>
      </c>
      <c r="S6">
        <v>2</v>
      </c>
      <c r="T6">
        <v>0</v>
      </c>
      <c r="U6">
        <v>17450</v>
      </c>
      <c r="X6" s="1" t="s">
        <v>59</v>
      </c>
      <c r="Y6">
        <f>CORREL(T$2:T$202,$U$2:$U$202)</f>
        <v>0.33106186700991569</v>
      </c>
    </row>
    <row r="7" spans="1:25" x14ac:dyDescent="0.35">
      <c r="A7" t="e" cm="1">
        <f t="array" ref="A7">INDEX(auto_imports #REF!,ROWS($A$2:A7))</f>
        <v>#NAME?</v>
      </c>
      <c r="B7" t="str" cm="1">
        <f t="array" ref="B7">INDEX(auto_imports[[ aspiration]],ROWS($B$2:B7))</f>
        <v>std</v>
      </c>
      <c r="C7" t="e" cm="1">
        <f t="array" ref="C7">INDEX(auto_imports #REF!,ROWS($C$2:C7))</f>
        <v>#NAME?</v>
      </c>
      <c r="D7" t="e" cm="1">
        <f t="array" ref="D7">INDEX(auto_imports #REF!,ROWS($D$2:D7))</f>
        <v>#NAME?</v>
      </c>
      <c r="E7" t="e" cm="1">
        <f t="array" ref="E7">INDEX(auto_imports #REF!,ROWS($E$2:E7))</f>
        <v>#NAME?</v>
      </c>
      <c r="I7">
        <v>1</v>
      </c>
      <c r="J7">
        <v>1</v>
      </c>
      <c r="K7">
        <v>1</v>
      </c>
      <c r="L7">
        <v>1</v>
      </c>
      <c r="M7">
        <v>1</v>
      </c>
      <c r="P7">
        <v>0</v>
      </c>
      <c r="Q7">
        <v>0</v>
      </c>
      <c r="R7">
        <v>0</v>
      </c>
      <c r="S7">
        <v>1</v>
      </c>
      <c r="T7">
        <v>0</v>
      </c>
      <c r="U7">
        <v>15250</v>
      </c>
      <c r="X7" t="str" cm="1">
        <f t="array" ref="X7">_xlfn.TEXTJOIN(",",TRUE,IF(ABS(Y2:Y6&gt;=0.1),X2:X6,""))</f>
        <v xml:space="preserve"> fuel_type, aspiration, engine_location</v>
      </c>
    </row>
    <row r="8" spans="1:25" x14ac:dyDescent="0.35">
      <c r="A8" t="e" cm="1">
        <f t="array" ref="A8">INDEX(auto_imports #REF!,ROWS($A$2:A8))</f>
        <v>#NAME?</v>
      </c>
      <c r="B8" t="str" cm="1">
        <f t="array" ref="B8">INDEX(auto_imports[[ aspiration]],ROWS($B$2:B8))</f>
        <v>std</v>
      </c>
      <c r="C8" t="e" cm="1">
        <f t="array" ref="C8">INDEX(auto_imports #REF!,ROWS($C$2:C8))</f>
        <v>#NAME?</v>
      </c>
      <c r="D8" t="e" cm="1">
        <f t="array" ref="D8">INDEX(auto_imports #REF!,ROWS($D$2:D8))</f>
        <v>#NAME?</v>
      </c>
      <c r="E8" t="e" cm="1">
        <f t="array" ref="E8">INDEX(auto_imports #REF!,ROWS($E$2:E8))</f>
        <v>#NAME?</v>
      </c>
      <c r="L8">
        <v>2</v>
      </c>
      <c r="P8">
        <v>0</v>
      </c>
      <c r="Q8">
        <v>0</v>
      </c>
      <c r="R8">
        <v>1</v>
      </c>
      <c r="S8">
        <v>1</v>
      </c>
      <c r="T8">
        <v>0</v>
      </c>
      <c r="U8">
        <v>17710</v>
      </c>
    </row>
    <row r="9" spans="1:25" x14ac:dyDescent="0.35">
      <c r="A9" t="e" cm="1">
        <f t="array" ref="A9">INDEX(auto_imports #REF!,ROWS($A$2:A9))</f>
        <v>#NAME?</v>
      </c>
      <c r="B9" t="str" cm="1">
        <f t="array" ref="B9">INDEX(auto_imports[[ aspiration]],ROWS($B$2:B9))</f>
        <v>std</v>
      </c>
      <c r="C9" t="e" cm="1">
        <f t="array" ref="C9">INDEX(auto_imports #REF!,ROWS($C$2:C9))</f>
        <v>#NAME?</v>
      </c>
      <c r="D9" t="e" cm="1">
        <f t="array" ref="D9">INDEX(auto_imports #REF!,ROWS($D$2:D9))</f>
        <v>#NAME?</v>
      </c>
      <c r="E9" t="e" cm="1">
        <f t="array" ref="E9">INDEX(auto_imports #REF!,ROWS($E$2:E9))</f>
        <v>#NAME?</v>
      </c>
      <c r="P9">
        <v>0</v>
      </c>
      <c r="Q9">
        <v>0</v>
      </c>
      <c r="R9">
        <v>1</v>
      </c>
      <c r="S9">
        <v>1</v>
      </c>
      <c r="T9">
        <v>0</v>
      </c>
      <c r="U9">
        <v>18920</v>
      </c>
    </row>
    <row r="10" spans="1:25" x14ac:dyDescent="0.35">
      <c r="A10" t="e" cm="1">
        <f t="array" ref="A10">INDEX(auto_imports #REF!,ROWS($A$2:A10))</f>
        <v>#NAME?</v>
      </c>
      <c r="B10" t="str" cm="1">
        <f t="array" ref="B10">INDEX(auto_imports[[ aspiration]],ROWS($B$2:B10))</f>
        <v>turbo</v>
      </c>
      <c r="C10" t="e" cm="1">
        <f t="array" ref="C10">INDEX(auto_imports #REF!,ROWS($C$2:C10))</f>
        <v>#NAME?</v>
      </c>
      <c r="D10" t="e" cm="1">
        <f t="array" ref="D10">INDEX(auto_imports #REF!,ROWS($D$2:D10))</f>
        <v>#NAME?</v>
      </c>
      <c r="E10" t="e" cm="1">
        <f t="array" ref="E10">INDEX(auto_imports #REF!,ROWS($E$2:E10))</f>
        <v>#NAME?</v>
      </c>
      <c r="P10">
        <v>0</v>
      </c>
      <c r="Q10">
        <v>1</v>
      </c>
      <c r="R10">
        <v>1</v>
      </c>
      <c r="S10">
        <v>1</v>
      </c>
      <c r="T10">
        <v>0</v>
      </c>
      <c r="U10">
        <v>23875</v>
      </c>
    </row>
    <row r="11" spans="1:25" x14ac:dyDescent="0.35">
      <c r="A11" t="e" cm="1">
        <f t="array" ref="A11">INDEX(auto_imports #REF!,ROWS($A$2:A11))</f>
        <v>#NAME?</v>
      </c>
      <c r="B11" t="str" cm="1">
        <f t="array" ref="B11">INDEX(auto_imports[[ aspiration]],ROWS($B$2:B11))</f>
        <v>std</v>
      </c>
      <c r="C11" t="e" cm="1">
        <f t="array" ref="C11">INDEX(auto_imports #REF!,ROWS($C$2:C11))</f>
        <v>#NAME?</v>
      </c>
      <c r="D11" t="e" cm="1">
        <f t="array" ref="D11">INDEX(auto_imports #REF!,ROWS($D$2:D11))</f>
        <v>#NAME?</v>
      </c>
      <c r="E11" t="e" cm="1">
        <f t="array" ref="E11">INDEX(auto_imports #REF!,ROWS($E$2:E11))</f>
        <v>#NAME?</v>
      </c>
      <c r="P11">
        <v>0</v>
      </c>
      <c r="Q11">
        <v>0</v>
      </c>
      <c r="R11">
        <v>0</v>
      </c>
      <c r="S11">
        <v>0</v>
      </c>
      <c r="T11">
        <v>0</v>
      </c>
      <c r="U11">
        <v>16430</v>
      </c>
    </row>
    <row r="12" spans="1:25" x14ac:dyDescent="0.35">
      <c r="A12" t="e" cm="1">
        <f t="array" ref="A12">INDEX(auto_imports #REF!,ROWS($A$2:A12))</f>
        <v>#NAME?</v>
      </c>
      <c r="B12" t="str" cm="1">
        <f t="array" ref="B12">INDEX(auto_imports[[ aspiration]],ROWS($B$2:B12))</f>
        <v>std</v>
      </c>
      <c r="C12" t="e" cm="1">
        <f t="array" ref="C12">INDEX(auto_imports #REF!,ROWS($C$2:C12))</f>
        <v>#NAME?</v>
      </c>
      <c r="D12" t="e" cm="1">
        <f t="array" ref="D12">INDEX(auto_imports #REF!,ROWS($D$2:D12))</f>
        <v>#NAME?</v>
      </c>
      <c r="E12" t="e" cm="1">
        <f t="array" ref="E12">INDEX(auto_imports #REF!,ROWS($E$2:E12))</f>
        <v>#NAME?</v>
      </c>
      <c r="P12">
        <v>0</v>
      </c>
      <c r="Q12">
        <v>0</v>
      </c>
      <c r="R12">
        <v>1</v>
      </c>
      <c r="S12">
        <v>0</v>
      </c>
      <c r="T12">
        <v>0</v>
      </c>
      <c r="U12">
        <v>16925</v>
      </c>
    </row>
    <row r="13" spans="1:25" x14ac:dyDescent="0.35">
      <c r="A13" t="e" cm="1">
        <f t="array" ref="A13">INDEX(auto_imports #REF!,ROWS($A$2:A13))</f>
        <v>#NAME?</v>
      </c>
      <c r="B13" t="str" cm="1">
        <f t="array" ref="B13">INDEX(auto_imports[[ aspiration]],ROWS($B$2:B13))</f>
        <v>std</v>
      </c>
      <c r="C13" t="e" cm="1">
        <f t="array" ref="C13">INDEX(auto_imports #REF!,ROWS($C$2:C13))</f>
        <v>#NAME?</v>
      </c>
      <c r="D13" t="e" cm="1">
        <f t="array" ref="D13">INDEX(auto_imports #REF!,ROWS($D$2:D13))</f>
        <v>#NAME?</v>
      </c>
      <c r="E13" t="e" cm="1">
        <f t="array" ref="E13">INDEX(auto_imports #REF!,ROWS($E$2:E13))</f>
        <v>#NAME?</v>
      </c>
      <c r="P13">
        <v>0</v>
      </c>
      <c r="Q13">
        <v>0</v>
      </c>
      <c r="R13">
        <v>0</v>
      </c>
      <c r="S13">
        <v>0</v>
      </c>
      <c r="T13">
        <v>0</v>
      </c>
      <c r="U13">
        <v>20970</v>
      </c>
    </row>
    <row r="14" spans="1:25" x14ac:dyDescent="0.35">
      <c r="A14" t="e" cm="1">
        <f t="array" ref="A14">INDEX(auto_imports #REF!,ROWS($A$2:A14))</f>
        <v>#NAME?</v>
      </c>
      <c r="B14" t="str" cm="1">
        <f t="array" ref="B14">INDEX(auto_imports[[ aspiration]],ROWS($B$2:B14))</f>
        <v>std</v>
      </c>
      <c r="C14" t="e" cm="1">
        <f t="array" ref="C14">INDEX(auto_imports #REF!,ROWS($C$2:C14))</f>
        <v>#NAME?</v>
      </c>
      <c r="D14" t="e" cm="1">
        <f t="array" ref="D14">INDEX(auto_imports #REF!,ROWS($D$2:D14))</f>
        <v>#NAME?</v>
      </c>
      <c r="E14" t="e" cm="1">
        <f t="array" ref="E14">INDEX(auto_imports #REF!,ROWS($E$2:E14))</f>
        <v>#NAME?</v>
      </c>
      <c r="P14">
        <v>0</v>
      </c>
      <c r="Q14">
        <v>0</v>
      </c>
      <c r="R14">
        <v>1</v>
      </c>
      <c r="S14">
        <v>0</v>
      </c>
      <c r="T14">
        <v>0</v>
      </c>
      <c r="U14">
        <v>21105</v>
      </c>
    </row>
    <row r="15" spans="1:25" x14ac:dyDescent="0.35">
      <c r="A15" t="e" cm="1">
        <f t="array" ref="A15">INDEX(auto_imports #REF!,ROWS($A$2:A15))</f>
        <v>#NAME?</v>
      </c>
      <c r="B15" t="str" cm="1">
        <f t="array" ref="B15">INDEX(auto_imports[[ aspiration]],ROWS($B$2:B15))</f>
        <v>std</v>
      </c>
      <c r="C15" t="e" cm="1">
        <f t="array" ref="C15">INDEX(auto_imports #REF!,ROWS($C$2:C15))</f>
        <v>#NAME?</v>
      </c>
      <c r="D15" t="e" cm="1">
        <f t="array" ref="D15">INDEX(auto_imports #REF!,ROWS($D$2:D15))</f>
        <v>#NAME?</v>
      </c>
      <c r="E15" t="e" cm="1">
        <f t="array" ref="E15">INDEX(auto_imports #REF!,ROWS($E$2:E15))</f>
        <v>#NAME?</v>
      </c>
      <c r="P15">
        <v>0</v>
      </c>
      <c r="Q15">
        <v>0</v>
      </c>
      <c r="R15">
        <v>1</v>
      </c>
      <c r="S15">
        <v>0</v>
      </c>
      <c r="T15">
        <v>0</v>
      </c>
      <c r="U15">
        <v>24565</v>
      </c>
    </row>
    <row r="16" spans="1:25" x14ac:dyDescent="0.35">
      <c r="A16" t="e" cm="1">
        <f t="array" ref="A16">INDEX(auto_imports #REF!,ROWS($A$2:A16))</f>
        <v>#NAME?</v>
      </c>
      <c r="B16" t="str" cm="1">
        <f t="array" ref="B16">INDEX(auto_imports[[ aspiration]],ROWS($B$2:B16))</f>
        <v>std</v>
      </c>
      <c r="C16" t="e" cm="1">
        <f t="array" ref="C16">INDEX(auto_imports #REF!,ROWS($C$2:C16))</f>
        <v>#NAME?</v>
      </c>
      <c r="D16" t="e" cm="1">
        <f t="array" ref="D16">INDEX(auto_imports #REF!,ROWS($D$2:D16))</f>
        <v>#NAME?</v>
      </c>
      <c r="E16" t="e" cm="1">
        <f t="array" ref="E16">INDEX(auto_imports #REF!,ROWS($E$2:E16))</f>
        <v>#NAME?</v>
      </c>
      <c r="P16">
        <v>0</v>
      </c>
      <c r="Q16">
        <v>0</v>
      </c>
      <c r="R16">
        <v>1</v>
      </c>
      <c r="S16">
        <v>0</v>
      </c>
      <c r="T16">
        <v>0</v>
      </c>
      <c r="U16">
        <v>30760</v>
      </c>
    </row>
    <row r="17" spans="1:21" x14ac:dyDescent="0.35">
      <c r="A17" t="e" cm="1">
        <f t="array" ref="A17">INDEX(auto_imports #REF!,ROWS($A$2:A17))</f>
        <v>#NAME?</v>
      </c>
      <c r="B17" t="str" cm="1">
        <f t="array" ref="B17">INDEX(auto_imports[[ aspiration]],ROWS($B$2:B17))</f>
        <v>std</v>
      </c>
      <c r="C17" t="e" cm="1">
        <f t="array" ref="C17">INDEX(auto_imports #REF!,ROWS($C$2:C17))</f>
        <v>#NAME?</v>
      </c>
      <c r="D17" t="e" cm="1">
        <f t="array" ref="D17">INDEX(auto_imports #REF!,ROWS($D$2:D17))</f>
        <v>#NAME?</v>
      </c>
      <c r="E17" t="e" cm="1">
        <f t="array" ref="E17">INDEX(auto_imports #REF!,ROWS($E$2:E17))</f>
        <v>#NAME?</v>
      </c>
      <c r="P17">
        <v>0</v>
      </c>
      <c r="Q17">
        <v>0</v>
      </c>
      <c r="R17">
        <v>0</v>
      </c>
      <c r="S17">
        <v>0</v>
      </c>
      <c r="T17">
        <v>0</v>
      </c>
      <c r="U17">
        <v>41315</v>
      </c>
    </row>
    <row r="18" spans="1:21" x14ac:dyDescent="0.35">
      <c r="A18" t="e" cm="1">
        <f t="array" ref="A18">INDEX(auto_imports #REF!,ROWS($A$2:A18))</f>
        <v>#NAME?</v>
      </c>
      <c r="B18" t="str" cm="1">
        <f t="array" ref="B18">INDEX(auto_imports[[ aspiration]],ROWS($B$2:B18))</f>
        <v>std</v>
      </c>
      <c r="C18" t="e" cm="1">
        <f t="array" ref="C18">INDEX(auto_imports #REF!,ROWS($C$2:C18))</f>
        <v>#NAME?</v>
      </c>
      <c r="D18" t="e" cm="1">
        <f t="array" ref="D18">INDEX(auto_imports #REF!,ROWS($D$2:D18))</f>
        <v>#NAME?</v>
      </c>
      <c r="E18" t="e" cm="1">
        <f t="array" ref="E18">INDEX(auto_imports #REF!,ROWS($E$2:E18))</f>
        <v>#NAME?</v>
      </c>
      <c r="P18">
        <v>0</v>
      </c>
      <c r="Q18">
        <v>0</v>
      </c>
      <c r="R18">
        <v>1</v>
      </c>
      <c r="S18">
        <v>0</v>
      </c>
      <c r="T18">
        <v>0</v>
      </c>
      <c r="U18">
        <v>36880</v>
      </c>
    </row>
    <row r="19" spans="1:21" x14ac:dyDescent="0.35">
      <c r="A19" t="e" cm="1">
        <f t="array" ref="A19">INDEX(auto_imports #REF!,ROWS($A$2:A19))</f>
        <v>#NAME?</v>
      </c>
      <c r="B19" t="str" cm="1">
        <f t="array" ref="B19">INDEX(auto_imports[[ aspiration]],ROWS($B$2:B19))</f>
        <v>std</v>
      </c>
      <c r="C19" t="e" cm="1">
        <f t="array" ref="C19">INDEX(auto_imports #REF!,ROWS($C$2:C19))</f>
        <v>#NAME?</v>
      </c>
      <c r="D19" t="e" cm="1">
        <f t="array" ref="D19">INDEX(auto_imports #REF!,ROWS($D$2:D19))</f>
        <v>#NAME?</v>
      </c>
      <c r="E19" t="e" cm="1">
        <f t="array" ref="E19">INDEX(auto_imports #REF!,ROWS($E$2:E19))</f>
        <v>#NAME?</v>
      </c>
      <c r="P19">
        <v>0</v>
      </c>
      <c r="Q19">
        <v>0</v>
      </c>
      <c r="R19">
        <v>0</v>
      </c>
      <c r="S19">
        <v>1</v>
      </c>
      <c r="T19">
        <v>0</v>
      </c>
      <c r="U19">
        <v>5151</v>
      </c>
    </row>
    <row r="20" spans="1:21" x14ac:dyDescent="0.35">
      <c r="A20" t="e" cm="1">
        <f t="array" ref="A20">INDEX(auto_imports #REF!,ROWS($A$2:A20))</f>
        <v>#NAME?</v>
      </c>
      <c r="B20" t="str" cm="1">
        <f t="array" ref="B20">INDEX(auto_imports[[ aspiration]],ROWS($B$2:B20))</f>
        <v>std</v>
      </c>
      <c r="C20" t="e" cm="1">
        <f t="array" ref="C20">INDEX(auto_imports #REF!,ROWS($C$2:C20))</f>
        <v>#NAME?</v>
      </c>
      <c r="D20" t="e" cm="1">
        <f t="array" ref="D20">INDEX(auto_imports #REF!,ROWS($D$2:D20))</f>
        <v>#NAME?</v>
      </c>
      <c r="E20" t="e" cm="1">
        <f t="array" ref="E20">INDEX(auto_imports #REF!,ROWS($E$2:E20))</f>
        <v>#NAME?</v>
      </c>
      <c r="P20">
        <v>0</v>
      </c>
      <c r="Q20">
        <v>0</v>
      </c>
      <c r="R20">
        <v>0</v>
      </c>
      <c r="S20">
        <v>1</v>
      </c>
      <c r="T20">
        <v>0</v>
      </c>
      <c r="U20">
        <v>6295</v>
      </c>
    </row>
    <row r="21" spans="1:21" x14ac:dyDescent="0.35">
      <c r="A21" t="e" cm="1">
        <f t="array" ref="A21">INDEX(auto_imports #REF!,ROWS($A$2:A21))</f>
        <v>#NAME?</v>
      </c>
      <c r="B21" t="str" cm="1">
        <f t="array" ref="B21">INDEX(auto_imports[[ aspiration]],ROWS($B$2:B21))</f>
        <v>std</v>
      </c>
      <c r="C21" t="e" cm="1">
        <f t="array" ref="C21">INDEX(auto_imports #REF!,ROWS($C$2:C21))</f>
        <v>#NAME?</v>
      </c>
      <c r="D21" t="e" cm="1">
        <f t="array" ref="D21">INDEX(auto_imports #REF!,ROWS($D$2:D21))</f>
        <v>#NAME?</v>
      </c>
      <c r="E21" t="e" cm="1">
        <f t="array" ref="E21">INDEX(auto_imports #REF!,ROWS($E$2:E21))</f>
        <v>#NAME?</v>
      </c>
      <c r="P21">
        <v>0</v>
      </c>
      <c r="Q21">
        <v>0</v>
      </c>
      <c r="R21">
        <v>1</v>
      </c>
      <c r="S21">
        <v>1</v>
      </c>
      <c r="T21">
        <v>0</v>
      </c>
      <c r="U21">
        <v>6575</v>
      </c>
    </row>
    <row r="22" spans="1:21" x14ac:dyDescent="0.35">
      <c r="A22" t="e" cm="1">
        <f t="array" ref="A22">INDEX(auto_imports #REF!,ROWS($A$2:A22))</f>
        <v>#NAME?</v>
      </c>
      <c r="B22" t="str" cm="1">
        <f t="array" ref="B22">INDEX(auto_imports[[ aspiration]],ROWS($B$2:B22))</f>
        <v>std</v>
      </c>
      <c r="C22" t="e" cm="1">
        <f t="array" ref="C22">INDEX(auto_imports #REF!,ROWS($C$2:C22))</f>
        <v>#NAME?</v>
      </c>
      <c r="D22" t="e" cm="1">
        <f t="array" ref="D22">INDEX(auto_imports #REF!,ROWS($D$2:D22))</f>
        <v>#NAME?</v>
      </c>
      <c r="E22" t="e" cm="1">
        <f t="array" ref="E22">INDEX(auto_imports #REF!,ROWS($E$2:E22))</f>
        <v>#NAME?</v>
      </c>
      <c r="P22">
        <v>0</v>
      </c>
      <c r="Q22">
        <v>0</v>
      </c>
      <c r="R22">
        <v>0</v>
      </c>
      <c r="S22">
        <v>1</v>
      </c>
      <c r="T22">
        <v>0</v>
      </c>
      <c r="U22">
        <v>5572</v>
      </c>
    </row>
    <row r="23" spans="1:21" x14ac:dyDescent="0.35">
      <c r="A23" t="e" cm="1">
        <f t="array" ref="A23">INDEX(auto_imports #REF!,ROWS($A$2:A23))</f>
        <v>#NAME?</v>
      </c>
      <c r="B23" t="str" cm="1">
        <f t="array" ref="B23">INDEX(auto_imports[[ aspiration]],ROWS($B$2:B23))</f>
        <v>std</v>
      </c>
      <c r="C23" t="e" cm="1">
        <f t="array" ref="C23">INDEX(auto_imports #REF!,ROWS($C$2:C23))</f>
        <v>#NAME?</v>
      </c>
      <c r="D23" t="e" cm="1">
        <f t="array" ref="D23">INDEX(auto_imports #REF!,ROWS($D$2:D23))</f>
        <v>#NAME?</v>
      </c>
      <c r="E23" t="e" cm="1">
        <f t="array" ref="E23">INDEX(auto_imports #REF!,ROWS($E$2:E23))</f>
        <v>#NAME?</v>
      </c>
      <c r="P23">
        <v>0</v>
      </c>
      <c r="Q23">
        <v>0</v>
      </c>
      <c r="R23">
        <v>0</v>
      </c>
      <c r="S23">
        <v>1</v>
      </c>
      <c r="T23">
        <v>0</v>
      </c>
      <c r="U23">
        <v>6377</v>
      </c>
    </row>
    <row r="24" spans="1:21" x14ac:dyDescent="0.35">
      <c r="A24" t="e" cm="1">
        <f t="array" ref="A24">INDEX(auto_imports #REF!,ROWS($A$2:A24))</f>
        <v>#NAME?</v>
      </c>
      <c r="B24" t="str" cm="1">
        <f t="array" ref="B24">INDEX(auto_imports[[ aspiration]],ROWS($B$2:B24))</f>
        <v>turbo</v>
      </c>
      <c r="C24" t="e" cm="1">
        <f t="array" ref="C24">INDEX(auto_imports #REF!,ROWS($C$2:C24))</f>
        <v>#NAME?</v>
      </c>
      <c r="D24" t="e" cm="1">
        <f t="array" ref="D24">INDEX(auto_imports #REF!,ROWS($D$2:D24))</f>
        <v>#NAME?</v>
      </c>
      <c r="E24" t="e" cm="1">
        <f t="array" ref="E24">INDEX(auto_imports #REF!,ROWS($E$2:E24))</f>
        <v>#NAME?</v>
      </c>
      <c r="P24">
        <v>0</v>
      </c>
      <c r="Q24">
        <v>1</v>
      </c>
      <c r="R24">
        <v>0</v>
      </c>
      <c r="S24">
        <v>1</v>
      </c>
      <c r="T24">
        <v>0</v>
      </c>
      <c r="U24">
        <v>7957</v>
      </c>
    </row>
    <row r="25" spans="1:21" x14ac:dyDescent="0.35">
      <c r="A25" t="e" cm="1">
        <f t="array" ref="A25">INDEX(auto_imports #REF!,ROWS($A$2:A25))</f>
        <v>#NAME?</v>
      </c>
      <c r="B25" t="str" cm="1">
        <f t="array" ref="B25">INDEX(auto_imports[[ aspiration]],ROWS($B$2:B25))</f>
        <v>std</v>
      </c>
      <c r="C25" t="e" cm="1">
        <f t="array" ref="C25">INDEX(auto_imports #REF!,ROWS($C$2:C25))</f>
        <v>#NAME?</v>
      </c>
      <c r="D25" t="e" cm="1">
        <f t="array" ref="D25">INDEX(auto_imports #REF!,ROWS($D$2:D25))</f>
        <v>#NAME?</v>
      </c>
      <c r="E25" t="e" cm="1">
        <f t="array" ref="E25">INDEX(auto_imports #REF!,ROWS($E$2:E25))</f>
        <v>#NAME?</v>
      </c>
      <c r="P25">
        <v>0</v>
      </c>
      <c r="Q25">
        <v>0</v>
      </c>
      <c r="R25">
        <v>1</v>
      </c>
      <c r="S25">
        <v>1</v>
      </c>
      <c r="T25">
        <v>0</v>
      </c>
      <c r="U25">
        <v>6229</v>
      </c>
    </row>
    <row r="26" spans="1:21" x14ac:dyDescent="0.35">
      <c r="A26" t="e" cm="1">
        <f t="array" ref="A26">INDEX(auto_imports #REF!,ROWS($A$2:A26))</f>
        <v>#NAME?</v>
      </c>
      <c r="B26" t="str" cm="1">
        <f t="array" ref="B26">INDEX(auto_imports[[ aspiration]],ROWS($B$2:B26))</f>
        <v>std</v>
      </c>
      <c r="C26" t="e" cm="1">
        <f t="array" ref="C26">INDEX(auto_imports #REF!,ROWS($C$2:C26))</f>
        <v>#NAME?</v>
      </c>
      <c r="D26" t="e" cm="1">
        <f t="array" ref="D26">INDEX(auto_imports #REF!,ROWS($D$2:D26))</f>
        <v>#NAME?</v>
      </c>
      <c r="E26" t="e" cm="1">
        <f t="array" ref="E26">INDEX(auto_imports #REF!,ROWS($E$2:E26))</f>
        <v>#NAME?</v>
      </c>
      <c r="P26">
        <v>0</v>
      </c>
      <c r="Q26">
        <v>0</v>
      </c>
      <c r="R26">
        <v>1</v>
      </c>
      <c r="S26">
        <v>1</v>
      </c>
      <c r="T26">
        <v>0</v>
      </c>
      <c r="U26">
        <v>6692</v>
      </c>
    </row>
    <row r="27" spans="1:21" x14ac:dyDescent="0.35">
      <c r="A27" t="e" cm="1">
        <f t="array" ref="A27">INDEX(auto_imports #REF!,ROWS($A$2:A27))</f>
        <v>#NAME?</v>
      </c>
      <c r="B27" t="str" cm="1">
        <f t="array" ref="B27">INDEX(auto_imports[[ aspiration]],ROWS($B$2:B27))</f>
        <v>std</v>
      </c>
      <c r="C27" t="e" cm="1">
        <f t="array" ref="C27">INDEX(auto_imports #REF!,ROWS($C$2:C27))</f>
        <v>#NAME?</v>
      </c>
      <c r="D27" t="e" cm="1">
        <f t="array" ref="D27">INDEX(auto_imports #REF!,ROWS($D$2:D27))</f>
        <v>#NAME?</v>
      </c>
      <c r="E27" t="e" cm="1">
        <f t="array" ref="E27">INDEX(auto_imports #REF!,ROWS($E$2:E27))</f>
        <v>#NAME?</v>
      </c>
      <c r="P27">
        <v>0</v>
      </c>
      <c r="Q27">
        <v>0</v>
      </c>
      <c r="R27">
        <v>1</v>
      </c>
      <c r="S27">
        <v>1</v>
      </c>
      <c r="T27">
        <v>0</v>
      </c>
      <c r="U27">
        <v>7609</v>
      </c>
    </row>
    <row r="28" spans="1:21" x14ac:dyDescent="0.35">
      <c r="A28" t="e" cm="1">
        <f t="array" ref="A28">INDEX(auto_imports #REF!,ROWS($A$2:A28))</f>
        <v>#NAME?</v>
      </c>
      <c r="B28" t="str" cm="1">
        <f t="array" ref="B28">INDEX(auto_imports[[ aspiration]],ROWS($B$2:B28))</f>
        <v>turbo</v>
      </c>
      <c r="C28" t="e" cm="1">
        <f t="array" ref="C28">INDEX(auto_imports #REF!,ROWS($C$2:C28))</f>
        <v>#NAME?</v>
      </c>
      <c r="D28" t="e" cm="1">
        <f t="array" ref="D28">INDEX(auto_imports #REF!,ROWS($D$2:D28))</f>
        <v>#NAME?</v>
      </c>
      <c r="E28" t="e" cm="1">
        <f t="array" ref="E28">INDEX(auto_imports #REF!,ROWS($E$2:E28))</f>
        <v>#NAME?</v>
      </c>
      <c r="P28">
        <v>0</v>
      </c>
      <c r="Q28">
        <v>1</v>
      </c>
      <c r="R28">
        <v>1</v>
      </c>
      <c r="S28">
        <v>1</v>
      </c>
      <c r="T28">
        <v>0</v>
      </c>
      <c r="U28">
        <v>8558</v>
      </c>
    </row>
    <row r="29" spans="1:21" x14ac:dyDescent="0.35">
      <c r="A29" t="e" cm="1">
        <f t="array" ref="A29">INDEX(auto_imports #REF!,ROWS($A$2:A29))</f>
        <v>#NAME?</v>
      </c>
      <c r="B29" t="str" cm="1">
        <f t="array" ref="B29">INDEX(auto_imports[[ aspiration]],ROWS($B$2:B29))</f>
        <v>std</v>
      </c>
      <c r="C29" t="e" cm="1">
        <f t="array" ref="C29">INDEX(auto_imports #REF!,ROWS($C$2:C29))</f>
        <v>#NAME?</v>
      </c>
      <c r="D29" t="e" cm="1">
        <f t="array" ref="D29">INDEX(auto_imports #REF!,ROWS($D$2:D29))</f>
        <v>#NAME?</v>
      </c>
      <c r="E29" t="e" cm="1">
        <f t="array" ref="E29">INDEX(auto_imports #REF!,ROWS($E$2:E29))</f>
        <v>#NAME?</v>
      </c>
      <c r="P29">
        <v>0</v>
      </c>
      <c r="Q29">
        <v>0</v>
      </c>
      <c r="R29">
        <v>1</v>
      </c>
      <c r="S29">
        <v>1</v>
      </c>
      <c r="T29">
        <v>0</v>
      </c>
      <c r="U29">
        <v>8921</v>
      </c>
    </row>
    <row r="30" spans="1:21" x14ac:dyDescent="0.35">
      <c r="A30" t="e" cm="1">
        <f t="array" ref="A30">INDEX(auto_imports #REF!,ROWS($A$2:A30))</f>
        <v>#NAME?</v>
      </c>
      <c r="B30" t="str" cm="1">
        <f t="array" ref="B30">INDEX(auto_imports[[ aspiration]],ROWS($B$2:B30))</f>
        <v>turbo</v>
      </c>
      <c r="C30" t="e" cm="1">
        <f t="array" ref="C30">INDEX(auto_imports #REF!,ROWS($C$2:C30))</f>
        <v>#NAME?</v>
      </c>
      <c r="D30" t="e" cm="1">
        <f t="array" ref="D30">INDEX(auto_imports #REF!,ROWS($D$2:D30))</f>
        <v>#NAME?</v>
      </c>
      <c r="E30" t="e" cm="1">
        <f t="array" ref="E30">INDEX(auto_imports #REF!,ROWS($E$2:E30))</f>
        <v>#NAME?</v>
      </c>
      <c r="P30">
        <v>0</v>
      </c>
      <c r="Q30">
        <v>1</v>
      </c>
      <c r="R30">
        <v>0</v>
      </c>
      <c r="S30">
        <v>1</v>
      </c>
      <c r="T30">
        <v>0</v>
      </c>
      <c r="U30">
        <v>12964</v>
      </c>
    </row>
    <row r="31" spans="1:21" x14ac:dyDescent="0.35">
      <c r="A31" t="e" cm="1">
        <f t="array" ref="A31">INDEX(auto_imports #REF!,ROWS($A$2:A31))</f>
        <v>#NAME?</v>
      </c>
      <c r="B31" t="str" cm="1">
        <f t="array" ref="B31">INDEX(auto_imports[[ aspiration]],ROWS($B$2:B31))</f>
        <v>std</v>
      </c>
      <c r="C31" t="e" cm="1">
        <f t="array" ref="C31">INDEX(auto_imports #REF!,ROWS($C$2:C31))</f>
        <v>#NAME?</v>
      </c>
      <c r="D31" t="e" cm="1">
        <f t="array" ref="D31">INDEX(auto_imports #REF!,ROWS($D$2:D31))</f>
        <v>#NAME?</v>
      </c>
      <c r="E31" t="e" cm="1">
        <f t="array" ref="E31">INDEX(auto_imports #REF!,ROWS($E$2:E31))</f>
        <v>#NAME?</v>
      </c>
      <c r="P31">
        <v>0</v>
      </c>
      <c r="Q31">
        <v>0</v>
      </c>
      <c r="R31">
        <v>0</v>
      </c>
      <c r="S31">
        <v>1</v>
      </c>
      <c r="T31">
        <v>0</v>
      </c>
      <c r="U31">
        <v>6479</v>
      </c>
    </row>
    <row r="32" spans="1:21" x14ac:dyDescent="0.35">
      <c r="A32" t="e" cm="1">
        <f t="array" ref="A32">INDEX(auto_imports #REF!,ROWS($A$2:A32))</f>
        <v>#NAME?</v>
      </c>
      <c r="B32" t="str" cm="1">
        <f t="array" ref="B32">INDEX(auto_imports[[ aspiration]],ROWS($B$2:B32))</f>
        <v>std</v>
      </c>
      <c r="C32" t="e" cm="1">
        <f t="array" ref="C32">INDEX(auto_imports #REF!,ROWS($C$2:C32))</f>
        <v>#NAME?</v>
      </c>
      <c r="D32" t="e" cm="1">
        <f t="array" ref="D32">INDEX(auto_imports #REF!,ROWS($D$2:D32))</f>
        <v>#NAME?</v>
      </c>
      <c r="E32" t="e" cm="1">
        <f t="array" ref="E32">INDEX(auto_imports #REF!,ROWS($E$2:E32))</f>
        <v>#NAME?</v>
      </c>
      <c r="P32">
        <v>0</v>
      </c>
      <c r="Q32">
        <v>0</v>
      </c>
      <c r="R32">
        <v>0</v>
      </c>
      <c r="S32">
        <v>1</v>
      </c>
      <c r="T32">
        <v>0</v>
      </c>
      <c r="U32">
        <v>6855</v>
      </c>
    </row>
    <row r="33" spans="1:21" x14ac:dyDescent="0.35">
      <c r="A33" t="e" cm="1">
        <f t="array" ref="A33">INDEX(auto_imports #REF!,ROWS($A$2:A33))</f>
        <v>#NAME?</v>
      </c>
      <c r="B33" t="str" cm="1">
        <f t="array" ref="B33">INDEX(auto_imports[[ aspiration]],ROWS($B$2:B33))</f>
        <v>std</v>
      </c>
      <c r="C33" t="e" cm="1">
        <f t="array" ref="C33">INDEX(auto_imports #REF!,ROWS($C$2:C33))</f>
        <v>#NAME?</v>
      </c>
      <c r="D33" t="e" cm="1">
        <f t="array" ref="D33">INDEX(auto_imports #REF!,ROWS($D$2:D33))</f>
        <v>#NAME?</v>
      </c>
      <c r="E33" t="e" cm="1">
        <f t="array" ref="E33">INDEX(auto_imports #REF!,ROWS($E$2:E33))</f>
        <v>#NAME?</v>
      </c>
      <c r="P33">
        <v>0</v>
      </c>
      <c r="Q33">
        <v>0</v>
      </c>
      <c r="R33">
        <v>0</v>
      </c>
      <c r="S33">
        <v>1</v>
      </c>
      <c r="T33">
        <v>0</v>
      </c>
      <c r="U33">
        <v>5399</v>
      </c>
    </row>
    <row r="34" spans="1:21" x14ac:dyDescent="0.35">
      <c r="A34" t="e" cm="1">
        <f t="array" ref="A34">INDEX(auto_imports #REF!,ROWS($A$2:A34))</f>
        <v>#NAME?</v>
      </c>
      <c r="B34" t="str" cm="1">
        <f t="array" ref="B34">INDEX(auto_imports[[ aspiration]],ROWS($B$2:B34))</f>
        <v>std</v>
      </c>
      <c r="C34" t="e" cm="1">
        <f t="array" ref="C34">INDEX(auto_imports #REF!,ROWS($C$2:C34))</f>
        <v>#NAME?</v>
      </c>
      <c r="D34" t="e" cm="1">
        <f t="array" ref="D34">INDEX(auto_imports #REF!,ROWS($D$2:D34))</f>
        <v>#NAME?</v>
      </c>
      <c r="E34" t="e" cm="1">
        <f t="array" ref="E34">INDEX(auto_imports #REF!,ROWS($E$2:E34))</f>
        <v>#NAME?</v>
      </c>
      <c r="P34">
        <v>0</v>
      </c>
      <c r="Q34">
        <v>0</v>
      </c>
      <c r="R34">
        <v>0</v>
      </c>
      <c r="S34">
        <v>1</v>
      </c>
      <c r="T34">
        <v>0</v>
      </c>
      <c r="U34">
        <v>6529</v>
      </c>
    </row>
    <row r="35" spans="1:21" x14ac:dyDescent="0.35">
      <c r="A35" t="e" cm="1">
        <f t="array" ref="A35">INDEX(auto_imports #REF!,ROWS($A$2:A35))</f>
        <v>#NAME?</v>
      </c>
      <c r="B35" t="str" cm="1">
        <f t="array" ref="B35">INDEX(auto_imports[[ aspiration]],ROWS($B$2:B35))</f>
        <v>std</v>
      </c>
      <c r="C35" t="e" cm="1">
        <f t="array" ref="C35">INDEX(auto_imports #REF!,ROWS($C$2:C35))</f>
        <v>#NAME?</v>
      </c>
      <c r="D35" t="e" cm="1">
        <f t="array" ref="D35">INDEX(auto_imports #REF!,ROWS($D$2:D35))</f>
        <v>#NAME?</v>
      </c>
      <c r="E35" t="e" cm="1">
        <f t="array" ref="E35">INDEX(auto_imports #REF!,ROWS($E$2:E35))</f>
        <v>#NAME?</v>
      </c>
      <c r="P35">
        <v>0</v>
      </c>
      <c r="Q35">
        <v>0</v>
      </c>
      <c r="R35">
        <v>0</v>
      </c>
      <c r="S35">
        <v>1</v>
      </c>
      <c r="T35">
        <v>0</v>
      </c>
      <c r="U35">
        <v>7129</v>
      </c>
    </row>
    <row r="36" spans="1:21" x14ac:dyDescent="0.35">
      <c r="A36" t="e" cm="1">
        <f t="array" ref="A36">INDEX(auto_imports #REF!,ROWS($A$2:A36))</f>
        <v>#NAME?</v>
      </c>
      <c r="B36" t="str" cm="1">
        <f t="array" ref="B36">INDEX(auto_imports[[ aspiration]],ROWS($B$2:B36))</f>
        <v>std</v>
      </c>
      <c r="C36" t="e" cm="1">
        <f t="array" ref="C36">INDEX(auto_imports #REF!,ROWS($C$2:C36))</f>
        <v>#NAME?</v>
      </c>
      <c r="D36" t="e" cm="1">
        <f t="array" ref="D36">INDEX(auto_imports #REF!,ROWS($D$2:D36))</f>
        <v>#NAME?</v>
      </c>
      <c r="E36" t="e" cm="1">
        <f t="array" ref="E36">INDEX(auto_imports #REF!,ROWS($E$2:E36))</f>
        <v>#NAME?</v>
      </c>
      <c r="P36">
        <v>0</v>
      </c>
      <c r="Q36">
        <v>0</v>
      </c>
      <c r="R36">
        <v>1</v>
      </c>
      <c r="S36">
        <v>1</v>
      </c>
      <c r="T36">
        <v>0</v>
      </c>
      <c r="U36">
        <v>7295</v>
      </c>
    </row>
    <row r="37" spans="1:21" x14ac:dyDescent="0.35">
      <c r="A37" t="e" cm="1">
        <f t="array" ref="A37">INDEX(auto_imports #REF!,ROWS($A$2:A37))</f>
        <v>#NAME?</v>
      </c>
      <c r="B37" t="str" cm="1">
        <f t="array" ref="B37">INDEX(auto_imports[[ aspiration]],ROWS($B$2:B37))</f>
        <v>std</v>
      </c>
      <c r="C37" t="e" cm="1">
        <f t="array" ref="C37">INDEX(auto_imports #REF!,ROWS($C$2:C37))</f>
        <v>#NAME?</v>
      </c>
      <c r="D37" t="e" cm="1">
        <f t="array" ref="D37">INDEX(auto_imports #REF!,ROWS($D$2:D37))</f>
        <v>#NAME?</v>
      </c>
      <c r="E37" t="e" cm="1">
        <f t="array" ref="E37">INDEX(auto_imports #REF!,ROWS($E$2:E37))</f>
        <v>#NAME?</v>
      </c>
      <c r="P37">
        <v>0</v>
      </c>
      <c r="Q37">
        <v>0</v>
      </c>
      <c r="R37">
        <v>1</v>
      </c>
      <c r="S37">
        <v>1</v>
      </c>
      <c r="T37">
        <v>0</v>
      </c>
      <c r="U37">
        <v>7295</v>
      </c>
    </row>
    <row r="38" spans="1:21" x14ac:dyDescent="0.35">
      <c r="A38" t="e" cm="1">
        <f t="array" ref="A38">INDEX(auto_imports #REF!,ROWS($A$2:A38))</f>
        <v>#NAME?</v>
      </c>
      <c r="B38" t="str" cm="1">
        <f t="array" ref="B38">INDEX(auto_imports[[ aspiration]],ROWS($B$2:B38))</f>
        <v>std</v>
      </c>
      <c r="C38" t="e" cm="1">
        <f t="array" ref="C38">INDEX(auto_imports #REF!,ROWS($C$2:C38))</f>
        <v>#NAME?</v>
      </c>
      <c r="D38" t="e" cm="1">
        <f t="array" ref="D38">INDEX(auto_imports #REF!,ROWS($D$2:D38))</f>
        <v>#NAME?</v>
      </c>
      <c r="E38" t="e" cm="1">
        <f t="array" ref="E38">INDEX(auto_imports #REF!,ROWS($E$2:E38))</f>
        <v>#NAME?</v>
      </c>
      <c r="P38">
        <v>0</v>
      </c>
      <c r="Q38">
        <v>0</v>
      </c>
      <c r="R38">
        <v>0</v>
      </c>
      <c r="S38">
        <v>1</v>
      </c>
      <c r="T38">
        <v>0</v>
      </c>
      <c r="U38">
        <v>7895</v>
      </c>
    </row>
    <row r="39" spans="1:21" x14ac:dyDescent="0.35">
      <c r="A39" t="e" cm="1">
        <f t="array" ref="A39">INDEX(auto_imports #REF!,ROWS($A$2:A39))</f>
        <v>#NAME?</v>
      </c>
      <c r="B39" t="str" cm="1">
        <f t="array" ref="B39">INDEX(auto_imports[[ aspiration]],ROWS($B$2:B39))</f>
        <v>std</v>
      </c>
      <c r="C39" t="e" cm="1">
        <f t="array" ref="C39">INDEX(auto_imports #REF!,ROWS($C$2:C39))</f>
        <v>#NAME?</v>
      </c>
      <c r="D39" t="e" cm="1">
        <f t="array" ref="D39">INDEX(auto_imports #REF!,ROWS($D$2:D39))</f>
        <v>#NAME?</v>
      </c>
      <c r="E39" t="e" cm="1">
        <f t="array" ref="E39">INDEX(auto_imports #REF!,ROWS($E$2:E39))</f>
        <v>#NAME?</v>
      </c>
      <c r="P39">
        <v>0</v>
      </c>
      <c r="Q39">
        <v>0</v>
      </c>
      <c r="R39">
        <v>0</v>
      </c>
      <c r="S39">
        <v>1</v>
      </c>
      <c r="T39">
        <v>0</v>
      </c>
      <c r="U39">
        <v>9095</v>
      </c>
    </row>
    <row r="40" spans="1:21" x14ac:dyDescent="0.35">
      <c r="A40" t="e" cm="1">
        <f t="array" ref="A40">INDEX(auto_imports #REF!,ROWS($A$2:A40))</f>
        <v>#NAME?</v>
      </c>
      <c r="B40" t="str" cm="1">
        <f t="array" ref="B40">INDEX(auto_imports[[ aspiration]],ROWS($B$2:B40))</f>
        <v>std</v>
      </c>
      <c r="C40" t="e" cm="1">
        <f t="array" ref="C40">INDEX(auto_imports #REF!,ROWS($C$2:C40))</f>
        <v>#NAME?</v>
      </c>
      <c r="D40" t="e" cm="1">
        <f t="array" ref="D40">INDEX(auto_imports #REF!,ROWS($D$2:D40))</f>
        <v>#NAME?</v>
      </c>
      <c r="E40" t="e" cm="1">
        <f t="array" ref="E40">INDEX(auto_imports #REF!,ROWS($E$2:E40))</f>
        <v>#NAME?</v>
      </c>
      <c r="P40">
        <v>0</v>
      </c>
      <c r="Q40">
        <v>0</v>
      </c>
      <c r="R40">
        <v>1</v>
      </c>
      <c r="S40">
        <v>1</v>
      </c>
      <c r="T40">
        <v>0</v>
      </c>
      <c r="U40">
        <v>8845</v>
      </c>
    </row>
    <row r="41" spans="1:21" x14ac:dyDescent="0.35">
      <c r="A41" t="e" cm="1">
        <f t="array" ref="A41">INDEX(auto_imports #REF!,ROWS($A$2:A41))</f>
        <v>#NAME?</v>
      </c>
      <c r="B41" t="str" cm="1">
        <f t="array" ref="B41">INDEX(auto_imports[[ aspiration]],ROWS($B$2:B41))</f>
        <v>std</v>
      </c>
      <c r="C41" t="e" cm="1">
        <f t="array" ref="C41">INDEX(auto_imports #REF!,ROWS($C$2:C41))</f>
        <v>#NAME?</v>
      </c>
      <c r="D41" t="e" cm="1">
        <f t="array" ref="D41">INDEX(auto_imports #REF!,ROWS($D$2:D41))</f>
        <v>#NAME?</v>
      </c>
      <c r="E41" t="e" cm="1">
        <f t="array" ref="E41">INDEX(auto_imports #REF!,ROWS($E$2:E41))</f>
        <v>#NAME?</v>
      </c>
      <c r="P41">
        <v>0</v>
      </c>
      <c r="Q41">
        <v>0</v>
      </c>
      <c r="R41">
        <v>1</v>
      </c>
      <c r="S41">
        <v>1</v>
      </c>
      <c r="T41">
        <v>0</v>
      </c>
      <c r="U41">
        <v>10295</v>
      </c>
    </row>
    <row r="42" spans="1:21" x14ac:dyDescent="0.35">
      <c r="A42" t="e" cm="1">
        <f t="array" ref="A42">INDEX(auto_imports #REF!,ROWS($A$2:A42))</f>
        <v>#NAME?</v>
      </c>
      <c r="B42" t="str" cm="1">
        <f t="array" ref="B42">INDEX(auto_imports[[ aspiration]],ROWS($B$2:B42))</f>
        <v>std</v>
      </c>
      <c r="C42" t="e" cm="1">
        <f t="array" ref="C42">INDEX(auto_imports #REF!,ROWS($C$2:C42))</f>
        <v>#NAME?</v>
      </c>
      <c r="D42" t="e" cm="1">
        <f t="array" ref="D42">INDEX(auto_imports #REF!,ROWS($D$2:D42))</f>
        <v>#NAME?</v>
      </c>
      <c r="E42" t="e" cm="1">
        <f t="array" ref="E42">INDEX(auto_imports #REF!,ROWS($E$2:E42))</f>
        <v>#NAME?</v>
      </c>
      <c r="P42">
        <v>0</v>
      </c>
      <c r="Q42">
        <v>0</v>
      </c>
      <c r="R42">
        <v>1</v>
      </c>
      <c r="S42">
        <v>1</v>
      </c>
      <c r="T42">
        <v>0</v>
      </c>
      <c r="U42">
        <v>12945</v>
      </c>
    </row>
    <row r="43" spans="1:21" x14ac:dyDescent="0.35">
      <c r="A43" t="e" cm="1">
        <f t="array" ref="A43">INDEX(auto_imports #REF!,ROWS($A$2:A43))</f>
        <v>#NAME?</v>
      </c>
      <c r="B43" t="str" cm="1">
        <f t="array" ref="B43">INDEX(auto_imports[[ aspiration]],ROWS($B$2:B43))</f>
        <v>std</v>
      </c>
      <c r="C43" t="e" cm="1">
        <f t="array" ref="C43">INDEX(auto_imports #REF!,ROWS($C$2:C43))</f>
        <v>#NAME?</v>
      </c>
      <c r="D43" t="e" cm="1">
        <f t="array" ref="D43">INDEX(auto_imports #REF!,ROWS($D$2:D43))</f>
        <v>#NAME?</v>
      </c>
      <c r="E43" t="e" cm="1">
        <f t="array" ref="E43">INDEX(auto_imports #REF!,ROWS($E$2:E43))</f>
        <v>#NAME?</v>
      </c>
      <c r="P43">
        <v>0</v>
      </c>
      <c r="Q43">
        <v>0</v>
      </c>
      <c r="R43">
        <v>0</v>
      </c>
      <c r="S43">
        <v>1</v>
      </c>
      <c r="T43">
        <v>0</v>
      </c>
      <c r="U43">
        <v>10345</v>
      </c>
    </row>
    <row r="44" spans="1:21" x14ac:dyDescent="0.35">
      <c r="A44" t="e" cm="1">
        <f t="array" ref="A44">INDEX(auto_imports #REF!,ROWS($A$2:A44))</f>
        <v>#NAME?</v>
      </c>
      <c r="B44" t="str" cm="1">
        <f t="array" ref="B44">INDEX(auto_imports[[ aspiration]],ROWS($B$2:B44))</f>
        <v>std</v>
      </c>
      <c r="C44" t="e" cm="1">
        <f t="array" ref="C44">INDEX(auto_imports #REF!,ROWS($C$2:C44))</f>
        <v>#NAME?</v>
      </c>
      <c r="D44" t="e" cm="1">
        <f t="array" ref="D44">INDEX(auto_imports #REF!,ROWS($D$2:D44))</f>
        <v>#NAME?</v>
      </c>
      <c r="E44" t="e" cm="1">
        <f t="array" ref="E44">INDEX(auto_imports #REF!,ROWS($E$2:E44))</f>
        <v>#NAME?</v>
      </c>
      <c r="P44">
        <v>0</v>
      </c>
      <c r="Q44">
        <v>0</v>
      </c>
      <c r="R44">
        <v>1</v>
      </c>
      <c r="S44">
        <v>0</v>
      </c>
      <c r="T44">
        <v>0</v>
      </c>
      <c r="U44">
        <v>6785</v>
      </c>
    </row>
    <row r="45" spans="1:21" x14ac:dyDescent="0.35">
      <c r="A45" t="e" cm="1">
        <f t="array" ref="A45">INDEX(auto_imports #REF!,ROWS($A$2:A45))</f>
        <v>#NAME?</v>
      </c>
      <c r="B45" t="str" cm="1">
        <f t="array" ref="B45">INDEX(auto_imports[[ aspiration]],ROWS($B$2:B45))</f>
        <v>std</v>
      </c>
      <c r="C45" t="e" cm="1">
        <f t="array" ref="C45">INDEX(auto_imports #REF!,ROWS($C$2:C45))</f>
        <v>#NAME?</v>
      </c>
      <c r="D45" t="e" cm="1">
        <f t="array" ref="D45">INDEX(auto_imports #REF!,ROWS($D$2:D45))</f>
        <v>#NAME?</v>
      </c>
      <c r="E45" t="e" cm="1">
        <f t="array" ref="E45">INDEX(auto_imports #REF!,ROWS($E$2:E45))</f>
        <v>#NAME?</v>
      </c>
      <c r="P45">
        <v>0</v>
      </c>
      <c r="Q45">
        <v>0</v>
      </c>
      <c r="R45">
        <v>0</v>
      </c>
      <c r="S45">
        <v>0</v>
      </c>
      <c r="T45">
        <v>0</v>
      </c>
      <c r="U45">
        <v>11048</v>
      </c>
    </row>
    <row r="46" spans="1:21" x14ac:dyDescent="0.35">
      <c r="A46" t="e" cm="1">
        <f t="array" ref="A46">INDEX(auto_imports #REF!,ROWS($A$2:A46))</f>
        <v>#NAME?</v>
      </c>
      <c r="B46" t="str" cm="1">
        <f t="array" ref="B46">INDEX(auto_imports[[ aspiration]],ROWS($B$2:B46))</f>
        <v>std</v>
      </c>
      <c r="C46" t="e" cm="1">
        <f t="array" ref="C46">INDEX(auto_imports #REF!,ROWS($C$2:C46))</f>
        <v>#NAME?</v>
      </c>
      <c r="D46" t="e" cm="1">
        <f t="array" ref="D46">INDEX(auto_imports #REF!,ROWS($D$2:D46))</f>
        <v>#NAME?</v>
      </c>
      <c r="E46" t="e" cm="1">
        <f t="array" ref="E46">INDEX(auto_imports #REF!,ROWS($E$2:E46))</f>
        <v>#NAME?</v>
      </c>
      <c r="P46">
        <v>0</v>
      </c>
      <c r="Q46">
        <v>0</v>
      </c>
      <c r="R46">
        <v>1</v>
      </c>
      <c r="S46">
        <v>0</v>
      </c>
      <c r="T46">
        <v>0</v>
      </c>
      <c r="U46">
        <v>32250</v>
      </c>
    </row>
    <row r="47" spans="1:21" x14ac:dyDescent="0.35">
      <c r="A47" t="e" cm="1">
        <f t="array" ref="A47">INDEX(auto_imports #REF!,ROWS($A$2:A47))</f>
        <v>#NAME?</v>
      </c>
      <c r="B47" t="str" cm="1">
        <f t="array" ref="B47">INDEX(auto_imports[[ aspiration]],ROWS($B$2:B47))</f>
        <v>std</v>
      </c>
      <c r="C47" t="e" cm="1">
        <f t="array" ref="C47">INDEX(auto_imports #REF!,ROWS($C$2:C47))</f>
        <v>#NAME?</v>
      </c>
      <c r="D47" t="e" cm="1">
        <f t="array" ref="D47">INDEX(auto_imports #REF!,ROWS($D$2:D47))</f>
        <v>#NAME?</v>
      </c>
      <c r="E47" t="e" cm="1">
        <f t="array" ref="E47">INDEX(auto_imports #REF!,ROWS($E$2:E47))</f>
        <v>#NAME?</v>
      </c>
      <c r="P47">
        <v>0</v>
      </c>
      <c r="Q47">
        <v>0</v>
      </c>
      <c r="R47">
        <v>1</v>
      </c>
      <c r="S47">
        <v>0</v>
      </c>
      <c r="T47">
        <v>0</v>
      </c>
      <c r="U47">
        <v>35550</v>
      </c>
    </row>
    <row r="48" spans="1:21" x14ac:dyDescent="0.35">
      <c r="A48" t="e" cm="1">
        <f t="array" ref="A48">INDEX(auto_imports #REF!,ROWS($A$2:A48))</f>
        <v>#NAME?</v>
      </c>
      <c r="B48" t="str" cm="1">
        <f t="array" ref="B48">INDEX(auto_imports[[ aspiration]],ROWS($B$2:B48))</f>
        <v>std</v>
      </c>
      <c r="C48" t="e" cm="1">
        <f t="array" ref="C48">INDEX(auto_imports #REF!,ROWS($C$2:C48))</f>
        <v>#NAME?</v>
      </c>
      <c r="D48" t="e" cm="1">
        <f t="array" ref="D48">INDEX(auto_imports #REF!,ROWS($D$2:D48))</f>
        <v>#NAME?</v>
      </c>
      <c r="E48" t="e" cm="1">
        <f t="array" ref="E48">INDEX(auto_imports #REF!,ROWS($E$2:E48))</f>
        <v>#NAME?</v>
      </c>
      <c r="P48">
        <v>0</v>
      </c>
      <c r="Q48">
        <v>0</v>
      </c>
      <c r="R48">
        <v>0</v>
      </c>
      <c r="S48">
        <v>0</v>
      </c>
      <c r="T48">
        <v>0</v>
      </c>
      <c r="U48">
        <v>36000</v>
      </c>
    </row>
    <row r="49" spans="1:21" x14ac:dyDescent="0.35">
      <c r="A49" t="e" cm="1">
        <f t="array" ref="A49">INDEX(auto_imports #REF!,ROWS($A$2:A49))</f>
        <v>#NAME?</v>
      </c>
      <c r="B49" t="str" cm="1">
        <f t="array" ref="B49">INDEX(auto_imports[[ aspiration]],ROWS($B$2:B49))</f>
        <v>std</v>
      </c>
      <c r="C49" t="e" cm="1">
        <f t="array" ref="C49">INDEX(auto_imports #REF!,ROWS($C$2:C49))</f>
        <v>#NAME?</v>
      </c>
      <c r="D49" t="e" cm="1">
        <f t="array" ref="D49">INDEX(auto_imports #REF!,ROWS($D$2:D49))</f>
        <v>#NAME?</v>
      </c>
      <c r="E49" t="e" cm="1">
        <f t="array" ref="E49">INDEX(auto_imports #REF!,ROWS($E$2:E49))</f>
        <v>#NAME?</v>
      </c>
      <c r="P49">
        <v>0</v>
      </c>
      <c r="Q49">
        <v>0</v>
      </c>
      <c r="R49">
        <v>0</v>
      </c>
      <c r="S49">
        <v>1</v>
      </c>
      <c r="T49">
        <v>0</v>
      </c>
      <c r="U49">
        <v>5195</v>
      </c>
    </row>
    <row r="50" spans="1:21" x14ac:dyDescent="0.35">
      <c r="A50" t="e" cm="1">
        <f t="array" ref="A50">INDEX(auto_imports #REF!,ROWS($A$2:A50))</f>
        <v>#NAME?</v>
      </c>
      <c r="B50" t="str" cm="1">
        <f t="array" ref="B50">INDEX(auto_imports[[ aspiration]],ROWS($B$2:B50))</f>
        <v>std</v>
      </c>
      <c r="C50" t="e" cm="1">
        <f t="array" ref="C50">INDEX(auto_imports #REF!,ROWS($C$2:C50))</f>
        <v>#NAME?</v>
      </c>
      <c r="D50" t="e" cm="1">
        <f t="array" ref="D50">INDEX(auto_imports #REF!,ROWS($D$2:D50))</f>
        <v>#NAME?</v>
      </c>
      <c r="E50" t="e" cm="1">
        <f t="array" ref="E50">INDEX(auto_imports #REF!,ROWS($E$2:E50))</f>
        <v>#NAME?</v>
      </c>
      <c r="P50">
        <v>0</v>
      </c>
      <c r="Q50">
        <v>0</v>
      </c>
      <c r="R50">
        <v>0</v>
      </c>
      <c r="S50">
        <v>1</v>
      </c>
      <c r="T50">
        <v>0</v>
      </c>
      <c r="U50">
        <v>6095</v>
      </c>
    </row>
    <row r="51" spans="1:21" x14ac:dyDescent="0.35">
      <c r="A51" t="e" cm="1">
        <f t="array" ref="A51">INDEX(auto_imports #REF!,ROWS($A$2:A51))</f>
        <v>#NAME?</v>
      </c>
      <c r="B51" t="str" cm="1">
        <f t="array" ref="B51">INDEX(auto_imports[[ aspiration]],ROWS($B$2:B51))</f>
        <v>std</v>
      </c>
      <c r="C51" t="e" cm="1">
        <f t="array" ref="C51">INDEX(auto_imports #REF!,ROWS($C$2:C51))</f>
        <v>#NAME?</v>
      </c>
      <c r="D51" t="e" cm="1">
        <f t="array" ref="D51">INDEX(auto_imports #REF!,ROWS($D$2:D51))</f>
        <v>#NAME?</v>
      </c>
      <c r="E51" t="e" cm="1">
        <f t="array" ref="E51">INDEX(auto_imports #REF!,ROWS($E$2:E51))</f>
        <v>#NAME?</v>
      </c>
      <c r="P51">
        <v>0</v>
      </c>
      <c r="Q51">
        <v>0</v>
      </c>
      <c r="R51">
        <v>0</v>
      </c>
      <c r="S51">
        <v>1</v>
      </c>
      <c r="T51">
        <v>0</v>
      </c>
      <c r="U51">
        <v>6795</v>
      </c>
    </row>
    <row r="52" spans="1:21" x14ac:dyDescent="0.35">
      <c r="A52" t="e" cm="1">
        <f t="array" ref="A52">INDEX(auto_imports #REF!,ROWS($A$2:A52))</f>
        <v>#NAME?</v>
      </c>
      <c r="B52" t="str" cm="1">
        <f t="array" ref="B52">INDEX(auto_imports[[ aspiration]],ROWS($B$2:B52))</f>
        <v>std</v>
      </c>
      <c r="C52" t="e" cm="1">
        <f t="array" ref="C52">INDEX(auto_imports #REF!,ROWS($C$2:C52))</f>
        <v>#NAME?</v>
      </c>
      <c r="D52" t="e" cm="1">
        <f t="array" ref="D52">INDEX(auto_imports #REF!,ROWS($D$2:D52))</f>
        <v>#NAME?</v>
      </c>
      <c r="E52" t="e" cm="1">
        <f t="array" ref="E52">INDEX(auto_imports #REF!,ROWS($E$2:E52))</f>
        <v>#NAME?</v>
      </c>
      <c r="P52">
        <v>0</v>
      </c>
      <c r="Q52">
        <v>0</v>
      </c>
      <c r="R52">
        <v>1</v>
      </c>
      <c r="S52">
        <v>1</v>
      </c>
      <c r="T52">
        <v>0</v>
      </c>
      <c r="U52">
        <v>6695</v>
      </c>
    </row>
    <row r="53" spans="1:21" x14ac:dyDescent="0.35">
      <c r="A53" t="e" cm="1">
        <f t="array" ref="A53">INDEX(auto_imports #REF!,ROWS($A$2:A53))</f>
        <v>#NAME?</v>
      </c>
      <c r="B53" t="str" cm="1">
        <f t="array" ref="B53">INDEX(auto_imports[[ aspiration]],ROWS($B$2:B53))</f>
        <v>std</v>
      </c>
      <c r="C53" t="e" cm="1">
        <f t="array" ref="C53">INDEX(auto_imports #REF!,ROWS($C$2:C53))</f>
        <v>#NAME?</v>
      </c>
      <c r="D53" t="e" cm="1">
        <f t="array" ref="D53">INDEX(auto_imports #REF!,ROWS($D$2:D53))</f>
        <v>#NAME?</v>
      </c>
      <c r="E53" t="e" cm="1">
        <f t="array" ref="E53">INDEX(auto_imports #REF!,ROWS($E$2:E53))</f>
        <v>#NAME?</v>
      </c>
      <c r="P53">
        <v>0</v>
      </c>
      <c r="Q53">
        <v>0</v>
      </c>
      <c r="R53">
        <v>1</v>
      </c>
      <c r="S53">
        <v>1</v>
      </c>
      <c r="T53">
        <v>0</v>
      </c>
      <c r="U53">
        <v>7395</v>
      </c>
    </row>
    <row r="54" spans="1:21" x14ac:dyDescent="0.35">
      <c r="A54" t="e" cm="1">
        <f t="array" ref="A54">INDEX(auto_imports #REF!,ROWS($A$2:A54))</f>
        <v>#NAME?</v>
      </c>
      <c r="B54" t="str" cm="1">
        <f t="array" ref="B54">INDEX(auto_imports[[ aspiration]],ROWS($B$2:B54))</f>
        <v>std</v>
      </c>
      <c r="C54" t="e" cm="1">
        <f t="array" ref="C54">INDEX(auto_imports #REF!,ROWS($C$2:C54))</f>
        <v>#NAME?</v>
      </c>
      <c r="D54" t="e" cm="1">
        <f t="array" ref="D54">INDEX(auto_imports #REF!,ROWS($D$2:D54))</f>
        <v>#NAME?</v>
      </c>
      <c r="E54" t="e" cm="1">
        <f t="array" ref="E54">INDEX(auto_imports #REF!,ROWS($E$2:E54))</f>
        <v>#NAME?</v>
      </c>
      <c r="P54">
        <v>0</v>
      </c>
      <c r="Q54">
        <v>0</v>
      </c>
      <c r="R54">
        <v>0</v>
      </c>
      <c r="S54">
        <v>0</v>
      </c>
      <c r="T54">
        <v>0</v>
      </c>
      <c r="U54">
        <v>10945</v>
      </c>
    </row>
    <row r="55" spans="1:21" x14ac:dyDescent="0.35">
      <c r="A55" t="e" cm="1">
        <f t="array" ref="A55">INDEX(auto_imports #REF!,ROWS($A$2:A55))</f>
        <v>#NAME?</v>
      </c>
      <c r="B55" t="str" cm="1">
        <f t="array" ref="B55">INDEX(auto_imports[[ aspiration]],ROWS($B$2:B55))</f>
        <v>std</v>
      </c>
      <c r="C55" t="e" cm="1">
        <f t="array" ref="C55">INDEX(auto_imports #REF!,ROWS($C$2:C55))</f>
        <v>#NAME?</v>
      </c>
      <c r="D55" t="e" cm="1">
        <f t="array" ref="D55">INDEX(auto_imports #REF!,ROWS($D$2:D55))</f>
        <v>#NAME?</v>
      </c>
      <c r="E55" t="e" cm="1">
        <f t="array" ref="E55">INDEX(auto_imports #REF!,ROWS($E$2:E55))</f>
        <v>#NAME?</v>
      </c>
      <c r="P55">
        <v>0</v>
      </c>
      <c r="Q55">
        <v>0</v>
      </c>
      <c r="R55">
        <v>0</v>
      </c>
      <c r="S55">
        <v>0</v>
      </c>
      <c r="T55">
        <v>0</v>
      </c>
      <c r="U55">
        <v>11845</v>
      </c>
    </row>
    <row r="56" spans="1:21" x14ac:dyDescent="0.35">
      <c r="A56" t="e" cm="1">
        <f t="array" ref="A56">INDEX(auto_imports #REF!,ROWS($A$2:A56))</f>
        <v>#NAME?</v>
      </c>
      <c r="B56" t="str" cm="1">
        <f t="array" ref="B56">INDEX(auto_imports[[ aspiration]],ROWS($B$2:B56))</f>
        <v>std</v>
      </c>
      <c r="C56" t="e" cm="1">
        <f t="array" ref="C56">INDEX(auto_imports #REF!,ROWS($C$2:C56))</f>
        <v>#NAME?</v>
      </c>
      <c r="D56" t="e" cm="1">
        <f t="array" ref="D56">INDEX(auto_imports #REF!,ROWS($D$2:D56))</f>
        <v>#NAME?</v>
      </c>
      <c r="E56" t="e" cm="1">
        <f t="array" ref="E56">INDEX(auto_imports #REF!,ROWS($E$2:E56))</f>
        <v>#NAME?</v>
      </c>
      <c r="P56">
        <v>0</v>
      </c>
      <c r="Q56">
        <v>0</v>
      </c>
      <c r="R56">
        <v>0</v>
      </c>
      <c r="S56">
        <v>0</v>
      </c>
      <c r="T56">
        <v>0</v>
      </c>
      <c r="U56">
        <v>13645</v>
      </c>
    </row>
    <row r="57" spans="1:21" x14ac:dyDescent="0.35">
      <c r="A57" t="e" cm="1">
        <f t="array" ref="A57">INDEX(auto_imports #REF!,ROWS($A$2:A57))</f>
        <v>#NAME?</v>
      </c>
      <c r="B57" t="str" cm="1">
        <f t="array" ref="B57">INDEX(auto_imports[[ aspiration]],ROWS($B$2:B57))</f>
        <v>std</v>
      </c>
      <c r="C57" t="e" cm="1">
        <f t="array" ref="C57">INDEX(auto_imports #REF!,ROWS($C$2:C57))</f>
        <v>#NAME?</v>
      </c>
      <c r="D57" t="e" cm="1">
        <f t="array" ref="D57">INDEX(auto_imports #REF!,ROWS($D$2:D57))</f>
        <v>#NAME?</v>
      </c>
      <c r="E57" t="e" cm="1">
        <f t="array" ref="E57">INDEX(auto_imports #REF!,ROWS($E$2:E57))</f>
        <v>#NAME?</v>
      </c>
      <c r="P57">
        <v>0</v>
      </c>
      <c r="Q57">
        <v>0</v>
      </c>
      <c r="R57">
        <v>0</v>
      </c>
      <c r="S57">
        <v>0</v>
      </c>
      <c r="T57">
        <v>0</v>
      </c>
      <c r="U57">
        <v>15645</v>
      </c>
    </row>
    <row r="58" spans="1:21" x14ac:dyDescent="0.35">
      <c r="A58" t="e" cm="1">
        <f t="array" ref="A58">INDEX(auto_imports #REF!,ROWS($A$2:A58))</f>
        <v>#NAME?</v>
      </c>
      <c r="B58" t="str" cm="1">
        <f t="array" ref="B58">INDEX(auto_imports[[ aspiration]],ROWS($B$2:B58))</f>
        <v>std</v>
      </c>
      <c r="C58" t="e" cm="1">
        <f t="array" ref="C58">INDEX(auto_imports #REF!,ROWS($C$2:C58))</f>
        <v>#NAME?</v>
      </c>
      <c r="D58" t="e" cm="1">
        <f t="array" ref="D58">INDEX(auto_imports #REF!,ROWS($D$2:D58))</f>
        <v>#NAME?</v>
      </c>
      <c r="E58" t="e" cm="1">
        <f t="array" ref="E58">INDEX(auto_imports #REF!,ROWS($E$2:E58))</f>
        <v>#NAME?</v>
      </c>
      <c r="P58">
        <v>0</v>
      </c>
      <c r="Q58">
        <v>0</v>
      </c>
      <c r="R58">
        <v>0</v>
      </c>
      <c r="S58">
        <v>1</v>
      </c>
      <c r="T58">
        <v>0</v>
      </c>
      <c r="U58">
        <v>8845</v>
      </c>
    </row>
    <row r="59" spans="1:21" x14ac:dyDescent="0.35">
      <c r="A59" t="e" cm="1">
        <f t="array" ref="A59">INDEX(auto_imports #REF!,ROWS($A$2:A59))</f>
        <v>#NAME?</v>
      </c>
      <c r="B59" t="str" cm="1">
        <f t="array" ref="B59">INDEX(auto_imports[[ aspiration]],ROWS($B$2:B59))</f>
        <v>std</v>
      </c>
      <c r="C59" t="e" cm="1">
        <f t="array" ref="C59">INDEX(auto_imports #REF!,ROWS($C$2:C59))</f>
        <v>#NAME?</v>
      </c>
      <c r="D59" t="e" cm="1">
        <f t="array" ref="D59">INDEX(auto_imports #REF!,ROWS($D$2:D59))</f>
        <v>#NAME?</v>
      </c>
      <c r="E59" t="e" cm="1">
        <f t="array" ref="E59">INDEX(auto_imports #REF!,ROWS($E$2:E59))</f>
        <v>#NAME?</v>
      </c>
      <c r="P59">
        <v>0</v>
      </c>
      <c r="Q59">
        <v>0</v>
      </c>
      <c r="R59">
        <v>1</v>
      </c>
      <c r="S59">
        <v>1</v>
      </c>
      <c r="T59">
        <v>0</v>
      </c>
      <c r="U59">
        <v>8495</v>
      </c>
    </row>
    <row r="60" spans="1:21" x14ac:dyDescent="0.35">
      <c r="A60" t="e" cm="1">
        <f t="array" ref="A60">INDEX(auto_imports #REF!,ROWS($A$2:A60))</f>
        <v>#NAME?</v>
      </c>
      <c r="B60" t="str" cm="1">
        <f t="array" ref="B60">INDEX(auto_imports[[ aspiration]],ROWS($B$2:B60))</f>
        <v>std</v>
      </c>
      <c r="C60" t="e" cm="1">
        <f t="array" ref="C60">INDEX(auto_imports #REF!,ROWS($C$2:C60))</f>
        <v>#NAME?</v>
      </c>
      <c r="D60" t="e" cm="1">
        <f t="array" ref="D60">INDEX(auto_imports #REF!,ROWS($D$2:D60))</f>
        <v>#NAME?</v>
      </c>
      <c r="E60" t="e" cm="1">
        <f t="array" ref="E60">INDEX(auto_imports #REF!,ROWS($E$2:E60))</f>
        <v>#NAME?</v>
      </c>
      <c r="P60">
        <v>0</v>
      </c>
      <c r="Q60">
        <v>0</v>
      </c>
      <c r="R60">
        <v>0</v>
      </c>
      <c r="S60">
        <v>1</v>
      </c>
      <c r="T60">
        <v>0</v>
      </c>
      <c r="U60">
        <v>10595</v>
      </c>
    </row>
    <row r="61" spans="1:21" x14ac:dyDescent="0.35">
      <c r="A61" t="e" cm="1">
        <f t="array" ref="A61">INDEX(auto_imports #REF!,ROWS($A$2:A61))</f>
        <v>#NAME?</v>
      </c>
      <c r="B61" t="str" cm="1">
        <f t="array" ref="B61">INDEX(auto_imports[[ aspiration]],ROWS($B$2:B61))</f>
        <v>std</v>
      </c>
      <c r="C61" t="e" cm="1">
        <f t="array" ref="C61">INDEX(auto_imports #REF!,ROWS($C$2:C61))</f>
        <v>#NAME?</v>
      </c>
      <c r="D61" t="e" cm="1">
        <f t="array" ref="D61">INDEX(auto_imports #REF!,ROWS($D$2:D61))</f>
        <v>#NAME?</v>
      </c>
      <c r="E61" t="e" cm="1">
        <f t="array" ref="E61">INDEX(auto_imports #REF!,ROWS($E$2:E61))</f>
        <v>#NAME?</v>
      </c>
      <c r="P61">
        <v>0</v>
      </c>
      <c r="Q61">
        <v>0</v>
      </c>
      <c r="R61">
        <v>1</v>
      </c>
      <c r="S61">
        <v>1</v>
      </c>
      <c r="T61">
        <v>0</v>
      </c>
      <c r="U61">
        <v>10245</v>
      </c>
    </row>
    <row r="62" spans="1:21" x14ac:dyDescent="0.35">
      <c r="A62" t="e" cm="1">
        <f t="array" ref="A62">INDEX(auto_imports #REF!,ROWS($A$2:A62))</f>
        <v>#NAME?</v>
      </c>
      <c r="B62" t="str" cm="1">
        <f t="array" ref="B62">INDEX(auto_imports[[ aspiration]],ROWS($B$2:B62))</f>
        <v>std</v>
      </c>
      <c r="C62" t="e" cm="1">
        <f t="array" ref="C62">INDEX(auto_imports #REF!,ROWS($C$2:C62))</f>
        <v>#NAME?</v>
      </c>
      <c r="D62" t="e" cm="1">
        <f t="array" ref="D62">INDEX(auto_imports #REF!,ROWS($D$2:D62))</f>
        <v>#NAME?</v>
      </c>
      <c r="E62" t="e" cm="1">
        <f t="array" ref="E62">INDEX(auto_imports #REF!,ROWS($E$2:E62))</f>
        <v>#NAME?</v>
      </c>
      <c r="P62">
        <v>1</v>
      </c>
      <c r="Q62">
        <v>0</v>
      </c>
      <c r="R62">
        <v>1</v>
      </c>
      <c r="S62">
        <v>1</v>
      </c>
      <c r="T62">
        <v>0</v>
      </c>
      <c r="U62">
        <v>10795</v>
      </c>
    </row>
    <row r="63" spans="1:21" x14ac:dyDescent="0.35">
      <c r="A63" t="e" cm="1">
        <f t="array" ref="A63">INDEX(auto_imports #REF!,ROWS($A$2:A63))</f>
        <v>#NAME?</v>
      </c>
      <c r="B63" t="str" cm="1">
        <f t="array" ref="B63">INDEX(auto_imports[[ aspiration]],ROWS($B$2:B63))</f>
        <v>std</v>
      </c>
      <c r="C63" t="e" cm="1">
        <f t="array" ref="C63">INDEX(auto_imports #REF!,ROWS($C$2:C63))</f>
        <v>#NAME?</v>
      </c>
      <c r="D63" t="e" cm="1">
        <f t="array" ref="D63">INDEX(auto_imports #REF!,ROWS($D$2:D63))</f>
        <v>#NAME?</v>
      </c>
      <c r="E63" t="e" cm="1">
        <f t="array" ref="E63">INDEX(auto_imports #REF!,ROWS($E$2:E63))</f>
        <v>#NAME?</v>
      </c>
      <c r="P63">
        <v>0</v>
      </c>
      <c r="Q63">
        <v>0</v>
      </c>
      <c r="R63">
        <v>1</v>
      </c>
      <c r="S63">
        <v>1</v>
      </c>
      <c r="T63">
        <v>0</v>
      </c>
      <c r="U63">
        <v>11245</v>
      </c>
    </row>
    <row r="64" spans="1:21" x14ac:dyDescent="0.35">
      <c r="A64" t="e" cm="1">
        <f t="array" ref="A64">INDEX(auto_imports #REF!,ROWS($A$2:A64))</f>
        <v>#NAME?</v>
      </c>
      <c r="B64" t="str" cm="1">
        <f t="array" ref="B64">INDEX(auto_imports[[ aspiration]],ROWS($B$2:B64))</f>
        <v>std</v>
      </c>
      <c r="C64" t="e" cm="1">
        <f t="array" ref="C64">INDEX(auto_imports #REF!,ROWS($C$2:C64))</f>
        <v>#NAME?</v>
      </c>
      <c r="D64" t="e" cm="1">
        <f t="array" ref="D64">INDEX(auto_imports #REF!,ROWS($D$2:D64))</f>
        <v>#NAME?</v>
      </c>
      <c r="E64" t="e" cm="1">
        <f t="array" ref="E64">INDEX(auto_imports #REF!,ROWS($E$2:E64))</f>
        <v>#NAME?</v>
      </c>
      <c r="P64">
        <v>0</v>
      </c>
      <c r="Q64">
        <v>0</v>
      </c>
      <c r="R64">
        <v>1</v>
      </c>
      <c r="S64">
        <v>0</v>
      </c>
      <c r="T64">
        <v>0</v>
      </c>
      <c r="U64">
        <v>18280</v>
      </c>
    </row>
    <row r="65" spans="1:21" x14ac:dyDescent="0.35">
      <c r="A65" t="e" cm="1">
        <f t="array" ref="A65">INDEX(auto_imports #REF!,ROWS($A$2:A65))</f>
        <v>#NAME?</v>
      </c>
      <c r="B65" t="str" cm="1">
        <f t="array" ref="B65">INDEX(auto_imports[[ aspiration]],ROWS($B$2:B65))</f>
        <v>std</v>
      </c>
      <c r="C65" t="e" cm="1">
        <f t="array" ref="C65">INDEX(auto_imports #REF!,ROWS($C$2:C65))</f>
        <v>#NAME?</v>
      </c>
      <c r="D65" t="e" cm="1">
        <f t="array" ref="D65">INDEX(auto_imports #REF!,ROWS($D$2:D65))</f>
        <v>#NAME?</v>
      </c>
      <c r="E65" t="e" cm="1">
        <f t="array" ref="E65">INDEX(auto_imports #REF!,ROWS($E$2:E65))</f>
        <v>#NAME?</v>
      </c>
      <c r="P65">
        <v>1</v>
      </c>
      <c r="Q65">
        <v>0</v>
      </c>
      <c r="R65">
        <v>1</v>
      </c>
      <c r="S65">
        <v>0</v>
      </c>
      <c r="T65">
        <v>0</v>
      </c>
      <c r="U65">
        <v>18344</v>
      </c>
    </row>
    <row r="66" spans="1:21" x14ac:dyDescent="0.35">
      <c r="A66" t="e" cm="1">
        <f t="array" ref="A66">INDEX(auto_imports #REF!,ROWS($A$2:A66))</f>
        <v>#NAME?</v>
      </c>
      <c r="B66" t="str" cm="1">
        <f t="array" ref="B66">INDEX(auto_imports[[ aspiration]],ROWS($B$2:B66))</f>
        <v>turbo</v>
      </c>
      <c r="C66" t="e" cm="1">
        <f t="array" ref="C66">INDEX(auto_imports #REF!,ROWS($C$2:C66))</f>
        <v>#NAME?</v>
      </c>
      <c r="D66" t="e" cm="1">
        <f t="array" ref="D66">INDEX(auto_imports #REF!,ROWS($D$2:D66))</f>
        <v>#NAME?</v>
      </c>
      <c r="E66" t="e" cm="1">
        <f t="array" ref="E66">INDEX(auto_imports #REF!,ROWS($E$2:E66))</f>
        <v>#NAME?</v>
      </c>
      <c r="P66">
        <v>1</v>
      </c>
      <c r="Q66">
        <v>1</v>
      </c>
      <c r="R66">
        <v>1</v>
      </c>
      <c r="S66">
        <v>0</v>
      </c>
      <c r="T66">
        <v>0</v>
      </c>
      <c r="U66">
        <v>25552</v>
      </c>
    </row>
    <row r="67" spans="1:21" x14ac:dyDescent="0.35">
      <c r="A67" t="e" cm="1">
        <f t="array" ref="A67">INDEX(auto_imports #REF!,ROWS($A$2:A67))</f>
        <v>#NAME?</v>
      </c>
      <c r="B67" t="str" cm="1">
        <f t="array" ref="B67">INDEX(auto_imports[[ aspiration]],ROWS($B$2:B67))</f>
        <v>turbo</v>
      </c>
      <c r="C67" t="e" cm="1">
        <f t="array" ref="C67">INDEX(auto_imports #REF!,ROWS($C$2:C67))</f>
        <v>#NAME?</v>
      </c>
      <c r="D67" t="e" cm="1">
        <f t="array" ref="D67">INDEX(auto_imports #REF!,ROWS($D$2:D67))</f>
        <v>#NAME?</v>
      </c>
      <c r="E67" t="e" cm="1">
        <f t="array" ref="E67">INDEX(auto_imports #REF!,ROWS($E$2:E67))</f>
        <v>#NAME?</v>
      </c>
      <c r="P67">
        <v>1</v>
      </c>
      <c r="Q67">
        <v>1</v>
      </c>
      <c r="R67">
        <v>1</v>
      </c>
      <c r="S67">
        <v>0</v>
      </c>
      <c r="T67">
        <v>0</v>
      </c>
      <c r="U67">
        <v>28248</v>
      </c>
    </row>
    <row r="68" spans="1:21" x14ac:dyDescent="0.35">
      <c r="A68" t="e" cm="1">
        <f t="array" ref="A68">INDEX(auto_imports #REF!,ROWS($A$2:A68))</f>
        <v>#NAME?</v>
      </c>
      <c r="B68" t="str" cm="1">
        <f t="array" ref="B68">INDEX(auto_imports[[ aspiration]],ROWS($B$2:B68))</f>
        <v>turbo</v>
      </c>
      <c r="C68" t="e" cm="1">
        <f t="array" ref="C68">INDEX(auto_imports #REF!,ROWS($C$2:C68))</f>
        <v>#NAME?</v>
      </c>
      <c r="D68" t="e" cm="1">
        <f t="array" ref="D68">INDEX(auto_imports #REF!,ROWS($D$2:D68))</f>
        <v>#NAME?</v>
      </c>
      <c r="E68" t="e" cm="1">
        <f t="array" ref="E68">INDEX(auto_imports #REF!,ROWS($E$2:E68))</f>
        <v>#NAME?</v>
      </c>
      <c r="P68">
        <v>1</v>
      </c>
      <c r="Q68">
        <v>1</v>
      </c>
      <c r="R68">
        <v>0</v>
      </c>
      <c r="S68">
        <v>0</v>
      </c>
      <c r="T68">
        <v>0</v>
      </c>
      <c r="U68">
        <v>28176</v>
      </c>
    </row>
    <row r="69" spans="1:21" x14ac:dyDescent="0.35">
      <c r="A69" t="e" cm="1">
        <f t="array" ref="A69">INDEX(auto_imports #REF!,ROWS($A$2:A69))</f>
        <v>#NAME?</v>
      </c>
      <c r="B69" t="str" cm="1">
        <f t="array" ref="B69">INDEX(auto_imports[[ aspiration]],ROWS($B$2:B69))</f>
        <v>turbo</v>
      </c>
      <c r="C69" t="e" cm="1">
        <f t="array" ref="C69">INDEX(auto_imports #REF!,ROWS($C$2:C69))</f>
        <v>#NAME?</v>
      </c>
      <c r="D69" t="e" cm="1">
        <f t="array" ref="D69">INDEX(auto_imports #REF!,ROWS($D$2:D69))</f>
        <v>#NAME?</v>
      </c>
      <c r="E69" t="e" cm="1">
        <f t="array" ref="E69">INDEX(auto_imports #REF!,ROWS($E$2:E69))</f>
        <v>#NAME?</v>
      </c>
      <c r="P69">
        <v>1</v>
      </c>
      <c r="Q69">
        <v>1</v>
      </c>
      <c r="R69">
        <v>1</v>
      </c>
      <c r="S69">
        <v>0</v>
      </c>
      <c r="T69">
        <v>0</v>
      </c>
      <c r="U69">
        <v>31600</v>
      </c>
    </row>
    <row r="70" spans="1:21" x14ac:dyDescent="0.35">
      <c r="A70" t="e" cm="1">
        <f t="array" ref="A70">INDEX(auto_imports #REF!,ROWS($A$2:A70))</f>
        <v>#NAME?</v>
      </c>
      <c r="B70" t="str" cm="1">
        <f t="array" ref="B70">INDEX(auto_imports[[ aspiration]],ROWS($B$2:B70))</f>
        <v>std</v>
      </c>
      <c r="C70" t="e" cm="1">
        <f t="array" ref="C70">INDEX(auto_imports #REF!,ROWS($C$2:C70))</f>
        <v>#NAME?</v>
      </c>
      <c r="D70" t="e" cm="1">
        <f t="array" ref="D70">INDEX(auto_imports #REF!,ROWS($D$2:D70))</f>
        <v>#NAME?</v>
      </c>
      <c r="E70" t="e" cm="1">
        <f t="array" ref="E70">INDEX(auto_imports #REF!,ROWS($E$2:E70))</f>
        <v>#NAME?</v>
      </c>
      <c r="P70">
        <v>0</v>
      </c>
      <c r="Q70">
        <v>0</v>
      </c>
      <c r="R70">
        <v>1</v>
      </c>
      <c r="S70">
        <v>0</v>
      </c>
      <c r="T70">
        <v>0</v>
      </c>
      <c r="U70">
        <v>34184</v>
      </c>
    </row>
    <row r="71" spans="1:21" x14ac:dyDescent="0.35">
      <c r="A71" t="e" cm="1">
        <f t="array" ref="A71">INDEX(auto_imports #REF!,ROWS($A$2:A71))</f>
        <v>#NAME?</v>
      </c>
      <c r="B71" t="str" cm="1">
        <f t="array" ref="B71">INDEX(auto_imports[[ aspiration]],ROWS($B$2:B71))</f>
        <v>std</v>
      </c>
      <c r="C71" t="e" cm="1">
        <f t="array" ref="C71">INDEX(auto_imports #REF!,ROWS($C$2:C71))</f>
        <v>#NAME?</v>
      </c>
      <c r="D71" t="e" cm="1">
        <f t="array" ref="D71">INDEX(auto_imports #REF!,ROWS($D$2:D71))</f>
        <v>#NAME?</v>
      </c>
      <c r="E71" t="e" cm="1">
        <f t="array" ref="E71">INDEX(auto_imports #REF!,ROWS($E$2:E71))</f>
        <v>#NAME?</v>
      </c>
      <c r="P71">
        <v>0</v>
      </c>
      <c r="Q71">
        <v>0</v>
      </c>
      <c r="R71">
        <v>0</v>
      </c>
      <c r="S71">
        <v>0</v>
      </c>
      <c r="T71">
        <v>0</v>
      </c>
      <c r="U71">
        <v>35056</v>
      </c>
    </row>
    <row r="72" spans="1:21" x14ac:dyDescent="0.35">
      <c r="A72" t="e" cm="1">
        <f t="array" ref="A72">INDEX(auto_imports #REF!,ROWS($A$2:A72))</f>
        <v>#NAME?</v>
      </c>
      <c r="B72" t="str" cm="1">
        <f t="array" ref="B72">INDEX(auto_imports[[ aspiration]],ROWS($B$2:B72))</f>
        <v>std</v>
      </c>
      <c r="C72" t="e" cm="1">
        <f t="array" ref="C72">INDEX(auto_imports #REF!,ROWS($C$2:C72))</f>
        <v>#NAME?</v>
      </c>
      <c r="D72" t="e" cm="1">
        <f t="array" ref="D72">INDEX(auto_imports #REF!,ROWS($D$2:D72))</f>
        <v>#NAME?</v>
      </c>
      <c r="E72" t="e" cm="1">
        <f t="array" ref="E72">INDEX(auto_imports #REF!,ROWS($E$2:E72))</f>
        <v>#NAME?</v>
      </c>
      <c r="P72">
        <v>0</v>
      </c>
      <c r="Q72">
        <v>0</v>
      </c>
      <c r="R72">
        <v>1</v>
      </c>
      <c r="S72">
        <v>0</v>
      </c>
      <c r="T72">
        <v>0</v>
      </c>
      <c r="U72">
        <v>40960</v>
      </c>
    </row>
    <row r="73" spans="1:21" x14ac:dyDescent="0.35">
      <c r="A73" t="e" cm="1">
        <f t="array" ref="A73">INDEX(auto_imports #REF!,ROWS($A$2:A73))</f>
        <v>#NAME?</v>
      </c>
      <c r="B73" t="str" cm="1">
        <f t="array" ref="B73">INDEX(auto_imports[[ aspiration]],ROWS($B$2:B73))</f>
        <v>std</v>
      </c>
      <c r="C73" t="e" cm="1">
        <f t="array" ref="C73">INDEX(auto_imports #REF!,ROWS($C$2:C73))</f>
        <v>#NAME?</v>
      </c>
      <c r="D73" t="e" cm="1">
        <f t="array" ref="D73">INDEX(auto_imports #REF!,ROWS($D$2:D73))</f>
        <v>#NAME?</v>
      </c>
      <c r="E73" t="e" cm="1">
        <f t="array" ref="E73">INDEX(auto_imports #REF!,ROWS($E$2:E73))</f>
        <v>#NAME?</v>
      </c>
      <c r="P73">
        <v>0</v>
      </c>
      <c r="Q73">
        <v>0</v>
      </c>
      <c r="R73">
        <v>0</v>
      </c>
      <c r="S73">
        <v>0</v>
      </c>
      <c r="T73">
        <v>0</v>
      </c>
      <c r="U73">
        <v>45400</v>
      </c>
    </row>
    <row r="74" spans="1:21" x14ac:dyDescent="0.35">
      <c r="A74" t="e" cm="1">
        <f t="array" ref="A74">INDEX(auto_imports #REF!,ROWS($A$2:A74))</f>
        <v>#NAME?</v>
      </c>
      <c r="B74" t="str" cm="1">
        <f t="array" ref="B74">INDEX(auto_imports[[ aspiration]],ROWS($B$2:B74))</f>
        <v>turbo</v>
      </c>
      <c r="C74" t="e" cm="1">
        <f t="array" ref="C74">INDEX(auto_imports #REF!,ROWS($C$2:C74))</f>
        <v>#NAME?</v>
      </c>
      <c r="D74" t="e" cm="1">
        <f t="array" ref="D74">INDEX(auto_imports #REF!,ROWS($D$2:D74))</f>
        <v>#NAME?</v>
      </c>
      <c r="E74" t="e" cm="1">
        <f t="array" ref="E74">INDEX(auto_imports #REF!,ROWS($E$2:E74))</f>
        <v>#NAME?</v>
      </c>
      <c r="P74">
        <v>0</v>
      </c>
      <c r="Q74">
        <v>1</v>
      </c>
      <c r="R74">
        <v>0</v>
      </c>
      <c r="S74">
        <v>0</v>
      </c>
      <c r="T74">
        <v>0</v>
      </c>
      <c r="U74">
        <v>16503</v>
      </c>
    </row>
    <row r="75" spans="1:21" x14ac:dyDescent="0.35">
      <c r="A75" t="e" cm="1">
        <f t="array" ref="A75">INDEX(auto_imports #REF!,ROWS($A$2:A75))</f>
        <v>#NAME?</v>
      </c>
      <c r="B75" t="str" cm="1">
        <f t="array" ref="B75">INDEX(auto_imports[[ aspiration]],ROWS($B$2:B75))</f>
        <v>std</v>
      </c>
      <c r="C75" t="e" cm="1">
        <f t="array" ref="C75">INDEX(auto_imports #REF!,ROWS($C$2:C75))</f>
        <v>#NAME?</v>
      </c>
      <c r="D75" t="e" cm="1">
        <f t="array" ref="D75">INDEX(auto_imports #REF!,ROWS($D$2:D75))</f>
        <v>#NAME?</v>
      </c>
      <c r="E75" t="e" cm="1">
        <f t="array" ref="E75">INDEX(auto_imports #REF!,ROWS($E$2:E75))</f>
        <v>#NAME?</v>
      </c>
      <c r="P75">
        <v>0</v>
      </c>
      <c r="Q75">
        <v>0</v>
      </c>
      <c r="R75">
        <v>0</v>
      </c>
      <c r="S75">
        <v>1</v>
      </c>
      <c r="T75">
        <v>0</v>
      </c>
      <c r="U75">
        <v>5389</v>
      </c>
    </row>
    <row r="76" spans="1:21" x14ac:dyDescent="0.35">
      <c r="A76" t="e" cm="1">
        <f t="array" ref="A76">INDEX(auto_imports #REF!,ROWS($A$2:A76))</f>
        <v>#NAME?</v>
      </c>
      <c r="B76" t="str" cm="1">
        <f t="array" ref="B76">INDEX(auto_imports[[ aspiration]],ROWS($B$2:B76))</f>
        <v>std</v>
      </c>
      <c r="C76" t="e" cm="1">
        <f t="array" ref="C76">INDEX(auto_imports #REF!,ROWS($C$2:C76))</f>
        <v>#NAME?</v>
      </c>
      <c r="D76" t="e" cm="1">
        <f t="array" ref="D76">INDEX(auto_imports #REF!,ROWS($D$2:D76))</f>
        <v>#NAME?</v>
      </c>
      <c r="E76" t="e" cm="1">
        <f t="array" ref="E76">INDEX(auto_imports #REF!,ROWS($E$2:E76))</f>
        <v>#NAME?</v>
      </c>
      <c r="P76">
        <v>0</v>
      </c>
      <c r="Q76">
        <v>0</v>
      </c>
      <c r="R76">
        <v>0</v>
      </c>
      <c r="S76">
        <v>1</v>
      </c>
      <c r="T76">
        <v>0</v>
      </c>
      <c r="U76">
        <v>6189</v>
      </c>
    </row>
    <row r="77" spans="1:21" x14ac:dyDescent="0.35">
      <c r="A77" t="e" cm="1">
        <f t="array" ref="A77">INDEX(auto_imports #REF!,ROWS($A$2:A77))</f>
        <v>#NAME?</v>
      </c>
      <c r="B77" t="str" cm="1">
        <f t="array" ref="B77">INDEX(auto_imports[[ aspiration]],ROWS($B$2:B77))</f>
        <v>std</v>
      </c>
      <c r="C77" t="e" cm="1">
        <f t="array" ref="C77">INDEX(auto_imports #REF!,ROWS($C$2:C77))</f>
        <v>#NAME?</v>
      </c>
      <c r="D77" t="e" cm="1">
        <f t="array" ref="D77">INDEX(auto_imports #REF!,ROWS($D$2:D77))</f>
        <v>#NAME?</v>
      </c>
      <c r="E77" t="e" cm="1">
        <f t="array" ref="E77">INDEX(auto_imports #REF!,ROWS($E$2:E77))</f>
        <v>#NAME?</v>
      </c>
      <c r="P77">
        <v>0</v>
      </c>
      <c r="Q77">
        <v>0</v>
      </c>
      <c r="R77">
        <v>0</v>
      </c>
      <c r="S77">
        <v>1</v>
      </c>
      <c r="T77">
        <v>0</v>
      </c>
      <c r="U77">
        <v>6669</v>
      </c>
    </row>
    <row r="78" spans="1:21" x14ac:dyDescent="0.35">
      <c r="A78" t="e" cm="1">
        <f t="array" ref="A78">INDEX(auto_imports #REF!,ROWS($A$2:A78))</f>
        <v>#NAME?</v>
      </c>
      <c r="B78" t="str" cm="1">
        <f t="array" ref="B78">INDEX(auto_imports[[ aspiration]],ROWS($B$2:B78))</f>
        <v>turbo</v>
      </c>
      <c r="C78" t="e" cm="1">
        <f t="array" ref="C78">INDEX(auto_imports #REF!,ROWS($C$2:C78))</f>
        <v>#NAME?</v>
      </c>
      <c r="D78" t="e" cm="1">
        <f t="array" ref="D78">INDEX(auto_imports #REF!,ROWS($D$2:D78))</f>
        <v>#NAME?</v>
      </c>
      <c r="E78" t="e" cm="1">
        <f t="array" ref="E78">INDEX(auto_imports #REF!,ROWS($E$2:E78))</f>
        <v>#NAME?</v>
      </c>
      <c r="P78">
        <v>0</v>
      </c>
      <c r="Q78">
        <v>1</v>
      </c>
      <c r="R78">
        <v>0</v>
      </c>
      <c r="S78">
        <v>1</v>
      </c>
      <c r="T78">
        <v>0</v>
      </c>
      <c r="U78">
        <v>7689</v>
      </c>
    </row>
    <row r="79" spans="1:21" x14ac:dyDescent="0.35">
      <c r="A79" t="e" cm="1">
        <f t="array" ref="A79">INDEX(auto_imports #REF!,ROWS($A$2:A79))</f>
        <v>#NAME?</v>
      </c>
      <c r="B79" t="str" cm="1">
        <f t="array" ref="B79">INDEX(auto_imports[[ aspiration]],ROWS($B$2:B79))</f>
        <v>turbo</v>
      </c>
      <c r="C79" t="e" cm="1">
        <f t="array" ref="C79">INDEX(auto_imports #REF!,ROWS($C$2:C79))</f>
        <v>#NAME?</v>
      </c>
      <c r="D79" t="e" cm="1">
        <f t="array" ref="D79">INDEX(auto_imports #REF!,ROWS($D$2:D79))</f>
        <v>#NAME?</v>
      </c>
      <c r="E79" t="e" cm="1">
        <f t="array" ref="E79">INDEX(auto_imports #REF!,ROWS($E$2:E79))</f>
        <v>#NAME?</v>
      </c>
      <c r="P79">
        <v>0</v>
      </c>
      <c r="Q79">
        <v>1</v>
      </c>
      <c r="R79">
        <v>0</v>
      </c>
      <c r="S79">
        <v>1</v>
      </c>
      <c r="T79">
        <v>0</v>
      </c>
      <c r="U79">
        <v>9959</v>
      </c>
    </row>
    <row r="80" spans="1:21" x14ac:dyDescent="0.35">
      <c r="A80" t="e" cm="1">
        <f t="array" ref="A80">INDEX(auto_imports #REF!,ROWS($A$2:A80))</f>
        <v>#NAME?</v>
      </c>
      <c r="B80" t="str" cm="1">
        <f t="array" ref="B80">INDEX(auto_imports[[ aspiration]],ROWS($B$2:B80))</f>
        <v>std</v>
      </c>
      <c r="C80" t="e" cm="1">
        <f t="array" ref="C80">INDEX(auto_imports #REF!,ROWS($C$2:C80))</f>
        <v>#NAME?</v>
      </c>
      <c r="D80" t="e" cm="1">
        <f t="array" ref="D80">INDEX(auto_imports #REF!,ROWS($D$2:D80))</f>
        <v>#NAME?</v>
      </c>
      <c r="E80" t="e" cm="1">
        <f t="array" ref="E80">INDEX(auto_imports #REF!,ROWS($E$2:E80))</f>
        <v>#NAME?</v>
      </c>
      <c r="P80">
        <v>0</v>
      </c>
      <c r="Q80">
        <v>0</v>
      </c>
      <c r="R80">
        <v>0</v>
      </c>
      <c r="S80">
        <v>1</v>
      </c>
      <c r="T80">
        <v>0</v>
      </c>
      <c r="U80">
        <v>8499</v>
      </c>
    </row>
    <row r="81" spans="1:21" x14ac:dyDescent="0.35">
      <c r="A81" t="e" cm="1">
        <f t="array" ref="A81">INDEX(auto_imports #REF!,ROWS($A$2:A81))</f>
        <v>#NAME?</v>
      </c>
      <c r="B81" t="str" cm="1">
        <f t="array" ref="B81">INDEX(auto_imports[[ aspiration]],ROWS($B$2:B81))</f>
        <v>turbo</v>
      </c>
      <c r="C81" t="e" cm="1">
        <f t="array" ref="C81">INDEX(auto_imports #REF!,ROWS($C$2:C81))</f>
        <v>#NAME?</v>
      </c>
      <c r="D81" t="e" cm="1">
        <f t="array" ref="D81">INDEX(auto_imports #REF!,ROWS($D$2:D81))</f>
        <v>#NAME?</v>
      </c>
      <c r="E81" t="e" cm="1">
        <f t="array" ref="E81">INDEX(auto_imports #REF!,ROWS($E$2:E81))</f>
        <v>#NAME?</v>
      </c>
      <c r="P81">
        <v>0</v>
      </c>
      <c r="Q81">
        <v>1</v>
      </c>
      <c r="R81">
        <v>0</v>
      </c>
      <c r="S81">
        <v>1</v>
      </c>
      <c r="T81">
        <v>0</v>
      </c>
      <c r="U81">
        <v>12629</v>
      </c>
    </row>
    <row r="82" spans="1:21" x14ac:dyDescent="0.35">
      <c r="A82" t="e" cm="1">
        <f t="array" ref="A82">INDEX(auto_imports #REF!,ROWS($A$2:A82))</f>
        <v>#NAME?</v>
      </c>
      <c r="B82" t="str" cm="1">
        <f t="array" ref="B82">INDEX(auto_imports[[ aspiration]],ROWS($B$2:B82))</f>
        <v>turbo</v>
      </c>
      <c r="C82" t="e" cm="1">
        <f t="array" ref="C82">INDEX(auto_imports #REF!,ROWS($C$2:C82))</f>
        <v>#NAME?</v>
      </c>
      <c r="D82" t="e" cm="1">
        <f t="array" ref="D82">INDEX(auto_imports #REF!,ROWS($D$2:D82))</f>
        <v>#NAME?</v>
      </c>
      <c r="E82" t="e" cm="1">
        <f t="array" ref="E82">INDEX(auto_imports #REF!,ROWS($E$2:E82))</f>
        <v>#NAME?</v>
      </c>
      <c r="P82">
        <v>0</v>
      </c>
      <c r="Q82">
        <v>1</v>
      </c>
      <c r="R82">
        <v>0</v>
      </c>
      <c r="S82">
        <v>1</v>
      </c>
      <c r="T82">
        <v>0</v>
      </c>
      <c r="U82">
        <v>14869</v>
      </c>
    </row>
    <row r="83" spans="1:21" x14ac:dyDescent="0.35">
      <c r="A83" t="e" cm="1">
        <f t="array" ref="A83">INDEX(auto_imports #REF!,ROWS($A$2:A83))</f>
        <v>#NAME?</v>
      </c>
      <c r="B83" t="str" cm="1">
        <f t="array" ref="B83">INDEX(auto_imports[[ aspiration]],ROWS($B$2:B83))</f>
        <v>turbo</v>
      </c>
      <c r="C83" t="e" cm="1">
        <f t="array" ref="C83">INDEX(auto_imports #REF!,ROWS($C$2:C83))</f>
        <v>#NAME?</v>
      </c>
      <c r="D83" t="e" cm="1">
        <f t="array" ref="D83">INDEX(auto_imports #REF!,ROWS($D$2:D83))</f>
        <v>#NAME?</v>
      </c>
      <c r="E83" t="e" cm="1">
        <f t="array" ref="E83">INDEX(auto_imports #REF!,ROWS($E$2:E83))</f>
        <v>#NAME?</v>
      </c>
      <c r="P83">
        <v>0</v>
      </c>
      <c r="Q83">
        <v>1</v>
      </c>
      <c r="R83">
        <v>0</v>
      </c>
      <c r="S83">
        <v>1</v>
      </c>
      <c r="T83">
        <v>0</v>
      </c>
      <c r="U83">
        <v>14489</v>
      </c>
    </row>
    <row r="84" spans="1:21" x14ac:dyDescent="0.35">
      <c r="A84" t="e" cm="1">
        <f t="array" ref="A84">INDEX(auto_imports #REF!,ROWS($A$2:A84))</f>
        <v>#NAME?</v>
      </c>
      <c r="B84" t="str" cm="1">
        <f t="array" ref="B84">INDEX(auto_imports[[ aspiration]],ROWS($B$2:B84))</f>
        <v>std</v>
      </c>
      <c r="C84" t="e" cm="1">
        <f t="array" ref="C84">INDEX(auto_imports #REF!,ROWS($C$2:C84))</f>
        <v>#NAME?</v>
      </c>
      <c r="D84" t="e" cm="1">
        <f t="array" ref="D84">INDEX(auto_imports #REF!,ROWS($D$2:D84))</f>
        <v>#NAME?</v>
      </c>
      <c r="E84" t="e" cm="1">
        <f t="array" ref="E84">INDEX(auto_imports #REF!,ROWS($E$2:E84))</f>
        <v>#NAME?</v>
      </c>
      <c r="P84">
        <v>0</v>
      </c>
      <c r="Q84">
        <v>0</v>
      </c>
      <c r="R84">
        <v>1</v>
      </c>
      <c r="S84">
        <v>1</v>
      </c>
      <c r="T84">
        <v>0</v>
      </c>
      <c r="U84">
        <v>6989</v>
      </c>
    </row>
    <row r="85" spans="1:21" x14ac:dyDescent="0.35">
      <c r="A85" t="e" cm="1">
        <f t="array" ref="A85">INDEX(auto_imports #REF!,ROWS($A$2:A85))</f>
        <v>#NAME?</v>
      </c>
      <c r="B85" t="str" cm="1">
        <f t="array" ref="B85">INDEX(auto_imports[[ aspiration]],ROWS($B$2:B85))</f>
        <v>std</v>
      </c>
      <c r="C85" t="e" cm="1">
        <f t="array" ref="C85">INDEX(auto_imports #REF!,ROWS($C$2:C85))</f>
        <v>#NAME?</v>
      </c>
      <c r="D85" t="e" cm="1">
        <f t="array" ref="D85">INDEX(auto_imports #REF!,ROWS($D$2:D85))</f>
        <v>#NAME?</v>
      </c>
      <c r="E85" t="e" cm="1">
        <f t="array" ref="E85">INDEX(auto_imports #REF!,ROWS($E$2:E85))</f>
        <v>#NAME?</v>
      </c>
      <c r="P85">
        <v>0</v>
      </c>
      <c r="Q85">
        <v>0</v>
      </c>
      <c r="R85">
        <v>1</v>
      </c>
      <c r="S85">
        <v>1</v>
      </c>
      <c r="T85">
        <v>0</v>
      </c>
      <c r="U85">
        <v>8189</v>
      </c>
    </row>
    <row r="86" spans="1:21" x14ac:dyDescent="0.35">
      <c r="A86" t="e" cm="1">
        <f t="array" ref="A86">INDEX(auto_imports #REF!,ROWS($A$2:A86))</f>
        <v>#NAME?</v>
      </c>
      <c r="B86" t="str" cm="1">
        <f t="array" ref="B86">INDEX(auto_imports[[ aspiration]],ROWS($B$2:B86))</f>
        <v>turbo</v>
      </c>
      <c r="C86" t="e" cm="1">
        <f t="array" ref="C86">INDEX(auto_imports #REF!,ROWS($C$2:C86))</f>
        <v>#NAME?</v>
      </c>
      <c r="D86" t="e" cm="1">
        <f t="array" ref="D86">INDEX(auto_imports #REF!,ROWS($D$2:D86))</f>
        <v>#NAME?</v>
      </c>
      <c r="E86" t="e" cm="1">
        <f t="array" ref="E86">INDEX(auto_imports #REF!,ROWS($E$2:E86))</f>
        <v>#NAME?</v>
      </c>
      <c r="P86">
        <v>0</v>
      </c>
      <c r="Q86">
        <v>1</v>
      </c>
      <c r="R86">
        <v>1</v>
      </c>
      <c r="S86">
        <v>1</v>
      </c>
      <c r="T86">
        <v>0</v>
      </c>
      <c r="U86">
        <v>9279</v>
      </c>
    </row>
    <row r="87" spans="1:21" x14ac:dyDescent="0.35">
      <c r="A87" t="e" cm="1">
        <f t="array" ref="A87">INDEX(auto_imports #REF!,ROWS($A$2:A87))</f>
        <v>#NAME?</v>
      </c>
      <c r="B87" t="str" cm="1">
        <f t="array" ref="B87">INDEX(auto_imports[[ aspiration]],ROWS($B$2:B87))</f>
        <v>std</v>
      </c>
      <c r="C87" t="e" cm="1">
        <f t="array" ref="C87">INDEX(auto_imports #REF!,ROWS($C$2:C87))</f>
        <v>#NAME?</v>
      </c>
      <c r="D87" t="e" cm="1">
        <f t="array" ref="D87">INDEX(auto_imports #REF!,ROWS($D$2:D87))</f>
        <v>#NAME?</v>
      </c>
      <c r="E87" t="e" cm="1">
        <f t="array" ref="E87">INDEX(auto_imports #REF!,ROWS($E$2:E87))</f>
        <v>#NAME?</v>
      </c>
      <c r="P87">
        <v>0</v>
      </c>
      <c r="Q87">
        <v>0</v>
      </c>
      <c r="R87">
        <v>1</v>
      </c>
      <c r="S87">
        <v>1</v>
      </c>
      <c r="T87">
        <v>0</v>
      </c>
      <c r="U87">
        <v>9279</v>
      </c>
    </row>
    <row r="88" spans="1:21" x14ac:dyDescent="0.35">
      <c r="A88" t="e" cm="1">
        <f t="array" ref="A88">INDEX(auto_imports #REF!,ROWS($A$2:A88))</f>
        <v>#NAME?</v>
      </c>
      <c r="B88" t="str" cm="1">
        <f t="array" ref="B88">INDEX(auto_imports[[ aspiration]],ROWS($B$2:B88))</f>
        <v>std</v>
      </c>
      <c r="C88" t="e" cm="1">
        <f t="array" ref="C88">INDEX(auto_imports #REF!,ROWS($C$2:C88))</f>
        <v>#NAME?</v>
      </c>
      <c r="D88" t="e" cm="1">
        <f t="array" ref="D88">INDEX(auto_imports #REF!,ROWS($D$2:D88))</f>
        <v>#NAME?</v>
      </c>
      <c r="E88" t="e" cm="1">
        <f t="array" ref="E88">INDEX(auto_imports #REF!,ROWS($E$2:E88))</f>
        <v>#NAME?</v>
      </c>
      <c r="P88">
        <v>0</v>
      </c>
      <c r="Q88">
        <v>0</v>
      </c>
      <c r="R88">
        <v>0</v>
      </c>
      <c r="S88">
        <v>1</v>
      </c>
      <c r="T88">
        <v>0</v>
      </c>
      <c r="U88">
        <v>5499</v>
      </c>
    </row>
    <row r="89" spans="1:21" x14ac:dyDescent="0.35">
      <c r="A89" t="e" cm="1">
        <f t="array" ref="A89">INDEX(auto_imports #REF!,ROWS($A$2:A89))</f>
        <v>#NAME?</v>
      </c>
      <c r="B89" t="str" cm="1">
        <f t="array" ref="B89">INDEX(auto_imports[[ aspiration]],ROWS($B$2:B89))</f>
        <v>std</v>
      </c>
      <c r="C89" t="e" cm="1">
        <f t="array" ref="C89">INDEX(auto_imports #REF!,ROWS($C$2:C89))</f>
        <v>#NAME?</v>
      </c>
      <c r="D89" t="e" cm="1">
        <f t="array" ref="D89">INDEX(auto_imports #REF!,ROWS($D$2:D89))</f>
        <v>#NAME?</v>
      </c>
      <c r="E89" t="e" cm="1">
        <f t="array" ref="E89">INDEX(auto_imports #REF!,ROWS($E$2:E89))</f>
        <v>#NAME?</v>
      </c>
      <c r="P89">
        <v>1</v>
      </c>
      <c r="Q89">
        <v>0</v>
      </c>
      <c r="R89">
        <v>0</v>
      </c>
      <c r="S89">
        <v>1</v>
      </c>
      <c r="T89">
        <v>0</v>
      </c>
      <c r="U89">
        <v>7099</v>
      </c>
    </row>
    <row r="90" spans="1:21" x14ac:dyDescent="0.35">
      <c r="A90" t="e" cm="1">
        <f t="array" ref="A90">INDEX(auto_imports #REF!,ROWS($A$2:A90))</f>
        <v>#NAME?</v>
      </c>
      <c r="B90" t="str" cm="1">
        <f t="array" ref="B90">INDEX(auto_imports[[ aspiration]],ROWS($B$2:B90))</f>
        <v>std</v>
      </c>
      <c r="C90" t="e" cm="1">
        <f t="array" ref="C90">INDEX(auto_imports #REF!,ROWS($C$2:C90))</f>
        <v>#NAME?</v>
      </c>
      <c r="D90" t="e" cm="1">
        <f t="array" ref="D90">INDEX(auto_imports #REF!,ROWS($D$2:D90))</f>
        <v>#NAME?</v>
      </c>
      <c r="E90" t="e" cm="1">
        <f t="array" ref="E90">INDEX(auto_imports #REF!,ROWS($E$2:E90))</f>
        <v>#NAME?</v>
      </c>
      <c r="P90">
        <v>0</v>
      </c>
      <c r="Q90">
        <v>0</v>
      </c>
      <c r="R90">
        <v>0</v>
      </c>
      <c r="S90">
        <v>1</v>
      </c>
      <c r="T90">
        <v>0</v>
      </c>
      <c r="U90">
        <v>6649</v>
      </c>
    </row>
    <row r="91" spans="1:21" x14ac:dyDescent="0.35">
      <c r="A91" t="e" cm="1">
        <f t="array" ref="A91">INDEX(auto_imports #REF!,ROWS($A$2:A91))</f>
        <v>#NAME?</v>
      </c>
      <c r="B91" t="str" cm="1">
        <f t="array" ref="B91">INDEX(auto_imports[[ aspiration]],ROWS($B$2:B91))</f>
        <v>std</v>
      </c>
      <c r="C91" t="e" cm="1">
        <f t="array" ref="C91">INDEX(auto_imports #REF!,ROWS($C$2:C91))</f>
        <v>#NAME?</v>
      </c>
      <c r="D91" t="e" cm="1">
        <f t="array" ref="D91">INDEX(auto_imports #REF!,ROWS($D$2:D91))</f>
        <v>#NAME?</v>
      </c>
      <c r="E91" t="e" cm="1">
        <f t="array" ref="E91">INDEX(auto_imports #REF!,ROWS($E$2:E91))</f>
        <v>#NAME?</v>
      </c>
      <c r="P91">
        <v>0</v>
      </c>
      <c r="Q91">
        <v>0</v>
      </c>
      <c r="R91">
        <v>1</v>
      </c>
      <c r="S91">
        <v>1</v>
      </c>
      <c r="T91">
        <v>0</v>
      </c>
      <c r="U91">
        <v>6849</v>
      </c>
    </row>
    <row r="92" spans="1:21" x14ac:dyDescent="0.35">
      <c r="A92" t="e" cm="1">
        <f t="array" ref="A92">INDEX(auto_imports #REF!,ROWS($A$2:A92))</f>
        <v>#NAME?</v>
      </c>
      <c r="B92" t="str" cm="1">
        <f t="array" ref="B92">INDEX(auto_imports[[ aspiration]],ROWS($B$2:B92))</f>
        <v>std</v>
      </c>
      <c r="C92" t="e" cm="1">
        <f t="array" ref="C92">INDEX(auto_imports #REF!,ROWS($C$2:C92))</f>
        <v>#NAME?</v>
      </c>
      <c r="D92" t="e" cm="1">
        <f t="array" ref="D92">INDEX(auto_imports #REF!,ROWS($D$2:D92))</f>
        <v>#NAME?</v>
      </c>
      <c r="E92" t="e" cm="1">
        <f t="array" ref="E92">INDEX(auto_imports #REF!,ROWS($E$2:E92))</f>
        <v>#NAME?</v>
      </c>
      <c r="P92">
        <v>0</v>
      </c>
      <c r="Q92">
        <v>0</v>
      </c>
      <c r="R92">
        <v>1</v>
      </c>
      <c r="S92">
        <v>1</v>
      </c>
      <c r="T92">
        <v>0</v>
      </c>
      <c r="U92">
        <v>7349</v>
      </c>
    </row>
    <row r="93" spans="1:21" x14ac:dyDescent="0.35">
      <c r="A93" t="e" cm="1">
        <f t="array" ref="A93">INDEX(auto_imports #REF!,ROWS($A$2:A93))</f>
        <v>#NAME?</v>
      </c>
      <c r="B93" t="str" cm="1">
        <f t="array" ref="B93">INDEX(auto_imports[[ aspiration]],ROWS($B$2:B93))</f>
        <v>std</v>
      </c>
      <c r="C93" t="e" cm="1">
        <f t="array" ref="C93">INDEX(auto_imports #REF!,ROWS($C$2:C93))</f>
        <v>#NAME?</v>
      </c>
      <c r="D93" t="e" cm="1">
        <f t="array" ref="D93">INDEX(auto_imports #REF!,ROWS($D$2:D93))</f>
        <v>#NAME?</v>
      </c>
      <c r="E93" t="e" cm="1">
        <f t="array" ref="E93">INDEX(auto_imports #REF!,ROWS($E$2:E93))</f>
        <v>#NAME?</v>
      </c>
      <c r="P93">
        <v>0</v>
      </c>
      <c r="Q93">
        <v>0</v>
      </c>
      <c r="R93">
        <v>0</v>
      </c>
      <c r="S93">
        <v>1</v>
      </c>
      <c r="T93">
        <v>0</v>
      </c>
      <c r="U93">
        <v>7299</v>
      </c>
    </row>
    <row r="94" spans="1:21" x14ac:dyDescent="0.35">
      <c r="A94" t="e" cm="1">
        <f t="array" ref="A94">INDEX(auto_imports #REF!,ROWS($A$2:A94))</f>
        <v>#NAME?</v>
      </c>
      <c r="B94" t="str" cm="1">
        <f t="array" ref="B94">INDEX(auto_imports[[ aspiration]],ROWS($B$2:B94))</f>
        <v>std</v>
      </c>
      <c r="C94" t="e" cm="1">
        <f t="array" ref="C94">INDEX(auto_imports #REF!,ROWS($C$2:C94))</f>
        <v>#NAME?</v>
      </c>
      <c r="D94" t="e" cm="1">
        <f t="array" ref="D94">INDEX(auto_imports #REF!,ROWS($D$2:D94))</f>
        <v>#NAME?</v>
      </c>
      <c r="E94" t="e" cm="1">
        <f t="array" ref="E94">INDEX(auto_imports #REF!,ROWS($E$2:E94))</f>
        <v>#NAME?</v>
      </c>
      <c r="P94">
        <v>0</v>
      </c>
      <c r="Q94">
        <v>0</v>
      </c>
      <c r="R94">
        <v>0</v>
      </c>
      <c r="S94">
        <v>1</v>
      </c>
      <c r="T94">
        <v>0</v>
      </c>
      <c r="U94">
        <v>7799</v>
      </c>
    </row>
    <row r="95" spans="1:21" x14ac:dyDescent="0.35">
      <c r="A95" t="e" cm="1">
        <f t="array" ref="A95">INDEX(auto_imports #REF!,ROWS($A$2:A95))</f>
        <v>#NAME?</v>
      </c>
      <c r="B95" t="str" cm="1">
        <f t="array" ref="B95">INDEX(auto_imports[[ aspiration]],ROWS($B$2:B95))</f>
        <v>std</v>
      </c>
      <c r="C95" t="e" cm="1">
        <f t="array" ref="C95">INDEX(auto_imports #REF!,ROWS($C$2:C95))</f>
        <v>#NAME?</v>
      </c>
      <c r="D95" t="e" cm="1">
        <f t="array" ref="D95">INDEX(auto_imports #REF!,ROWS($D$2:D95))</f>
        <v>#NAME?</v>
      </c>
      <c r="E95" t="e" cm="1">
        <f t="array" ref="E95">INDEX(auto_imports #REF!,ROWS($E$2:E95))</f>
        <v>#NAME?</v>
      </c>
      <c r="P95">
        <v>0</v>
      </c>
      <c r="Q95">
        <v>0</v>
      </c>
      <c r="R95">
        <v>1</v>
      </c>
      <c r="S95">
        <v>1</v>
      </c>
      <c r="T95">
        <v>0</v>
      </c>
      <c r="U95">
        <v>7499</v>
      </c>
    </row>
    <row r="96" spans="1:21" x14ac:dyDescent="0.35">
      <c r="A96" t="e" cm="1">
        <f t="array" ref="A96">INDEX(auto_imports #REF!,ROWS($A$2:A96))</f>
        <v>#NAME?</v>
      </c>
      <c r="B96" t="str" cm="1">
        <f t="array" ref="B96">INDEX(auto_imports[[ aspiration]],ROWS($B$2:B96))</f>
        <v>std</v>
      </c>
      <c r="C96" t="e" cm="1">
        <f t="array" ref="C96">INDEX(auto_imports #REF!,ROWS($C$2:C96))</f>
        <v>#NAME?</v>
      </c>
      <c r="D96" t="e" cm="1">
        <f t="array" ref="D96">INDEX(auto_imports #REF!,ROWS($D$2:D96))</f>
        <v>#NAME?</v>
      </c>
      <c r="E96" t="e" cm="1">
        <f t="array" ref="E96">INDEX(auto_imports #REF!,ROWS($E$2:E96))</f>
        <v>#NAME?</v>
      </c>
      <c r="P96">
        <v>0</v>
      </c>
      <c r="Q96">
        <v>0</v>
      </c>
      <c r="R96">
        <v>1</v>
      </c>
      <c r="S96">
        <v>1</v>
      </c>
      <c r="T96">
        <v>0</v>
      </c>
      <c r="U96">
        <v>7999</v>
      </c>
    </row>
    <row r="97" spans="1:21" x14ac:dyDescent="0.35">
      <c r="A97" t="e" cm="1">
        <f t="array" ref="A97">INDEX(auto_imports #REF!,ROWS($A$2:A97))</f>
        <v>#NAME?</v>
      </c>
      <c r="B97" t="str" cm="1">
        <f t="array" ref="B97">INDEX(auto_imports[[ aspiration]],ROWS($B$2:B97))</f>
        <v>std</v>
      </c>
      <c r="C97" t="e" cm="1">
        <f t="array" ref="C97">INDEX(auto_imports #REF!,ROWS($C$2:C97))</f>
        <v>#NAME?</v>
      </c>
      <c r="D97" t="e" cm="1">
        <f t="array" ref="D97">INDEX(auto_imports #REF!,ROWS($D$2:D97))</f>
        <v>#NAME?</v>
      </c>
      <c r="E97" t="e" cm="1">
        <f t="array" ref="E97">INDEX(auto_imports #REF!,ROWS($E$2:E97))</f>
        <v>#NAME?</v>
      </c>
      <c r="P97">
        <v>0</v>
      </c>
      <c r="Q97">
        <v>0</v>
      </c>
      <c r="R97">
        <v>0</v>
      </c>
      <c r="S97">
        <v>1</v>
      </c>
      <c r="T97">
        <v>0</v>
      </c>
      <c r="U97">
        <v>8249</v>
      </c>
    </row>
    <row r="98" spans="1:21" x14ac:dyDescent="0.35">
      <c r="A98" t="e" cm="1">
        <f t="array" ref="A98">INDEX(auto_imports #REF!,ROWS($A$2:A98))</f>
        <v>#NAME?</v>
      </c>
      <c r="B98" t="str" cm="1">
        <f t="array" ref="B98">INDEX(auto_imports[[ aspiration]],ROWS($B$2:B98))</f>
        <v>std</v>
      </c>
      <c r="C98" t="e" cm="1">
        <f t="array" ref="C98">INDEX(auto_imports #REF!,ROWS($C$2:C98))</f>
        <v>#NAME?</v>
      </c>
      <c r="D98" t="e" cm="1">
        <f t="array" ref="D98">INDEX(auto_imports #REF!,ROWS($D$2:D98))</f>
        <v>#NAME?</v>
      </c>
      <c r="E98" t="e" cm="1">
        <f t="array" ref="E98">INDEX(auto_imports #REF!,ROWS($E$2:E98))</f>
        <v>#NAME?</v>
      </c>
      <c r="P98">
        <v>0</v>
      </c>
      <c r="Q98">
        <v>0</v>
      </c>
      <c r="R98">
        <v>1</v>
      </c>
      <c r="S98">
        <v>1</v>
      </c>
      <c r="T98">
        <v>0</v>
      </c>
      <c r="U98">
        <v>8949</v>
      </c>
    </row>
    <row r="99" spans="1:21" x14ac:dyDescent="0.35">
      <c r="A99" t="e" cm="1">
        <f t="array" ref="A99">INDEX(auto_imports #REF!,ROWS($A$2:A99))</f>
        <v>#NAME?</v>
      </c>
      <c r="B99" t="str" cm="1">
        <f t="array" ref="B99">INDEX(auto_imports[[ aspiration]],ROWS($B$2:B99))</f>
        <v>std</v>
      </c>
      <c r="C99" t="e" cm="1">
        <f t="array" ref="C99">INDEX(auto_imports #REF!,ROWS($C$2:C99))</f>
        <v>#NAME?</v>
      </c>
      <c r="D99" t="e" cm="1">
        <f t="array" ref="D99">INDEX(auto_imports #REF!,ROWS($D$2:D99))</f>
        <v>#NAME?</v>
      </c>
      <c r="E99" t="e" cm="1">
        <f t="array" ref="E99">INDEX(auto_imports #REF!,ROWS($E$2:E99))</f>
        <v>#NAME?</v>
      </c>
      <c r="P99">
        <v>0</v>
      </c>
      <c r="Q99">
        <v>0</v>
      </c>
      <c r="R99">
        <v>1</v>
      </c>
      <c r="S99">
        <v>1</v>
      </c>
      <c r="T99">
        <v>0</v>
      </c>
      <c r="U99">
        <v>9549</v>
      </c>
    </row>
    <row r="100" spans="1:21" x14ac:dyDescent="0.35">
      <c r="A100" t="e" cm="1">
        <f t="array" ref="A100">INDEX(auto_imports #REF!,ROWS($A$2:A100))</f>
        <v>#NAME?</v>
      </c>
      <c r="B100" t="str" cm="1">
        <f t="array" ref="B100">INDEX(auto_imports[[ aspiration]],ROWS($B$2:B100))</f>
        <v>std</v>
      </c>
      <c r="C100" t="e" cm="1">
        <f t="array" ref="C100">INDEX(auto_imports #REF!,ROWS($C$2:C100))</f>
        <v>#NAME?</v>
      </c>
      <c r="D100" t="e" cm="1">
        <f t="array" ref="D100">INDEX(auto_imports #REF!,ROWS($D$2:D100))</f>
        <v>#NAME?</v>
      </c>
      <c r="E100" t="e" cm="1">
        <f t="array" ref="E100">INDEX(auto_imports #REF!,ROWS($E$2:E100))</f>
        <v>#NAME?</v>
      </c>
      <c r="P100">
        <v>0</v>
      </c>
      <c r="Q100">
        <v>0</v>
      </c>
      <c r="R100">
        <v>1</v>
      </c>
      <c r="S100">
        <v>1</v>
      </c>
      <c r="T100">
        <v>0</v>
      </c>
      <c r="U100">
        <v>13499</v>
      </c>
    </row>
    <row r="101" spans="1:21" x14ac:dyDescent="0.35">
      <c r="A101" t="e" cm="1">
        <f t="array" ref="A101">INDEX(auto_imports #REF!,ROWS($A$2:A101))</f>
        <v>#NAME?</v>
      </c>
      <c r="B101" t="str" cm="1">
        <f t="array" ref="B101">INDEX(auto_imports[[ aspiration]],ROWS($B$2:B101))</f>
        <v>std</v>
      </c>
      <c r="C101" t="e" cm="1">
        <f t="array" ref="C101">INDEX(auto_imports #REF!,ROWS($C$2:C101))</f>
        <v>#NAME?</v>
      </c>
      <c r="D101" t="e" cm="1">
        <f t="array" ref="D101">INDEX(auto_imports #REF!,ROWS($D$2:D101))</f>
        <v>#NAME?</v>
      </c>
      <c r="E101" t="e" cm="1">
        <f t="array" ref="E101">INDEX(auto_imports #REF!,ROWS($E$2:E101))</f>
        <v>#NAME?</v>
      </c>
      <c r="P101">
        <v>0</v>
      </c>
      <c r="Q101">
        <v>0</v>
      </c>
      <c r="R101">
        <v>1</v>
      </c>
      <c r="S101">
        <v>1</v>
      </c>
      <c r="T101">
        <v>0</v>
      </c>
      <c r="U101">
        <v>14399</v>
      </c>
    </row>
    <row r="102" spans="1:21" x14ac:dyDescent="0.35">
      <c r="A102" t="e" cm="1">
        <f t="array" ref="A102">INDEX(auto_imports #REF!,ROWS($A$2:A102))</f>
        <v>#NAME?</v>
      </c>
      <c r="B102" t="str" cm="1">
        <f t="array" ref="B102">INDEX(auto_imports[[ aspiration]],ROWS($B$2:B102))</f>
        <v>std</v>
      </c>
      <c r="C102" t="e" cm="1">
        <f t="array" ref="C102">INDEX(auto_imports #REF!,ROWS($C$2:C102))</f>
        <v>#NAME?</v>
      </c>
      <c r="D102" t="e" cm="1">
        <f t="array" ref="D102">INDEX(auto_imports #REF!,ROWS($D$2:D102))</f>
        <v>#NAME?</v>
      </c>
      <c r="E102" t="e" cm="1">
        <f t="array" ref="E102">INDEX(auto_imports #REF!,ROWS($E$2:E102))</f>
        <v>#NAME?</v>
      </c>
      <c r="P102">
        <v>0</v>
      </c>
      <c r="Q102">
        <v>0</v>
      </c>
      <c r="R102">
        <v>1</v>
      </c>
      <c r="S102">
        <v>1</v>
      </c>
      <c r="T102">
        <v>0</v>
      </c>
      <c r="U102">
        <v>13499</v>
      </c>
    </row>
    <row r="103" spans="1:21" x14ac:dyDescent="0.35">
      <c r="A103" t="e" cm="1">
        <f t="array" ref="A103">INDEX(auto_imports #REF!,ROWS($A$2:A103))</f>
        <v>#NAME?</v>
      </c>
      <c r="B103" t="str" cm="1">
        <f t="array" ref="B103">INDEX(auto_imports[[ aspiration]],ROWS($B$2:B103))</f>
        <v>std</v>
      </c>
      <c r="C103" t="e" cm="1">
        <f t="array" ref="C103">INDEX(auto_imports #REF!,ROWS($C$2:C103))</f>
        <v>#NAME?</v>
      </c>
      <c r="D103" t="e" cm="1">
        <f t="array" ref="D103">INDEX(auto_imports #REF!,ROWS($D$2:D103))</f>
        <v>#NAME?</v>
      </c>
      <c r="E103" t="e" cm="1">
        <f t="array" ref="E103">INDEX(auto_imports #REF!,ROWS($E$2:E103))</f>
        <v>#NAME?</v>
      </c>
      <c r="P103">
        <v>0</v>
      </c>
      <c r="Q103">
        <v>0</v>
      </c>
      <c r="R103">
        <v>0</v>
      </c>
      <c r="S103">
        <v>0</v>
      </c>
      <c r="T103">
        <v>0</v>
      </c>
      <c r="U103">
        <v>17199</v>
      </c>
    </row>
    <row r="104" spans="1:21" x14ac:dyDescent="0.35">
      <c r="A104" t="e" cm="1">
        <f t="array" ref="A104">INDEX(auto_imports #REF!,ROWS($A$2:A104))</f>
        <v>#NAME?</v>
      </c>
      <c r="B104" t="str" cm="1">
        <f t="array" ref="B104">INDEX(auto_imports[[ aspiration]],ROWS($B$2:B104))</f>
        <v>turbo</v>
      </c>
      <c r="C104" t="e" cm="1">
        <f t="array" ref="C104">INDEX(auto_imports #REF!,ROWS($C$2:C104))</f>
        <v>#NAME?</v>
      </c>
      <c r="D104" t="e" cm="1">
        <f t="array" ref="D104">INDEX(auto_imports #REF!,ROWS($D$2:D104))</f>
        <v>#NAME?</v>
      </c>
      <c r="E104" t="e" cm="1">
        <f t="array" ref="E104">INDEX(auto_imports #REF!,ROWS($E$2:E104))</f>
        <v>#NAME?</v>
      </c>
      <c r="P104">
        <v>0</v>
      </c>
      <c r="Q104">
        <v>1</v>
      </c>
      <c r="R104">
        <v>0</v>
      </c>
      <c r="S104">
        <v>0</v>
      </c>
      <c r="T104">
        <v>0</v>
      </c>
      <c r="U104">
        <v>19699</v>
      </c>
    </row>
    <row r="105" spans="1:21" x14ac:dyDescent="0.35">
      <c r="A105" t="e" cm="1">
        <f t="array" ref="A105">INDEX(auto_imports #REF!,ROWS($A$2:A105))</f>
        <v>#NAME?</v>
      </c>
      <c r="B105" t="str" cm="1">
        <f t="array" ref="B105">INDEX(auto_imports[[ aspiration]],ROWS($B$2:B105))</f>
        <v>std</v>
      </c>
      <c r="C105" t="e" cm="1">
        <f t="array" ref="C105">INDEX(auto_imports #REF!,ROWS($C$2:C105))</f>
        <v>#NAME?</v>
      </c>
      <c r="D105" t="e" cm="1">
        <f t="array" ref="D105">INDEX(auto_imports #REF!,ROWS($D$2:D105))</f>
        <v>#NAME?</v>
      </c>
      <c r="E105" t="e" cm="1">
        <f t="array" ref="E105">INDEX(auto_imports #REF!,ROWS($E$2:E105))</f>
        <v>#NAME?</v>
      </c>
      <c r="P105">
        <v>0</v>
      </c>
      <c r="Q105">
        <v>0</v>
      </c>
      <c r="R105">
        <v>0</v>
      </c>
      <c r="S105">
        <v>0</v>
      </c>
      <c r="T105">
        <v>0</v>
      </c>
      <c r="U105">
        <v>18399</v>
      </c>
    </row>
    <row r="106" spans="1:21" x14ac:dyDescent="0.35">
      <c r="A106" t="e" cm="1">
        <f t="array" ref="A106">INDEX(auto_imports #REF!,ROWS($A$2:A106))</f>
        <v>#NAME?</v>
      </c>
      <c r="B106" t="str" cm="1">
        <f t="array" ref="B106">INDEX(auto_imports[[ aspiration]],ROWS($B$2:B106))</f>
        <v>std</v>
      </c>
      <c r="C106" t="e" cm="1">
        <f t="array" ref="C106">INDEX(auto_imports #REF!,ROWS($C$2:C106))</f>
        <v>#NAME?</v>
      </c>
      <c r="D106" t="e" cm="1">
        <f t="array" ref="D106">INDEX(auto_imports #REF!,ROWS($D$2:D106))</f>
        <v>#NAME?</v>
      </c>
      <c r="E106" t="e" cm="1">
        <f t="array" ref="E106">INDEX(auto_imports #REF!,ROWS($E$2:E106))</f>
        <v>#NAME?</v>
      </c>
      <c r="P106">
        <v>0</v>
      </c>
      <c r="Q106">
        <v>0</v>
      </c>
      <c r="R106">
        <v>1</v>
      </c>
      <c r="S106">
        <v>0</v>
      </c>
      <c r="T106">
        <v>0</v>
      </c>
      <c r="U106">
        <v>11900</v>
      </c>
    </row>
    <row r="107" spans="1:21" x14ac:dyDescent="0.35">
      <c r="A107" t="e" cm="1">
        <f t="array" ref="A107">INDEX(auto_imports #REF!,ROWS($A$2:A107))</f>
        <v>#NAME?</v>
      </c>
      <c r="B107" t="str" cm="1">
        <f t="array" ref="B107">INDEX(auto_imports[[ aspiration]],ROWS($B$2:B107))</f>
        <v>turbo</v>
      </c>
      <c r="C107" t="e" cm="1">
        <f t="array" ref="C107">INDEX(auto_imports #REF!,ROWS($C$2:C107))</f>
        <v>#NAME?</v>
      </c>
      <c r="D107" t="e" cm="1">
        <f t="array" ref="D107">INDEX(auto_imports #REF!,ROWS($D$2:D107))</f>
        <v>#NAME?</v>
      </c>
      <c r="E107" t="e" cm="1">
        <f t="array" ref="E107">INDEX(auto_imports #REF!,ROWS($E$2:E107))</f>
        <v>#NAME?</v>
      </c>
      <c r="P107">
        <v>1</v>
      </c>
      <c r="Q107">
        <v>1</v>
      </c>
      <c r="R107">
        <v>1</v>
      </c>
      <c r="S107">
        <v>0</v>
      </c>
      <c r="T107">
        <v>0</v>
      </c>
      <c r="U107">
        <v>13200</v>
      </c>
    </row>
    <row r="108" spans="1:21" x14ac:dyDescent="0.35">
      <c r="A108" t="e" cm="1">
        <f t="array" ref="A108">INDEX(auto_imports #REF!,ROWS($A$2:A108))</f>
        <v>#NAME?</v>
      </c>
      <c r="B108" t="str" cm="1">
        <f t="array" ref="B108">INDEX(auto_imports[[ aspiration]],ROWS($B$2:B108))</f>
        <v>std</v>
      </c>
      <c r="C108" t="e" cm="1">
        <f t="array" ref="C108">INDEX(auto_imports #REF!,ROWS($C$2:C108))</f>
        <v>#NAME?</v>
      </c>
      <c r="D108" t="e" cm="1">
        <f t="array" ref="D108">INDEX(auto_imports #REF!,ROWS($D$2:D108))</f>
        <v>#NAME?</v>
      </c>
      <c r="E108" t="e" cm="1">
        <f t="array" ref="E108">INDEX(auto_imports #REF!,ROWS($E$2:E108))</f>
        <v>#NAME?</v>
      </c>
      <c r="P108">
        <v>0</v>
      </c>
      <c r="Q108">
        <v>0</v>
      </c>
      <c r="R108">
        <v>1</v>
      </c>
      <c r="S108">
        <v>0</v>
      </c>
      <c r="T108">
        <v>0</v>
      </c>
      <c r="U108">
        <v>12440</v>
      </c>
    </row>
    <row r="109" spans="1:21" x14ac:dyDescent="0.35">
      <c r="A109" t="e" cm="1">
        <f t="array" ref="A109">INDEX(auto_imports #REF!,ROWS($A$2:A109))</f>
        <v>#NAME?</v>
      </c>
      <c r="B109" t="str" cm="1">
        <f t="array" ref="B109">INDEX(auto_imports[[ aspiration]],ROWS($B$2:B109))</f>
        <v>turbo</v>
      </c>
      <c r="C109" t="e" cm="1">
        <f t="array" ref="C109">INDEX(auto_imports #REF!,ROWS($C$2:C109))</f>
        <v>#NAME?</v>
      </c>
      <c r="D109" t="e" cm="1">
        <f t="array" ref="D109">INDEX(auto_imports #REF!,ROWS($D$2:D109))</f>
        <v>#NAME?</v>
      </c>
      <c r="E109" t="e" cm="1">
        <f t="array" ref="E109">INDEX(auto_imports #REF!,ROWS($E$2:E109))</f>
        <v>#NAME?</v>
      </c>
      <c r="P109">
        <v>1</v>
      </c>
      <c r="Q109">
        <v>1</v>
      </c>
      <c r="R109">
        <v>1</v>
      </c>
      <c r="S109">
        <v>0</v>
      </c>
      <c r="T109">
        <v>0</v>
      </c>
      <c r="U109">
        <v>13860</v>
      </c>
    </row>
    <row r="110" spans="1:21" x14ac:dyDescent="0.35">
      <c r="A110" t="e" cm="1">
        <f t="array" ref="A110">INDEX(auto_imports #REF!,ROWS($A$2:A110))</f>
        <v>#NAME?</v>
      </c>
      <c r="B110" t="str" cm="1">
        <f t="array" ref="B110">INDEX(auto_imports[[ aspiration]],ROWS($B$2:B110))</f>
        <v>std</v>
      </c>
      <c r="C110" t="e" cm="1">
        <f t="array" ref="C110">INDEX(auto_imports #REF!,ROWS($C$2:C110))</f>
        <v>#NAME?</v>
      </c>
      <c r="D110" t="e" cm="1">
        <f t="array" ref="D110">INDEX(auto_imports #REF!,ROWS($D$2:D110))</f>
        <v>#NAME?</v>
      </c>
      <c r="E110" t="e" cm="1">
        <f t="array" ref="E110">INDEX(auto_imports #REF!,ROWS($E$2:E110))</f>
        <v>#NAME?</v>
      </c>
      <c r="P110">
        <v>0</v>
      </c>
      <c r="Q110">
        <v>0</v>
      </c>
      <c r="R110">
        <v>1</v>
      </c>
      <c r="S110">
        <v>0</v>
      </c>
      <c r="T110">
        <v>0</v>
      </c>
      <c r="U110">
        <v>15580</v>
      </c>
    </row>
    <row r="111" spans="1:21" x14ac:dyDescent="0.35">
      <c r="A111" t="e" cm="1">
        <f t="array" ref="A111">INDEX(auto_imports #REF!,ROWS($A$2:A111))</f>
        <v>#NAME?</v>
      </c>
      <c r="B111" t="str" cm="1">
        <f t="array" ref="B111">INDEX(auto_imports[[ aspiration]],ROWS($B$2:B111))</f>
        <v>turbo</v>
      </c>
      <c r="C111" t="e" cm="1">
        <f t="array" ref="C111">INDEX(auto_imports #REF!,ROWS($C$2:C111))</f>
        <v>#NAME?</v>
      </c>
      <c r="D111" t="e" cm="1">
        <f t="array" ref="D111">INDEX(auto_imports #REF!,ROWS($D$2:D111))</f>
        <v>#NAME?</v>
      </c>
      <c r="E111" t="e" cm="1">
        <f t="array" ref="E111">INDEX(auto_imports #REF!,ROWS($E$2:E111))</f>
        <v>#NAME?</v>
      </c>
      <c r="P111">
        <v>1</v>
      </c>
      <c r="Q111">
        <v>1</v>
      </c>
      <c r="R111">
        <v>1</v>
      </c>
      <c r="S111">
        <v>0</v>
      </c>
      <c r="T111">
        <v>0</v>
      </c>
      <c r="U111">
        <v>16900</v>
      </c>
    </row>
    <row r="112" spans="1:21" x14ac:dyDescent="0.35">
      <c r="A112" t="e" cm="1">
        <f t="array" ref="A112">INDEX(auto_imports #REF!,ROWS($A$2:A112))</f>
        <v>#NAME?</v>
      </c>
      <c r="B112" t="str" cm="1">
        <f t="array" ref="B112">INDEX(auto_imports[[ aspiration]],ROWS($B$2:B112))</f>
        <v>std</v>
      </c>
      <c r="C112" t="e" cm="1">
        <f t="array" ref="C112">INDEX(auto_imports #REF!,ROWS($C$2:C112))</f>
        <v>#NAME?</v>
      </c>
      <c r="D112" t="e" cm="1">
        <f t="array" ref="D112">INDEX(auto_imports #REF!,ROWS($D$2:D112))</f>
        <v>#NAME?</v>
      </c>
      <c r="E112" t="e" cm="1">
        <f t="array" ref="E112">INDEX(auto_imports #REF!,ROWS($E$2:E112))</f>
        <v>#NAME?</v>
      </c>
      <c r="P112">
        <v>0</v>
      </c>
      <c r="Q112">
        <v>0</v>
      </c>
      <c r="R112">
        <v>1</v>
      </c>
      <c r="S112">
        <v>0</v>
      </c>
      <c r="T112">
        <v>0</v>
      </c>
      <c r="U112">
        <v>16695</v>
      </c>
    </row>
    <row r="113" spans="1:21" x14ac:dyDescent="0.35">
      <c r="A113" t="e" cm="1">
        <f t="array" ref="A113">INDEX(auto_imports #REF!,ROWS($A$2:A113))</f>
        <v>#NAME?</v>
      </c>
      <c r="B113" t="str" cm="1">
        <f t="array" ref="B113">INDEX(auto_imports[[ aspiration]],ROWS($B$2:B113))</f>
        <v>turbo</v>
      </c>
      <c r="C113" t="e" cm="1">
        <f t="array" ref="C113">INDEX(auto_imports #REF!,ROWS($C$2:C113))</f>
        <v>#NAME?</v>
      </c>
      <c r="D113" t="e" cm="1">
        <f t="array" ref="D113">INDEX(auto_imports #REF!,ROWS($D$2:D113))</f>
        <v>#NAME?</v>
      </c>
      <c r="E113" t="e" cm="1">
        <f t="array" ref="E113">INDEX(auto_imports #REF!,ROWS($E$2:E113))</f>
        <v>#NAME?</v>
      </c>
      <c r="P113">
        <v>1</v>
      </c>
      <c r="Q113">
        <v>1</v>
      </c>
      <c r="R113">
        <v>1</v>
      </c>
      <c r="S113">
        <v>0</v>
      </c>
      <c r="T113">
        <v>0</v>
      </c>
      <c r="U113">
        <v>17075</v>
      </c>
    </row>
    <row r="114" spans="1:21" x14ac:dyDescent="0.35">
      <c r="A114" t="e" cm="1">
        <f t="array" ref="A114">INDEX(auto_imports #REF!,ROWS($A$2:A114))</f>
        <v>#NAME?</v>
      </c>
      <c r="B114" t="str" cm="1">
        <f t="array" ref="B114">INDEX(auto_imports[[ aspiration]],ROWS($B$2:B114))</f>
        <v>std</v>
      </c>
      <c r="C114" t="e" cm="1">
        <f t="array" ref="C114">INDEX(auto_imports #REF!,ROWS($C$2:C114))</f>
        <v>#NAME?</v>
      </c>
      <c r="D114" t="e" cm="1">
        <f t="array" ref="D114">INDEX(auto_imports #REF!,ROWS($D$2:D114))</f>
        <v>#NAME?</v>
      </c>
      <c r="E114" t="e" cm="1">
        <f t="array" ref="E114">INDEX(auto_imports #REF!,ROWS($E$2:E114))</f>
        <v>#NAME?</v>
      </c>
      <c r="P114">
        <v>0</v>
      </c>
      <c r="Q114">
        <v>0</v>
      </c>
      <c r="R114">
        <v>1</v>
      </c>
      <c r="S114">
        <v>0</v>
      </c>
      <c r="T114">
        <v>0</v>
      </c>
      <c r="U114">
        <v>16630</v>
      </c>
    </row>
    <row r="115" spans="1:21" x14ac:dyDescent="0.35">
      <c r="A115" t="e" cm="1">
        <f t="array" ref="A115">INDEX(auto_imports #REF!,ROWS($A$2:A115))</f>
        <v>#NAME?</v>
      </c>
      <c r="B115" t="str" cm="1">
        <f t="array" ref="B115">INDEX(auto_imports[[ aspiration]],ROWS($B$2:B115))</f>
        <v>turbo</v>
      </c>
      <c r="C115" t="e" cm="1">
        <f t="array" ref="C115">INDEX(auto_imports #REF!,ROWS($C$2:C115))</f>
        <v>#NAME?</v>
      </c>
      <c r="D115" t="e" cm="1">
        <f t="array" ref="D115">INDEX(auto_imports #REF!,ROWS($D$2:D115))</f>
        <v>#NAME?</v>
      </c>
      <c r="E115" t="e" cm="1">
        <f t="array" ref="E115">INDEX(auto_imports #REF!,ROWS($E$2:E115))</f>
        <v>#NAME?</v>
      </c>
      <c r="P115">
        <v>1</v>
      </c>
      <c r="Q115">
        <v>1</v>
      </c>
      <c r="R115">
        <v>1</v>
      </c>
      <c r="S115">
        <v>0</v>
      </c>
      <c r="T115">
        <v>0</v>
      </c>
      <c r="U115">
        <v>17950</v>
      </c>
    </row>
    <row r="116" spans="1:21" x14ac:dyDescent="0.35">
      <c r="A116" t="e" cm="1">
        <f t="array" ref="A116">INDEX(auto_imports #REF!,ROWS($A$2:A116))</f>
        <v>#NAME?</v>
      </c>
      <c r="B116" t="str" cm="1">
        <f t="array" ref="B116">INDEX(auto_imports[[ aspiration]],ROWS($B$2:B116))</f>
        <v>turbo</v>
      </c>
      <c r="C116" t="e" cm="1">
        <f t="array" ref="C116">INDEX(auto_imports #REF!,ROWS($C$2:C116))</f>
        <v>#NAME?</v>
      </c>
      <c r="D116" t="e" cm="1">
        <f t="array" ref="D116">INDEX(auto_imports #REF!,ROWS($D$2:D116))</f>
        <v>#NAME?</v>
      </c>
      <c r="E116" t="e" cm="1">
        <f t="array" ref="E116">INDEX(auto_imports #REF!,ROWS($E$2:E116))</f>
        <v>#NAME?</v>
      </c>
      <c r="P116">
        <v>0</v>
      </c>
      <c r="Q116">
        <v>1</v>
      </c>
      <c r="R116">
        <v>1</v>
      </c>
      <c r="S116">
        <v>0</v>
      </c>
      <c r="T116">
        <v>0</v>
      </c>
      <c r="U116">
        <v>18150</v>
      </c>
    </row>
    <row r="117" spans="1:21" x14ac:dyDescent="0.35">
      <c r="A117" t="e" cm="1">
        <f t="array" ref="A117">INDEX(auto_imports #REF!,ROWS($A$2:A117))</f>
        <v>#NAME?</v>
      </c>
      <c r="B117" t="str" cm="1">
        <f t="array" ref="B117">INDEX(auto_imports[[ aspiration]],ROWS($B$2:B117))</f>
        <v>std</v>
      </c>
      <c r="C117" t="e" cm="1">
        <f t="array" ref="C117">INDEX(auto_imports #REF!,ROWS($C$2:C117))</f>
        <v>#NAME?</v>
      </c>
      <c r="D117" t="e" cm="1">
        <f t="array" ref="D117">INDEX(auto_imports #REF!,ROWS($D$2:D117))</f>
        <v>#NAME?</v>
      </c>
      <c r="E117" t="e" cm="1">
        <f t="array" ref="E117">INDEX(auto_imports #REF!,ROWS($E$2:E117))</f>
        <v>#NAME?</v>
      </c>
      <c r="P117">
        <v>0</v>
      </c>
      <c r="Q117">
        <v>0</v>
      </c>
      <c r="R117">
        <v>0</v>
      </c>
      <c r="S117">
        <v>1</v>
      </c>
      <c r="T117">
        <v>0</v>
      </c>
      <c r="U117">
        <v>5572</v>
      </c>
    </row>
    <row r="118" spans="1:21" x14ac:dyDescent="0.35">
      <c r="A118" t="e" cm="1">
        <f t="array" ref="A118">INDEX(auto_imports #REF!,ROWS($A$2:A118))</f>
        <v>#NAME?</v>
      </c>
      <c r="B118" t="str" cm="1">
        <f t="array" ref="B118">INDEX(auto_imports[[ aspiration]],ROWS($B$2:B118))</f>
        <v>turbo</v>
      </c>
      <c r="C118" t="e" cm="1">
        <f t="array" ref="C118">INDEX(auto_imports #REF!,ROWS($C$2:C118))</f>
        <v>#NAME?</v>
      </c>
      <c r="D118" t="e" cm="1">
        <f t="array" ref="D118">INDEX(auto_imports #REF!,ROWS($D$2:D118))</f>
        <v>#NAME?</v>
      </c>
      <c r="E118" t="e" cm="1">
        <f t="array" ref="E118">INDEX(auto_imports #REF!,ROWS($E$2:E118))</f>
        <v>#NAME?</v>
      </c>
      <c r="P118">
        <v>0</v>
      </c>
      <c r="Q118">
        <v>1</v>
      </c>
      <c r="R118">
        <v>0</v>
      </c>
      <c r="S118">
        <v>1</v>
      </c>
      <c r="T118">
        <v>0</v>
      </c>
      <c r="U118">
        <v>7957</v>
      </c>
    </row>
    <row r="119" spans="1:21" x14ac:dyDescent="0.35">
      <c r="A119" t="e" cm="1">
        <f t="array" ref="A119">INDEX(auto_imports #REF!,ROWS($A$2:A119))</f>
        <v>#NAME?</v>
      </c>
      <c r="B119" t="str" cm="1">
        <f t="array" ref="B119">INDEX(auto_imports[[ aspiration]],ROWS($B$2:B119))</f>
        <v>std</v>
      </c>
      <c r="C119" t="e" cm="1">
        <f t="array" ref="C119">INDEX(auto_imports #REF!,ROWS($C$2:C119))</f>
        <v>#NAME?</v>
      </c>
      <c r="D119" t="e" cm="1">
        <f t="array" ref="D119">INDEX(auto_imports #REF!,ROWS($D$2:D119))</f>
        <v>#NAME?</v>
      </c>
      <c r="E119" t="e" cm="1">
        <f t="array" ref="E119">INDEX(auto_imports #REF!,ROWS($E$2:E119))</f>
        <v>#NAME?</v>
      </c>
      <c r="P119">
        <v>0</v>
      </c>
      <c r="Q119">
        <v>0</v>
      </c>
      <c r="R119">
        <v>1</v>
      </c>
      <c r="S119">
        <v>1</v>
      </c>
      <c r="T119">
        <v>0</v>
      </c>
      <c r="U119">
        <v>6229</v>
      </c>
    </row>
    <row r="120" spans="1:21" x14ac:dyDescent="0.35">
      <c r="A120" t="e" cm="1">
        <f t="array" ref="A120">INDEX(auto_imports #REF!,ROWS($A$2:A120))</f>
        <v>#NAME?</v>
      </c>
      <c r="B120" t="str" cm="1">
        <f t="array" ref="B120">INDEX(auto_imports[[ aspiration]],ROWS($B$2:B120))</f>
        <v>std</v>
      </c>
      <c r="C120" t="e" cm="1">
        <f t="array" ref="C120">INDEX(auto_imports #REF!,ROWS($C$2:C120))</f>
        <v>#NAME?</v>
      </c>
      <c r="D120" t="e" cm="1">
        <f t="array" ref="D120">INDEX(auto_imports #REF!,ROWS($D$2:D120))</f>
        <v>#NAME?</v>
      </c>
      <c r="E120" t="e" cm="1">
        <f t="array" ref="E120">INDEX(auto_imports #REF!,ROWS($E$2:E120))</f>
        <v>#NAME?</v>
      </c>
      <c r="P120">
        <v>0</v>
      </c>
      <c r="Q120">
        <v>0</v>
      </c>
      <c r="R120">
        <v>1</v>
      </c>
      <c r="S120">
        <v>1</v>
      </c>
      <c r="T120">
        <v>0</v>
      </c>
      <c r="U120">
        <v>6692</v>
      </c>
    </row>
    <row r="121" spans="1:21" x14ac:dyDescent="0.35">
      <c r="A121" t="e" cm="1">
        <f t="array" ref="A121">INDEX(auto_imports #REF!,ROWS($A$2:A121))</f>
        <v>#NAME?</v>
      </c>
      <c r="B121" t="str" cm="1">
        <f t="array" ref="B121">INDEX(auto_imports[[ aspiration]],ROWS($B$2:B121))</f>
        <v>std</v>
      </c>
      <c r="C121" t="e" cm="1">
        <f t="array" ref="C121">INDEX(auto_imports #REF!,ROWS($C$2:C121))</f>
        <v>#NAME?</v>
      </c>
      <c r="D121" t="e" cm="1">
        <f t="array" ref="D121">INDEX(auto_imports #REF!,ROWS($D$2:D121))</f>
        <v>#NAME?</v>
      </c>
      <c r="E121" t="e" cm="1">
        <f t="array" ref="E121">INDEX(auto_imports #REF!,ROWS($E$2:E121))</f>
        <v>#NAME?</v>
      </c>
      <c r="P121">
        <v>0</v>
      </c>
      <c r="Q121">
        <v>0</v>
      </c>
      <c r="R121">
        <v>1</v>
      </c>
      <c r="S121">
        <v>1</v>
      </c>
      <c r="T121">
        <v>0</v>
      </c>
      <c r="U121">
        <v>7609</v>
      </c>
    </row>
    <row r="122" spans="1:21" x14ac:dyDescent="0.35">
      <c r="A122" t="e" cm="1">
        <f t="array" ref="A122">INDEX(auto_imports #REF!,ROWS($A$2:A122))</f>
        <v>#NAME?</v>
      </c>
      <c r="B122" t="str" cm="1">
        <f t="array" ref="B122">INDEX(auto_imports[[ aspiration]],ROWS($B$2:B122))</f>
        <v>std</v>
      </c>
      <c r="C122" t="e" cm="1">
        <f t="array" ref="C122">INDEX(auto_imports #REF!,ROWS($C$2:C122))</f>
        <v>#NAME?</v>
      </c>
      <c r="D122" t="e" cm="1">
        <f t="array" ref="D122">INDEX(auto_imports #REF!,ROWS($D$2:D122))</f>
        <v>#NAME?</v>
      </c>
      <c r="E122" t="e" cm="1">
        <f t="array" ref="E122">INDEX(auto_imports #REF!,ROWS($E$2:E122))</f>
        <v>#NAME?</v>
      </c>
      <c r="P122">
        <v>0</v>
      </c>
      <c r="Q122">
        <v>0</v>
      </c>
      <c r="R122">
        <v>1</v>
      </c>
      <c r="S122">
        <v>1</v>
      </c>
      <c r="T122">
        <v>0</v>
      </c>
      <c r="U122">
        <v>8921</v>
      </c>
    </row>
    <row r="123" spans="1:21" x14ac:dyDescent="0.35">
      <c r="A123" t="e" cm="1">
        <f t="array" ref="A123">INDEX(auto_imports #REF!,ROWS($A$2:A123))</f>
        <v>#NAME?</v>
      </c>
      <c r="B123" t="str" cm="1">
        <f t="array" ref="B123">INDEX(auto_imports[[ aspiration]],ROWS($B$2:B123))</f>
        <v>turbo</v>
      </c>
      <c r="C123" t="e" cm="1">
        <f t="array" ref="C123">INDEX(auto_imports #REF!,ROWS($C$2:C123))</f>
        <v>#NAME?</v>
      </c>
      <c r="D123" t="e" cm="1">
        <f t="array" ref="D123">INDEX(auto_imports #REF!,ROWS($D$2:D123))</f>
        <v>#NAME?</v>
      </c>
      <c r="E123" t="e" cm="1">
        <f t="array" ref="E123">INDEX(auto_imports #REF!,ROWS($E$2:E123))</f>
        <v>#NAME?</v>
      </c>
      <c r="P123">
        <v>0</v>
      </c>
      <c r="Q123">
        <v>1</v>
      </c>
      <c r="R123">
        <v>0</v>
      </c>
      <c r="S123">
        <v>0</v>
      </c>
      <c r="T123">
        <v>0</v>
      </c>
      <c r="U123">
        <v>12764</v>
      </c>
    </row>
    <row r="124" spans="1:21" x14ac:dyDescent="0.35">
      <c r="A124" t="e" cm="1">
        <f t="array" ref="A124">INDEX(auto_imports #REF!,ROWS($A$2:A124))</f>
        <v>#NAME?</v>
      </c>
      <c r="B124" t="str" cm="1">
        <f t="array" ref="B124">INDEX(auto_imports[[ aspiration]],ROWS($B$2:B124))</f>
        <v>std</v>
      </c>
      <c r="C124" t="e" cm="1">
        <f t="array" ref="C124">INDEX(auto_imports #REF!,ROWS($C$2:C124))</f>
        <v>#NAME?</v>
      </c>
      <c r="D124" t="e" cm="1">
        <f t="array" ref="D124">INDEX(auto_imports #REF!,ROWS($D$2:D124))</f>
        <v>#NAME?</v>
      </c>
      <c r="E124" t="e" cm="1">
        <f t="array" ref="E124">INDEX(auto_imports #REF!,ROWS($E$2:E124))</f>
        <v>#NAME?</v>
      </c>
      <c r="P124">
        <v>0</v>
      </c>
      <c r="Q124">
        <v>0</v>
      </c>
      <c r="R124">
        <v>0</v>
      </c>
      <c r="S124">
        <v>0</v>
      </c>
      <c r="T124">
        <v>0</v>
      </c>
      <c r="U124">
        <v>22018</v>
      </c>
    </row>
    <row r="125" spans="1:21" x14ac:dyDescent="0.35">
      <c r="A125" t="e" cm="1">
        <f t="array" ref="A125">INDEX(auto_imports #REF!,ROWS($A$2:A125))</f>
        <v>#NAME?</v>
      </c>
      <c r="B125" t="str" cm="1">
        <f t="array" ref="B125">INDEX(auto_imports[[ aspiration]],ROWS($B$2:B125))</f>
        <v>std</v>
      </c>
      <c r="C125" t="e" cm="1">
        <f t="array" ref="C125">INDEX(auto_imports #REF!,ROWS($C$2:C125))</f>
        <v>#NAME?</v>
      </c>
      <c r="D125" t="e" cm="1">
        <f t="array" ref="D125">INDEX(auto_imports #REF!,ROWS($D$2:D125))</f>
        <v>#NAME?</v>
      </c>
      <c r="E125" t="e" cm="1">
        <f t="array" ref="E125">INDEX(auto_imports #REF!,ROWS($E$2:E125))</f>
        <v>#NAME?</v>
      </c>
      <c r="P125">
        <v>0</v>
      </c>
      <c r="Q125">
        <v>0</v>
      </c>
      <c r="R125">
        <v>0</v>
      </c>
      <c r="S125">
        <v>0</v>
      </c>
      <c r="T125">
        <v>1</v>
      </c>
      <c r="U125">
        <v>32528</v>
      </c>
    </row>
    <row r="126" spans="1:21" x14ac:dyDescent="0.35">
      <c r="A126" t="e" cm="1">
        <f t="array" ref="A126">INDEX(auto_imports #REF!,ROWS($A$2:A126))</f>
        <v>#NAME?</v>
      </c>
      <c r="B126" t="str" cm="1">
        <f t="array" ref="B126">INDEX(auto_imports[[ aspiration]],ROWS($B$2:B126))</f>
        <v>std</v>
      </c>
      <c r="C126" t="e" cm="1">
        <f t="array" ref="C126">INDEX(auto_imports #REF!,ROWS($C$2:C126))</f>
        <v>#NAME?</v>
      </c>
      <c r="D126" t="e" cm="1">
        <f t="array" ref="D126">INDEX(auto_imports #REF!,ROWS($D$2:D126))</f>
        <v>#NAME?</v>
      </c>
      <c r="E126" t="e" cm="1">
        <f t="array" ref="E126">INDEX(auto_imports #REF!,ROWS($E$2:E126))</f>
        <v>#NAME?</v>
      </c>
      <c r="P126">
        <v>0</v>
      </c>
      <c r="Q126">
        <v>0</v>
      </c>
      <c r="R126">
        <v>0</v>
      </c>
      <c r="S126">
        <v>0</v>
      </c>
      <c r="T126">
        <v>1</v>
      </c>
      <c r="U126">
        <v>34028</v>
      </c>
    </row>
    <row r="127" spans="1:21" x14ac:dyDescent="0.35">
      <c r="A127" t="e" cm="1">
        <f t="array" ref="A127">INDEX(auto_imports #REF!,ROWS($A$2:A127))</f>
        <v>#NAME?</v>
      </c>
      <c r="B127" t="str" cm="1">
        <f t="array" ref="B127">INDEX(auto_imports[[ aspiration]],ROWS($B$2:B127))</f>
        <v>std</v>
      </c>
      <c r="C127" t="e" cm="1">
        <f t="array" ref="C127">INDEX(auto_imports #REF!,ROWS($C$2:C127))</f>
        <v>#NAME?</v>
      </c>
      <c r="D127" t="e" cm="1">
        <f t="array" ref="D127">INDEX(auto_imports #REF!,ROWS($D$2:D127))</f>
        <v>#NAME?</v>
      </c>
      <c r="E127" t="e" cm="1">
        <f t="array" ref="E127">INDEX(auto_imports #REF!,ROWS($E$2:E127))</f>
        <v>#NAME?</v>
      </c>
      <c r="P127">
        <v>0</v>
      </c>
      <c r="Q127">
        <v>0</v>
      </c>
      <c r="R127">
        <v>0</v>
      </c>
      <c r="S127">
        <v>0</v>
      </c>
      <c r="T127">
        <v>1</v>
      </c>
      <c r="U127">
        <v>37028</v>
      </c>
    </row>
    <row r="128" spans="1:21" x14ac:dyDescent="0.35">
      <c r="A128" t="e" cm="1">
        <f t="array" ref="A128">INDEX(auto_imports #REF!,ROWS($A$2:A128))</f>
        <v>#NAME?</v>
      </c>
      <c r="B128" t="str" cm="1">
        <f t="array" ref="B128">INDEX(auto_imports[[ aspiration]],ROWS($B$2:B128))</f>
        <v>std</v>
      </c>
      <c r="C128" t="e" cm="1">
        <f t="array" ref="C128">INDEX(auto_imports #REF!,ROWS($C$2:C128))</f>
        <v>#NAME?</v>
      </c>
      <c r="D128" t="e" cm="1">
        <f t="array" ref="D128">INDEX(auto_imports #REF!,ROWS($D$2:D128))</f>
        <v>#NAME?</v>
      </c>
      <c r="E128" t="e" cm="1">
        <f t="array" ref="E128">INDEX(auto_imports #REF!,ROWS($E$2:E128))</f>
        <v>#NAME?</v>
      </c>
      <c r="P128">
        <v>0</v>
      </c>
      <c r="Q128">
        <v>0</v>
      </c>
      <c r="R128">
        <v>1</v>
      </c>
      <c r="S128">
        <v>1</v>
      </c>
      <c r="T128">
        <v>0</v>
      </c>
      <c r="U128">
        <v>9295</v>
      </c>
    </row>
    <row r="129" spans="1:21" x14ac:dyDescent="0.35">
      <c r="A129" t="e" cm="1">
        <f t="array" ref="A129">INDEX(auto_imports #REF!,ROWS($A$2:A129))</f>
        <v>#NAME?</v>
      </c>
      <c r="B129" t="str" cm="1">
        <f t="array" ref="B129">INDEX(auto_imports[[ aspiration]],ROWS($B$2:B129))</f>
        <v>std</v>
      </c>
      <c r="C129" t="e" cm="1">
        <f t="array" ref="C129">INDEX(auto_imports #REF!,ROWS($C$2:C129))</f>
        <v>#NAME?</v>
      </c>
      <c r="D129" t="e" cm="1">
        <f t="array" ref="D129">INDEX(auto_imports #REF!,ROWS($D$2:D129))</f>
        <v>#NAME?</v>
      </c>
      <c r="E129" t="e" cm="1">
        <f t="array" ref="E129">INDEX(auto_imports #REF!,ROWS($E$2:E129))</f>
        <v>#NAME?</v>
      </c>
      <c r="P129">
        <v>0</v>
      </c>
      <c r="Q129">
        <v>0</v>
      </c>
      <c r="R129">
        <v>0</v>
      </c>
      <c r="S129">
        <v>1</v>
      </c>
      <c r="T129">
        <v>0</v>
      </c>
      <c r="U129">
        <v>9895</v>
      </c>
    </row>
    <row r="130" spans="1:21" x14ac:dyDescent="0.35">
      <c r="A130" t="e" cm="1">
        <f t="array" ref="A130">INDEX(auto_imports #REF!,ROWS($A$2:A130))</f>
        <v>#NAME?</v>
      </c>
      <c r="B130" t="str" cm="1">
        <f t="array" ref="B130">INDEX(auto_imports[[ aspiration]],ROWS($B$2:B130))</f>
        <v>std</v>
      </c>
      <c r="C130" t="e" cm="1">
        <f t="array" ref="C130">INDEX(auto_imports #REF!,ROWS($C$2:C130))</f>
        <v>#NAME?</v>
      </c>
      <c r="D130" t="e" cm="1">
        <f t="array" ref="D130">INDEX(auto_imports #REF!,ROWS($D$2:D130))</f>
        <v>#NAME?</v>
      </c>
      <c r="E130" t="e" cm="1">
        <f t="array" ref="E130">INDEX(auto_imports #REF!,ROWS($E$2:E130))</f>
        <v>#NAME?</v>
      </c>
      <c r="P130">
        <v>0</v>
      </c>
      <c r="Q130">
        <v>0</v>
      </c>
      <c r="R130">
        <v>0</v>
      </c>
      <c r="S130">
        <v>1</v>
      </c>
      <c r="T130">
        <v>0</v>
      </c>
      <c r="U130">
        <v>11850</v>
      </c>
    </row>
    <row r="131" spans="1:21" x14ac:dyDescent="0.35">
      <c r="A131" t="e" cm="1">
        <f t="array" ref="A131">INDEX(auto_imports #REF!,ROWS($A$2:A131))</f>
        <v>#NAME?</v>
      </c>
      <c r="B131" t="str" cm="1">
        <f t="array" ref="B131">INDEX(auto_imports[[ aspiration]],ROWS($B$2:B131))</f>
        <v>std</v>
      </c>
      <c r="C131" t="e" cm="1">
        <f t="array" ref="C131">INDEX(auto_imports #REF!,ROWS($C$2:C131))</f>
        <v>#NAME?</v>
      </c>
      <c r="D131" t="e" cm="1">
        <f t="array" ref="D131">INDEX(auto_imports #REF!,ROWS($D$2:D131))</f>
        <v>#NAME?</v>
      </c>
      <c r="E131" t="e" cm="1">
        <f t="array" ref="E131">INDEX(auto_imports #REF!,ROWS($E$2:E131))</f>
        <v>#NAME?</v>
      </c>
      <c r="P131">
        <v>0</v>
      </c>
      <c r="Q131">
        <v>0</v>
      </c>
      <c r="R131">
        <v>1</v>
      </c>
      <c r="S131">
        <v>1</v>
      </c>
      <c r="T131">
        <v>0</v>
      </c>
      <c r="U131">
        <v>12170</v>
      </c>
    </row>
    <row r="132" spans="1:21" x14ac:dyDescent="0.35">
      <c r="A132" t="e" cm="1">
        <f t="array" ref="A132">INDEX(auto_imports #REF!,ROWS($A$2:A132))</f>
        <v>#NAME?</v>
      </c>
      <c r="B132" t="str" cm="1">
        <f t="array" ref="B132">INDEX(auto_imports[[ aspiration]],ROWS($B$2:B132))</f>
        <v>std</v>
      </c>
      <c r="C132" t="e" cm="1">
        <f t="array" ref="C132">INDEX(auto_imports #REF!,ROWS($C$2:C132))</f>
        <v>#NAME?</v>
      </c>
      <c r="D132" t="e" cm="1">
        <f t="array" ref="D132">INDEX(auto_imports #REF!,ROWS($D$2:D132))</f>
        <v>#NAME?</v>
      </c>
      <c r="E132" t="e" cm="1">
        <f t="array" ref="E132">INDEX(auto_imports #REF!,ROWS($E$2:E132))</f>
        <v>#NAME?</v>
      </c>
      <c r="P132">
        <v>0</v>
      </c>
      <c r="Q132">
        <v>0</v>
      </c>
      <c r="R132">
        <v>0</v>
      </c>
      <c r="S132">
        <v>1</v>
      </c>
      <c r="T132">
        <v>0</v>
      </c>
      <c r="U132">
        <v>15040</v>
      </c>
    </row>
    <row r="133" spans="1:21" x14ac:dyDescent="0.35">
      <c r="A133" t="e" cm="1">
        <f t="array" ref="A133">INDEX(auto_imports #REF!,ROWS($A$2:A133))</f>
        <v>#NAME?</v>
      </c>
      <c r="B133" t="str" cm="1">
        <f t="array" ref="B133">INDEX(auto_imports[[ aspiration]],ROWS($B$2:B133))</f>
        <v>std</v>
      </c>
      <c r="C133" t="e" cm="1">
        <f t="array" ref="C133">INDEX(auto_imports #REF!,ROWS($C$2:C133))</f>
        <v>#NAME?</v>
      </c>
      <c r="D133" t="e" cm="1">
        <f t="array" ref="D133">INDEX(auto_imports #REF!,ROWS($D$2:D133))</f>
        <v>#NAME?</v>
      </c>
      <c r="E133" t="e" cm="1">
        <f t="array" ref="E133">INDEX(auto_imports #REF!,ROWS($E$2:E133))</f>
        <v>#NAME?</v>
      </c>
      <c r="P133">
        <v>0</v>
      </c>
      <c r="Q133">
        <v>0</v>
      </c>
      <c r="R133">
        <v>1</v>
      </c>
      <c r="S133">
        <v>1</v>
      </c>
      <c r="T133">
        <v>0</v>
      </c>
      <c r="U133">
        <v>15510</v>
      </c>
    </row>
    <row r="134" spans="1:21" x14ac:dyDescent="0.35">
      <c r="A134" t="e" cm="1">
        <f t="array" ref="A134">INDEX(auto_imports #REF!,ROWS($A$2:A134))</f>
        <v>#NAME?</v>
      </c>
      <c r="B134" t="str" cm="1">
        <f t="array" ref="B134">INDEX(auto_imports[[ aspiration]],ROWS($B$2:B134))</f>
        <v>turbo</v>
      </c>
      <c r="C134" t="e" cm="1">
        <f t="array" ref="C134">INDEX(auto_imports #REF!,ROWS($C$2:C134))</f>
        <v>#NAME?</v>
      </c>
      <c r="D134" t="e" cm="1">
        <f t="array" ref="D134">INDEX(auto_imports #REF!,ROWS($D$2:D134))</f>
        <v>#NAME?</v>
      </c>
      <c r="E134" t="e" cm="1">
        <f t="array" ref="E134">INDEX(auto_imports #REF!,ROWS($E$2:E134))</f>
        <v>#NAME?</v>
      </c>
      <c r="P134">
        <v>0</v>
      </c>
      <c r="Q134">
        <v>1</v>
      </c>
      <c r="R134">
        <v>0</v>
      </c>
      <c r="S134">
        <v>1</v>
      </c>
      <c r="T134">
        <v>0</v>
      </c>
      <c r="U134">
        <v>18150</v>
      </c>
    </row>
    <row r="135" spans="1:21" x14ac:dyDescent="0.35">
      <c r="A135" t="e" cm="1">
        <f t="array" ref="A135">INDEX(auto_imports #REF!,ROWS($A$2:A135))</f>
        <v>#NAME?</v>
      </c>
      <c r="B135" t="str" cm="1">
        <f t="array" ref="B135">INDEX(auto_imports[[ aspiration]],ROWS($B$2:B135))</f>
        <v>turbo</v>
      </c>
      <c r="C135" t="e" cm="1">
        <f t="array" ref="C135">INDEX(auto_imports #REF!,ROWS($C$2:C135))</f>
        <v>#NAME?</v>
      </c>
      <c r="D135" t="e" cm="1">
        <f t="array" ref="D135">INDEX(auto_imports #REF!,ROWS($D$2:D135))</f>
        <v>#NAME?</v>
      </c>
      <c r="E135" t="e" cm="1">
        <f t="array" ref="E135">INDEX(auto_imports #REF!,ROWS($E$2:E135))</f>
        <v>#NAME?</v>
      </c>
      <c r="P135">
        <v>0</v>
      </c>
      <c r="Q135">
        <v>1</v>
      </c>
      <c r="R135">
        <v>1</v>
      </c>
      <c r="S135">
        <v>1</v>
      </c>
      <c r="T135">
        <v>0</v>
      </c>
      <c r="U135">
        <v>18620</v>
      </c>
    </row>
    <row r="136" spans="1:21" x14ac:dyDescent="0.35">
      <c r="A136" t="e" cm="1">
        <f t="array" ref="A136">INDEX(auto_imports #REF!,ROWS($A$2:A136))</f>
        <v>#NAME?</v>
      </c>
      <c r="B136" t="str" cm="1">
        <f t="array" ref="B136">INDEX(auto_imports[[ aspiration]],ROWS($B$2:B136))</f>
        <v>std</v>
      </c>
      <c r="C136" t="e" cm="1">
        <f t="array" ref="C136">INDEX(auto_imports #REF!,ROWS($C$2:C136))</f>
        <v>#NAME?</v>
      </c>
      <c r="D136" t="e" cm="1">
        <f t="array" ref="D136">INDEX(auto_imports #REF!,ROWS($D$2:D136))</f>
        <v>#NAME?</v>
      </c>
      <c r="E136" t="e" cm="1">
        <f t="array" ref="E136">INDEX(auto_imports #REF!,ROWS($E$2:E136))</f>
        <v>#NAME?</v>
      </c>
      <c r="P136">
        <v>0</v>
      </c>
      <c r="Q136">
        <v>0</v>
      </c>
      <c r="R136">
        <v>0</v>
      </c>
      <c r="S136">
        <v>1</v>
      </c>
      <c r="T136">
        <v>0</v>
      </c>
      <c r="U136">
        <v>5118</v>
      </c>
    </row>
    <row r="137" spans="1:21" x14ac:dyDescent="0.35">
      <c r="A137" t="e" cm="1">
        <f t="array" ref="A137">INDEX(auto_imports #REF!,ROWS($A$2:A137))</f>
        <v>#NAME?</v>
      </c>
      <c r="B137" t="str" cm="1">
        <f t="array" ref="B137">INDEX(auto_imports[[ aspiration]],ROWS($B$2:B137))</f>
        <v>std</v>
      </c>
      <c r="C137" t="e" cm="1">
        <f t="array" ref="C137">INDEX(auto_imports #REF!,ROWS($C$2:C137))</f>
        <v>#NAME?</v>
      </c>
      <c r="D137" t="e" cm="1">
        <f t="array" ref="D137">INDEX(auto_imports #REF!,ROWS($D$2:D137))</f>
        <v>#NAME?</v>
      </c>
      <c r="E137" t="e" cm="1">
        <f t="array" ref="E137">INDEX(auto_imports #REF!,ROWS($E$2:E137))</f>
        <v>#NAME?</v>
      </c>
      <c r="P137">
        <v>0</v>
      </c>
      <c r="Q137">
        <v>0</v>
      </c>
      <c r="R137">
        <v>0</v>
      </c>
      <c r="S137">
        <v>1</v>
      </c>
      <c r="T137">
        <v>0</v>
      </c>
      <c r="U137">
        <v>7053</v>
      </c>
    </row>
    <row r="138" spans="1:21" x14ac:dyDescent="0.35">
      <c r="A138" t="e" cm="1">
        <f t="array" ref="A138">INDEX(auto_imports #REF!,ROWS($A$2:A138))</f>
        <v>#NAME?</v>
      </c>
      <c r="B138" t="str" cm="1">
        <f t="array" ref="B138">INDEX(auto_imports[[ aspiration]],ROWS($B$2:B138))</f>
        <v>std</v>
      </c>
      <c r="C138" t="e" cm="1">
        <f t="array" ref="C138">INDEX(auto_imports #REF!,ROWS($C$2:C138))</f>
        <v>#NAME?</v>
      </c>
      <c r="D138" t="e" cm="1">
        <f t="array" ref="D138">INDEX(auto_imports #REF!,ROWS($D$2:D138))</f>
        <v>#NAME?</v>
      </c>
      <c r="E138" t="e" cm="1">
        <f t="array" ref="E138">INDEX(auto_imports #REF!,ROWS($E$2:E138))</f>
        <v>#NAME?</v>
      </c>
      <c r="P138">
        <v>0</v>
      </c>
      <c r="Q138">
        <v>0</v>
      </c>
      <c r="R138">
        <v>0</v>
      </c>
      <c r="S138">
        <v>2</v>
      </c>
      <c r="T138">
        <v>0</v>
      </c>
      <c r="U138">
        <v>7603</v>
      </c>
    </row>
    <row r="139" spans="1:21" x14ac:dyDescent="0.35">
      <c r="A139" t="e" cm="1">
        <f t="array" ref="A139">INDEX(auto_imports #REF!,ROWS($A$2:A139))</f>
        <v>#NAME?</v>
      </c>
      <c r="B139" t="str" cm="1">
        <f t="array" ref="B139">INDEX(auto_imports[[ aspiration]],ROWS($B$2:B139))</f>
        <v>std</v>
      </c>
      <c r="C139" t="e" cm="1">
        <f t="array" ref="C139">INDEX(auto_imports #REF!,ROWS($C$2:C139))</f>
        <v>#NAME?</v>
      </c>
      <c r="D139" t="e" cm="1">
        <f t="array" ref="D139">INDEX(auto_imports #REF!,ROWS($D$2:D139))</f>
        <v>#NAME?</v>
      </c>
      <c r="E139" t="e" cm="1">
        <f t="array" ref="E139">INDEX(auto_imports #REF!,ROWS($E$2:E139))</f>
        <v>#NAME?</v>
      </c>
      <c r="P139">
        <v>0</v>
      </c>
      <c r="Q139">
        <v>0</v>
      </c>
      <c r="R139">
        <v>1</v>
      </c>
      <c r="S139">
        <v>1</v>
      </c>
      <c r="T139">
        <v>0</v>
      </c>
      <c r="U139">
        <v>7126</v>
      </c>
    </row>
    <row r="140" spans="1:21" x14ac:dyDescent="0.35">
      <c r="A140" t="e" cm="1">
        <f t="array" ref="A140">INDEX(auto_imports #REF!,ROWS($A$2:A140))</f>
        <v>#NAME?</v>
      </c>
      <c r="B140" t="str" cm="1">
        <f t="array" ref="B140">INDEX(auto_imports[[ aspiration]],ROWS($B$2:B140))</f>
        <v>std</v>
      </c>
      <c r="C140" t="e" cm="1">
        <f t="array" ref="C140">INDEX(auto_imports #REF!,ROWS($C$2:C140))</f>
        <v>#NAME?</v>
      </c>
      <c r="D140" t="e" cm="1">
        <f t="array" ref="D140">INDEX(auto_imports #REF!,ROWS($D$2:D140))</f>
        <v>#NAME?</v>
      </c>
      <c r="E140" t="e" cm="1">
        <f t="array" ref="E140">INDEX(auto_imports #REF!,ROWS($E$2:E140))</f>
        <v>#NAME?</v>
      </c>
      <c r="P140">
        <v>0</v>
      </c>
      <c r="Q140">
        <v>0</v>
      </c>
      <c r="R140">
        <v>1</v>
      </c>
      <c r="S140">
        <v>1</v>
      </c>
      <c r="T140">
        <v>0</v>
      </c>
      <c r="U140">
        <v>7775</v>
      </c>
    </row>
    <row r="141" spans="1:21" x14ac:dyDescent="0.35">
      <c r="A141" t="e" cm="1">
        <f t="array" ref="A141">INDEX(auto_imports #REF!,ROWS($A$2:A141))</f>
        <v>#NAME?</v>
      </c>
      <c r="B141" t="str" cm="1">
        <f t="array" ref="B141">INDEX(auto_imports[[ aspiration]],ROWS($B$2:B141))</f>
        <v>std</v>
      </c>
      <c r="C141" t="e" cm="1">
        <f t="array" ref="C141">INDEX(auto_imports #REF!,ROWS($C$2:C141))</f>
        <v>#NAME?</v>
      </c>
      <c r="D141" t="e" cm="1">
        <f t="array" ref="D141">INDEX(auto_imports #REF!,ROWS($D$2:D141))</f>
        <v>#NAME?</v>
      </c>
      <c r="E141" t="e" cm="1">
        <f t="array" ref="E141">INDEX(auto_imports #REF!,ROWS($E$2:E141))</f>
        <v>#NAME?</v>
      </c>
      <c r="P141">
        <v>0</v>
      </c>
      <c r="Q141">
        <v>0</v>
      </c>
      <c r="R141">
        <v>1</v>
      </c>
      <c r="S141">
        <v>1</v>
      </c>
      <c r="T141">
        <v>0</v>
      </c>
      <c r="U141">
        <v>9960</v>
      </c>
    </row>
    <row r="142" spans="1:21" x14ac:dyDescent="0.35">
      <c r="A142" t="e" cm="1">
        <f t="array" ref="A142">INDEX(auto_imports #REF!,ROWS($A$2:A142))</f>
        <v>#NAME?</v>
      </c>
      <c r="B142" t="str" cm="1">
        <f t="array" ref="B142">INDEX(auto_imports[[ aspiration]],ROWS($B$2:B142))</f>
        <v>std</v>
      </c>
      <c r="C142" t="e" cm="1">
        <f t="array" ref="C142">INDEX(auto_imports #REF!,ROWS($C$2:C142))</f>
        <v>#NAME?</v>
      </c>
      <c r="D142" t="e" cm="1">
        <f t="array" ref="D142">INDEX(auto_imports #REF!,ROWS($D$2:D142))</f>
        <v>#NAME?</v>
      </c>
      <c r="E142" t="e" cm="1">
        <f t="array" ref="E142">INDEX(auto_imports #REF!,ROWS($E$2:E142))</f>
        <v>#NAME?</v>
      </c>
      <c r="P142">
        <v>0</v>
      </c>
      <c r="Q142">
        <v>0</v>
      </c>
      <c r="R142">
        <v>1</v>
      </c>
      <c r="S142">
        <v>2</v>
      </c>
      <c r="T142">
        <v>0</v>
      </c>
      <c r="U142">
        <v>9233</v>
      </c>
    </row>
    <row r="143" spans="1:21" x14ac:dyDescent="0.35">
      <c r="A143" t="e" cm="1">
        <f t="array" ref="A143">INDEX(auto_imports #REF!,ROWS($A$2:A143))</f>
        <v>#NAME?</v>
      </c>
      <c r="B143" t="str" cm="1">
        <f t="array" ref="B143">INDEX(auto_imports[[ aspiration]],ROWS($B$2:B143))</f>
        <v>turbo</v>
      </c>
      <c r="C143" t="e" cm="1">
        <f t="array" ref="C143">INDEX(auto_imports #REF!,ROWS($C$2:C143))</f>
        <v>#NAME?</v>
      </c>
      <c r="D143" t="e" cm="1">
        <f t="array" ref="D143">INDEX(auto_imports #REF!,ROWS($D$2:D143))</f>
        <v>#NAME?</v>
      </c>
      <c r="E143" t="e" cm="1">
        <f t="array" ref="E143">INDEX(auto_imports #REF!,ROWS($E$2:E143))</f>
        <v>#NAME?</v>
      </c>
      <c r="P143">
        <v>0</v>
      </c>
      <c r="Q143">
        <v>1</v>
      </c>
      <c r="R143">
        <v>1</v>
      </c>
      <c r="S143">
        <v>2</v>
      </c>
      <c r="T143">
        <v>0</v>
      </c>
      <c r="U143">
        <v>11259</v>
      </c>
    </row>
    <row r="144" spans="1:21" x14ac:dyDescent="0.35">
      <c r="A144" t="e" cm="1">
        <f t="array" ref="A144">INDEX(auto_imports #REF!,ROWS($A$2:A144))</f>
        <v>#NAME?</v>
      </c>
      <c r="B144" t="str" cm="1">
        <f t="array" ref="B144">INDEX(auto_imports[[ aspiration]],ROWS($B$2:B144))</f>
        <v>std</v>
      </c>
      <c r="C144" t="e" cm="1">
        <f t="array" ref="C144">INDEX(auto_imports #REF!,ROWS($C$2:C144))</f>
        <v>#NAME?</v>
      </c>
      <c r="D144" t="e" cm="1">
        <f t="array" ref="D144">INDEX(auto_imports #REF!,ROWS($D$2:D144))</f>
        <v>#NAME?</v>
      </c>
      <c r="E144" t="e" cm="1">
        <f t="array" ref="E144">INDEX(auto_imports #REF!,ROWS($E$2:E144))</f>
        <v>#NAME?</v>
      </c>
      <c r="P144">
        <v>0</v>
      </c>
      <c r="Q144">
        <v>0</v>
      </c>
      <c r="R144">
        <v>1</v>
      </c>
      <c r="S144">
        <v>1</v>
      </c>
      <c r="T144">
        <v>0</v>
      </c>
      <c r="U144">
        <v>7463</v>
      </c>
    </row>
    <row r="145" spans="1:21" x14ac:dyDescent="0.35">
      <c r="A145" t="e" cm="1">
        <f t="array" ref="A145">INDEX(auto_imports #REF!,ROWS($A$2:A145))</f>
        <v>#NAME?</v>
      </c>
      <c r="B145" t="str" cm="1">
        <f t="array" ref="B145">INDEX(auto_imports[[ aspiration]],ROWS($B$2:B145))</f>
        <v>std</v>
      </c>
      <c r="C145" t="e" cm="1">
        <f t="array" ref="C145">INDEX(auto_imports #REF!,ROWS($C$2:C145))</f>
        <v>#NAME?</v>
      </c>
      <c r="D145" t="e" cm="1">
        <f t="array" ref="D145">INDEX(auto_imports #REF!,ROWS($D$2:D145))</f>
        <v>#NAME?</v>
      </c>
      <c r="E145" t="e" cm="1">
        <f t="array" ref="E145">INDEX(auto_imports #REF!,ROWS($E$2:E145))</f>
        <v>#NAME?</v>
      </c>
      <c r="P145">
        <v>0</v>
      </c>
      <c r="Q145">
        <v>0</v>
      </c>
      <c r="R145">
        <v>1</v>
      </c>
      <c r="S145">
        <v>1</v>
      </c>
      <c r="T145">
        <v>0</v>
      </c>
      <c r="U145">
        <v>10198</v>
      </c>
    </row>
    <row r="146" spans="1:21" x14ac:dyDescent="0.35">
      <c r="A146" t="e" cm="1">
        <f t="array" ref="A146">INDEX(auto_imports #REF!,ROWS($A$2:A146))</f>
        <v>#NAME?</v>
      </c>
      <c r="B146" t="str" cm="1">
        <f t="array" ref="B146">INDEX(auto_imports[[ aspiration]],ROWS($B$2:B146))</f>
        <v>std</v>
      </c>
      <c r="C146" t="e" cm="1">
        <f t="array" ref="C146">INDEX(auto_imports #REF!,ROWS($C$2:C146))</f>
        <v>#NAME?</v>
      </c>
      <c r="D146" t="e" cm="1">
        <f t="array" ref="D146">INDEX(auto_imports #REF!,ROWS($D$2:D146))</f>
        <v>#NAME?</v>
      </c>
      <c r="E146" t="e" cm="1">
        <f t="array" ref="E146">INDEX(auto_imports #REF!,ROWS($E$2:E146))</f>
        <v>#NAME?</v>
      </c>
      <c r="P146">
        <v>0</v>
      </c>
      <c r="Q146">
        <v>0</v>
      </c>
      <c r="R146">
        <v>1</v>
      </c>
      <c r="S146">
        <v>2</v>
      </c>
      <c r="T146">
        <v>0</v>
      </c>
      <c r="U146">
        <v>8013</v>
      </c>
    </row>
    <row r="147" spans="1:21" x14ac:dyDescent="0.35">
      <c r="A147" t="e" cm="1">
        <f t="array" ref="A147">INDEX(auto_imports #REF!,ROWS($A$2:A147))</f>
        <v>#NAME?</v>
      </c>
      <c r="B147" t="str" cm="1">
        <f t="array" ref="B147">INDEX(auto_imports[[ aspiration]],ROWS($B$2:B147))</f>
        <v>turbo</v>
      </c>
      <c r="C147" t="e" cm="1">
        <f t="array" ref="C147">INDEX(auto_imports #REF!,ROWS($C$2:C147))</f>
        <v>#NAME?</v>
      </c>
      <c r="D147" t="e" cm="1">
        <f t="array" ref="D147">INDEX(auto_imports #REF!,ROWS($D$2:D147))</f>
        <v>#NAME?</v>
      </c>
      <c r="E147" t="e" cm="1">
        <f t="array" ref="E147">INDEX(auto_imports #REF!,ROWS($E$2:E147))</f>
        <v>#NAME?</v>
      </c>
      <c r="P147">
        <v>0</v>
      </c>
      <c r="Q147">
        <v>1</v>
      </c>
      <c r="R147">
        <v>1</v>
      </c>
      <c r="S147">
        <v>2</v>
      </c>
      <c r="T147">
        <v>0</v>
      </c>
      <c r="U147">
        <v>11694</v>
      </c>
    </row>
    <row r="148" spans="1:21" x14ac:dyDescent="0.35">
      <c r="A148" t="e" cm="1">
        <f t="array" ref="A148">INDEX(auto_imports #REF!,ROWS($A$2:A148))</f>
        <v>#NAME?</v>
      </c>
      <c r="B148" t="str" cm="1">
        <f t="array" ref="B148">INDEX(auto_imports[[ aspiration]],ROWS($B$2:B148))</f>
        <v>std</v>
      </c>
      <c r="C148" t="e" cm="1">
        <f t="array" ref="C148">INDEX(auto_imports #REF!,ROWS($C$2:C148))</f>
        <v>#NAME?</v>
      </c>
      <c r="D148" t="e" cm="1">
        <f t="array" ref="D148">INDEX(auto_imports #REF!,ROWS($D$2:D148))</f>
        <v>#NAME?</v>
      </c>
      <c r="E148" t="e" cm="1">
        <f t="array" ref="E148">INDEX(auto_imports #REF!,ROWS($E$2:E148))</f>
        <v>#NAME?</v>
      </c>
      <c r="P148">
        <v>0</v>
      </c>
      <c r="Q148">
        <v>0</v>
      </c>
      <c r="R148">
        <v>0</v>
      </c>
      <c r="S148">
        <v>1</v>
      </c>
      <c r="T148">
        <v>0</v>
      </c>
      <c r="U148">
        <v>5348</v>
      </c>
    </row>
    <row r="149" spans="1:21" x14ac:dyDescent="0.35">
      <c r="A149" t="e" cm="1">
        <f t="array" ref="A149">INDEX(auto_imports #REF!,ROWS($A$2:A149))</f>
        <v>#NAME?</v>
      </c>
      <c r="B149" t="str" cm="1">
        <f t="array" ref="B149">INDEX(auto_imports[[ aspiration]],ROWS($B$2:B149))</f>
        <v>std</v>
      </c>
      <c r="C149" t="e" cm="1">
        <f t="array" ref="C149">INDEX(auto_imports #REF!,ROWS($C$2:C149))</f>
        <v>#NAME?</v>
      </c>
      <c r="D149" t="e" cm="1">
        <f t="array" ref="D149">INDEX(auto_imports #REF!,ROWS($D$2:D149))</f>
        <v>#NAME?</v>
      </c>
      <c r="E149" t="e" cm="1">
        <f t="array" ref="E149">INDEX(auto_imports #REF!,ROWS($E$2:E149))</f>
        <v>#NAME?</v>
      </c>
      <c r="P149">
        <v>0</v>
      </c>
      <c r="Q149">
        <v>0</v>
      </c>
      <c r="R149">
        <v>0</v>
      </c>
      <c r="S149">
        <v>1</v>
      </c>
      <c r="T149">
        <v>0</v>
      </c>
      <c r="U149">
        <v>6338</v>
      </c>
    </row>
    <row r="150" spans="1:21" x14ac:dyDescent="0.35">
      <c r="A150" t="e" cm="1">
        <f t="array" ref="A150">INDEX(auto_imports #REF!,ROWS($A$2:A150))</f>
        <v>#NAME?</v>
      </c>
      <c r="B150" t="str" cm="1">
        <f t="array" ref="B150">INDEX(auto_imports[[ aspiration]],ROWS($B$2:B150))</f>
        <v>std</v>
      </c>
      <c r="C150" t="e" cm="1">
        <f t="array" ref="C150">INDEX(auto_imports #REF!,ROWS($C$2:C150))</f>
        <v>#NAME?</v>
      </c>
      <c r="D150" t="e" cm="1">
        <f t="array" ref="D150">INDEX(auto_imports #REF!,ROWS($D$2:D150))</f>
        <v>#NAME?</v>
      </c>
      <c r="E150" t="e" cm="1">
        <f t="array" ref="E150">INDEX(auto_imports #REF!,ROWS($E$2:E150))</f>
        <v>#NAME?</v>
      </c>
      <c r="P150">
        <v>0</v>
      </c>
      <c r="Q150">
        <v>0</v>
      </c>
      <c r="R150">
        <v>1</v>
      </c>
      <c r="S150">
        <v>1</v>
      </c>
      <c r="T150">
        <v>0</v>
      </c>
      <c r="U150">
        <v>6488</v>
      </c>
    </row>
    <row r="151" spans="1:21" x14ac:dyDescent="0.35">
      <c r="A151" t="e" cm="1">
        <f t="array" ref="A151">INDEX(auto_imports #REF!,ROWS($A$2:A151))</f>
        <v>#NAME?</v>
      </c>
      <c r="B151" t="str" cm="1">
        <f t="array" ref="B151">INDEX(auto_imports[[ aspiration]],ROWS($B$2:B151))</f>
        <v>std</v>
      </c>
      <c r="C151" t="e" cm="1">
        <f t="array" ref="C151">INDEX(auto_imports #REF!,ROWS($C$2:C151))</f>
        <v>#NAME?</v>
      </c>
      <c r="D151" t="e" cm="1">
        <f t="array" ref="D151">INDEX(auto_imports #REF!,ROWS($D$2:D151))</f>
        <v>#NAME?</v>
      </c>
      <c r="E151" t="e" cm="1">
        <f t="array" ref="E151">INDEX(auto_imports #REF!,ROWS($E$2:E151))</f>
        <v>#NAME?</v>
      </c>
      <c r="P151">
        <v>0</v>
      </c>
      <c r="Q151">
        <v>0</v>
      </c>
      <c r="R151">
        <v>1</v>
      </c>
      <c r="S151">
        <v>1</v>
      </c>
      <c r="T151">
        <v>0</v>
      </c>
      <c r="U151">
        <v>6918</v>
      </c>
    </row>
    <row r="152" spans="1:21" x14ac:dyDescent="0.35">
      <c r="A152" t="e" cm="1">
        <f t="array" ref="A152">INDEX(auto_imports #REF!,ROWS($A$2:A152))</f>
        <v>#NAME?</v>
      </c>
      <c r="B152" t="str" cm="1">
        <f t="array" ref="B152">INDEX(auto_imports[[ aspiration]],ROWS($B$2:B152))</f>
        <v>std</v>
      </c>
      <c r="C152" t="e" cm="1">
        <f t="array" ref="C152">INDEX(auto_imports #REF!,ROWS($C$2:C152))</f>
        <v>#NAME?</v>
      </c>
      <c r="D152" t="e" cm="1">
        <f t="array" ref="D152">INDEX(auto_imports #REF!,ROWS($D$2:D152))</f>
        <v>#NAME?</v>
      </c>
      <c r="E152" t="e" cm="1">
        <f t="array" ref="E152">INDEX(auto_imports #REF!,ROWS($E$2:E152))</f>
        <v>#NAME?</v>
      </c>
      <c r="P152">
        <v>0</v>
      </c>
      <c r="Q152">
        <v>0</v>
      </c>
      <c r="R152">
        <v>1</v>
      </c>
      <c r="S152">
        <v>2</v>
      </c>
      <c r="T152">
        <v>0</v>
      </c>
      <c r="U152">
        <v>7898</v>
      </c>
    </row>
    <row r="153" spans="1:21" x14ac:dyDescent="0.35">
      <c r="A153" t="e" cm="1">
        <f t="array" ref="A153">INDEX(auto_imports #REF!,ROWS($A$2:A153))</f>
        <v>#NAME?</v>
      </c>
      <c r="B153" t="str" cm="1">
        <f t="array" ref="B153">INDEX(auto_imports[[ aspiration]],ROWS($B$2:B153))</f>
        <v>std</v>
      </c>
      <c r="C153" t="e" cm="1">
        <f t="array" ref="C153">INDEX(auto_imports #REF!,ROWS($C$2:C153))</f>
        <v>#NAME?</v>
      </c>
      <c r="D153" t="e" cm="1">
        <f t="array" ref="D153">INDEX(auto_imports #REF!,ROWS($D$2:D153))</f>
        <v>#NAME?</v>
      </c>
      <c r="E153" t="e" cm="1">
        <f t="array" ref="E153">INDEX(auto_imports #REF!,ROWS($E$2:E153))</f>
        <v>#NAME?</v>
      </c>
      <c r="P153">
        <v>0</v>
      </c>
      <c r="Q153">
        <v>0</v>
      </c>
      <c r="R153">
        <v>1</v>
      </c>
      <c r="S153">
        <v>2</v>
      </c>
      <c r="T153">
        <v>0</v>
      </c>
      <c r="U153">
        <v>8778</v>
      </c>
    </row>
    <row r="154" spans="1:21" x14ac:dyDescent="0.35">
      <c r="A154" t="e" cm="1">
        <f t="array" ref="A154">INDEX(auto_imports #REF!,ROWS($A$2:A154))</f>
        <v>#NAME?</v>
      </c>
      <c r="B154" t="str" cm="1">
        <f t="array" ref="B154">INDEX(auto_imports[[ aspiration]],ROWS($B$2:B154))</f>
        <v>std</v>
      </c>
      <c r="C154" t="e" cm="1">
        <f t="array" ref="C154">INDEX(auto_imports #REF!,ROWS($C$2:C154))</f>
        <v>#NAME?</v>
      </c>
      <c r="D154" t="e" cm="1">
        <f t="array" ref="D154">INDEX(auto_imports #REF!,ROWS($D$2:D154))</f>
        <v>#NAME?</v>
      </c>
      <c r="E154" t="e" cm="1">
        <f t="array" ref="E154">INDEX(auto_imports #REF!,ROWS($E$2:E154))</f>
        <v>#NAME?</v>
      </c>
      <c r="P154">
        <v>0</v>
      </c>
      <c r="Q154">
        <v>0</v>
      </c>
      <c r="R154">
        <v>1</v>
      </c>
      <c r="S154">
        <v>1</v>
      </c>
      <c r="T154">
        <v>0</v>
      </c>
      <c r="U154">
        <v>6938</v>
      </c>
    </row>
    <row r="155" spans="1:21" x14ac:dyDescent="0.35">
      <c r="A155" t="e" cm="1">
        <f t="array" ref="A155">INDEX(auto_imports #REF!,ROWS($A$2:A155))</f>
        <v>#NAME?</v>
      </c>
      <c r="B155" t="str" cm="1">
        <f t="array" ref="B155">INDEX(auto_imports[[ aspiration]],ROWS($B$2:B155))</f>
        <v>std</v>
      </c>
      <c r="C155" t="e" cm="1">
        <f t="array" ref="C155">INDEX(auto_imports #REF!,ROWS($C$2:C155))</f>
        <v>#NAME?</v>
      </c>
      <c r="D155" t="e" cm="1">
        <f t="array" ref="D155">INDEX(auto_imports #REF!,ROWS($D$2:D155))</f>
        <v>#NAME?</v>
      </c>
      <c r="E155" t="e" cm="1">
        <f t="array" ref="E155">INDEX(auto_imports #REF!,ROWS($E$2:E155))</f>
        <v>#NAME?</v>
      </c>
      <c r="P155">
        <v>0</v>
      </c>
      <c r="Q155">
        <v>0</v>
      </c>
      <c r="R155">
        <v>1</v>
      </c>
      <c r="S155">
        <v>1</v>
      </c>
      <c r="T155">
        <v>0</v>
      </c>
      <c r="U155">
        <v>7198</v>
      </c>
    </row>
    <row r="156" spans="1:21" x14ac:dyDescent="0.35">
      <c r="A156" t="e" cm="1">
        <f t="array" ref="A156">INDEX(auto_imports #REF!,ROWS($A$2:A156))</f>
        <v>#NAME?</v>
      </c>
      <c r="B156" t="str" cm="1">
        <f t="array" ref="B156">INDEX(auto_imports[[ aspiration]],ROWS($B$2:B156))</f>
        <v>std</v>
      </c>
      <c r="C156" t="e" cm="1">
        <f t="array" ref="C156">INDEX(auto_imports #REF!,ROWS($C$2:C156))</f>
        <v>#NAME?</v>
      </c>
      <c r="D156" t="e" cm="1">
        <f t="array" ref="D156">INDEX(auto_imports #REF!,ROWS($D$2:D156))</f>
        <v>#NAME?</v>
      </c>
      <c r="E156" t="e" cm="1">
        <f t="array" ref="E156">INDEX(auto_imports #REF!,ROWS($E$2:E156))</f>
        <v>#NAME?</v>
      </c>
      <c r="P156">
        <v>1</v>
      </c>
      <c r="Q156">
        <v>0</v>
      </c>
      <c r="R156">
        <v>1</v>
      </c>
      <c r="S156">
        <v>1</v>
      </c>
      <c r="T156">
        <v>0</v>
      </c>
      <c r="U156">
        <v>7898</v>
      </c>
    </row>
    <row r="157" spans="1:21" x14ac:dyDescent="0.35">
      <c r="A157" t="e" cm="1">
        <f t="array" ref="A157">INDEX(auto_imports #REF!,ROWS($A$2:A157))</f>
        <v>#NAME?</v>
      </c>
      <c r="B157" t="str" cm="1">
        <f t="array" ref="B157">INDEX(auto_imports[[ aspiration]],ROWS($B$2:B157))</f>
        <v>std</v>
      </c>
      <c r="C157" t="e" cm="1">
        <f t="array" ref="C157">INDEX(auto_imports #REF!,ROWS($C$2:C157))</f>
        <v>#NAME?</v>
      </c>
      <c r="D157" t="e" cm="1">
        <f t="array" ref="D157">INDEX(auto_imports #REF!,ROWS($D$2:D157))</f>
        <v>#NAME?</v>
      </c>
      <c r="E157" t="e" cm="1">
        <f t="array" ref="E157">INDEX(auto_imports #REF!,ROWS($E$2:E157))</f>
        <v>#NAME?</v>
      </c>
      <c r="P157">
        <v>1</v>
      </c>
      <c r="Q157">
        <v>0</v>
      </c>
      <c r="R157">
        <v>1</v>
      </c>
      <c r="S157">
        <v>1</v>
      </c>
      <c r="T157">
        <v>0</v>
      </c>
      <c r="U157">
        <v>7788</v>
      </c>
    </row>
    <row r="158" spans="1:21" x14ac:dyDescent="0.35">
      <c r="A158" t="e" cm="1">
        <f t="array" ref="A158">INDEX(auto_imports #REF!,ROWS($A$2:A158))</f>
        <v>#NAME?</v>
      </c>
      <c r="B158" t="str" cm="1">
        <f t="array" ref="B158">INDEX(auto_imports[[ aspiration]],ROWS($B$2:B158))</f>
        <v>std</v>
      </c>
      <c r="C158" t="e" cm="1">
        <f t="array" ref="C158">INDEX(auto_imports #REF!,ROWS($C$2:C158))</f>
        <v>#NAME?</v>
      </c>
      <c r="D158" t="e" cm="1">
        <f t="array" ref="D158">INDEX(auto_imports #REF!,ROWS($D$2:D158))</f>
        <v>#NAME?</v>
      </c>
      <c r="E158" t="e" cm="1">
        <f t="array" ref="E158">INDEX(auto_imports #REF!,ROWS($E$2:E158))</f>
        <v>#NAME?</v>
      </c>
      <c r="P158">
        <v>0</v>
      </c>
      <c r="Q158">
        <v>0</v>
      </c>
      <c r="R158">
        <v>1</v>
      </c>
      <c r="S158">
        <v>1</v>
      </c>
      <c r="T158">
        <v>0</v>
      </c>
      <c r="U158">
        <v>7738</v>
      </c>
    </row>
    <row r="159" spans="1:21" x14ac:dyDescent="0.35">
      <c r="A159" t="e" cm="1">
        <f t="array" ref="A159">INDEX(auto_imports #REF!,ROWS($A$2:A159))</f>
        <v>#NAME?</v>
      </c>
      <c r="B159" t="str" cm="1">
        <f t="array" ref="B159">INDEX(auto_imports[[ aspiration]],ROWS($B$2:B159))</f>
        <v>std</v>
      </c>
      <c r="C159" t="e" cm="1">
        <f t="array" ref="C159">INDEX(auto_imports #REF!,ROWS($C$2:C159))</f>
        <v>#NAME?</v>
      </c>
      <c r="D159" t="e" cm="1">
        <f t="array" ref="D159">INDEX(auto_imports #REF!,ROWS($D$2:D159))</f>
        <v>#NAME?</v>
      </c>
      <c r="E159" t="e" cm="1">
        <f t="array" ref="E159">INDEX(auto_imports #REF!,ROWS($E$2:E159))</f>
        <v>#NAME?</v>
      </c>
      <c r="P159">
        <v>0</v>
      </c>
      <c r="Q159">
        <v>0</v>
      </c>
      <c r="R159">
        <v>1</v>
      </c>
      <c r="S159">
        <v>1</v>
      </c>
      <c r="T159">
        <v>0</v>
      </c>
      <c r="U159">
        <v>8358</v>
      </c>
    </row>
    <row r="160" spans="1:21" x14ac:dyDescent="0.35">
      <c r="A160" t="e" cm="1">
        <f t="array" ref="A160">INDEX(auto_imports #REF!,ROWS($A$2:A160))</f>
        <v>#NAME?</v>
      </c>
      <c r="B160" t="str" cm="1">
        <f t="array" ref="B160">INDEX(auto_imports[[ aspiration]],ROWS($B$2:B160))</f>
        <v>std</v>
      </c>
      <c r="C160" t="e" cm="1">
        <f t="array" ref="C160">INDEX(auto_imports #REF!,ROWS($C$2:C160))</f>
        <v>#NAME?</v>
      </c>
      <c r="D160" t="e" cm="1">
        <f t="array" ref="D160">INDEX(auto_imports #REF!,ROWS($D$2:D160))</f>
        <v>#NAME?</v>
      </c>
      <c r="E160" t="e" cm="1">
        <f t="array" ref="E160">INDEX(auto_imports #REF!,ROWS($E$2:E160))</f>
        <v>#NAME?</v>
      </c>
      <c r="P160">
        <v>0</v>
      </c>
      <c r="Q160">
        <v>0</v>
      </c>
      <c r="R160">
        <v>1</v>
      </c>
      <c r="S160">
        <v>1</v>
      </c>
      <c r="T160">
        <v>0</v>
      </c>
      <c r="U160">
        <v>9258</v>
      </c>
    </row>
    <row r="161" spans="1:21" x14ac:dyDescent="0.35">
      <c r="A161" t="e" cm="1">
        <f t="array" ref="A161">INDEX(auto_imports #REF!,ROWS($A$2:A161))</f>
        <v>#NAME?</v>
      </c>
      <c r="B161" t="str" cm="1">
        <f t="array" ref="B161">INDEX(auto_imports[[ aspiration]],ROWS($B$2:B161))</f>
        <v>std</v>
      </c>
      <c r="C161" t="e" cm="1">
        <f t="array" ref="C161">INDEX(auto_imports #REF!,ROWS($C$2:C161))</f>
        <v>#NAME?</v>
      </c>
      <c r="D161" t="e" cm="1">
        <f t="array" ref="D161">INDEX(auto_imports #REF!,ROWS($D$2:D161))</f>
        <v>#NAME?</v>
      </c>
      <c r="E161" t="e" cm="1">
        <f t="array" ref="E161">INDEX(auto_imports #REF!,ROWS($E$2:E161))</f>
        <v>#NAME?</v>
      </c>
      <c r="P161">
        <v>0</v>
      </c>
      <c r="Q161">
        <v>0</v>
      </c>
      <c r="R161">
        <v>0</v>
      </c>
      <c r="S161">
        <v>0</v>
      </c>
      <c r="T161">
        <v>0</v>
      </c>
      <c r="U161">
        <v>8058</v>
      </c>
    </row>
    <row r="162" spans="1:21" x14ac:dyDescent="0.35">
      <c r="A162" t="e" cm="1">
        <f t="array" ref="A162">INDEX(auto_imports #REF!,ROWS($A$2:A162))</f>
        <v>#NAME?</v>
      </c>
      <c r="B162" t="str" cm="1">
        <f t="array" ref="B162">INDEX(auto_imports[[ aspiration]],ROWS($B$2:B162))</f>
        <v>std</v>
      </c>
      <c r="C162" t="e" cm="1">
        <f t="array" ref="C162">INDEX(auto_imports #REF!,ROWS($C$2:C162))</f>
        <v>#NAME?</v>
      </c>
      <c r="D162" t="e" cm="1">
        <f t="array" ref="D162">INDEX(auto_imports #REF!,ROWS($D$2:D162))</f>
        <v>#NAME?</v>
      </c>
      <c r="E162" t="e" cm="1">
        <f t="array" ref="E162">INDEX(auto_imports #REF!,ROWS($E$2:E162))</f>
        <v>#NAME?</v>
      </c>
      <c r="P162">
        <v>0</v>
      </c>
      <c r="Q162">
        <v>0</v>
      </c>
      <c r="R162">
        <v>0</v>
      </c>
      <c r="S162">
        <v>0</v>
      </c>
      <c r="T162">
        <v>0</v>
      </c>
      <c r="U162">
        <v>8238</v>
      </c>
    </row>
    <row r="163" spans="1:21" x14ac:dyDescent="0.35">
      <c r="A163" t="e" cm="1">
        <f t="array" ref="A163">INDEX(auto_imports #REF!,ROWS($A$2:A163))</f>
        <v>#NAME?</v>
      </c>
      <c r="B163" t="str" cm="1">
        <f t="array" ref="B163">INDEX(auto_imports[[ aspiration]],ROWS($B$2:B163))</f>
        <v>std</v>
      </c>
      <c r="C163" t="e" cm="1">
        <f t="array" ref="C163">INDEX(auto_imports #REF!,ROWS($C$2:C163))</f>
        <v>#NAME?</v>
      </c>
      <c r="D163" t="e" cm="1">
        <f t="array" ref="D163">INDEX(auto_imports #REF!,ROWS($D$2:D163))</f>
        <v>#NAME?</v>
      </c>
      <c r="E163" t="e" cm="1">
        <f t="array" ref="E163">INDEX(auto_imports #REF!,ROWS($E$2:E163))</f>
        <v>#NAME?</v>
      </c>
      <c r="P163">
        <v>0</v>
      </c>
      <c r="Q163">
        <v>0</v>
      </c>
      <c r="R163">
        <v>0</v>
      </c>
      <c r="S163">
        <v>0</v>
      </c>
      <c r="T163">
        <v>0</v>
      </c>
      <c r="U163">
        <v>9298</v>
      </c>
    </row>
    <row r="164" spans="1:21" x14ac:dyDescent="0.35">
      <c r="A164" t="e" cm="1">
        <f t="array" ref="A164">INDEX(auto_imports #REF!,ROWS($A$2:A164))</f>
        <v>#NAME?</v>
      </c>
      <c r="B164" t="str" cm="1">
        <f t="array" ref="B164">INDEX(auto_imports[[ aspiration]],ROWS($B$2:B164))</f>
        <v>std</v>
      </c>
      <c r="C164" t="e" cm="1">
        <f t="array" ref="C164">INDEX(auto_imports #REF!,ROWS($C$2:C164))</f>
        <v>#NAME?</v>
      </c>
      <c r="D164" t="e" cm="1">
        <f t="array" ref="D164">INDEX(auto_imports #REF!,ROWS($D$2:D164))</f>
        <v>#NAME?</v>
      </c>
      <c r="E164" t="e" cm="1">
        <f t="array" ref="E164">INDEX(auto_imports #REF!,ROWS($E$2:E164))</f>
        <v>#NAME?</v>
      </c>
      <c r="P164">
        <v>0</v>
      </c>
      <c r="Q164">
        <v>0</v>
      </c>
      <c r="R164">
        <v>0</v>
      </c>
      <c r="S164">
        <v>0</v>
      </c>
      <c r="T164">
        <v>0</v>
      </c>
      <c r="U164">
        <v>9538</v>
      </c>
    </row>
    <row r="165" spans="1:21" x14ac:dyDescent="0.35">
      <c r="A165" t="e" cm="1">
        <f t="array" ref="A165">INDEX(auto_imports #REF!,ROWS($A$2:A165))</f>
        <v>#NAME?</v>
      </c>
      <c r="B165" t="str" cm="1">
        <f t="array" ref="B165">INDEX(auto_imports[[ aspiration]],ROWS($B$2:B165))</f>
        <v>std</v>
      </c>
      <c r="C165" t="e" cm="1">
        <f t="array" ref="C165">INDEX(auto_imports #REF!,ROWS($C$2:C165))</f>
        <v>#NAME?</v>
      </c>
      <c r="D165" t="e" cm="1">
        <f t="array" ref="D165">INDEX(auto_imports #REF!,ROWS($D$2:D165))</f>
        <v>#NAME?</v>
      </c>
      <c r="E165" t="e" cm="1">
        <f t="array" ref="E165">INDEX(auto_imports #REF!,ROWS($E$2:E165))</f>
        <v>#NAME?</v>
      </c>
      <c r="P165">
        <v>0</v>
      </c>
      <c r="Q165">
        <v>0</v>
      </c>
      <c r="R165">
        <v>0</v>
      </c>
      <c r="S165">
        <v>0</v>
      </c>
      <c r="T165">
        <v>0</v>
      </c>
      <c r="U165">
        <v>8449</v>
      </c>
    </row>
    <row r="166" spans="1:21" x14ac:dyDescent="0.35">
      <c r="A166" t="e" cm="1">
        <f t="array" ref="A166">INDEX(auto_imports #REF!,ROWS($A$2:A166))</f>
        <v>#NAME?</v>
      </c>
      <c r="B166" t="str" cm="1">
        <f t="array" ref="B166">INDEX(auto_imports[[ aspiration]],ROWS($B$2:B166))</f>
        <v>std</v>
      </c>
      <c r="C166" t="e" cm="1">
        <f t="array" ref="C166">INDEX(auto_imports #REF!,ROWS($C$2:C166))</f>
        <v>#NAME?</v>
      </c>
      <c r="D166" t="e" cm="1">
        <f t="array" ref="D166">INDEX(auto_imports #REF!,ROWS($D$2:D166))</f>
        <v>#NAME?</v>
      </c>
      <c r="E166" t="e" cm="1">
        <f t="array" ref="E166">INDEX(auto_imports #REF!,ROWS($E$2:E166))</f>
        <v>#NAME?</v>
      </c>
      <c r="P166">
        <v>0</v>
      </c>
      <c r="Q166">
        <v>0</v>
      </c>
      <c r="R166">
        <v>0</v>
      </c>
      <c r="S166">
        <v>0</v>
      </c>
      <c r="T166">
        <v>0</v>
      </c>
      <c r="U166">
        <v>9639</v>
      </c>
    </row>
    <row r="167" spans="1:21" x14ac:dyDescent="0.35">
      <c r="A167" t="e" cm="1">
        <f t="array" ref="A167">INDEX(auto_imports #REF!,ROWS($A$2:A167))</f>
        <v>#NAME?</v>
      </c>
      <c r="B167" t="str" cm="1">
        <f t="array" ref="B167">INDEX(auto_imports[[ aspiration]],ROWS($B$2:B167))</f>
        <v>std</v>
      </c>
      <c r="C167" t="e" cm="1">
        <f t="array" ref="C167">INDEX(auto_imports #REF!,ROWS($C$2:C167))</f>
        <v>#NAME?</v>
      </c>
      <c r="D167" t="e" cm="1">
        <f t="array" ref="D167">INDEX(auto_imports #REF!,ROWS($D$2:D167))</f>
        <v>#NAME?</v>
      </c>
      <c r="E167" t="e" cm="1">
        <f t="array" ref="E167">INDEX(auto_imports #REF!,ROWS($E$2:E167))</f>
        <v>#NAME?</v>
      </c>
      <c r="P167">
        <v>0</v>
      </c>
      <c r="Q167">
        <v>0</v>
      </c>
      <c r="R167">
        <v>0</v>
      </c>
      <c r="S167">
        <v>0</v>
      </c>
      <c r="T167">
        <v>0</v>
      </c>
      <c r="U167">
        <v>9989</v>
      </c>
    </row>
    <row r="168" spans="1:21" x14ac:dyDescent="0.35">
      <c r="A168" t="e" cm="1">
        <f t="array" ref="A168">INDEX(auto_imports #REF!,ROWS($A$2:A168))</f>
        <v>#NAME?</v>
      </c>
      <c r="B168" t="str" cm="1">
        <f t="array" ref="B168">INDEX(auto_imports[[ aspiration]],ROWS($B$2:B168))</f>
        <v>std</v>
      </c>
      <c r="C168" t="e" cm="1">
        <f t="array" ref="C168">INDEX(auto_imports #REF!,ROWS($C$2:C168))</f>
        <v>#NAME?</v>
      </c>
      <c r="D168" t="e" cm="1">
        <f t="array" ref="D168">INDEX(auto_imports #REF!,ROWS($D$2:D168))</f>
        <v>#NAME?</v>
      </c>
      <c r="E168" t="e" cm="1">
        <f t="array" ref="E168">INDEX(auto_imports #REF!,ROWS($E$2:E168))</f>
        <v>#NAME?</v>
      </c>
      <c r="P168">
        <v>0</v>
      </c>
      <c r="Q168">
        <v>0</v>
      </c>
      <c r="R168">
        <v>0</v>
      </c>
      <c r="S168">
        <v>0</v>
      </c>
      <c r="T168">
        <v>0</v>
      </c>
      <c r="U168">
        <v>11199</v>
      </c>
    </row>
    <row r="169" spans="1:21" x14ac:dyDescent="0.35">
      <c r="A169" t="e" cm="1">
        <f t="array" ref="A169">INDEX(auto_imports #REF!,ROWS($A$2:A169))</f>
        <v>#NAME?</v>
      </c>
      <c r="B169" t="str" cm="1">
        <f t="array" ref="B169">INDEX(auto_imports[[ aspiration]],ROWS($B$2:B169))</f>
        <v>std</v>
      </c>
      <c r="C169" t="e" cm="1">
        <f t="array" ref="C169">INDEX(auto_imports #REF!,ROWS($C$2:C169))</f>
        <v>#NAME?</v>
      </c>
      <c r="D169" t="e" cm="1">
        <f t="array" ref="D169">INDEX(auto_imports #REF!,ROWS($D$2:D169))</f>
        <v>#NAME?</v>
      </c>
      <c r="E169" t="e" cm="1">
        <f t="array" ref="E169">INDEX(auto_imports #REF!,ROWS($E$2:E169))</f>
        <v>#NAME?</v>
      </c>
      <c r="P169">
        <v>0</v>
      </c>
      <c r="Q169">
        <v>0</v>
      </c>
      <c r="R169">
        <v>0</v>
      </c>
      <c r="S169">
        <v>0</v>
      </c>
      <c r="T169">
        <v>0</v>
      </c>
      <c r="U169">
        <v>11549</v>
      </c>
    </row>
    <row r="170" spans="1:21" x14ac:dyDescent="0.35">
      <c r="A170" t="e" cm="1">
        <f t="array" ref="A170">INDEX(auto_imports #REF!,ROWS($A$2:A170))</f>
        <v>#NAME?</v>
      </c>
      <c r="B170" t="str" cm="1">
        <f t="array" ref="B170">INDEX(auto_imports[[ aspiration]],ROWS($B$2:B170))</f>
        <v>std</v>
      </c>
      <c r="C170" t="e" cm="1">
        <f t="array" ref="C170">INDEX(auto_imports #REF!,ROWS($C$2:C170))</f>
        <v>#NAME?</v>
      </c>
      <c r="D170" t="e" cm="1">
        <f t="array" ref="D170">INDEX(auto_imports #REF!,ROWS($D$2:D170))</f>
        <v>#NAME?</v>
      </c>
      <c r="E170" t="e" cm="1">
        <f t="array" ref="E170">INDEX(auto_imports #REF!,ROWS($E$2:E170))</f>
        <v>#NAME?</v>
      </c>
      <c r="P170">
        <v>0</v>
      </c>
      <c r="Q170">
        <v>0</v>
      </c>
      <c r="R170">
        <v>0</v>
      </c>
      <c r="S170">
        <v>0</v>
      </c>
      <c r="T170">
        <v>0</v>
      </c>
      <c r="U170">
        <v>17669</v>
      </c>
    </row>
    <row r="171" spans="1:21" x14ac:dyDescent="0.35">
      <c r="A171" t="e" cm="1">
        <f t="array" ref="A171">INDEX(auto_imports #REF!,ROWS($A$2:A171))</f>
        <v>#NAME?</v>
      </c>
      <c r="B171" t="str" cm="1">
        <f t="array" ref="B171">INDEX(auto_imports[[ aspiration]],ROWS($B$2:B171))</f>
        <v>std</v>
      </c>
      <c r="C171" t="e" cm="1">
        <f t="array" ref="C171">INDEX(auto_imports #REF!,ROWS($C$2:C171))</f>
        <v>#NAME?</v>
      </c>
      <c r="D171" t="e" cm="1">
        <f t="array" ref="D171">INDEX(auto_imports #REF!,ROWS($D$2:D171))</f>
        <v>#NAME?</v>
      </c>
      <c r="E171" t="e" cm="1">
        <f t="array" ref="E171">INDEX(auto_imports #REF!,ROWS($E$2:E171))</f>
        <v>#NAME?</v>
      </c>
      <c r="P171">
        <v>0</v>
      </c>
      <c r="Q171">
        <v>0</v>
      </c>
      <c r="R171">
        <v>1</v>
      </c>
      <c r="S171">
        <v>1</v>
      </c>
      <c r="T171">
        <v>0</v>
      </c>
      <c r="U171">
        <v>8948</v>
      </c>
    </row>
    <row r="172" spans="1:21" x14ac:dyDescent="0.35">
      <c r="A172" t="e" cm="1">
        <f t="array" ref="A172">INDEX(auto_imports #REF!,ROWS($A$2:A172))</f>
        <v>#NAME?</v>
      </c>
      <c r="B172" t="str" cm="1">
        <f t="array" ref="B172">INDEX(auto_imports[[ aspiration]],ROWS($B$2:B172))</f>
        <v>turbo</v>
      </c>
      <c r="C172" t="e" cm="1">
        <f t="array" ref="C172">INDEX(auto_imports #REF!,ROWS($C$2:C172))</f>
        <v>#NAME?</v>
      </c>
      <c r="D172" t="e" cm="1">
        <f t="array" ref="D172">INDEX(auto_imports #REF!,ROWS($D$2:D172))</f>
        <v>#NAME?</v>
      </c>
      <c r="E172" t="e" cm="1">
        <f t="array" ref="E172">INDEX(auto_imports #REF!,ROWS($E$2:E172))</f>
        <v>#NAME?</v>
      </c>
      <c r="P172">
        <v>1</v>
      </c>
      <c r="Q172">
        <v>1</v>
      </c>
      <c r="R172">
        <v>1</v>
      </c>
      <c r="S172">
        <v>1</v>
      </c>
      <c r="T172">
        <v>0</v>
      </c>
      <c r="U172">
        <v>10698</v>
      </c>
    </row>
    <row r="173" spans="1:21" x14ac:dyDescent="0.35">
      <c r="A173" t="e" cm="1">
        <f t="array" ref="A173">INDEX(auto_imports #REF!,ROWS($A$2:A173))</f>
        <v>#NAME?</v>
      </c>
      <c r="B173" t="str" cm="1">
        <f t="array" ref="B173">INDEX(auto_imports[[ aspiration]],ROWS($B$2:B173))</f>
        <v>std</v>
      </c>
      <c r="C173" t="e" cm="1">
        <f t="array" ref="C173">INDEX(auto_imports #REF!,ROWS($C$2:C173))</f>
        <v>#NAME?</v>
      </c>
      <c r="D173" t="e" cm="1">
        <f t="array" ref="D173">INDEX(auto_imports #REF!,ROWS($D$2:D173))</f>
        <v>#NAME?</v>
      </c>
      <c r="E173" t="e" cm="1">
        <f t="array" ref="E173">INDEX(auto_imports #REF!,ROWS($E$2:E173))</f>
        <v>#NAME?</v>
      </c>
      <c r="P173">
        <v>0</v>
      </c>
      <c r="Q173">
        <v>0</v>
      </c>
      <c r="R173">
        <v>1</v>
      </c>
      <c r="S173">
        <v>1</v>
      </c>
      <c r="T173">
        <v>0</v>
      </c>
      <c r="U173">
        <v>9988</v>
      </c>
    </row>
    <row r="174" spans="1:21" x14ac:dyDescent="0.35">
      <c r="A174" t="e" cm="1">
        <f t="array" ref="A174">INDEX(auto_imports #REF!,ROWS($A$2:A174))</f>
        <v>#NAME?</v>
      </c>
      <c r="B174" t="str" cm="1">
        <f t="array" ref="B174">INDEX(auto_imports[[ aspiration]],ROWS($B$2:B174))</f>
        <v>std</v>
      </c>
      <c r="C174" t="e" cm="1">
        <f t="array" ref="C174">INDEX(auto_imports #REF!,ROWS($C$2:C174))</f>
        <v>#NAME?</v>
      </c>
      <c r="D174" t="e" cm="1">
        <f t="array" ref="D174">INDEX(auto_imports #REF!,ROWS($D$2:D174))</f>
        <v>#NAME?</v>
      </c>
      <c r="E174" t="e" cm="1">
        <f t="array" ref="E174">INDEX(auto_imports #REF!,ROWS($E$2:E174))</f>
        <v>#NAME?</v>
      </c>
      <c r="P174">
        <v>0</v>
      </c>
      <c r="Q174">
        <v>0</v>
      </c>
      <c r="R174">
        <v>1</v>
      </c>
      <c r="S174">
        <v>1</v>
      </c>
      <c r="T174">
        <v>0</v>
      </c>
      <c r="U174">
        <v>10898</v>
      </c>
    </row>
    <row r="175" spans="1:21" x14ac:dyDescent="0.35">
      <c r="A175" t="e" cm="1">
        <f t="array" ref="A175">INDEX(auto_imports #REF!,ROWS($A$2:A175))</f>
        <v>#NAME?</v>
      </c>
      <c r="B175" t="str" cm="1">
        <f t="array" ref="B175">INDEX(auto_imports[[ aspiration]],ROWS($B$2:B175))</f>
        <v>std</v>
      </c>
      <c r="C175" t="e" cm="1">
        <f t="array" ref="C175">INDEX(auto_imports #REF!,ROWS($C$2:C175))</f>
        <v>#NAME?</v>
      </c>
      <c r="D175" t="e" cm="1">
        <f t="array" ref="D175">INDEX(auto_imports #REF!,ROWS($D$2:D175))</f>
        <v>#NAME?</v>
      </c>
      <c r="E175" t="e" cm="1">
        <f t="array" ref="E175">INDEX(auto_imports #REF!,ROWS($E$2:E175))</f>
        <v>#NAME?</v>
      </c>
      <c r="P175">
        <v>0</v>
      </c>
      <c r="Q175">
        <v>0</v>
      </c>
      <c r="R175">
        <v>1</v>
      </c>
      <c r="S175">
        <v>1</v>
      </c>
      <c r="T175">
        <v>0</v>
      </c>
      <c r="U175">
        <v>11248</v>
      </c>
    </row>
    <row r="176" spans="1:21" x14ac:dyDescent="0.35">
      <c r="A176" t="e" cm="1">
        <f t="array" ref="A176">INDEX(auto_imports #REF!,ROWS($A$2:A176))</f>
        <v>#NAME?</v>
      </c>
      <c r="B176" t="str" cm="1">
        <f t="array" ref="B176">INDEX(auto_imports[[ aspiration]],ROWS($B$2:B176))</f>
        <v>std</v>
      </c>
      <c r="C176" t="e" cm="1">
        <f t="array" ref="C176">INDEX(auto_imports #REF!,ROWS($C$2:C176))</f>
        <v>#NAME?</v>
      </c>
      <c r="D176" t="e" cm="1">
        <f t="array" ref="D176">INDEX(auto_imports #REF!,ROWS($D$2:D176))</f>
        <v>#NAME?</v>
      </c>
      <c r="E176" t="e" cm="1">
        <f t="array" ref="E176">INDEX(auto_imports #REF!,ROWS($E$2:E176))</f>
        <v>#NAME?</v>
      </c>
      <c r="P176">
        <v>0</v>
      </c>
      <c r="Q176">
        <v>0</v>
      </c>
      <c r="R176">
        <v>0</v>
      </c>
      <c r="S176">
        <v>0</v>
      </c>
      <c r="T176">
        <v>0</v>
      </c>
      <c r="U176">
        <v>16558</v>
      </c>
    </row>
    <row r="177" spans="1:21" x14ac:dyDescent="0.35">
      <c r="A177" t="e" cm="1">
        <f t="array" ref="A177">INDEX(auto_imports #REF!,ROWS($A$2:A177))</f>
        <v>#NAME?</v>
      </c>
      <c r="B177" t="str" cm="1">
        <f t="array" ref="B177">INDEX(auto_imports[[ aspiration]],ROWS($B$2:B177))</f>
        <v>std</v>
      </c>
      <c r="C177" t="e" cm="1">
        <f t="array" ref="C177">INDEX(auto_imports #REF!,ROWS($C$2:C177))</f>
        <v>#NAME?</v>
      </c>
      <c r="D177" t="e" cm="1">
        <f t="array" ref="D177">INDEX(auto_imports #REF!,ROWS($D$2:D177))</f>
        <v>#NAME?</v>
      </c>
      <c r="E177" t="e" cm="1">
        <f t="array" ref="E177">INDEX(auto_imports #REF!,ROWS($E$2:E177))</f>
        <v>#NAME?</v>
      </c>
      <c r="P177">
        <v>0</v>
      </c>
      <c r="Q177">
        <v>0</v>
      </c>
      <c r="R177">
        <v>0</v>
      </c>
      <c r="S177">
        <v>0</v>
      </c>
      <c r="T177">
        <v>0</v>
      </c>
      <c r="U177">
        <v>15998</v>
      </c>
    </row>
    <row r="178" spans="1:21" x14ac:dyDescent="0.35">
      <c r="A178" t="e" cm="1">
        <f t="array" ref="A178">INDEX(auto_imports #REF!,ROWS($A$2:A178))</f>
        <v>#NAME?</v>
      </c>
      <c r="B178" t="str" cm="1">
        <f t="array" ref="B178">INDEX(auto_imports[[ aspiration]],ROWS($B$2:B178))</f>
        <v>std</v>
      </c>
      <c r="C178" t="e" cm="1">
        <f t="array" ref="C178">INDEX(auto_imports #REF!,ROWS($C$2:C178))</f>
        <v>#NAME?</v>
      </c>
      <c r="D178" t="e" cm="1">
        <f t="array" ref="D178">INDEX(auto_imports #REF!,ROWS($D$2:D178))</f>
        <v>#NAME?</v>
      </c>
      <c r="E178" t="e" cm="1">
        <f t="array" ref="E178">INDEX(auto_imports #REF!,ROWS($E$2:E178))</f>
        <v>#NAME?</v>
      </c>
      <c r="P178">
        <v>0</v>
      </c>
      <c r="Q178">
        <v>0</v>
      </c>
      <c r="R178">
        <v>1</v>
      </c>
      <c r="S178">
        <v>0</v>
      </c>
      <c r="T178">
        <v>0</v>
      </c>
      <c r="U178">
        <v>15690</v>
      </c>
    </row>
    <row r="179" spans="1:21" x14ac:dyDescent="0.35">
      <c r="A179" t="e" cm="1">
        <f t="array" ref="A179">INDEX(auto_imports #REF!,ROWS($A$2:A179))</f>
        <v>#NAME?</v>
      </c>
      <c r="B179" t="str" cm="1">
        <f t="array" ref="B179">INDEX(auto_imports[[ aspiration]],ROWS($B$2:B179))</f>
        <v>std</v>
      </c>
      <c r="C179" t="e" cm="1">
        <f t="array" ref="C179">INDEX(auto_imports #REF!,ROWS($C$2:C179))</f>
        <v>#NAME?</v>
      </c>
      <c r="D179" t="e" cm="1">
        <f t="array" ref="D179">INDEX(auto_imports #REF!,ROWS($D$2:D179))</f>
        <v>#NAME?</v>
      </c>
      <c r="E179" t="e" cm="1">
        <f t="array" ref="E179">INDEX(auto_imports #REF!,ROWS($E$2:E179))</f>
        <v>#NAME?</v>
      </c>
      <c r="P179">
        <v>0</v>
      </c>
      <c r="Q179">
        <v>0</v>
      </c>
      <c r="R179">
        <v>1</v>
      </c>
      <c r="S179">
        <v>0</v>
      </c>
      <c r="T179">
        <v>0</v>
      </c>
      <c r="U179">
        <v>15750</v>
      </c>
    </row>
    <row r="180" spans="1:21" x14ac:dyDescent="0.35">
      <c r="A180" t="e" cm="1">
        <f t="array" ref="A180">INDEX(auto_imports #REF!,ROWS($A$2:A180))</f>
        <v>#NAME?</v>
      </c>
      <c r="B180" t="str" cm="1">
        <f t="array" ref="B180">INDEX(auto_imports[[ aspiration]],ROWS($B$2:B180))</f>
        <v>std</v>
      </c>
      <c r="C180" t="e" cm="1">
        <f t="array" ref="C180">INDEX(auto_imports #REF!,ROWS($C$2:C180))</f>
        <v>#NAME?</v>
      </c>
      <c r="D180" t="e" cm="1">
        <f t="array" ref="D180">INDEX(auto_imports #REF!,ROWS($D$2:D180))</f>
        <v>#NAME?</v>
      </c>
      <c r="E180" t="e" cm="1">
        <f t="array" ref="E180">INDEX(auto_imports #REF!,ROWS($E$2:E180))</f>
        <v>#NAME?</v>
      </c>
      <c r="P180">
        <v>1</v>
      </c>
      <c r="Q180">
        <v>0</v>
      </c>
      <c r="R180">
        <v>0</v>
      </c>
      <c r="S180">
        <v>1</v>
      </c>
      <c r="T180">
        <v>0</v>
      </c>
      <c r="U180">
        <v>7775</v>
      </c>
    </row>
    <row r="181" spans="1:21" x14ac:dyDescent="0.35">
      <c r="A181" t="e" cm="1">
        <f t="array" ref="A181">INDEX(auto_imports #REF!,ROWS($A$2:A181))</f>
        <v>#NAME?</v>
      </c>
      <c r="B181" t="str" cm="1">
        <f t="array" ref="B181">INDEX(auto_imports[[ aspiration]],ROWS($B$2:B181))</f>
        <v>std</v>
      </c>
      <c r="C181" t="e" cm="1">
        <f t="array" ref="C181">INDEX(auto_imports #REF!,ROWS($C$2:C181))</f>
        <v>#NAME?</v>
      </c>
      <c r="D181" t="e" cm="1">
        <f t="array" ref="D181">INDEX(auto_imports #REF!,ROWS($D$2:D181))</f>
        <v>#NAME?</v>
      </c>
      <c r="E181" t="e" cm="1">
        <f t="array" ref="E181">INDEX(auto_imports #REF!,ROWS($E$2:E181))</f>
        <v>#NAME?</v>
      </c>
      <c r="P181">
        <v>0</v>
      </c>
      <c r="Q181">
        <v>0</v>
      </c>
      <c r="R181">
        <v>0</v>
      </c>
      <c r="S181">
        <v>1</v>
      </c>
      <c r="T181">
        <v>0</v>
      </c>
      <c r="U181">
        <v>7975</v>
      </c>
    </row>
    <row r="182" spans="1:21" x14ac:dyDescent="0.35">
      <c r="A182" t="e" cm="1">
        <f t="array" ref="A182">INDEX(auto_imports #REF!,ROWS($A$2:A182))</f>
        <v>#NAME?</v>
      </c>
      <c r="B182" t="str" cm="1">
        <f t="array" ref="B182">INDEX(auto_imports[[ aspiration]],ROWS($B$2:B182))</f>
        <v>std</v>
      </c>
      <c r="C182" t="e" cm="1">
        <f t="array" ref="C182">INDEX(auto_imports #REF!,ROWS($C$2:C182))</f>
        <v>#NAME?</v>
      </c>
      <c r="D182" t="e" cm="1">
        <f t="array" ref="D182">INDEX(auto_imports #REF!,ROWS($D$2:D182))</f>
        <v>#NAME?</v>
      </c>
      <c r="E182" t="e" cm="1">
        <f t="array" ref="E182">INDEX(auto_imports #REF!,ROWS($E$2:E182))</f>
        <v>#NAME?</v>
      </c>
      <c r="P182">
        <v>1</v>
      </c>
      <c r="Q182">
        <v>0</v>
      </c>
      <c r="R182">
        <v>1</v>
      </c>
      <c r="S182">
        <v>1</v>
      </c>
      <c r="T182">
        <v>0</v>
      </c>
      <c r="U182">
        <v>7995</v>
      </c>
    </row>
    <row r="183" spans="1:21" x14ac:dyDescent="0.35">
      <c r="A183" t="e" cm="1">
        <f t="array" ref="A183">INDEX(auto_imports #REF!,ROWS($A$2:A183))</f>
        <v>#NAME?</v>
      </c>
      <c r="B183" t="str" cm="1">
        <f t="array" ref="B183">INDEX(auto_imports[[ aspiration]],ROWS($B$2:B183))</f>
        <v>std</v>
      </c>
      <c r="C183" t="e" cm="1">
        <f t="array" ref="C183">INDEX(auto_imports #REF!,ROWS($C$2:C183))</f>
        <v>#NAME?</v>
      </c>
      <c r="D183" t="e" cm="1">
        <f t="array" ref="D183">INDEX(auto_imports #REF!,ROWS($D$2:D183))</f>
        <v>#NAME?</v>
      </c>
      <c r="E183" t="e" cm="1">
        <f t="array" ref="E183">INDEX(auto_imports #REF!,ROWS($E$2:E183))</f>
        <v>#NAME?</v>
      </c>
      <c r="P183">
        <v>0</v>
      </c>
      <c r="Q183">
        <v>0</v>
      </c>
      <c r="R183">
        <v>1</v>
      </c>
      <c r="S183">
        <v>1</v>
      </c>
      <c r="T183">
        <v>0</v>
      </c>
      <c r="U183">
        <v>8195</v>
      </c>
    </row>
    <row r="184" spans="1:21" x14ac:dyDescent="0.35">
      <c r="A184" t="e" cm="1">
        <f t="array" ref="A184">INDEX(auto_imports #REF!,ROWS($A$2:A184))</f>
        <v>#NAME?</v>
      </c>
      <c r="B184" t="str" cm="1">
        <f t="array" ref="B184">INDEX(auto_imports[[ aspiration]],ROWS($B$2:B184))</f>
        <v>std</v>
      </c>
      <c r="C184" t="e" cm="1">
        <f t="array" ref="C184">INDEX(auto_imports #REF!,ROWS($C$2:C184))</f>
        <v>#NAME?</v>
      </c>
      <c r="D184" t="e" cm="1">
        <f t="array" ref="D184">INDEX(auto_imports #REF!,ROWS($D$2:D184))</f>
        <v>#NAME?</v>
      </c>
      <c r="E184" t="e" cm="1">
        <f t="array" ref="E184">INDEX(auto_imports #REF!,ROWS($E$2:E184))</f>
        <v>#NAME?</v>
      </c>
      <c r="P184">
        <v>0</v>
      </c>
      <c r="Q184">
        <v>0</v>
      </c>
      <c r="R184">
        <v>1</v>
      </c>
      <c r="S184">
        <v>1</v>
      </c>
      <c r="T184">
        <v>0</v>
      </c>
      <c r="U184">
        <v>8495</v>
      </c>
    </row>
    <row r="185" spans="1:21" x14ac:dyDescent="0.35">
      <c r="A185" t="e" cm="1">
        <f t="array" ref="A185">INDEX(auto_imports #REF!,ROWS($A$2:A185))</f>
        <v>#NAME?</v>
      </c>
      <c r="B185" t="str" cm="1">
        <f t="array" ref="B185">INDEX(auto_imports[[ aspiration]],ROWS($B$2:B185))</f>
        <v>turbo</v>
      </c>
      <c r="C185" t="e" cm="1">
        <f t="array" ref="C185">INDEX(auto_imports #REF!,ROWS($C$2:C185))</f>
        <v>#NAME?</v>
      </c>
      <c r="D185" t="e" cm="1">
        <f t="array" ref="D185">INDEX(auto_imports #REF!,ROWS($D$2:D185))</f>
        <v>#NAME?</v>
      </c>
      <c r="E185" t="e" cm="1">
        <f t="array" ref="E185">INDEX(auto_imports #REF!,ROWS($E$2:E185))</f>
        <v>#NAME?</v>
      </c>
      <c r="P185">
        <v>1</v>
      </c>
      <c r="Q185">
        <v>1</v>
      </c>
      <c r="R185">
        <v>1</v>
      </c>
      <c r="S185">
        <v>1</v>
      </c>
      <c r="T185">
        <v>0</v>
      </c>
      <c r="U185">
        <v>9495</v>
      </c>
    </row>
    <row r="186" spans="1:21" x14ac:dyDescent="0.35">
      <c r="A186" t="e" cm="1">
        <f t="array" ref="A186">INDEX(auto_imports #REF!,ROWS($A$2:A186))</f>
        <v>#NAME?</v>
      </c>
      <c r="B186" t="str" cm="1">
        <f t="array" ref="B186">INDEX(auto_imports[[ aspiration]],ROWS($B$2:B186))</f>
        <v>std</v>
      </c>
      <c r="C186" t="e" cm="1">
        <f t="array" ref="C186">INDEX(auto_imports #REF!,ROWS($C$2:C186))</f>
        <v>#NAME?</v>
      </c>
      <c r="D186" t="e" cm="1">
        <f t="array" ref="D186">INDEX(auto_imports #REF!,ROWS($D$2:D186))</f>
        <v>#NAME?</v>
      </c>
      <c r="E186" t="e" cm="1">
        <f t="array" ref="E186">INDEX(auto_imports #REF!,ROWS($E$2:E186))</f>
        <v>#NAME?</v>
      </c>
      <c r="P186">
        <v>0</v>
      </c>
      <c r="Q186">
        <v>0</v>
      </c>
      <c r="R186">
        <v>1</v>
      </c>
      <c r="S186">
        <v>1</v>
      </c>
      <c r="T186">
        <v>0</v>
      </c>
      <c r="U186">
        <v>9995</v>
      </c>
    </row>
    <row r="187" spans="1:21" x14ac:dyDescent="0.35">
      <c r="A187" t="e" cm="1">
        <f t="array" ref="A187">INDEX(auto_imports #REF!,ROWS($A$2:A187))</f>
        <v>#NAME?</v>
      </c>
      <c r="B187" t="str" cm="1">
        <f t="array" ref="B187">INDEX(auto_imports[[ aspiration]],ROWS($B$2:B187))</f>
        <v>std</v>
      </c>
      <c r="C187" t="e" cm="1">
        <f t="array" ref="C187">INDEX(auto_imports #REF!,ROWS($C$2:C187))</f>
        <v>#NAME?</v>
      </c>
      <c r="D187" t="e" cm="1">
        <f t="array" ref="D187">INDEX(auto_imports #REF!,ROWS($D$2:D187))</f>
        <v>#NAME?</v>
      </c>
      <c r="E187" t="e" cm="1">
        <f t="array" ref="E187">INDEX(auto_imports #REF!,ROWS($E$2:E187))</f>
        <v>#NAME?</v>
      </c>
      <c r="P187">
        <v>0</v>
      </c>
      <c r="Q187">
        <v>0</v>
      </c>
      <c r="R187">
        <v>0</v>
      </c>
      <c r="S187">
        <v>1</v>
      </c>
      <c r="T187">
        <v>0</v>
      </c>
      <c r="U187">
        <v>11595</v>
      </c>
    </row>
    <row r="188" spans="1:21" x14ac:dyDescent="0.35">
      <c r="A188" t="e" cm="1">
        <f t="array" ref="A188">INDEX(auto_imports #REF!,ROWS($A$2:A188))</f>
        <v>#NAME?</v>
      </c>
      <c r="B188" t="str" cm="1">
        <f t="array" ref="B188">INDEX(auto_imports[[ aspiration]],ROWS($B$2:B188))</f>
        <v>std</v>
      </c>
      <c r="C188" t="e" cm="1">
        <f t="array" ref="C188">INDEX(auto_imports #REF!,ROWS($C$2:C188))</f>
        <v>#NAME?</v>
      </c>
      <c r="D188" t="e" cm="1">
        <f t="array" ref="D188">INDEX(auto_imports #REF!,ROWS($D$2:D188))</f>
        <v>#NAME?</v>
      </c>
      <c r="E188" t="e" cm="1">
        <f t="array" ref="E188">INDEX(auto_imports #REF!,ROWS($E$2:E188))</f>
        <v>#NAME?</v>
      </c>
      <c r="P188">
        <v>0</v>
      </c>
      <c r="Q188">
        <v>0</v>
      </c>
      <c r="R188">
        <v>0</v>
      </c>
      <c r="S188">
        <v>1</v>
      </c>
      <c r="T188">
        <v>0</v>
      </c>
      <c r="U188">
        <v>9980</v>
      </c>
    </row>
    <row r="189" spans="1:21" x14ac:dyDescent="0.35">
      <c r="A189" t="e" cm="1">
        <f t="array" ref="A189">INDEX(auto_imports #REF!,ROWS($A$2:A189))</f>
        <v>#NAME?</v>
      </c>
      <c r="B189" t="str" cm="1">
        <f t="array" ref="B189">INDEX(auto_imports[[ aspiration]],ROWS($B$2:B189))</f>
        <v>std</v>
      </c>
      <c r="C189" t="e" cm="1">
        <f t="array" ref="C189">INDEX(auto_imports #REF!,ROWS($C$2:C189))</f>
        <v>#NAME?</v>
      </c>
      <c r="D189" t="e" cm="1">
        <f t="array" ref="D189">INDEX(auto_imports #REF!,ROWS($D$2:D189))</f>
        <v>#NAME?</v>
      </c>
      <c r="E189" t="e" cm="1">
        <f t="array" ref="E189">INDEX(auto_imports #REF!,ROWS($E$2:E189))</f>
        <v>#NAME?</v>
      </c>
      <c r="P189">
        <v>0</v>
      </c>
      <c r="Q189">
        <v>0</v>
      </c>
      <c r="R189">
        <v>1</v>
      </c>
      <c r="S189">
        <v>1</v>
      </c>
      <c r="T189">
        <v>0</v>
      </c>
      <c r="U189">
        <v>13295</v>
      </c>
    </row>
    <row r="190" spans="1:21" x14ac:dyDescent="0.35">
      <c r="A190" t="e" cm="1">
        <f t="array" ref="A190">INDEX(auto_imports #REF!,ROWS($A$2:A190))</f>
        <v>#NAME?</v>
      </c>
      <c r="B190" t="str" cm="1">
        <f t="array" ref="B190">INDEX(auto_imports[[ aspiration]],ROWS($B$2:B190))</f>
        <v>turbo</v>
      </c>
      <c r="C190" t="e" cm="1">
        <f t="array" ref="C190">INDEX(auto_imports #REF!,ROWS($C$2:C190))</f>
        <v>#NAME?</v>
      </c>
      <c r="D190" t="e" cm="1">
        <f t="array" ref="D190">INDEX(auto_imports #REF!,ROWS($D$2:D190))</f>
        <v>#NAME?</v>
      </c>
      <c r="E190" t="e" cm="1">
        <f t="array" ref="E190">INDEX(auto_imports #REF!,ROWS($E$2:E190))</f>
        <v>#NAME?</v>
      </c>
      <c r="P190">
        <v>1</v>
      </c>
      <c r="Q190">
        <v>1</v>
      </c>
      <c r="R190">
        <v>1</v>
      </c>
      <c r="S190">
        <v>1</v>
      </c>
      <c r="T190">
        <v>0</v>
      </c>
      <c r="U190">
        <v>13845</v>
      </c>
    </row>
    <row r="191" spans="1:21" x14ac:dyDescent="0.35">
      <c r="A191" t="e" cm="1">
        <f t="array" ref="A191">INDEX(auto_imports #REF!,ROWS($A$2:A191))</f>
        <v>#NAME?</v>
      </c>
      <c r="B191" t="str" cm="1">
        <f t="array" ref="B191">INDEX(auto_imports[[ aspiration]],ROWS($B$2:B191))</f>
        <v>std</v>
      </c>
      <c r="C191" t="e" cm="1">
        <f t="array" ref="C191">INDEX(auto_imports #REF!,ROWS($C$2:C191))</f>
        <v>#NAME?</v>
      </c>
      <c r="D191" t="e" cm="1">
        <f t="array" ref="D191">INDEX(auto_imports #REF!,ROWS($D$2:D191))</f>
        <v>#NAME?</v>
      </c>
      <c r="E191" t="e" cm="1">
        <f t="array" ref="E191">INDEX(auto_imports #REF!,ROWS($E$2:E191))</f>
        <v>#NAME?</v>
      </c>
      <c r="P191">
        <v>0</v>
      </c>
      <c r="Q191">
        <v>0</v>
      </c>
      <c r="R191">
        <v>1</v>
      </c>
      <c r="S191">
        <v>1</v>
      </c>
      <c r="T191">
        <v>0</v>
      </c>
      <c r="U191">
        <v>12290</v>
      </c>
    </row>
    <row r="192" spans="1:21" x14ac:dyDescent="0.35">
      <c r="A192" t="e" cm="1">
        <f t="array" ref="A192">INDEX(auto_imports #REF!,ROWS($A$2:A192))</f>
        <v>#NAME?</v>
      </c>
      <c r="B192" t="str" cm="1">
        <f t="array" ref="B192">INDEX(auto_imports[[ aspiration]],ROWS($B$2:B192))</f>
        <v>std</v>
      </c>
      <c r="C192" t="e" cm="1">
        <f t="array" ref="C192">INDEX(auto_imports #REF!,ROWS($C$2:C192))</f>
        <v>#NAME?</v>
      </c>
      <c r="D192" t="e" cm="1">
        <f t="array" ref="D192">INDEX(auto_imports #REF!,ROWS($D$2:D192))</f>
        <v>#NAME?</v>
      </c>
      <c r="E192" t="e" cm="1">
        <f t="array" ref="E192">INDEX(auto_imports #REF!,ROWS($E$2:E192))</f>
        <v>#NAME?</v>
      </c>
      <c r="P192">
        <v>0</v>
      </c>
      <c r="Q192">
        <v>0</v>
      </c>
      <c r="R192">
        <v>1</v>
      </c>
      <c r="S192">
        <v>0</v>
      </c>
      <c r="T192">
        <v>0</v>
      </c>
      <c r="U192">
        <v>12940</v>
      </c>
    </row>
    <row r="193" spans="1:21" x14ac:dyDescent="0.35">
      <c r="A193" t="e" cm="1">
        <f t="array" ref="A193">INDEX(auto_imports #REF!,ROWS($A$2:A193))</f>
        <v>#NAME?</v>
      </c>
      <c r="B193" t="str" cm="1">
        <f t="array" ref="B193">INDEX(auto_imports[[ aspiration]],ROWS($B$2:B193))</f>
        <v>std</v>
      </c>
      <c r="C193" t="e" cm="1">
        <f t="array" ref="C193">INDEX(auto_imports #REF!,ROWS($C$2:C193))</f>
        <v>#NAME?</v>
      </c>
      <c r="D193" t="e" cm="1">
        <f t="array" ref="D193">INDEX(auto_imports #REF!,ROWS($D$2:D193))</f>
        <v>#NAME?</v>
      </c>
      <c r="E193" t="e" cm="1">
        <f t="array" ref="E193">INDEX(auto_imports #REF!,ROWS($E$2:E193))</f>
        <v>#NAME?</v>
      </c>
      <c r="P193">
        <v>0</v>
      </c>
      <c r="Q193">
        <v>0</v>
      </c>
      <c r="R193">
        <v>1</v>
      </c>
      <c r="S193">
        <v>0</v>
      </c>
      <c r="T193">
        <v>0</v>
      </c>
      <c r="U193">
        <v>13415</v>
      </c>
    </row>
    <row r="194" spans="1:21" x14ac:dyDescent="0.35">
      <c r="A194" t="e" cm="1">
        <f t="array" ref="A194">INDEX(auto_imports #REF!,ROWS($A$2:A194))</f>
        <v>#NAME?</v>
      </c>
      <c r="B194" t="str" cm="1">
        <f t="array" ref="B194">INDEX(auto_imports[[ aspiration]],ROWS($B$2:B194))</f>
        <v>std</v>
      </c>
      <c r="C194" t="e" cm="1">
        <f t="array" ref="C194">INDEX(auto_imports #REF!,ROWS($C$2:C194))</f>
        <v>#NAME?</v>
      </c>
      <c r="D194" t="e" cm="1">
        <f t="array" ref="D194">INDEX(auto_imports #REF!,ROWS($D$2:D194))</f>
        <v>#NAME?</v>
      </c>
      <c r="E194" t="e" cm="1">
        <f t="array" ref="E194">INDEX(auto_imports #REF!,ROWS($E$2:E194))</f>
        <v>#NAME?</v>
      </c>
      <c r="P194">
        <v>0</v>
      </c>
      <c r="Q194">
        <v>0</v>
      </c>
      <c r="R194">
        <v>1</v>
      </c>
      <c r="S194">
        <v>0</v>
      </c>
      <c r="T194">
        <v>0</v>
      </c>
      <c r="U194">
        <v>15985</v>
      </c>
    </row>
    <row r="195" spans="1:21" x14ac:dyDescent="0.35">
      <c r="A195" t="e" cm="1">
        <f t="array" ref="A195">INDEX(auto_imports #REF!,ROWS($A$2:A195))</f>
        <v>#NAME?</v>
      </c>
      <c r="B195" t="str" cm="1">
        <f t="array" ref="B195">INDEX(auto_imports[[ aspiration]],ROWS($B$2:B195))</f>
        <v>std</v>
      </c>
      <c r="C195" t="e" cm="1">
        <f t="array" ref="C195">INDEX(auto_imports #REF!,ROWS($C$2:C195))</f>
        <v>#NAME?</v>
      </c>
      <c r="D195" t="e" cm="1">
        <f t="array" ref="D195">INDEX(auto_imports #REF!,ROWS($D$2:D195))</f>
        <v>#NAME?</v>
      </c>
      <c r="E195" t="e" cm="1">
        <f t="array" ref="E195">INDEX(auto_imports #REF!,ROWS($E$2:E195))</f>
        <v>#NAME?</v>
      </c>
      <c r="P195">
        <v>0</v>
      </c>
      <c r="Q195">
        <v>0</v>
      </c>
      <c r="R195">
        <v>1</v>
      </c>
      <c r="S195">
        <v>0</v>
      </c>
      <c r="T195">
        <v>0</v>
      </c>
      <c r="U195">
        <v>16515</v>
      </c>
    </row>
    <row r="196" spans="1:21" x14ac:dyDescent="0.35">
      <c r="A196" t="e" cm="1">
        <f t="array" ref="A196">INDEX(auto_imports #REF!,ROWS($A$2:A196))</f>
        <v>#NAME?</v>
      </c>
      <c r="B196" t="str" cm="1">
        <f t="array" ref="B196">INDEX(auto_imports[[ aspiration]],ROWS($B$2:B196))</f>
        <v>turbo</v>
      </c>
      <c r="C196" t="e" cm="1">
        <f t="array" ref="C196">INDEX(auto_imports #REF!,ROWS($C$2:C196))</f>
        <v>#NAME?</v>
      </c>
      <c r="D196" t="e" cm="1">
        <f t="array" ref="D196">INDEX(auto_imports #REF!,ROWS($D$2:D196))</f>
        <v>#NAME?</v>
      </c>
      <c r="E196" t="e" cm="1">
        <f t="array" ref="E196">INDEX(auto_imports #REF!,ROWS($E$2:E196))</f>
        <v>#NAME?</v>
      </c>
      <c r="P196">
        <v>0</v>
      </c>
      <c r="Q196">
        <v>1</v>
      </c>
      <c r="R196">
        <v>1</v>
      </c>
      <c r="S196">
        <v>0</v>
      </c>
      <c r="T196">
        <v>0</v>
      </c>
      <c r="U196">
        <v>18420</v>
      </c>
    </row>
    <row r="197" spans="1:21" x14ac:dyDescent="0.35">
      <c r="A197" t="e" cm="1">
        <f t="array" ref="A197">INDEX(auto_imports #REF!,ROWS($A$2:A197))</f>
        <v>#NAME?</v>
      </c>
      <c r="B197" t="str" cm="1">
        <f t="array" ref="B197">INDEX(auto_imports[[ aspiration]],ROWS($B$2:B197))</f>
        <v>turbo</v>
      </c>
      <c r="C197" t="e" cm="1">
        <f t="array" ref="C197">INDEX(auto_imports #REF!,ROWS($C$2:C197))</f>
        <v>#NAME?</v>
      </c>
      <c r="D197" t="e" cm="1">
        <f t="array" ref="D197">INDEX(auto_imports #REF!,ROWS($D$2:D197))</f>
        <v>#NAME?</v>
      </c>
      <c r="E197" t="e" cm="1">
        <f t="array" ref="E197">INDEX(auto_imports #REF!,ROWS($E$2:E197))</f>
        <v>#NAME?</v>
      </c>
      <c r="P197">
        <v>0</v>
      </c>
      <c r="Q197">
        <v>1</v>
      </c>
      <c r="R197">
        <v>1</v>
      </c>
      <c r="S197">
        <v>0</v>
      </c>
      <c r="T197">
        <v>0</v>
      </c>
      <c r="U197">
        <v>18950</v>
      </c>
    </row>
    <row r="198" spans="1:21" x14ac:dyDescent="0.35">
      <c r="A198" t="e" cm="1">
        <f t="array" ref="A198">INDEX(auto_imports #REF!,ROWS($A$2:A198))</f>
        <v>#NAME?</v>
      </c>
      <c r="B198" t="str" cm="1">
        <f t="array" ref="B198">INDEX(auto_imports[[ aspiration]],ROWS($B$2:B198))</f>
        <v>std</v>
      </c>
      <c r="C198" t="e" cm="1">
        <f t="array" ref="C198">INDEX(auto_imports #REF!,ROWS($C$2:C198))</f>
        <v>#NAME?</v>
      </c>
      <c r="D198" t="e" cm="1">
        <f t="array" ref="D198">INDEX(auto_imports #REF!,ROWS($D$2:D198))</f>
        <v>#NAME?</v>
      </c>
      <c r="E198" t="e" cm="1">
        <f t="array" ref="E198">INDEX(auto_imports #REF!,ROWS($E$2:E198))</f>
        <v>#NAME?</v>
      </c>
      <c r="P198">
        <v>0</v>
      </c>
      <c r="Q198">
        <v>0</v>
      </c>
      <c r="R198">
        <v>1</v>
      </c>
      <c r="S198">
        <v>0</v>
      </c>
      <c r="T198">
        <v>0</v>
      </c>
      <c r="U198">
        <v>16845</v>
      </c>
    </row>
    <row r="199" spans="1:21" x14ac:dyDescent="0.35">
      <c r="A199" t="e" cm="1">
        <f t="array" ref="A199">INDEX(auto_imports #REF!,ROWS($A$2:A199))</f>
        <v>#NAME?</v>
      </c>
      <c r="B199" t="str" cm="1">
        <f t="array" ref="B199">INDEX(auto_imports[[ aspiration]],ROWS($B$2:B199))</f>
        <v>turbo</v>
      </c>
      <c r="C199" t="e" cm="1">
        <f t="array" ref="C199">INDEX(auto_imports #REF!,ROWS($C$2:C199))</f>
        <v>#NAME?</v>
      </c>
      <c r="D199" t="e" cm="1">
        <f t="array" ref="D199">INDEX(auto_imports #REF!,ROWS($D$2:D199))</f>
        <v>#NAME?</v>
      </c>
      <c r="E199" t="e" cm="1">
        <f t="array" ref="E199">INDEX(auto_imports #REF!,ROWS($E$2:E199))</f>
        <v>#NAME?</v>
      </c>
      <c r="P199">
        <v>0</v>
      </c>
      <c r="Q199">
        <v>1</v>
      </c>
      <c r="R199">
        <v>1</v>
      </c>
      <c r="S199">
        <v>0</v>
      </c>
      <c r="T199">
        <v>0</v>
      </c>
      <c r="U199">
        <v>19045</v>
      </c>
    </row>
    <row r="200" spans="1:21" x14ac:dyDescent="0.35">
      <c r="A200" t="e" cm="1">
        <f t="array" ref="A200">INDEX(auto_imports #REF!,ROWS($A$2:A200))</f>
        <v>#NAME?</v>
      </c>
      <c r="B200" t="str" cm="1">
        <f t="array" ref="B200">INDEX(auto_imports[[ aspiration]],ROWS($B$2:B200))</f>
        <v>std</v>
      </c>
      <c r="C200" t="e" cm="1">
        <f t="array" ref="C200">INDEX(auto_imports #REF!,ROWS($C$2:C200))</f>
        <v>#NAME?</v>
      </c>
      <c r="D200" t="e" cm="1">
        <f t="array" ref="D200">INDEX(auto_imports #REF!,ROWS($D$2:D200))</f>
        <v>#NAME?</v>
      </c>
      <c r="E200" t="e" cm="1">
        <f t="array" ref="E200">INDEX(auto_imports #REF!,ROWS($E$2:E200))</f>
        <v>#NAME?</v>
      </c>
      <c r="P200">
        <v>0</v>
      </c>
      <c r="Q200">
        <v>0</v>
      </c>
      <c r="R200">
        <v>1</v>
      </c>
      <c r="S200">
        <v>0</v>
      </c>
      <c r="T200">
        <v>0</v>
      </c>
      <c r="U200">
        <v>21485</v>
      </c>
    </row>
    <row r="201" spans="1:21" x14ac:dyDescent="0.35">
      <c r="A201" t="e" cm="1">
        <f t="array" ref="A201">INDEX(auto_imports #REF!,ROWS($A$2:A201))</f>
        <v>#NAME?</v>
      </c>
      <c r="B201" t="str" cm="1">
        <f t="array" ref="B201">INDEX(auto_imports[[ aspiration]],ROWS($B$2:B201))</f>
        <v>turbo</v>
      </c>
      <c r="C201" t="e" cm="1">
        <f t="array" ref="C201">INDEX(auto_imports #REF!,ROWS($C$2:C201))</f>
        <v>#NAME?</v>
      </c>
      <c r="D201" t="e" cm="1">
        <f t="array" ref="D201">INDEX(auto_imports #REF!,ROWS($D$2:D201))</f>
        <v>#NAME?</v>
      </c>
      <c r="E201" t="e" cm="1">
        <f t="array" ref="E201">INDEX(auto_imports #REF!,ROWS($E$2:E201))</f>
        <v>#NAME?</v>
      </c>
      <c r="P201">
        <v>1</v>
      </c>
      <c r="Q201">
        <v>1</v>
      </c>
      <c r="R201">
        <v>1</v>
      </c>
      <c r="S201">
        <v>0</v>
      </c>
      <c r="T201">
        <v>0</v>
      </c>
      <c r="U201">
        <v>22470</v>
      </c>
    </row>
    <row r="202" spans="1:21" x14ac:dyDescent="0.35">
      <c r="A202" t="e" cm="1">
        <f t="array" ref="A202">INDEX(auto_imports #REF!,ROWS($A$2:A202))</f>
        <v>#NAME?</v>
      </c>
      <c r="B202" t="str" cm="1">
        <f t="array" ref="B202">INDEX(auto_imports[[ aspiration]],ROWS($B$2:B202))</f>
        <v>turbo</v>
      </c>
      <c r="C202" t="e" cm="1">
        <f t="array" ref="C202">INDEX(auto_imports #REF!,ROWS($C$2:C202))</f>
        <v>#NAME?</v>
      </c>
      <c r="D202" t="e" cm="1">
        <f t="array" ref="D202">INDEX(auto_imports #REF!,ROWS($D$2:D202))</f>
        <v>#NAME?</v>
      </c>
      <c r="E202" t="e" cm="1">
        <f t="array" ref="E202">INDEX(auto_imports #REF!,ROWS($E$2:E202))</f>
        <v>#NAME?</v>
      </c>
      <c r="P202">
        <v>0</v>
      </c>
      <c r="Q202">
        <v>1</v>
      </c>
      <c r="R202">
        <v>1</v>
      </c>
      <c r="S202">
        <v>0</v>
      </c>
      <c r="T202">
        <v>0</v>
      </c>
      <c r="U202">
        <v>22625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E2880-EFC9-47F1-AF87-C5713B61A4DD}">
  <sheetPr codeName="Sheet4"/>
  <dimension ref="A1:M202"/>
  <sheetViews>
    <sheetView workbookViewId="0">
      <selection activeCell="P1" sqref="P1:U1"/>
    </sheetView>
  </sheetViews>
  <sheetFormatPr defaultRowHeight="18" x14ac:dyDescent="0.35"/>
  <cols>
    <col min="1" max="1" width="14.59765625" bestFit="1" customWidth="1"/>
    <col min="2" max="2" width="7.59765625" bestFit="1" customWidth="1"/>
    <col min="3" max="3" width="8.59765625" bestFit="1" customWidth="1"/>
    <col min="4" max="4" width="11.296875" bestFit="1" customWidth="1"/>
    <col min="5" max="5" width="9.3984375" bestFit="1" customWidth="1"/>
    <col min="6" max="6" width="10.59765625" bestFit="1" customWidth="1"/>
    <col min="7" max="7" width="12.8984375" bestFit="1" customWidth="1"/>
    <col min="8" max="8" width="5.296875" bestFit="1" customWidth="1"/>
    <col min="9" max="9" width="10.296875" bestFit="1" customWidth="1"/>
    <col min="10" max="10" width="9.3984375" bestFit="1" customWidth="1"/>
    <col min="11" max="11" width="10.09765625" bestFit="1" customWidth="1"/>
    <col min="12" max="12" width="5.69921875" bestFit="1" customWidth="1"/>
    <col min="13" max="13" width="18.69921875" bestFit="1" customWidth="1"/>
    <col min="14" max="14" width="11.09765625" bestFit="1" customWidth="1"/>
    <col min="15" max="15" width="7.3984375" bestFit="1" customWidth="1"/>
    <col min="16" max="16" width="6.8984375" bestFit="1" customWidth="1"/>
    <col min="17" max="17" width="7.3984375" bestFit="1" customWidth="1"/>
    <col min="18" max="18" width="11.8984375" bestFit="1" customWidth="1"/>
    <col min="19" max="19" width="11.09765625" bestFit="1" customWidth="1"/>
    <col min="20" max="20" width="6" bestFit="1" customWidth="1"/>
    <col min="21" max="21" width="7.3984375" bestFit="1" customWidth="1"/>
    <col min="22" max="22" width="16.69921875" bestFit="1" customWidth="1"/>
    <col min="23" max="23" width="11.8984375" bestFit="1" customWidth="1"/>
    <col min="24" max="24" width="9.8984375" bestFit="1" customWidth="1"/>
    <col min="25" max="25" width="9.3984375" bestFit="1" customWidth="1"/>
    <col min="26" max="26" width="13.296875" bestFit="1" customWidth="1"/>
    <col min="27" max="27" width="6.296875" bestFit="1" customWidth="1"/>
  </cols>
  <sheetData>
    <row r="1" spans="1:13" x14ac:dyDescent="0.35">
      <c r="A1" t="s">
        <v>87</v>
      </c>
      <c r="B1" t="s">
        <v>71</v>
      </c>
      <c r="C1" t="s">
        <v>88</v>
      </c>
      <c r="D1" t="s">
        <v>72</v>
      </c>
      <c r="E1" t="s">
        <v>73</v>
      </c>
      <c r="F1" t="s">
        <v>74</v>
      </c>
      <c r="G1" t="s">
        <v>75</v>
      </c>
      <c r="H1" t="s">
        <v>89</v>
      </c>
      <c r="I1" t="s">
        <v>81</v>
      </c>
      <c r="J1" t="s">
        <v>82</v>
      </c>
      <c r="K1" t="s">
        <v>90</v>
      </c>
      <c r="L1" t="s">
        <v>91</v>
      </c>
      <c r="M1" t="s">
        <v>92</v>
      </c>
    </row>
    <row r="2" spans="1:13" x14ac:dyDescent="0.35">
      <c r="A2" t="s">
        <v>112</v>
      </c>
      <c r="B2" t="s">
        <v>132</v>
      </c>
      <c r="C2" t="s">
        <v>133</v>
      </c>
      <c r="D2" t="s">
        <v>134</v>
      </c>
      <c r="E2" t="s">
        <v>135</v>
      </c>
      <c r="F2" t="s">
        <v>136</v>
      </c>
      <c r="G2" t="s">
        <v>137</v>
      </c>
      <c r="H2">
        <v>66.2</v>
      </c>
      <c r="I2">
        <v>2337</v>
      </c>
      <c r="J2">
        <v>109</v>
      </c>
      <c r="K2">
        <v>102</v>
      </c>
      <c r="L2">
        <v>13950</v>
      </c>
      <c r="M2" t="s">
        <v>68</v>
      </c>
    </row>
    <row r="3" spans="1:13" x14ac:dyDescent="0.35">
      <c r="A3" t="s">
        <v>112</v>
      </c>
      <c r="B3" t="s">
        <v>132</v>
      </c>
      <c r="C3" t="s">
        <v>133</v>
      </c>
      <c r="D3" t="s">
        <v>134</v>
      </c>
      <c r="E3" t="s">
        <v>135</v>
      </c>
      <c r="F3" t="s">
        <v>138</v>
      </c>
      <c r="G3" t="s">
        <v>137</v>
      </c>
      <c r="H3">
        <v>66.400000000000006</v>
      </c>
      <c r="I3">
        <v>2824</v>
      </c>
      <c r="J3">
        <v>136</v>
      </c>
      <c r="K3">
        <v>115</v>
      </c>
      <c r="L3">
        <v>17450</v>
      </c>
      <c r="M3" t="s">
        <v>68</v>
      </c>
    </row>
    <row r="4" spans="1:13" x14ac:dyDescent="0.35">
      <c r="A4" t="s">
        <v>112</v>
      </c>
      <c r="B4" t="s">
        <v>132</v>
      </c>
      <c r="C4" t="s">
        <v>133</v>
      </c>
      <c r="D4" t="s">
        <v>139</v>
      </c>
      <c r="E4" t="s">
        <v>135</v>
      </c>
      <c r="F4" t="s">
        <v>136</v>
      </c>
      <c r="G4" t="s">
        <v>137</v>
      </c>
      <c r="H4">
        <v>66.3</v>
      </c>
      <c r="I4">
        <v>2507</v>
      </c>
      <c r="J4">
        <v>136</v>
      </c>
      <c r="K4">
        <v>110</v>
      </c>
      <c r="L4">
        <v>15250</v>
      </c>
      <c r="M4" t="s">
        <v>68</v>
      </c>
    </row>
    <row r="5" spans="1:13" x14ac:dyDescent="0.35">
      <c r="A5" t="s">
        <v>112</v>
      </c>
      <c r="B5" t="s">
        <v>132</v>
      </c>
      <c r="C5" t="s">
        <v>133</v>
      </c>
      <c r="D5" t="s">
        <v>134</v>
      </c>
      <c r="E5" t="s">
        <v>135</v>
      </c>
      <c r="F5" t="s">
        <v>136</v>
      </c>
      <c r="G5" t="s">
        <v>137</v>
      </c>
      <c r="H5">
        <v>71.400000000000006</v>
      </c>
      <c r="I5">
        <v>2844</v>
      </c>
      <c r="J5">
        <v>136</v>
      </c>
      <c r="K5">
        <v>110</v>
      </c>
      <c r="L5">
        <v>17710</v>
      </c>
      <c r="M5" t="s">
        <v>68</v>
      </c>
    </row>
    <row r="6" spans="1:13" x14ac:dyDescent="0.35">
      <c r="A6" t="s">
        <v>112</v>
      </c>
      <c r="B6" t="s">
        <v>132</v>
      </c>
      <c r="C6" t="s">
        <v>140</v>
      </c>
      <c r="D6" t="s">
        <v>134</v>
      </c>
      <c r="E6" t="s">
        <v>135</v>
      </c>
      <c r="F6" t="s">
        <v>136</v>
      </c>
      <c r="G6" t="s">
        <v>137</v>
      </c>
      <c r="H6">
        <v>71.400000000000006</v>
      </c>
      <c r="I6">
        <v>3086</v>
      </c>
      <c r="J6">
        <v>131</v>
      </c>
      <c r="K6">
        <v>140</v>
      </c>
      <c r="L6">
        <v>23875</v>
      </c>
      <c r="M6" t="s">
        <v>68</v>
      </c>
    </row>
    <row r="7" spans="1:13" x14ac:dyDescent="0.35">
      <c r="A7" t="s">
        <v>113</v>
      </c>
      <c r="B7" t="s">
        <v>132</v>
      </c>
      <c r="C7" t="s">
        <v>133</v>
      </c>
      <c r="D7" t="s">
        <v>139</v>
      </c>
      <c r="E7" t="s">
        <v>135</v>
      </c>
      <c r="F7" t="s">
        <v>141</v>
      </c>
      <c r="G7" t="s">
        <v>137</v>
      </c>
      <c r="H7">
        <v>64.8</v>
      </c>
      <c r="I7">
        <v>2395</v>
      </c>
      <c r="J7">
        <v>108</v>
      </c>
      <c r="K7">
        <v>101</v>
      </c>
      <c r="L7">
        <v>16430</v>
      </c>
      <c r="M7" t="s">
        <v>68</v>
      </c>
    </row>
    <row r="8" spans="1:13" x14ac:dyDescent="0.35">
      <c r="A8" t="s">
        <v>113</v>
      </c>
      <c r="B8" t="s">
        <v>132</v>
      </c>
      <c r="C8" t="s">
        <v>133</v>
      </c>
      <c r="D8" t="s">
        <v>134</v>
      </c>
      <c r="E8" t="s">
        <v>135</v>
      </c>
      <c r="F8" t="s">
        <v>141</v>
      </c>
      <c r="G8" t="s">
        <v>137</v>
      </c>
      <c r="H8">
        <v>64.8</v>
      </c>
      <c r="I8">
        <v>2395</v>
      </c>
      <c r="J8">
        <v>108</v>
      </c>
      <c r="K8">
        <v>101</v>
      </c>
      <c r="L8">
        <v>16925</v>
      </c>
      <c r="M8" t="s">
        <v>68</v>
      </c>
    </row>
    <row r="9" spans="1:13" x14ac:dyDescent="0.35">
      <c r="A9" t="s">
        <v>113</v>
      </c>
      <c r="B9" t="s">
        <v>132</v>
      </c>
      <c r="C9" t="s">
        <v>133</v>
      </c>
      <c r="D9" t="s">
        <v>139</v>
      </c>
      <c r="E9" t="s">
        <v>135</v>
      </c>
      <c r="F9" t="s">
        <v>141</v>
      </c>
      <c r="G9" t="s">
        <v>137</v>
      </c>
      <c r="H9">
        <v>64.8</v>
      </c>
      <c r="I9">
        <v>2710</v>
      </c>
      <c r="J9">
        <v>164</v>
      </c>
      <c r="K9">
        <v>121</v>
      </c>
      <c r="L9">
        <v>20970</v>
      </c>
      <c r="M9" t="s">
        <v>68</v>
      </c>
    </row>
    <row r="10" spans="1:13" x14ac:dyDescent="0.35">
      <c r="A10" t="s">
        <v>113</v>
      </c>
      <c r="B10" t="s">
        <v>132</v>
      </c>
      <c r="C10" t="s">
        <v>133</v>
      </c>
      <c r="D10" t="s">
        <v>134</v>
      </c>
      <c r="E10" t="s">
        <v>135</v>
      </c>
      <c r="F10" t="s">
        <v>141</v>
      </c>
      <c r="G10" t="s">
        <v>137</v>
      </c>
      <c r="H10">
        <v>64.8</v>
      </c>
      <c r="I10">
        <v>2765</v>
      </c>
      <c r="J10">
        <v>164</v>
      </c>
      <c r="K10">
        <v>121</v>
      </c>
      <c r="L10">
        <v>21105</v>
      </c>
      <c r="M10" t="s">
        <v>68</v>
      </c>
    </row>
    <row r="11" spans="1:13" x14ac:dyDescent="0.35">
      <c r="A11" t="s">
        <v>113</v>
      </c>
      <c r="B11" t="s">
        <v>132</v>
      </c>
      <c r="C11" t="s">
        <v>133</v>
      </c>
      <c r="D11" t="s">
        <v>134</v>
      </c>
      <c r="E11" t="s">
        <v>135</v>
      </c>
      <c r="F11" t="s">
        <v>141</v>
      </c>
      <c r="G11" t="s">
        <v>137</v>
      </c>
      <c r="H11">
        <v>66.900000000000006</v>
      </c>
      <c r="I11">
        <v>3055</v>
      </c>
      <c r="J11">
        <v>164</v>
      </c>
      <c r="K11">
        <v>121</v>
      </c>
      <c r="L11">
        <v>24565</v>
      </c>
      <c r="M11" t="s">
        <v>68</v>
      </c>
    </row>
    <row r="12" spans="1:13" x14ac:dyDescent="0.35">
      <c r="A12" t="s">
        <v>113</v>
      </c>
      <c r="B12" t="s">
        <v>132</v>
      </c>
      <c r="C12" t="s">
        <v>133</v>
      </c>
      <c r="D12" t="s">
        <v>134</v>
      </c>
      <c r="E12" t="s">
        <v>135</v>
      </c>
      <c r="F12" t="s">
        <v>141</v>
      </c>
      <c r="G12" t="s">
        <v>137</v>
      </c>
      <c r="H12">
        <v>66.900000000000006</v>
      </c>
      <c r="I12">
        <v>3230</v>
      </c>
      <c r="J12">
        <v>209</v>
      </c>
      <c r="K12">
        <v>182</v>
      </c>
      <c r="L12">
        <v>30760</v>
      </c>
      <c r="M12" t="s">
        <v>66</v>
      </c>
    </row>
    <row r="13" spans="1:13" x14ac:dyDescent="0.35">
      <c r="A13" t="s">
        <v>113</v>
      </c>
      <c r="B13" t="s">
        <v>132</v>
      </c>
      <c r="C13" t="s">
        <v>133</v>
      </c>
      <c r="D13" t="s">
        <v>139</v>
      </c>
      <c r="E13" t="s">
        <v>135</v>
      </c>
      <c r="F13" t="s">
        <v>141</v>
      </c>
      <c r="G13" t="s">
        <v>137</v>
      </c>
      <c r="H13">
        <v>67.900000000000006</v>
      </c>
      <c r="I13">
        <v>3380</v>
      </c>
      <c r="J13">
        <v>209</v>
      </c>
      <c r="K13">
        <v>182</v>
      </c>
      <c r="L13">
        <v>41315</v>
      </c>
      <c r="M13" t="s">
        <v>66</v>
      </c>
    </row>
    <row r="14" spans="1:13" x14ac:dyDescent="0.35">
      <c r="A14" t="s">
        <v>113</v>
      </c>
      <c r="B14" t="s">
        <v>132</v>
      </c>
      <c r="C14" t="s">
        <v>133</v>
      </c>
      <c r="D14" t="s">
        <v>134</v>
      </c>
      <c r="E14" t="s">
        <v>135</v>
      </c>
      <c r="F14" t="s">
        <v>141</v>
      </c>
      <c r="G14" t="s">
        <v>137</v>
      </c>
      <c r="H14">
        <v>70.900000000000006</v>
      </c>
      <c r="I14">
        <v>3505</v>
      </c>
      <c r="J14">
        <v>209</v>
      </c>
      <c r="K14">
        <v>182</v>
      </c>
      <c r="L14">
        <v>36880</v>
      </c>
      <c r="M14" t="s">
        <v>66</v>
      </c>
    </row>
    <row r="15" spans="1:13" x14ac:dyDescent="0.35">
      <c r="A15" t="s">
        <v>114</v>
      </c>
      <c r="B15" t="s">
        <v>132</v>
      </c>
      <c r="C15" t="s">
        <v>133</v>
      </c>
      <c r="D15" t="s">
        <v>134</v>
      </c>
      <c r="E15" t="s">
        <v>135</v>
      </c>
      <c r="F15" t="s">
        <v>136</v>
      </c>
      <c r="G15" t="s">
        <v>137</v>
      </c>
      <c r="H15">
        <v>63.6</v>
      </c>
      <c r="I15">
        <v>1909</v>
      </c>
      <c r="J15">
        <v>90</v>
      </c>
      <c r="K15">
        <v>70</v>
      </c>
      <c r="L15">
        <v>6575</v>
      </c>
      <c r="M15" t="s">
        <v>67</v>
      </c>
    </row>
    <row r="16" spans="1:13" x14ac:dyDescent="0.35">
      <c r="A16" t="s">
        <v>115</v>
      </c>
      <c r="B16" t="s">
        <v>132</v>
      </c>
      <c r="C16" t="s">
        <v>133</v>
      </c>
      <c r="D16" t="s">
        <v>134</v>
      </c>
      <c r="E16" t="s">
        <v>135</v>
      </c>
      <c r="F16" t="s">
        <v>136</v>
      </c>
      <c r="G16" t="s">
        <v>137</v>
      </c>
      <c r="H16">
        <v>63.8</v>
      </c>
      <c r="I16">
        <v>1989</v>
      </c>
      <c r="J16">
        <v>90</v>
      </c>
      <c r="K16">
        <v>68</v>
      </c>
      <c r="L16">
        <v>6692</v>
      </c>
      <c r="M16" t="s">
        <v>67</v>
      </c>
    </row>
    <row r="17" spans="1:13" x14ac:dyDescent="0.35">
      <c r="A17" t="s">
        <v>115</v>
      </c>
      <c r="B17" t="s">
        <v>132</v>
      </c>
      <c r="C17" t="s">
        <v>133</v>
      </c>
      <c r="D17" t="s">
        <v>134</v>
      </c>
      <c r="E17" t="s">
        <v>135</v>
      </c>
      <c r="F17" t="s">
        <v>136</v>
      </c>
      <c r="G17" t="s">
        <v>137</v>
      </c>
      <c r="H17">
        <v>63.8</v>
      </c>
      <c r="I17">
        <v>1989</v>
      </c>
      <c r="J17">
        <v>90</v>
      </c>
      <c r="K17">
        <v>68</v>
      </c>
      <c r="L17">
        <v>7609</v>
      </c>
      <c r="M17" t="s">
        <v>67</v>
      </c>
    </row>
    <row r="18" spans="1:13" x14ac:dyDescent="0.35">
      <c r="A18" t="s">
        <v>115</v>
      </c>
      <c r="B18" t="s">
        <v>132</v>
      </c>
      <c r="C18" t="s">
        <v>140</v>
      </c>
      <c r="D18" t="s">
        <v>134</v>
      </c>
      <c r="E18" t="s">
        <v>135</v>
      </c>
      <c r="F18" t="s">
        <v>136</v>
      </c>
      <c r="G18" t="s">
        <v>137</v>
      </c>
      <c r="H18">
        <v>63.8</v>
      </c>
      <c r="I18">
        <v>2191</v>
      </c>
      <c r="J18">
        <v>98</v>
      </c>
      <c r="K18">
        <v>102</v>
      </c>
      <c r="L18">
        <v>8558</v>
      </c>
      <c r="M18" t="s">
        <v>68</v>
      </c>
    </row>
    <row r="19" spans="1:13" x14ac:dyDescent="0.35">
      <c r="A19" t="s">
        <v>111</v>
      </c>
      <c r="B19" t="s">
        <v>132</v>
      </c>
      <c r="C19" t="s">
        <v>133</v>
      </c>
      <c r="D19" t="s">
        <v>134</v>
      </c>
      <c r="E19" t="s">
        <v>135</v>
      </c>
      <c r="F19" t="s">
        <v>136</v>
      </c>
      <c r="G19" t="s">
        <v>137</v>
      </c>
      <c r="H19">
        <v>64</v>
      </c>
      <c r="I19">
        <v>2010</v>
      </c>
      <c r="J19">
        <v>92</v>
      </c>
      <c r="K19">
        <v>76</v>
      </c>
      <c r="L19">
        <v>7295</v>
      </c>
      <c r="M19" t="s">
        <v>67</v>
      </c>
    </row>
    <row r="20" spans="1:13" x14ac:dyDescent="0.35">
      <c r="A20" t="s">
        <v>111</v>
      </c>
      <c r="B20" t="s">
        <v>132</v>
      </c>
      <c r="C20" t="s">
        <v>133</v>
      </c>
      <c r="D20" t="s">
        <v>134</v>
      </c>
      <c r="E20" t="s">
        <v>135</v>
      </c>
      <c r="F20" t="s">
        <v>136</v>
      </c>
      <c r="G20" t="s">
        <v>137</v>
      </c>
      <c r="H20">
        <v>65.2</v>
      </c>
      <c r="I20">
        <v>2304</v>
      </c>
      <c r="J20">
        <v>110</v>
      </c>
      <c r="K20">
        <v>86</v>
      </c>
      <c r="L20">
        <v>8845</v>
      </c>
      <c r="M20" t="s">
        <v>67</v>
      </c>
    </row>
    <row r="21" spans="1:13" x14ac:dyDescent="0.35">
      <c r="A21" t="s">
        <v>111</v>
      </c>
      <c r="B21" t="s">
        <v>132</v>
      </c>
      <c r="C21" t="s">
        <v>133</v>
      </c>
      <c r="D21" t="s">
        <v>134</v>
      </c>
      <c r="E21" t="s">
        <v>135</v>
      </c>
      <c r="F21" t="s">
        <v>136</v>
      </c>
      <c r="G21" t="s">
        <v>137</v>
      </c>
      <c r="H21">
        <v>62.5</v>
      </c>
      <c r="I21">
        <v>2372</v>
      </c>
      <c r="J21">
        <v>110</v>
      </c>
      <c r="K21">
        <v>86</v>
      </c>
      <c r="L21">
        <v>10295</v>
      </c>
      <c r="M21" t="s">
        <v>67</v>
      </c>
    </row>
    <row r="22" spans="1:13" x14ac:dyDescent="0.35">
      <c r="A22" t="s">
        <v>111</v>
      </c>
      <c r="B22" t="s">
        <v>132</v>
      </c>
      <c r="C22" t="s">
        <v>133</v>
      </c>
      <c r="D22" t="s">
        <v>134</v>
      </c>
      <c r="E22" t="s">
        <v>135</v>
      </c>
      <c r="F22" t="s">
        <v>136</v>
      </c>
      <c r="G22" t="s">
        <v>137</v>
      </c>
      <c r="H22">
        <v>65.2</v>
      </c>
      <c r="I22">
        <v>2465</v>
      </c>
      <c r="J22">
        <v>110</v>
      </c>
      <c r="K22">
        <v>101</v>
      </c>
      <c r="L22">
        <v>12945</v>
      </c>
      <c r="M22" t="s">
        <v>68</v>
      </c>
    </row>
    <row r="23" spans="1:13" x14ac:dyDescent="0.35">
      <c r="A23" t="s">
        <v>111</v>
      </c>
      <c r="B23" t="s">
        <v>132</v>
      </c>
      <c r="C23" t="s">
        <v>133</v>
      </c>
      <c r="D23" t="s">
        <v>139</v>
      </c>
      <c r="E23" t="s">
        <v>135</v>
      </c>
      <c r="F23" t="s">
        <v>136</v>
      </c>
      <c r="G23" t="s">
        <v>137</v>
      </c>
      <c r="H23">
        <v>66</v>
      </c>
      <c r="I23">
        <v>2293</v>
      </c>
      <c r="J23">
        <v>110</v>
      </c>
      <c r="K23">
        <v>100</v>
      </c>
      <c r="L23">
        <v>10345</v>
      </c>
      <c r="M23" t="s">
        <v>67</v>
      </c>
    </row>
    <row r="24" spans="1:13" x14ac:dyDescent="0.35">
      <c r="A24" t="s">
        <v>116</v>
      </c>
      <c r="B24" t="s">
        <v>132</v>
      </c>
      <c r="C24" t="s">
        <v>133</v>
      </c>
      <c r="D24" t="s">
        <v>134</v>
      </c>
      <c r="E24" t="s">
        <v>135</v>
      </c>
      <c r="F24" t="s">
        <v>141</v>
      </c>
      <c r="G24" t="s">
        <v>137</v>
      </c>
      <c r="H24">
        <v>61.8</v>
      </c>
      <c r="I24">
        <v>2337</v>
      </c>
      <c r="J24">
        <v>111</v>
      </c>
      <c r="K24">
        <v>78</v>
      </c>
      <c r="L24">
        <v>6785</v>
      </c>
      <c r="M24" t="s">
        <v>67</v>
      </c>
    </row>
    <row r="25" spans="1:13" x14ac:dyDescent="0.35">
      <c r="A25" t="s">
        <v>108</v>
      </c>
      <c r="B25" t="s">
        <v>132</v>
      </c>
      <c r="C25" t="s">
        <v>133</v>
      </c>
      <c r="D25" t="s">
        <v>134</v>
      </c>
      <c r="E25" t="s">
        <v>135</v>
      </c>
      <c r="F25" t="s">
        <v>141</v>
      </c>
      <c r="G25" t="s">
        <v>137</v>
      </c>
      <c r="H25">
        <v>69.599999999999994</v>
      </c>
      <c r="I25">
        <v>4066</v>
      </c>
      <c r="J25">
        <v>258</v>
      </c>
      <c r="K25">
        <v>176</v>
      </c>
      <c r="L25">
        <v>32250</v>
      </c>
      <c r="M25" t="s">
        <v>66</v>
      </c>
    </row>
    <row r="26" spans="1:13" x14ac:dyDescent="0.35">
      <c r="A26" t="s">
        <v>108</v>
      </c>
      <c r="B26" t="s">
        <v>132</v>
      </c>
      <c r="C26" t="s">
        <v>133</v>
      </c>
      <c r="D26" t="s">
        <v>134</v>
      </c>
      <c r="E26" t="s">
        <v>135</v>
      </c>
      <c r="F26" t="s">
        <v>141</v>
      </c>
      <c r="G26" t="s">
        <v>137</v>
      </c>
      <c r="H26">
        <v>69.599999999999994</v>
      </c>
      <c r="I26">
        <v>4066</v>
      </c>
      <c r="J26">
        <v>258</v>
      </c>
      <c r="K26">
        <v>176</v>
      </c>
      <c r="L26">
        <v>35550</v>
      </c>
      <c r="M26" t="s">
        <v>66</v>
      </c>
    </row>
    <row r="27" spans="1:13" x14ac:dyDescent="0.35">
      <c r="A27" t="s">
        <v>108</v>
      </c>
      <c r="B27" t="s">
        <v>132</v>
      </c>
      <c r="C27" t="s">
        <v>133</v>
      </c>
      <c r="D27" t="s">
        <v>139</v>
      </c>
      <c r="E27" t="s">
        <v>135</v>
      </c>
      <c r="F27" t="s">
        <v>141</v>
      </c>
      <c r="G27" t="s">
        <v>137</v>
      </c>
      <c r="H27">
        <v>70.599999999999994</v>
      </c>
      <c r="I27">
        <v>3950</v>
      </c>
      <c r="J27">
        <v>326</v>
      </c>
      <c r="K27">
        <v>262</v>
      </c>
      <c r="L27">
        <v>36000</v>
      </c>
      <c r="M27" t="s">
        <v>69</v>
      </c>
    </row>
    <row r="28" spans="1:13" x14ac:dyDescent="0.35">
      <c r="A28" t="s">
        <v>117</v>
      </c>
      <c r="B28" t="s">
        <v>132</v>
      </c>
      <c r="C28" t="s">
        <v>133</v>
      </c>
      <c r="D28" t="s">
        <v>134</v>
      </c>
      <c r="E28" t="s">
        <v>135</v>
      </c>
      <c r="F28" t="s">
        <v>136</v>
      </c>
      <c r="G28" t="s">
        <v>137</v>
      </c>
      <c r="H28">
        <v>64.2</v>
      </c>
      <c r="I28">
        <v>1945</v>
      </c>
      <c r="J28">
        <v>91</v>
      </c>
      <c r="K28">
        <v>68</v>
      </c>
      <c r="L28">
        <v>6695</v>
      </c>
      <c r="M28" t="s">
        <v>67</v>
      </c>
    </row>
    <row r="29" spans="1:13" x14ac:dyDescent="0.35">
      <c r="A29" t="s">
        <v>117</v>
      </c>
      <c r="B29" t="s">
        <v>132</v>
      </c>
      <c r="C29" t="s">
        <v>133</v>
      </c>
      <c r="D29" t="s">
        <v>134</v>
      </c>
      <c r="E29" t="s">
        <v>135</v>
      </c>
      <c r="F29" t="s">
        <v>136</v>
      </c>
      <c r="G29" t="s">
        <v>137</v>
      </c>
      <c r="H29">
        <v>64.2</v>
      </c>
      <c r="I29">
        <v>1950</v>
      </c>
      <c r="J29">
        <v>91</v>
      </c>
      <c r="K29">
        <v>68</v>
      </c>
      <c r="L29">
        <v>7395</v>
      </c>
      <c r="M29" t="s">
        <v>67</v>
      </c>
    </row>
    <row r="30" spans="1:13" x14ac:dyDescent="0.35">
      <c r="A30" t="s">
        <v>117</v>
      </c>
      <c r="B30" t="s">
        <v>132</v>
      </c>
      <c r="C30" t="s">
        <v>133</v>
      </c>
      <c r="D30" t="s">
        <v>134</v>
      </c>
      <c r="E30" t="s">
        <v>135</v>
      </c>
      <c r="F30" t="s">
        <v>136</v>
      </c>
      <c r="G30" t="s">
        <v>137</v>
      </c>
      <c r="H30">
        <v>66.5</v>
      </c>
      <c r="I30">
        <v>2410</v>
      </c>
      <c r="J30">
        <v>122</v>
      </c>
      <c r="K30">
        <v>84</v>
      </c>
      <c r="L30">
        <v>8495</v>
      </c>
      <c r="M30" t="s">
        <v>67</v>
      </c>
    </row>
    <row r="31" spans="1:13" x14ac:dyDescent="0.35">
      <c r="A31" t="s">
        <v>117</v>
      </c>
      <c r="B31" t="s">
        <v>132</v>
      </c>
      <c r="C31" t="s">
        <v>133</v>
      </c>
      <c r="D31" t="s">
        <v>134</v>
      </c>
      <c r="E31" t="s">
        <v>135</v>
      </c>
      <c r="F31" t="s">
        <v>136</v>
      </c>
      <c r="G31" t="s">
        <v>137</v>
      </c>
      <c r="H31">
        <v>66.5</v>
      </c>
      <c r="I31">
        <v>2410</v>
      </c>
      <c r="J31">
        <v>122</v>
      </c>
      <c r="K31">
        <v>84</v>
      </c>
      <c r="L31">
        <v>10245</v>
      </c>
      <c r="M31" t="s">
        <v>67</v>
      </c>
    </row>
    <row r="32" spans="1:13" x14ac:dyDescent="0.35">
      <c r="A32" t="s">
        <v>117</v>
      </c>
      <c r="B32" t="s">
        <v>142</v>
      </c>
      <c r="C32" t="s">
        <v>133</v>
      </c>
      <c r="D32" t="s">
        <v>134</v>
      </c>
      <c r="E32" t="s">
        <v>135</v>
      </c>
      <c r="F32" t="s">
        <v>136</v>
      </c>
      <c r="G32" t="s">
        <v>137</v>
      </c>
      <c r="H32">
        <v>66.5</v>
      </c>
      <c r="I32">
        <v>2443</v>
      </c>
      <c r="J32">
        <v>122</v>
      </c>
      <c r="K32">
        <v>64</v>
      </c>
      <c r="L32">
        <v>10795</v>
      </c>
      <c r="M32" t="s">
        <v>67</v>
      </c>
    </row>
    <row r="33" spans="1:13" x14ac:dyDescent="0.35">
      <c r="A33" t="s">
        <v>117</v>
      </c>
      <c r="B33" t="s">
        <v>132</v>
      </c>
      <c r="C33" t="s">
        <v>133</v>
      </c>
      <c r="D33" t="s">
        <v>134</v>
      </c>
      <c r="E33" t="s">
        <v>135</v>
      </c>
      <c r="F33" t="s">
        <v>141</v>
      </c>
      <c r="G33" t="s">
        <v>137</v>
      </c>
      <c r="H33">
        <v>66.099999999999994</v>
      </c>
      <c r="I33">
        <v>2670</v>
      </c>
      <c r="J33">
        <v>140</v>
      </c>
      <c r="K33">
        <v>120</v>
      </c>
      <c r="L33">
        <v>18280</v>
      </c>
      <c r="M33" t="s">
        <v>68</v>
      </c>
    </row>
    <row r="34" spans="1:13" x14ac:dyDescent="0.35">
      <c r="A34" t="s">
        <v>117</v>
      </c>
      <c r="B34" t="s">
        <v>142</v>
      </c>
      <c r="C34" t="s">
        <v>133</v>
      </c>
      <c r="D34" t="s">
        <v>134</v>
      </c>
      <c r="E34" t="s">
        <v>135</v>
      </c>
      <c r="F34" t="s">
        <v>141</v>
      </c>
      <c r="G34" t="s">
        <v>137</v>
      </c>
      <c r="H34">
        <v>66.099999999999994</v>
      </c>
      <c r="I34">
        <v>2700</v>
      </c>
      <c r="J34">
        <v>134</v>
      </c>
      <c r="K34">
        <v>72</v>
      </c>
      <c r="L34">
        <v>18344</v>
      </c>
      <c r="M34" t="s">
        <v>67</v>
      </c>
    </row>
    <row r="35" spans="1:13" x14ac:dyDescent="0.35">
      <c r="A35" t="s">
        <v>118</v>
      </c>
      <c r="B35" t="s">
        <v>142</v>
      </c>
      <c r="C35" t="s">
        <v>140</v>
      </c>
      <c r="D35" t="s">
        <v>134</v>
      </c>
      <c r="E35" t="s">
        <v>135</v>
      </c>
      <c r="F35" t="s">
        <v>141</v>
      </c>
      <c r="G35" t="s">
        <v>137</v>
      </c>
      <c r="H35">
        <v>70.3</v>
      </c>
      <c r="I35">
        <v>3515</v>
      </c>
      <c r="J35">
        <v>183</v>
      </c>
      <c r="K35">
        <v>123</v>
      </c>
      <c r="L35">
        <v>25552</v>
      </c>
      <c r="M35" t="s">
        <v>68</v>
      </c>
    </row>
    <row r="36" spans="1:13" x14ac:dyDescent="0.35">
      <c r="A36" t="s">
        <v>118</v>
      </c>
      <c r="B36" t="s">
        <v>142</v>
      </c>
      <c r="C36" t="s">
        <v>140</v>
      </c>
      <c r="D36" t="s">
        <v>134</v>
      </c>
      <c r="E36" t="s">
        <v>135</v>
      </c>
      <c r="F36" t="s">
        <v>141</v>
      </c>
      <c r="G36" t="s">
        <v>137</v>
      </c>
      <c r="H36">
        <v>71.7</v>
      </c>
      <c r="I36">
        <v>3770</v>
      </c>
      <c r="J36">
        <v>183</v>
      </c>
      <c r="K36">
        <v>123</v>
      </c>
      <c r="L36">
        <v>31600</v>
      </c>
      <c r="M36" t="s">
        <v>68</v>
      </c>
    </row>
    <row r="37" spans="1:13" x14ac:dyDescent="0.35">
      <c r="A37" t="s">
        <v>118</v>
      </c>
      <c r="B37" t="s">
        <v>132</v>
      </c>
      <c r="C37" t="s">
        <v>133</v>
      </c>
      <c r="D37" t="s">
        <v>134</v>
      </c>
      <c r="E37" t="s">
        <v>135</v>
      </c>
      <c r="F37" t="s">
        <v>141</v>
      </c>
      <c r="G37" t="s">
        <v>137</v>
      </c>
      <c r="H37">
        <v>71.7</v>
      </c>
      <c r="I37">
        <v>3740</v>
      </c>
      <c r="J37">
        <v>234</v>
      </c>
      <c r="K37">
        <v>155</v>
      </c>
      <c r="L37">
        <v>34184</v>
      </c>
      <c r="M37" t="s">
        <v>68</v>
      </c>
    </row>
    <row r="38" spans="1:13" x14ac:dyDescent="0.35">
      <c r="A38" t="s">
        <v>118</v>
      </c>
      <c r="B38" t="s">
        <v>132</v>
      </c>
      <c r="C38" t="s">
        <v>133</v>
      </c>
      <c r="D38" t="s">
        <v>134</v>
      </c>
      <c r="E38" t="s">
        <v>135</v>
      </c>
      <c r="F38" t="s">
        <v>141</v>
      </c>
      <c r="G38" t="s">
        <v>137</v>
      </c>
      <c r="H38">
        <v>71.7</v>
      </c>
      <c r="I38">
        <v>3900</v>
      </c>
      <c r="J38">
        <v>308</v>
      </c>
      <c r="K38">
        <v>184</v>
      </c>
      <c r="L38">
        <v>40960</v>
      </c>
      <c r="M38" t="s">
        <v>66</v>
      </c>
    </row>
    <row r="39" spans="1:13" x14ac:dyDescent="0.35">
      <c r="A39" t="s">
        <v>119</v>
      </c>
      <c r="B39" t="s">
        <v>132</v>
      </c>
      <c r="C39" t="s">
        <v>133</v>
      </c>
      <c r="D39" t="s">
        <v>134</v>
      </c>
      <c r="E39" t="s">
        <v>135</v>
      </c>
      <c r="F39" t="s">
        <v>136</v>
      </c>
      <c r="G39" t="s">
        <v>137</v>
      </c>
      <c r="H39">
        <v>65.400000000000006</v>
      </c>
      <c r="I39">
        <v>2365</v>
      </c>
      <c r="J39">
        <v>122</v>
      </c>
      <c r="K39">
        <v>88</v>
      </c>
      <c r="L39">
        <v>6989</v>
      </c>
      <c r="M39" t="s">
        <v>67</v>
      </c>
    </row>
    <row r="40" spans="1:13" x14ac:dyDescent="0.35">
      <c r="A40" t="s">
        <v>119</v>
      </c>
      <c r="B40" t="s">
        <v>132</v>
      </c>
      <c r="C40" t="s">
        <v>133</v>
      </c>
      <c r="D40" t="s">
        <v>134</v>
      </c>
      <c r="E40" t="s">
        <v>135</v>
      </c>
      <c r="F40" t="s">
        <v>136</v>
      </c>
      <c r="G40" t="s">
        <v>137</v>
      </c>
      <c r="H40">
        <v>65.400000000000006</v>
      </c>
      <c r="I40">
        <v>2405</v>
      </c>
      <c r="J40">
        <v>122</v>
      </c>
      <c r="K40">
        <v>88</v>
      </c>
      <c r="L40">
        <v>8189</v>
      </c>
      <c r="M40" t="s">
        <v>67</v>
      </c>
    </row>
    <row r="41" spans="1:13" x14ac:dyDescent="0.35">
      <c r="A41" t="s">
        <v>119</v>
      </c>
      <c r="B41" t="s">
        <v>132</v>
      </c>
      <c r="C41" t="s">
        <v>140</v>
      </c>
      <c r="D41" t="s">
        <v>134</v>
      </c>
      <c r="E41" t="s">
        <v>135</v>
      </c>
      <c r="F41" t="s">
        <v>136</v>
      </c>
      <c r="G41" t="s">
        <v>137</v>
      </c>
      <c r="H41">
        <v>65.400000000000006</v>
      </c>
      <c r="I41">
        <v>2403</v>
      </c>
      <c r="J41">
        <v>110</v>
      </c>
      <c r="K41">
        <v>116</v>
      </c>
      <c r="L41">
        <v>9279</v>
      </c>
      <c r="M41" t="s">
        <v>68</v>
      </c>
    </row>
    <row r="42" spans="1:13" x14ac:dyDescent="0.35">
      <c r="A42" t="s">
        <v>119</v>
      </c>
      <c r="B42" t="s">
        <v>132</v>
      </c>
      <c r="C42" t="s">
        <v>133</v>
      </c>
      <c r="D42" t="s">
        <v>134</v>
      </c>
      <c r="E42" t="s">
        <v>135</v>
      </c>
      <c r="F42" t="s">
        <v>136</v>
      </c>
      <c r="G42" t="s">
        <v>137</v>
      </c>
      <c r="H42">
        <v>65.400000000000006</v>
      </c>
      <c r="I42">
        <v>2403</v>
      </c>
      <c r="J42">
        <v>110</v>
      </c>
      <c r="K42">
        <v>116</v>
      </c>
      <c r="L42">
        <v>9279</v>
      </c>
      <c r="M42" t="s">
        <v>68</v>
      </c>
    </row>
    <row r="43" spans="1:13" x14ac:dyDescent="0.35">
      <c r="A43" t="s">
        <v>120</v>
      </c>
      <c r="B43" t="s">
        <v>132</v>
      </c>
      <c r="C43" t="s">
        <v>133</v>
      </c>
      <c r="D43" t="s">
        <v>139</v>
      </c>
      <c r="E43" t="s">
        <v>135</v>
      </c>
      <c r="F43" t="s">
        <v>136</v>
      </c>
      <c r="G43" t="s">
        <v>137</v>
      </c>
      <c r="H43">
        <v>63.8</v>
      </c>
      <c r="I43">
        <v>1889</v>
      </c>
      <c r="J43">
        <v>97</v>
      </c>
      <c r="K43">
        <v>69</v>
      </c>
      <c r="L43">
        <v>5499</v>
      </c>
      <c r="M43" t="s">
        <v>67</v>
      </c>
    </row>
    <row r="44" spans="1:13" x14ac:dyDescent="0.35">
      <c r="A44" t="s">
        <v>120</v>
      </c>
      <c r="B44" t="s">
        <v>142</v>
      </c>
      <c r="C44" t="s">
        <v>133</v>
      </c>
      <c r="D44" t="s">
        <v>139</v>
      </c>
      <c r="E44" t="s">
        <v>135</v>
      </c>
      <c r="F44" t="s">
        <v>136</v>
      </c>
      <c r="G44" t="s">
        <v>137</v>
      </c>
      <c r="H44">
        <v>63.8</v>
      </c>
      <c r="I44">
        <v>2017</v>
      </c>
      <c r="J44">
        <v>103</v>
      </c>
      <c r="K44">
        <v>55</v>
      </c>
      <c r="L44">
        <v>7099</v>
      </c>
      <c r="M44" t="s">
        <v>67</v>
      </c>
    </row>
    <row r="45" spans="1:13" x14ac:dyDescent="0.35">
      <c r="A45" t="s">
        <v>120</v>
      </c>
      <c r="B45" t="s">
        <v>132</v>
      </c>
      <c r="C45" t="s">
        <v>133</v>
      </c>
      <c r="D45" t="s">
        <v>139</v>
      </c>
      <c r="E45" t="s">
        <v>135</v>
      </c>
      <c r="F45" t="s">
        <v>136</v>
      </c>
      <c r="G45" t="s">
        <v>137</v>
      </c>
      <c r="H45">
        <v>63.8</v>
      </c>
      <c r="I45">
        <v>1918</v>
      </c>
      <c r="J45">
        <v>97</v>
      </c>
      <c r="K45">
        <v>69</v>
      </c>
      <c r="L45">
        <v>6649</v>
      </c>
      <c r="M45" t="s">
        <v>67</v>
      </c>
    </row>
    <row r="46" spans="1:13" x14ac:dyDescent="0.35">
      <c r="A46" t="s">
        <v>120</v>
      </c>
      <c r="B46" t="s">
        <v>132</v>
      </c>
      <c r="C46" t="s">
        <v>133</v>
      </c>
      <c r="D46" t="s">
        <v>134</v>
      </c>
      <c r="E46" t="s">
        <v>135</v>
      </c>
      <c r="F46" t="s">
        <v>136</v>
      </c>
      <c r="G46" t="s">
        <v>137</v>
      </c>
      <c r="H46">
        <v>63.8</v>
      </c>
      <c r="I46">
        <v>1938</v>
      </c>
      <c r="J46">
        <v>97</v>
      </c>
      <c r="K46">
        <v>69</v>
      </c>
      <c r="L46">
        <v>6849</v>
      </c>
      <c r="M46" t="s">
        <v>67</v>
      </c>
    </row>
    <row r="47" spans="1:13" x14ac:dyDescent="0.35">
      <c r="A47" t="s">
        <v>120</v>
      </c>
      <c r="B47" t="s">
        <v>132</v>
      </c>
      <c r="C47" t="s">
        <v>133</v>
      </c>
      <c r="D47" t="s">
        <v>139</v>
      </c>
      <c r="E47" t="s">
        <v>135</v>
      </c>
      <c r="F47" t="s">
        <v>136</v>
      </c>
      <c r="G47" t="s">
        <v>137</v>
      </c>
      <c r="H47">
        <v>63.8</v>
      </c>
      <c r="I47">
        <v>1951</v>
      </c>
      <c r="J47">
        <v>97</v>
      </c>
      <c r="K47">
        <v>69</v>
      </c>
      <c r="L47">
        <v>7299</v>
      </c>
      <c r="M47" t="s">
        <v>67</v>
      </c>
    </row>
    <row r="48" spans="1:13" x14ac:dyDescent="0.35">
      <c r="A48" t="s">
        <v>120</v>
      </c>
      <c r="B48" t="s">
        <v>132</v>
      </c>
      <c r="C48" t="s">
        <v>133</v>
      </c>
      <c r="D48" t="s">
        <v>134</v>
      </c>
      <c r="E48" t="s">
        <v>135</v>
      </c>
      <c r="F48" t="s">
        <v>136</v>
      </c>
      <c r="G48" t="s">
        <v>137</v>
      </c>
      <c r="H48">
        <v>63.8</v>
      </c>
      <c r="I48">
        <v>1971</v>
      </c>
      <c r="J48">
        <v>97</v>
      </c>
      <c r="K48">
        <v>69</v>
      </c>
      <c r="L48">
        <v>7499</v>
      </c>
      <c r="M48" t="s">
        <v>67</v>
      </c>
    </row>
    <row r="49" spans="1:13" x14ac:dyDescent="0.35">
      <c r="A49" t="s">
        <v>120</v>
      </c>
      <c r="B49" t="s">
        <v>132</v>
      </c>
      <c r="C49" t="s">
        <v>133</v>
      </c>
      <c r="D49" t="s">
        <v>134</v>
      </c>
      <c r="E49" t="s">
        <v>135</v>
      </c>
      <c r="F49" t="s">
        <v>136</v>
      </c>
      <c r="G49" t="s">
        <v>137</v>
      </c>
      <c r="H49">
        <v>65.2</v>
      </c>
      <c r="I49">
        <v>2302</v>
      </c>
      <c r="J49">
        <v>120</v>
      </c>
      <c r="K49">
        <v>97</v>
      </c>
      <c r="L49">
        <v>9549</v>
      </c>
      <c r="M49" t="s">
        <v>67</v>
      </c>
    </row>
    <row r="50" spans="1:13" x14ac:dyDescent="0.35">
      <c r="A50" t="s">
        <v>120</v>
      </c>
      <c r="B50" t="s">
        <v>132</v>
      </c>
      <c r="C50" t="s">
        <v>133</v>
      </c>
      <c r="D50" t="s">
        <v>134</v>
      </c>
      <c r="E50" t="s">
        <v>135</v>
      </c>
      <c r="F50" t="s">
        <v>136</v>
      </c>
      <c r="G50" t="s">
        <v>137</v>
      </c>
      <c r="H50">
        <v>66.5</v>
      </c>
      <c r="I50">
        <v>3095</v>
      </c>
      <c r="J50">
        <v>181</v>
      </c>
      <c r="K50">
        <v>152</v>
      </c>
      <c r="L50">
        <v>13499</v>
      </c>
      <c r="M50" t="s">
        <v>68</v>
      </c>
    </row>
    <row r="51" spans="1:13" x14ac:dyDescent="0.35">
      <c r="A51" t="s">
        <v>120</v>
      </c>
      <c r="B51" t="s">
        <v>132</v>
      </c>
      <c r="C51" t="s">
        <v>133</v>
      </c>
      <c r="D51" t="s">
        <v>134</v>
      </c>
      <c r="E51" t="s">
        <v>135</v>
      </c>
      <c r="F51" t="s">
        <v>136</v>
      </c>
      <c r="G51" t="s">
        <v>137</v>
      </c>
      <c r="H51">
        <v>66.5</v>
      </c>
      <c r="I51">
        <v>3060</v>
      </c>
      <c r="J51">
        <v>181</v>
      </c>
      <c r="K51">
        <v>152</v>
      </c>
      <c r="L51">
        <v>13499</v>
      </c>
      <c r="M51" t="s">
        <v>68</v>
      </c>
    </row>
    <row r="52" spans="1:13" x14ac:dyDescent="0.35">
      <c r="A52" t="s">
        <v>121</v>
      </c>
      <c r="B52" t="s">
        <v>132</v>
      </c>
      <c r="C52" t="s">
        <v>133</v>
      </c>
      <c r="D52" t="s">
        <v>134</v>
      </c>
      <c r="E52" t="s">
        <v>135</v>
      </c>
      <c r="F52" t="s">
        <v>141</v>
      </c>
      <c r="G52" t="s">
        <v>137</v>
      </c>
      <c r="H52">
        <v>68.400000000000006</v>
      </c>
      <c r="I52">
        <v>3020</v>
      </c>
      <c r="J52">
        <v>120</v>
      </c>
      <c r="K52">
        <v>97</v>
      </c>
      <c r="L52">
        <v>11900</v>
      </c>
      <c r="M52" t="s">
        <v>67</v>
      </c>
    </row>
    <row r="53" spans="1:13" x14ac:dyDescent="0.35">
      <c r="A53" t="s">
        <v>121</v>
      </c>
      <c r="B53" t="s">
        <v>142</v>
      </c>
      <c r="C53" t="s">
        <v>140</v>
      </c>
      <c r="D53" t="s">
        <v>134</v>
      </c>
      <c r="E53" t="s">
        <v>135</v>
      </c>
      <c r="F53" t="s">
        <v>141</v>
      </c>
      <c r="G53" t="s">
        <v>137</v>
      </c>
      <c r="H53">
        <v>68.400000000000006</v>
      </c>
      <c r="I53">
        <v>3197</v>
      </c>
      <c r="J53">
        <v>152</v>
      </c>
      <c r="K53">
        <v>95</v>
      </c>
      <c r="L53">
        <v>13200</v>
      </c>
      <c r="M53" t="s">
        <v>67</v>
      </c>
    </row>
    <row r="54" spans="1:13" x14ac:dyDescent="0.35">
      <c r="A54" t="s">
        <v>121</v>
      </c>
      <c r="B54" t="s">
        <v>132</v>
      </c>
      <c r="C54" t="s">
        <v>133</v>
      </c>
      <c r="D54" t="s">
        <v>134</v>
      </c>
      <c r="E54" t="s">
        <v>135</v>
      </c>
      <c r="F54" t="s">
        <v>141</v>
      </c>
      <c r="G54" t="s">
        <v>137</v>
      </c>
      <c r="H54">
        <v>68.400000000000006</v>
      </c>
      <c r="I54">
        <v>3075</v>
      </c>
      <c r="J54">
        <v>120</v>
      </c>
      <c r="K54">
        <v>95</v>
      </c>
      <c r="L54">
        <v>15580</v>
      </c>
      <c r="M54" t="s">
        <v>67</v>
      </c>
    </row>
    <row r="55" spans="1:13" x14ac:dyDescent="0.35">
      <c r="A55" t="s">
        <v>121</v>
      </c>
      <c r="B55" t="s">
        <v>142</v>
      </c>
      <c r="C55" t="s">
        <v>140</v>
      </c>
      <c r="D55" t="s">
        <v>134</v>
      </c>
      <c r="E55" t="s">
        <v>135</v>
      </c>
      <c r="F55" t="s">
        <v>141</v>
      </c>
      <c r="G55" t="s">
        <v>137</v>
      </c>
      <c r="H55">
        <v>68.400000000000006</v>
      </c>
      <c r="I55">
        <v>3252</v>
      </c>
      <c r="J55">
        <v>152</v>
      </c>
      <c r="K55">
        <v>95</v>
      </c>
      <c r="L55">
        <v>16900</v>
      </c>
      <c r="M55" t="s">
        <v>67</v>
      </c>
    </row>
    <row r="56" spans="1:13" x14ac:dyDescent="0.35">
      <c r="A56" t="s">
        <v>121</v>
      </c>
      <c r="B56" t="s">
        <v>132</v>
      </c>
      <c r="C56" t="s">
        <v>133</v>
      </c>
      <c r="D56" t="s">
        <v>134</v>
      </c>
      <c r="E56" t="s">
        <v>135</v>
      </c>
      <c r="F56" t="s">
        <v>141</v>
      </c>
      <c r="G56" t="s">
        <v>137</v>
      </c>
      <c r="H56">
        <v>68.400000000000006</v>
      </c>
      <c r="I56">
        <v>3075</v>
      </c>
      <c r="J56">
        <v>120</v>
      </c>
      <c r="K56">
        <v>97</v>
      </c>
      <c r="L56">
        <v>16630</v>
      </c>
      <c r="M56" t="s">
        <v>67</v>
      </c>
    </row>
    <row r="57" spans="1:13" x14ac:dyDescent="0.35">
      <c r="A57" t="s">
        <v>121</v>
      </c>
      <c r="B57" t="s">
        <v>142</v>
      </c>
      <c r="C57" t="s">
        <v>140</v>
      </c>
      <c r="D57" t="s">
        <v>134</v>
      </c>
      <c r="E57" t="s">
        <v>135</v>
      </c>
      <c r="F57" t="s">
        <v>141</v>
      </c>
      <c r="G57" t="s">
        <v>137</v>
      </c>
      <c r="H57">
        <v>68.400000000000006</v>
      </c>
      <c r="I57">
        <v>3252</v>
      </c>
      <c r="J57">
        <v>152</v>
      </c>
      <c r="K57">
        <v>95</v>
      </c>
      <c r="L57">
        <v>17950</v>
      </c>
      <c r="M57" t="s">
        <v>67</v>
      </c>
    </row>
    <row r="58" spans="1:13" x14ac:dyDescent="0.35">
      <c r="A58" t="s">
        <v>121</v>
      </c>
      <c r="B58" t="s">
        <v>132</v>
      </c>
      <c r="C58" t="s">
        <v>140</v>
      </c>
      <c r="D58" t="s">
        <v>134</v>
      </c>
      <c r="E58" t="s">
        <v>135</v>
      </c>
      <c r="F58" t="s">
        <v>141</v>
      </c>
      <c r="G58" t="s">
        <v>137</v>
      </c>
      <c r="H58">
        <v>68.3</v>
      </c>
      <c r="I58">
        <v>3130</v>
      </c>
      <c r="J58">
        <v>134</v>
      </c>
      <c r="K58">
        <v>142</v>
      </c>
      <c r="L58">
        <v>18150</v>
      </c>
      <c r="M58" t="s">
        <v>68</v>
      </c>
    </row>
    <row r="59" spans="1:13" x14ac:dyDescent="0.35">
      <c r="A59" t="s">
        <v>122</v>
      </c>
      <c r="B59" t="s">
        <v>132</v>
      </c>
      <c r="C59" t="s">
        <v>133</v>
      </c>
      <c r="D59" t="s">
        <v>134</v>
      </c>
      <c r="E59" t="s">
        <v>135</v>
      </c>
      <c r="F59" t="s">
        <v>136</v>
      </c>
      <c r="G59" t="s">
        <v>137</v>
      </c>
      <c r="H59">
        <v>63.8</v>
      </c>
      <c r="I59">
        <v>1989</v>
      </c>
      <c r="J59">
        <v>90</v>
      </c>
      <c r="K59">
        <v>68</v>
      </c>
      <c r="L59">
        <v>6692</v>
      </c>
      <c r="M59" t="s">
        <v>67</v>
      </c>
    </row>
    <row r="60" spans="1:13" x14ac:dyDescent="0.35">
      <c r="A60" t="s">
        <v>122</v>
      </c>
      <c r="B60" t="s">
        <v>132</v>
      </c>
      <c r="C60" t="s">
        <v>133</v>
      </c>
      <c r="D60" t="s">
        <v>134</v>
      </c>
      <c r="E60" t="s">
        <v>135</v>
      </c>
      <c r="F60" t="s">
        <v>136</v>
      </c>
      <c r="G60" t="s">
        <v>137</v>
      </c>
      <c r="H60">
        <v>63.8</v>
      </c>
      <c r="I60">
        <v>2191</v>
      </c>
      <c r="J60">
        <v>98</v>
      </c>
      <c r="K60">
        <v>68</v>
      </c>
      <c r="L60">
        <v>7609</v>
      </c>
      <c r="M60" t="s">
        <v>67</v>
      </c>
    </row>
    <row r="61" spans="1:13" x14ac:dyDescent="0.35">
      <c r="A61" t="s">
        <v>123</v>
      </c>
      <c r="B61" t="s">
        <v>132</v>
      </c>
      <c r="C61" t="s">
        <v>133</v>
      </c>
      <c r="D61" t="s">
        <v>134</v>
      </c>
      <c r="E61" t="s">
        <v>135</v>
      </c>
      <c r="F61" t="s">
        <v>136</v>
      </c>
      <c r="G61" t="s">
        <v>137</v>
      </c>
      <c r="H61">
        <v>66.5</v>
      </c>
      <c r="I61">
        <v>2695</v>
      </c>
      <c r="J61">
        <v>121</v>
      </c>
      <c r="K61">
        <v>110</v>
      </c>
      <c r="L61">
        <v>12170</v>
      </c>
      <c r="M61" t="s">
        <v>68</v>
      </c>
    </row>
    <row r="62" spans="1:13" x14ac:dyDescent="0.35">
      <c r="A62" t="s">
        <v>123</v>
      </c>
      <c r="B62" t="s">
        <v>132</v>
      </c>
      <c r="C62" t="s">
        <v>133</v>
      </c>
      <c r="D62" t="s">
        <v>134</v>
      </c>
      <c r="E62" t="s">
        <v>135</v>
      </c>
      <c r="F62" t="s">
        <v>136</v>
      </c>
      <c r="G62" t="s">
        <v>137</v>
      </c>
      <c r="H62">
        <v>66.5</v>
      </c>
      <c r="I62">
        <v>2758</v>
      </c>
      <c r="J62">
        <v>121</v>
      </c>
      <c r="K62">
        <v>110</v>
      </c>
      <c r="L62">
        <v>15510</v>
      </c>
      <c r="M62" t="s">
        <v>68</v>
      </c>
    </row>
    <row r="63" spans="1:13" x14ac:dyDescent="0.35">
      <c r="A63" t="s">
        <v>123</v>
      </c>
      <c r="B63" t="s">
        <v>132</v>
      </c>
      <c r="C63" t="s">
        <v>140</v>
      </c>
      <c r="D63" t="s">
        <v>134</v>
      </c>
      <c r="E63" t="s">
        <v>135</v>
      </c>
      <c r="F63" t="s">
        <v>136</v>
      </c>
      <c r="G63" t="s">
        <v>137</v>
      </c>
      <c r="H63">
        <v>66.5</v>
      </c>
      <c r="I63">
        <v>2847</v>
      </c>
      <c r="J63">
        <v>121</v>
      </c>
      <c r="K63">
        <v>160</v>
      </c>
      <c r="L63">
        <v>18620</v>
      </c>
      <c r="M63" t="s">
        <v>68</v>
      </c>
    </row>
    <row r="64" spans="1:13" x14ac:dyDescent="0.35">
      <c r="A64" t="s">
        <v>124</v>
      </c>
      <c r="B64" t="s">
        <v>132</v>
      </c>
      <c r="C64" t="s">
        <v>133</v>
      </c>
      <c r="D64" t="s">
        <v>134</v>
      </c>
      <c r="E64" t="s">
        <v>135</v>
      </c>
      <c r="F64" t="s">
        <v>136</v>
      </c>
      <c r="G64" t="s">
        <v>137</v>
      </c>
      <c r="H64">
        <v>65.400000000000006</v>
      </c>
      <c r="I64">
        <v>2145</v>
      </c>
      <c r="J64">
        <v>108</v>
      </c>
      <c r="K64">
        <v>82</v>
      </c>
      <c r="L64">
        <v>7126</v>
      </c>
      <c r="M64" t="s">
        <v>67</v>
      </c>
    </row>
    <row r="65" spans="1:13" x14ac:dyDescent="0.35">
      <c r="A65" t="s">
        <v>124</v>
      </c>
      <c r="B65" t="s">
        <v>132</v>
      </c>
      <c r="C65" t="s">
        <v>133</v>
      </c>
      <c r="D65" t="s">
        <v>134</v>
      </c>
      <c r="E65" t="s">
        <v>135</v>
      </c>
      <c r="F65" t="s">
        <v>136</v>
      </c>
      <c r="G65" t="s">
        <v>137</v>
      </c>
      <c r="H65">
        <v>65.400000000000006</v>
      </c>
      <c r="I65">
        <v>2190</v>
      </c>
      <c r="J65">
        <v>108</v>
      </c>
      <c r="K65">
        <v>82</v>
      </c>
      <c r="L65">
        <v>7775</v>
      </c>
      <c r="M65" t="s">
        <v>67</v>
      </c>
    </row>
    <row r="66" spans="1:13" x14ac:dyDescent="0.35">
      <c r="A66" t="s">
        <v>124</v>
      </c>
      <c r="B66" t="s">
        <v>132</v>
      </c>
      <c r="C66" t="s">
        <v>133</v>
      </c>
      <c r="D66" t="s">
        <v>134</v>
      </c>
      <c r="E66" t="s">
        <v>135</v>
      </c>
      <c r="F66" t="s">
        <v>136</v>
      </c>
      <c r="G66" t="s">
        <v>137</v>
      </c>
      <c r="H66">
        <v>65.400000000000006</v>
      </c>
      <c r="I66">
        <v>2340</v>
      </c>
      <c r="J66">
        <v>108</v>
      </c>
      <c r="K66">
        <v>94</v>
      </c>
      <c r="L66">
        <v>9960</v>
      </c>
      <c r="M66" t="s">
        <v>67</v>
      </c>
    </row>
    <row r="67" spans="1:13" x14ac:dyDescent="0.35">
      <c r="A67" t="s">
        <v>124</v>
      </c>
      <c r="B67" t="s">
        <v>132</v>
      </c>
      <c r="C67" t="s">
        <v>133</v>
      </c>
      <c r="D67" t="s">
        <v>134</v>
      </c>
      <c r="E67" t="s">
        <v>135</v>
      </c>
      <c r="F67" t="s">
        <v>138</v>
      </c>
      <c r="G67" t="s">
        <v>137</v>
      </c>
      <c r="H67">
        <v>65.400000000000006</v>
      </c>
      <c r="I67">
        <v>2385</v>
      </c>
      <c r="J67">
        <v>108</v>
      </c>
      <c r="K67">
        <v>82</v>
      </c>
      <c r="L67">
        <v>9233</v>
      </c>
      <c r="M67" t="s">
        <v>67</v>
      </c>
    </row>
    <row r="68" spans="1:13" x14ac:dyDescent="0.35">
      <c r="A68" t="s">
        <v>124</v>
      </c>
      <c r="B68" t="s">
        <v>132</v>
      </c>
      <c r="C68" t="s">
        <v>140</v>
      </c>
      <c r="D68" t="s">
        <v>134</v>
      </c>
      <c r="E68" t="s">
        <v>135</v>
      </c>
      <c r="F68" t="s">
        <v>138</v>
      </c>
      <c r="G68" t="s">
        <v>137</v>
      </c>
      <c r="H68">
        <v>65.400000000000006</v>
      </c>
      <c r="I68">
        <v>2510</v>
      </c>
      <c r="J68">
        <v>108</v>
      </c>
      <c r="K68">
        <v>111</v>
      </c>
      <c r="L68">
        <v>11259</v>
      </c>
      <c r="M68" t="s">
        <v>68</v>
      </c>
    </row>
    <row r="69" spans="1:13" x14ac:dyDescent="0.35">
      <c r="A69" t="s">
        <v>125</v>
      </c>
      <c r="B69" t="s">
        <v>132</v>
      </c>
      <c r="C69" t="s">
        <v>133</v>
      </c>
      <c r="D69" t="s">
        <v>134</v>
      </c>
      <c r="E69" t="s">
        <v>135</v>
      </c>
      <c r="F69" t="s">
        <v>136</v>
      </c>
      <c r="G69" t="s">
        <v>137</v>
      </c>
      <c r="H69">
        <v>64.400000000000006</v>
      </c>
      <c r="I69">
        <v>2081</v>
      </c>
      <c r="J69">
        <v>98</v>
      </c>
      <c r="K69">
        <v>70</v>
      </c>
      <c r="L69">
        <v>6938</v>
      </c>
      <c r="M69" t="s">
        <v>67</v>
      </c>
    </row>
    <row r="70" spans="1:13" x14ac:dyDescent="0.35">
      <c r="A70" t="s">
        <v>125</v>
      </c>
      <c r="B70" t="s">
        <v>142</v>
      </c>
      <c r="C70" t="s">
        <v>133</v>
      </c>
      <c r="D70" t="s">
        <v>134</v>
      </c>
      <c r="E70" t="s">
        <v>135</v>
      </c>
      <c r="F70" t="s">
        <v>136</v>
      </c>
      <c r="G70" t="s">
        <v>137</v>
      </c>
      <c r="H70">
        <v>64.400000000000006</v>
      </c>
      <c r="I70">
        <v>2275</v>
      </c>
      <c r="J70">
        <v>110</v>
      </c>
      <c r="K70">
        <v>56</v>
      </c>
      <c r="L70">
        <v>7898</v>
      </c>
      <c r="M70" t="s">
        <v>67</v>
      </c>
    </row>
    <row r="71" spans="1:13" x14ac:dyDescent="0.35">
      <c r="A71" t="s">
        <v>125</v>
      </c>
      <c r="B71" t="s">
        <v>132</v>
      </c>
      <c r="C71" t="s">
        <v>133</v>
      </c>
      <c r="D71" t="s">
        <v>134</v>
      </c>
      <c r="E71" t="s">
        <v>135</v>
      </c>
      <c r="F71" t="s">
        <v>136</v>
      </c>
      <c r="G71" t="s">
        <v>137</v>
      </c>
      <c r="H71">
        <v>64.400000000000006</v>
      </c>
      <c r="I71">
        <v>2094</v>
      </c>
      <c r="J71">
        <v>98</v>
      </c>
      <c r="K71">
        <v>70</v>
      </c>
      <c r="L71">
        <v>7738</v>
      </c>
      <c r="M71" t="s">
        <v>67</v>
      </c>
    </row>
    <row r="72" spans="1:13" x14ac:dyDescent="0.35">
      <c r="A72" t="s">
        <v>125</v>
      </c>
      <c r="B72" t="s">
        <v>132</v>
      </c>
      <c r="C72" t="s">
        <v>133</v>
      </c>
      <c r="D72" t="s">
        <v>134</v>
      </c>
      <c r="E72" t="s">
        <v>135</v>
      </c>
      <c r="F72" t="s">
        <v>136</v>
      </c>
      <c r="G72" t="s">
        <v>137</v>
      </c>
      <c r="H72">
        <v>64.400000000000006</v>
      </c>
      <c r="I72">
        <v>2140</v>
      </c>
      <c r="J72">
        <v>98</v>
      </c>
      <c r="K72">
        <v>70</v>
      </c>
      <c r="L72">
        <v>9258</v>
      </c>
      <c r="M72" t="s">
        <v>67</v>
      </c>
    </row>
    <row r="73" spans="1:13" x14ac:dyDescent="0.35">
      <c r="A73" t="s">
        <v>125</v>
      </c>
      <c r="B73" t="s">
        <v>132</v>
      </c>
      <c r="C73" t="s">
        <v>133</v>
      </c>
      <c r="D73" t="s">
        <v>139</v>
      </c>
      <c r="E73" t="s">
        <v>135</v>
      </c>
      <c r="F73" t="s">
        <v>141</v>
      </c>
      <c r="G73" t="s">
        <v>137</v>
      </c>
      <c r="H73">
        <v>64</v>
      </c>
      <c r="I73">
        <v>2169</v>
      </c>
      <c r="J73">
        <v>98</v>
      </c>
      <c r="K73">
        <v>70</v>
      </c>
      <c r="L73">
        <v>8058</v>
      </c>
      <c r="M73" t="s">
        <v>67</v>
      </c>
    </row>
    <row r="74" spans="1:13" x14ac:dyDescent="0.35">
      <c r="A74" t="s">
        <v>125</v>
      </c>
      <c r="B74" t="s">
        <v>132</v>
      </c>
      <c r="C74" t="s">
        <v>133</v>
      </c>
      <c r="D74" t="s">
        <v>139</v>
      </c>
      <c r="E74" t="s">
        <v>135</v>
      </c>
      <c r="F74" t="s">
        <v>141</v>
      </c>
      <c r="G74" t="s">
        <v>137</v>
      </c>
      <c r="H74">
        <v>64</v>
      </c>
      <c r="I74">
        <v>2265</v>
      </c>
      <c r="J74">
        <v>98</v>
      </c>
      <c r="K74">
        <v>112</v>
      </c>
      <c r="L74">
        <v>9298</v>
      </c>
      <c r="M74" t="s">
        <v>68</v>
      </c>
    </row>
    <row r="75" spans="1:13" x14ac:dyDescent="0.35">
      <c r="A75" t="s">
        <v>125</v>
      </c>
      <c r="B75" t="s">
        <v>132</v>
      </c>
      <c r="C75" t="s">
        <v>133</v>
      </c>
      <c r="D75" t="s">
        <v>134</v>
      </c>
      <c r="E75" t="s">
        <v>135</v>
      </c>
      <c r="F75" t="s">
        <v>136</v>
      </c>
      <c r="G75" t="s">
        <v>137</v>
      </c>
      <c r="H75">
        <v>66.5</v>
      </c>
      <c r="I75">
        <v>2326</v>
      </c>
      <c r="J75">
        <v>122</v>
      </c>
      <c r="K75">
        <v>92</v>
      </c>
      <c r="L75">
        <v>8948</v>
      </c>
      <c r="M75" t="s">
        <v>67</v>
      </c>
    </row>
    <row r="76" spans="1:13" x14ac:dyDescent="0.35">
      <c r="A76" t="s">
        <v>125</v>
      </c>
      <c r="B76" t="s">
        <v>142</v>
      </c>
      <c r="C76" t="s">
        <v>140</v>
      </c>
      <c r="D76" t="s">
        <v>134</v>
      </c>
      <c r="E76" t="s">
        <v>135</v>
      </c>
      <c r="F76" t="s">
        <v>136</v>
      </c>
      <c r="G76" t="s">
        <v>137</v>
      </c>
      <c r="H76">
        <v>66.5</v>
      </c>
      <c r="I76">
        <v>2480</v>
      </c>
      <c r="J76">
        <v>110</v>
      </c>
      <c r="K76">
        <v>73</v>
      </c>
      <c r="L76">
        <v>10698</v>
      </c>
      <c r="M76" t="s">
        <v>67</v>
      </c>
    </row>
    <row r="77" spans="1:13" x14ac:dyDescent="0.35">
      <c r="A77" t="s">
        <v>125</v>
      </c>
      <c r="B77" t="s">
        <v>132</v>
      </c>
      <c r="C77" t="s">
        <v>133</v>
      </c>
      <c r="D77" t="s">
        <v>134</v>
      </c>
      <c r="E77" t="s">
        <v>135</v>
      </c>
      <c r="F77" t="s">
        <v>136</v>
      </c>
      <c r="G77" t="s">
        <v>137</v>
      </c>
      <c r="H77">
        <v>66.5</v>
      </c>
      <c r="I77">
        <v>2414</v>
      </c>
      <c r="J77">
        <v>122</v>
      </c>
      <c r="K77">
        <v>92</v>
      </c>
      <c r="L77">
        <v>10898</v>
      </c>
      <c r="M77" t="s">
        <v>67</v>
      </c>
    </row>
    <row r="78" spans="1:13" x14ac:dyDescent="0.35">
      <c r="A78" t="s">
        <v>125</v>
      </c>
      <c r="B78" t="s">
        <v>132</v>
      </c>
      <c r="C78" t="s">
        <v>133</v>
      </c>
      <c r="D78" t="s">
        <v>134</v>
      </c>
      <c r="E78" t="s">
        <v>135</v>
      </c>
      <c r="F78" t="s">
        <v>141</v>
      </c>
      <c r="G78" t="s">
        <v>137</v>
      </c>
      <c r="H78">
        <v>66.5</v>
      </c>
      <c r="I78">
        <v>3131</v>
      </c>
      <c r="J78">
        <v>171</v>
      </c>
      <c r="K78">
        <v>156</v>
      </c>
      <c r="L78">
        <v>15690</v>
      </c>
      <c r="M78" t="s">
        <v>68</v>
      </c>
    </row>
    <row r="79" spans="1:13" x14ac:dyDescent="0.35">
      <c r="A79" t="s">
        <v>126</v>
      </c>
      <c r="B79" t="s">
        <v>142</v>
      </c>
      <c r="C79" t="s">
        <v>133</v>
      </c>
      <c r="D79" t="s">
        <v>139</v>
      </c>
      <c r="E79" t="s">
        <v>135</v>
      </c>
      <c r="F79" t="s">
        <v>136</v>
      </c>
      <c r="G79" t="s">
        <v>137</v>
      </c>
      <c r="H79">
        <v>65.5</v>
      </c>
      <c r="I79">
        <v>2261</v>
      </c>
      <c r="J79">
        <v>97</v>
      </c>
      <c r="K79">
        <v>52</v>
      </c>
      <c r="L79">
        <v>7775</v>
      </c>
      <c r="M79" t="s">
        <v>67</v>
      </c>
    </row>
    <row r="80" spans="1:13" x14ac:dyDescent="0.35">
      <c r="A80" t="s">
        <v>126</v>
      </c>
      <c r="B80" t="s">
        <v>132</v>
      </c>
      <c r="C80" t="s">
        <v>133</v>
      </c>
      <c r="D80" t="s">
        <v>139</v>
      </c>
      <c r="E80" t="s">
        <v>135</v>
      </c>
      <c r="F80" t="s">
        <v>136</v>
      </c>
      <c r="G80" t="s">
        <v>137</v>
      </c>
      <c r="H80">
        <v>65.5</v>
      </c>
      <c r="I80">
        <v>2209</v>
      </c>
      <c r="J80">
        <v>109</v>
      </c>
      <c r="K80">
        <v>85</v>
      </c>
      <c r="L80">
        <v>7975</v>
      </c>
      <c r="M80" t="s">
        <v>67</v>
      </c>
    </row>
    <row r="81" spans="1:13" x14ac:dyDescent="0.35">
      <c r="A81" t="s">
        <v>126</v>
      </c>
      <c r="B81" t="s">
        <v>142</v>
      </c>
      <c r="C81" t="s">
        <v>133</v>
      </c>
      <c r="D81" t="s">
        <v>134</v>
      </c>
      <c r="E81" t="s">
        <v>135</v>
      </c>
      <c r="F81" t="s">
        <v>136</v>
      </c>
      <c r="G81" t="s">
        <v>137</v>
      </c>
      <c r="H81">
        <v>65.5</v>
      </c>
      <c r="I81">
        <v>2264</v>
      </c>
      <c r="J81">
        <v>97</v>
      </c>
      <c r="K81">
        <v>52</v>
      </c>
      <c r="L81">
        <v>7995</v>
      </c>
      <c r="M81" t="s">
        <v>67</v>
      </c>
    </row>
    <row r="82" spans="1:13" x14ac:dyDescent="0.35">
      <c r="A82" t="s">
        <v>126</v>
      </c>
      <c r="B82" t="s">
        <v>132</v>
      </c>
      <c r="C82" t="s">
        <v>133</v>
      </c>
      <c r="D82" t="s">
        <v>134</v>
      </c>
      <c r="E82" t="s">
        <v>135</v>
      </c>
      <c r="F82" t="s">
        <v>136</v>
      </c>
      <c r="G82" t="s">
        <v>137</v>
      </c>
      <c r="H82">
        <v>65.5</v>
      </c>
      <c r="I82">
        <v>2212</v>
      </c>
      <c r="J82">
        <v>109</v>
      </c>
      <c r="K82">
        <v>85</v>
      </c>
      <c r="L82">
        <v>8195</v>
      </c>
      <c r="M82" t="s">
        <v>67</v>
      </c>
    </row>
    <row r="83" spans="1:13" x14ac:dyDescent="0.35">
      <c r="A83" t="s">
        <v>126</v>
      </c>
      <c r="B83" t="s">
        <v>132</v>
      </c>
      <c r="C83" t="s">
        <v>133</v>
      </c>
      <c r="D83" t="s">
        <v>134</v>
      </c>
      <c r="E83" t="s">
        <v>135</v>
      </c>
      <c r="F83" t="s">
        <v>136</v>
      </c>
      <c r="G83" t="s">
        <v>137</v>
      </c>
      <c r="H83">
        <v>65.5</v>
      </c>
      <c r="I83">
        <v>2275</v>
      </c>
      <c r="J83">
        <v>109</v>
      </c>
      <c r="K83">
        <v>85</v>
      </c>
      <c r="L83">
        <v>8495</v>
      </c>
      <c r="M83" t="s">
        <v>67</v>
      </c>
    </row>
    <row r="84" spans="1:13" x14ac:dyDescent="0.35">
      <c r="A84" t="s">
        <v>126</v>
      </c>
      <c r="B84" t="s">
        <v>142</v>
      </c>
      <c r="C84" t="s">
        <v>140</v>
      </c>
      <c r="D84" t="s">
        <v>134</v>
      </c>
      <c r="E84" t="s">
        <v>135</v>
      </c>
      <c r="F84" t="s">
        <v>136</v>
      </c>
      <c r="G84" t="s">
        <v>137</v>
      </c>
      <c r="H84">
        <v>65.5</v>
      </c>
      <c r="I84">
        <v>2319</v>
      </c>
      <c r="J84">
        <v>97</v>
      </c>
      <c r="K84">
        <v>68</v>
      </c>
      <c r="L84">
        <v>9495</v>
      </c>
      <c r="M84" t="s">
        <v>67</v>
      </c>
    </row>
    <row r="85" spans="1:13" x14ac:dyDescent="0.35">
      <c r="A85" t="s">
        <v>126</v>
      </c>
      <c r="B85" t="s">
        <v>132</v>
      </c>
      <c r="C85" t="s">
        <v>133</v>
      </c>
      <c r="D85" t="s">
        <v>134</v>
      </c>
      <c r="E85" t="s">
        <v>135</v>
      </c>
      <c r="F85" t="s">
        <v>136</v>
      </c>
      <c r="G85" t="s">
        <v>137</v>
      </c>
      <c r="H85">
        <v>65.5</v>
      </c>
      <c r="I85">
        <v>2300</v>
      </c>
      <c r="J85">
        <v>109</v>
      </c>
      <c r="K85">
        <v>100</v>
      </c>
      <c r="L85">
        <v>9995</v>
      </c>
      <c r="M85" t="s">
        <v>67</v>
      </c>
    </row>
    <row r="86" spans="1:13" x14ac:dyDescent="0.35">
      <c r="A86" t="s">
        <v>126</v>
      </c>
      <c r="B86" t="s">
        <v>132</v>
      </c>
      <c r="C86" t="s">
        <v>133</v>
      </c>
      <c r="D86" t="s">
        <v>134</v>
      </c>
      <c r="E86" t="s">
        <v>135</v>
      </c>
      <c r="F86" t="s">
        <v>136</v>
      </c>
      <c r="G86" t="s">
        <v>137</v>
      </c>
      <c r="H86">
        <v>66.900000000000006</v>
      </c>
      <c r="I86">
        <v>2661</v>
      </c>
      <c r="J86">
        <v>136</v>
      </c>
      <c r="K86">
        <v>110</v>
      </c>
      <c r="L86">
        <v>13295</v>
      </c>
      <c r="M86" t="s">
        <v>68</v>
      </c>
    </row>
    <row r="87" spans="1:13" x14ac:dyDescent="0.35">
      <c r="A87" t="s">
        <v>126</v>
      </c>
      <c r="B87" t="s">
        <v>142</v>
      </c>
      <c r="C87" t="s">
        <v>140</v>
      </c>
      <c r="D87" t="s">
        <v>134</v>
      </c>
      <c r="E87" t="s">
        <v>135</v>
      </c>
      <c r="F87" t="s">
        <v>136</v>
      </c>
      <c r="G87" t="s">
        <v>137</v>
      </c>
      <c r="H87">
        <v>66.900000000000006</v>
      </c>
      <c r="I87">
        <v>2579</v>
      </c>
      <c r="J87">
        <v>97</v>
      </c>
      <c r="K87">
        <v>68</v>
      </c>
      <c r="L87">
        <v>13845</v>
      </c>
      <c r="M87" t="s">
        <v>67</v>
      </c>
    </row>
    <row r="88" spans="1:13" x14ac:dyDescent="0.35">
      <c r="A88" t="s">
        <v>127</v>
      </c>
      <c r="B88" t="s">
        <v>132</v>
      </c>
      <c r="C88" t="s">
        <v>133</v>
      </c>
      <c r="D88" t="s">
        <v>134</v>
      </c>
      <c r="E88" t="s">
        <v>135</v>
      </c>
      <c r="F88" t="s">
        <v>141</v>
      </c>
      <c r="G88" t="s">
        <v>137</v>
      </c>
      <c r="H88">
        <v>67.2</v>
      </c>
      <c r="I88">
        <v>2912</v>
      </c>
      <c r="J88">
        <v>141</v>
      </c>
      <c r="K88">
        <v>114</v>
      </c>
      <c r="L88">
        <v>12940</v>
      </c>
      <c r="M88" t="s">
        <v>68</v>
      </c>
    </row>
    <row r="89" spans="1:13" x14ac:dyDescent="0.35">
      <c r="A89" t="s">
        <v>127</v>
      </c>
      <c r="B89" t="s">
        <v>132</v>
      </c>
      <c r="C89" t="s">
        <v>133</v>
      </c>
      <c r="D89" t="s">
        <v>134</v>
      </c>
      <c r="E89" t="s">
        <v>135</v>
      </c>
      <c r="F89" t="s">
        <v>141</v>
      </c>
      <c r="G89" t="s">
        <v>137</v>
      </c>
      <c r="H89">
        <v>67.2</v>
      </c>
      <c r="I89">
        <v>2935</v>
      </c>
      <c r="J89">
        <v>141</v>
      </c>
      <c r="K89">
        <v>114</v>
      </c>
      <c r="L89">
        <v>15985</v>
      </c>
      <c r="M89" t="s">
        <v>68</v>
      </c>
    </row>
    <row r="90" spans="1:13" x14ac:dyDescent="0.35">
      <c r="A90" t="s">
        <v>127</v>
      </c>
      <c r="B90" t="s">
        <v>132</v>
      </c>
      <c r="C90" t="s">
        <v>140</v>
      </c>
      <c r="D90" t="s">
        <v>134</v>
      </c>
      <c r="E90" t="s">
        <v>135</v>
      </c>
      <c r="F90" t="s">
        <v>141</v>
      </c>
      <c r="G90" t="s">
        <v>137</v>
      </c>
      <c r="H90">
        <v>67.2</v>
      </c>
      <c r="I90">
        <v>3045</v>
      </c>
      <c r="J90">
        <v>130</v>
      </c>
      <c r="K90">
        <v>162</v>
      </c>
      <c r="L90">
        <v>18420</v>
      </c>
      <c r="M90" t="s">
        <v>66</v>
      </c>
    </row>
    <row r="91" spans="1:13" x14ac:dyDescent="0.35">
      <c r="A91" t="s">
        <v>127</v>
      </c>
      <c r="B91" t="s">
        <v>132</v>
      </c>
      <c r="C91" t="s">
        <v>133</v>
      </c>
      <c r="D91" t="s">
        <v>134</v>
      </c>
      <c r="E91" t="s">
        <v>135</v>
      </c>
      <c r="F91" t="s">
        <v>141</v>
      </c>
      <c r="G91" t="s">
        <v>137</v>
      </c>
      <c r="H91">
        <v>68.900000000000006</v>
      </c>
      <c r="I91">
        <v>2952</v>
      </c>
      <c r="J91">
        <v>141</v>
      </c>
      <c r="K91">
        <v>114</v>
      </c>
      <c r="L91">
        <v>16845</v>
      </c>
      <c r="M91" t="s">
        <v>68</v>
      </c>
    </row>
    <row r="92" spans="1:13" x14ac:dyDescent="0.35">
      <c r="A92" t="s">
        <v>127</v>
      </c>
      <c r="B92" t="s">
        <v>132</v>
      </c>
      <c r="C92" t="s">
        <v>140</v>
      </c>
      <c r="D92" t="s">
        <v>134</v>
      </c>
      <c r="E92" t="s">
        <v>135</v>
      </c>
      <c r="F92" t="s">
        <v>141</v>
      </c>
      <c r="G92" t="s">
        <v>137</v>
      </c>
      <c r="H92">
        <v>68.8</v>
      </c>
      <c r="I92">
        <v>3049</v>
      </c>
      <c r="J92">
        <v>141</v>
      </c>
      <c r="K92">
        <v>160</v>
      </c>
      <c r="L92">
        <v>19045</v>
      </c>
      <c r="M92" t="s">
        <v>68</v>
      </c>
    </row>
    <row r="93" spans="1:13" x14ac:dyDescent="0.35">
      <c r="A93" t="s">
        <v>127</v>
      </c>
      <c r="B93" t="s">
        <v>132</v>
      </c>
      <c r="C93" t="s">
        <v>133</v>
      </c>
      <c r="D93" t="s">
        <v>134</v>
      </c>
      <c r="E93" t="s">
        <v>135</v>
      </c>
      <c r="F93" t="s">
        <v>141</v>
      </c>
      <c r="G93" t="s">
        <v>137</v>
      </c>
      <c r="H93">
        <v>68.900000000000006</v>
      </c>
      <c r="I93">
        <v>3012</v>
      </c>
      <c r="J93">
        <v>173</v>
      </c>
      <c r="K93">
        <v>134</v>
      </c>
      <c r="L93">
        <v>21485</v>
      </c>
      <c r="M93" t="s">
        <v>68</v>
      </c>
    </row>
    <row r="94" spans="1:13" x14ac:dyDescent="0.35">
      <c r="A94" t="s">
        <v>127</v>
      </c>
      <c r="B94" t="s">
        <v>142</v>
      </c>
      <c r="C94" t="s">
        <v>140</v>
      </c>
      <c r="D94" t="s">
        <v>134</v>
      </c>
      <c r="E94" t="s">
        <v>135</v>
      </c>
      <c r="F94" t="s">
        <v>141</v>
      </c>
      <c r="G94" t="s">
        <v>137</v>
      </c>
      <c r="H94">
        <v>68.900000000000006</v>
      </c>
      <c r="I94">
        <v>3217</v>
      </c>
      <c r="J94">
        <v>145</v>
      </c>
      <c r="K94">
        <v>106</v>
      </c>
      <c r="L94">
        <v>22470</v>
      </c>
      <c r="M94" t="s">
        <v>68</v>
      </c>
    </row>
    <row r="95" spans="1:13" x14ac:dyDescent="0.35">
      <c r="A95" t="s">
        <v>127</v>
      </c>
      <c r="B95" t="s">
        <v>132</v>
      </c>
      <c r="C95" t="s">
        <v>140</v>
      </c>
      <c r="D95" t="s">
        <v>134</v>
      </c>
      <c r="E95" t="s">
        <v>135</v>
      </c>
      <c r="F95" t="s">
        <v>141</v>
      </c>
      <c r="G95" t="s">
        <v>137</v>
      </c>
      <c r="H95">
        <v>68.900000000000006</v>
      </c>
      <c r="I95">
        <v>3062</v>
      </c>
      <c r="J95">
        <v>141</v>
      </c>
      <c r="K95">
        <v>114</v>
      </c>
      <c r="L95">
        <v>22625</v>
      </c>
      <c r="M95" t="s">
        <v>68</v>
      </c>
    </row>
    <row r="96" spans="1:13" x14ac:dyDescent="0.35">
      <c r="A96" t="s">
        <v>128</v>
      </c>
      <c r="B96" t="s">
        <v>132</v>
      </c>
      <c r="C96" t="s">
        <v>133</v>
      </c>
      <c r="D96" t="s">
        <v>139</v>
      </c>
      <c r="E96" t="s">
        <v>143</v>
      </c>
      <c r="F96" t="s">
        <v>141</v>
      </c>
      <c r="G96" t="s">
        <v>137</v>
      </c>
      <c r="H96">
        <v>65.5</v>
      </c>
      <c r="I96">
        <v>2823</v>
      </c>
      <c r="J96">
        <v>152</v>
      </c>
      <c r="K96">
        <v>154</v>
      </c>
      <c r="L96">
        <v>16500</v>
      </c>
      <c r="M96" t="s">
        <v>68</v>
      </c>
    </row>
    <row r="97" spans="1:13" x14ac:dyDescent="0.35">
      <c r="A97" t="s">
        <v>114</v>
      </c>
      <c r="B97" t="s">
        <v>132</v>
      </c>
      <c r="C97" t="s">
        <v>133</v>
      </c>
      <c r="D97" t="s">
        <v>139</v>
      </c>
      <c r="E97" t="s">
        <v>143</v>
      </c>
      <c r="F97" t="s">
        <v>136</v>
      </c>
      <c r="G97" t="s">
        <v>137</v>
      </c>
      <c r="H97">
        <v>60.3</v>
      </c>
      <c r="I97">
        <v>1488</v>
      </c>
      <c r="J97">
        <v>61</v>
      </c>
      <c r="K97">
        <v>48</v>
      </c>
      <c r="L97">
        <v>5151</v>
      </c>
      <c r="M97" t="s">
        <v>67</v>
      </c>
    </row>
    <row r="98" spans="1:13" x14ac:dyDescent="0.35">
      <c r="A98" t="s">
        <v>114</v>
      </c>
      <c r="B98" t="s">
        <v>132</v>
      </c>
      <c r="C98" t="s">
        <v>133</v>
      </c>
      <c r="D98" t="s">
        <v>139</v>
      </c>
      <c r="E98" t="s">
        <v>143</v>
      </c>
      <c r="F98" t="s">
        <v>136</v>
      </c>
      <c r="G98" t="s">
        <v>137</v>
      </c>
      <c r="H98">
        <v>63.6</v>
      </c>
      <c r="I98">
        <v>1874</v>
      </c>
      <c r="J98">
        <v>90</v>
      </c>
      <c r="K98">
        <v>70</v>
      </c>
      <c r="L98">
        <v>6295</v>
      </c>
      <c r="M98" t="s">
        <v>67</v>
      </c>
    </row>
    <row r="99" spans="1:13" x14ac:dyDescent="0.35">
      <c r="A99" t="s">
        <v>115</v>
      </c>
      <c r="B99" t="s">
        <v>132</v>
      </c>
      <c r="C99" t="s">
        <v>133</v>
      </c>
      <c r="D99" t="s">
        <v>139</v>
      </c>
      <c r="E99" t="s">
        <v>143</v>
      </c>
      <c r="F99" t="s">
        <v>136</v>
      </c>
      <c r="G99" t="s">
        <v>137</v>
      </c>
      <c r="H99">
        <v>63.8</v>
      </c>
      <c r="I99">
        <v>1876</v>
      </c>
      <c r="J99">
        <v>90</v>
      </c>
      <c r="K99">
        <v>68</v>
      </c>
      <c r="L99">
        <v>5572</v>
      </c>
      <c r="M99" t="s">
        <v>67</v>
      </c>
    </row>
    <row r="100" spans="1:13" x14ac:dyDescent="0.35">
      <c r="A100" t="s">
        <v>115</v>
      </c>
      <c r="B100" t="s">
        <v>132</v>
      </c>
      <c r="C100" t="s">
        <v>133</v>
      </c>
      <c r="D100" t="s">
        <v>139</v>
      </c>
      <c r="E100" t="s">
        <v>143</v>
      </c>
      <c r="F100" t="s">
        <v>136</v>
      </c>
      <c r="G100" t="s">
        <v>137</v>
      </c>
      <c r="H100">
        <v>63.8</v>
      </c>
      <c r="I100">
        <v>1876</v>
      </c>
      <c r="J100">
        <v>90</v>
      </c>
      <c r="K100">
        <v>68</v>
      </c>
      <c r="L100">
        <v>6377</v>
      </c>
      <c r="M100" t="s">
        <v>67</v>
      </c>
    </row>
    <row r="101" spans="1:13" x14ac:dyDescent="0.35">
      <c r="A101" t="s">
        <v>115</v>
      </c>
      <c r="B101" t="s">
        <v>132</v>
      </c>
      <c r="C101" t="s">
        <v>140</v>
      </c>
      <c r="D101" t="s">
        <v>139</v>
      </c>
      <c r="E101" t="s">
        <v>143</v>
      </c>
      <c r="F101" t="s">
        <v>136</v>
      </c>
      <c r="G101" t="s">
        <v>137</v>
      </c>
      <c r="H101">
        <v>63.8</v>
      </c>
      <c r="I101">
        <v>2128</v>
      </c>
      <c r="J101">
        <v>98</v>
      </c>
      <c r="K101">
        <v>102</v>
      </c>
      <c r="L101">
        <v>7957</v>
      </c>
      <c r="M101" t="s">
        <v>68</v>
      </c>
    </row>
    <row r="102" spans="1:13" x14ac:dyDescent="0.35">
      <c r="A102" t="s">
        <v>115</v>
      </c>
      <c r="B102" t="s">
        <v>132</v>
      </c>
      <c r="C102" t="s">
        <v>133</v>
      </c>
      <c r="D102" t="s">
        <v>134</v>
      </c>
      <c r="E102" t="s">
        <v>143</v>
      </c>
      <c r="F102" t="s">
        <v>136</v>
      </c>
      <c r="G102" t="s">
        <v>137</v>
      </c>
      <c r="H102">
        <v>63.8</v>
      </c>
      <c r="I102">
        <v>1967</v>
      </c>
      <c r="J102">
        <v>90</v>
      </c>
      <c r="K102">
        <v>68</v>
      </c>
      <c r="L102">
        <v>6229</v>
      </c>
      <c r="M102" t="s">
        <v>67</v>
      </c>
    </row>
    <row r="103" spans="1:13" x14ac:dyDescent="0.35">
      <c r="A103" t="s">
        <v>115</v>
      </c>
      <c r="B103" t="s">
        <v>132</v>
      </c>
      <c r="C103" t="s">
        <v>140</v>
      </c>
      <c r="D103" t="s">
        <v>139</v>
      </c>
      <c r="E103" t="s">
        <v>143</v>
      </c>
      <c r="F103" t="s">
        <v>136</v>
      </c>
      <c r="G103" t="s">
        <v>137</v>
      </c>
      <c r="H103">
        <v>66.3</v>
      </c>
      <c r="I103">
        <v>2811</v>
      </c>
      <c r="J103">
        <v>156</v>
      </c>
      <c r="K103">
        <v>145</v>
      </c>
      <c r="L103">
        <v>12964</v>
      </c>
      <c r="M103" t="s">
        <v>68</v>
      </c>
    </row>
    <row r="104" spans="1:13" x14ac:dyDescent="0.35">
      <c r="A104" t="s">
        <v>111</v>
      </c>
      <c r="B104" t="s">
        <v>132</v>
      </c>
      <c r="C104" t="s">
        <v>133</v>
      </c>
      <c r="D104" t="s">
        <v>139</v>
      </c>
      <c r="E104" t="s">
        <v>143</v>
      </c>
      <c r="F104" t="s">
        <v>136</v>
      </c>
      <c r="G104" t="s">
        <v>137</v>
      </c>
      <c r="H104">
        <v>63.9</v>
      </c>
      <c r="I104">
        <v>1713</v>
      </c>
      <c r="J104">
        <v>92</v>
      </c>
      <c r="K104">
        <v>58</v>
      </c>
      <c r="L104">
        <v>6479</v>
      </c>
      <c r="M104" t="s">
        <v>67</v>
      </c>
    </row>
    <row r="105" spans="1:13" x14ac:dyDescent="0.35">
      <c r="A105" t="s">
        <v>111</v>
      </c>
      <c r="B105" t="s">
        <v>132</v>
      </c>
      <c r="C105" t="s">
        <v>133</v>
      </c>
      <c r="D105" t="s">
        <v>139</v>
      </c>
      <c r="E105" t="s">
        <v>143</v>
      </c>
      <c r="F105" t="s">
        <v>136</v>
      </c>
      <c r="G105" t="s">
        <v>137</v>
      </c>
      <c r="H105">
        <v>63.9</v>
      </c>
      <c r="I105">
        <v>1819</v>
      </c>
      <c r="J105">
        <v>92</v>
      </c>
      <c r="K105">
        <v>76</v>
      </c>
      <c r="L105">
        <v>6855</v>
      </c>
      <c r="M105" t="s">
        <v>67</v>
      </c>
    </row>
    <row r="106" spans="1:13" x14ac:dyDescent="0.35">
      <c r="A106" t="s">
        <v>111</v>
      </c>
      <c r="B106" t="s">
        <v>132</v>
      </c>
      <c r="C106" t="s">
        <v>133</v>
      </c>
      <c r="D106" t="s">
        <v>139</v>
      </c>
      <c r="E106" t="s">
        <v>143</v>
      </c>
      <c r="F106" t="s">
        <v>136</v>
      </c>
      <c r="G106" t="s">
        <v>137</v>
      </c>
      <c r="H106">
        <v>64</v>
      </c>
      <c r="I106">
        <v>1837</v>
      </c>
      <c r="J106">
        <v>79</v>
      </c>
      <c r="K106">
        <v>60</v>
      </c>
      <c r="L106">
        <v>5399</v>
      </c>
      <c r="M106" t="s">
        <v>67</v>
      </c>
    </row>
    <row r="107" spans="1:13" x14ac:dyDescent="0.35">
      <c r="A107" t="s">
        <v>111</v>
      </c>
      <c r="B107" t="s">
        <v>132</v>
      </c>
      <c r="C107" t="s">
        <v>133</v>
      </c>
      <c r="D107" t="s">
        <v>139</v>
      </c>
      <c r="E107" t="s">
        <v>143</v>
      </c>
      <c r="F107" t="s">
        <v>136</v>
      </c>
      <c r="G107" t="s">
        <v>137</v>
      </c>
      <c r="H107">
        <v>64</v>
      </c>
      <c r="I107">
        <v>1940</v>
      </c>
      <c r="J107">
        <v>92</v>
      </c>
      <c r="K107">
        <v>76</v>
      </c>
      <c r="L107">
        <v>6529</v>
      </c>
      <c r="M107" t="s">
        <v>67</v>
      </c>
    </row>
    <row r="108" spans="1:13" x14ac:dyDescent="0.35">
      <c r="A108" t="s">
        <v>111</v>
      </c>
      <c r="B108" t="s">
        <v>132</v>
      </c>
      <c r="C108" t="s">
        <v>133</v>
      </c>
      <c r="D108" t="s">
        <v>139</v>
      </c>
      <c r="E108" t="s">
        <v>143</v>
      </c>
      <c r="F108" t="s">
        <v>136</v>
      </c>
      <c r="G108" t="s">
        <v>137</v>
      </c>
      <c r="H108">
        <v>64</v>
      </c>
      <c r="I108">
        <v>1956</v>
      </c>
      <c r="J108">
        <v>92</v>
      </c>
      <c r="K108">
        <v>76</v>
      </c>
      <c r="L108">
        <v>7129</v>
      </c>
      <c r="M108" t="s">
        <v>67</v>
      </c>
    </row>
    <row r="109" spans="1:13" x14ac:dyDescent="0.35">
      <c r="A109" t="s">
        <v>111</v>
      </c>
      <c r="B109" t="s">
        <v>132</v>
      </c>
      <c r="C109" t="s">
        <v>133</v>
      </c>
      <c r="D109" t="s">
        <v>139</v>
      </c>
      <c r="E109" t="s">
        <v>143</v>
      </c>
      <c r="F109" t="s">
        <v>136</v>
      </c>
      <c r="G109" t="s">
        <v>137</v>
      </c>
      <c r="H109">
        <v>65.2</v>
      </c>
      <c r="I109">
        <v>2236</v>
      </c>
      <c r="J109">
        <v>110</v>
      </c>
      <c r="K109">
        <v>86</v>
      </c>
      <c r="L109">
        <v>7895</v>
      </c>
      <c r="M109" t="s">
        <v>67</v>
      </c>
    </row>
    <row r="110" spans="1:13" x14ac:dyDescent="0.35">
      <c r="A110" t="s">
        <v>111</v>
      </c>
      <c r="B110" t="s">
        <v>132</v>
      </c>
      <c r="C110" t="s">
        <v>133</v>
      </c>
      <c r="D110" t="s">
        <v>139</v>
      </c>
      <c r="E110" t="s">
        <v>143</v>
      </c>
      <c r="F110" t="s">
        <v>136</v>
      </c>
      <c r="G110" t="s">
        <v>137</v>
      </c>
      <c r="H110">
        <v>65.2</v>
      </c>
      <c r="I110">
        <v>2289</v>
      </c>
      <c r="J110">
        <v>110</v>
      </c>
      <c r="K110">
        <v>86</v>
      </c>
      <c r="L110">
        <v>9095</v>
      </c>
      <c r="M110" t="s">
        <v>67</v>
      </c>
    </row>
    <row r="111" spans="1:13" x14ac:dyDescent="0.35">
      <c r="A111" t="s">
        <v>116</v>
      </c>
      <c r="B111" t="s">
        <v>132</v>
      </c>
      <c r="C111" t="s">
        <v>133</v>
      </c>
      <c r="D111" t="s">
        <v>139</v>
      </c>
      <c r="E111" t="s">
        <v>143</v>
      </c>
      <c r="F111" t="s">
        <v>141</v>
      </c>
      <c r="G111" t="s">
        <v>137</v>
      </c>
      <c r="H111">
        <v>65.2</v>
      </c>
      <c r="I111">
        <v>2734</v>
      </c>
      <c r="J111">
        <v>119</v>
      </c>
      <c r="K111">
        <v>90</v>
      </c>
      <c r="L111">
        <v>11048</v>
      </c>
      <c r="M111" t="s">
        <v>67</v>
      </c>
    </row>
    <row r="112" spans="1:13" x14ac:dyDescent="0.35">
      <c r="A112" t="s">
        <v>117</v>
      </c>
      <c r="B112" t="s">
        <v>132</v>
      </c>
      <c r="C112" t="s">
        <v>133</v>
      </c>
      <c r="D112" t="s">
        <v>139</v>
      </c>
      <c r="E112" t="s">
        <v>143</v>
      </c>
      <c r="F112" t="s">
        <v>136</v>
      </c>
      <c r="G112" t="s">
        <v>137</v>
      </c>
      <c r="H112">
        <v>64.2</v>
      </c>
      <c r="I112">
        <v>1890</v>
      </c>
      <c r="J112">
        <v>91</v>
      </c>
      <c r="K112">
        <v>68</v>
      </c>
      <c r="L112">
        <v>5195</v>
      </c>
      <c r="M112" t="s">
        <v>67</v>
      </c>
    </row>
    <row r="113" spans="1:13" x14ac:dyDescent="0.35">
      <c r="A113" t="s">
        <v>117</v>
      </c>
      <c r="B113" t="s">
        <v>132</v>
      </c>
      <c r="C113" t="s">
        <v>133</v>
      </c>
      <c r="D113" t="s">
        <v>139</v>
      </c>
      <c r="E113" t="s">
        <v>143</v>
      </c>
      <c r="F113" t="s">
        <v>136</v>
      </c>
      <c r="G113" t="s">
        <v>137</v>
      </c>
      <c r="H113">
        <v>64.2</v>
      </c>
      <c r="I113">
        <v>1900</v>
      </c>
      <c r="J113">
        <v>91</v>
      </c>
      <c r="K113">
        <v>68</v>
      </c>
      <c r="L113">
        <v>6095</v>
      </c>
      <c r="M113" t="s">
        <v>67</v>
      </c>
    </row>
    <row r="114" spans="1:13" x14ac:dyDescent="0.35">
      <c r="A114" t="s">
        <v>117</v>
      </c>
      <c r="B114" t="s">
        <v>132</v>
      </c>
      <c r="C114" t="s">
        <v>133</v>
      </c>
      <c r="D114" t="s">
        <v>139</v>
      </c>
      <c r="E114" t="s">
        <v>143</v>
      </c>
      <c r="F114" t="s">
        <v>136</v>
      </c>
      <c r="G114" t="s">
        <v>137</v>
      </c>
      <c r="H114">
        <v>64.2</v>
      </c>
      <c r="I114">
        <v>1905</v>
      </c>
      <c r="J114">
        <v>91</v>
      </c>
      <c r="K114">
        <v>68</v>
      </c>
      <c r="L114">
        <v>6795</v>
      </c>
      <c r="M114" t="s">
        <v>67</v>
      </c>
    </row>
    <row r="115" spans="1:13" x14ac:dyDescent="0.35">
      <c r="A115" t="s">
        <v>117</v>
      </c>
      <c r="B115" t="s">
        <v>132</v>
      </c>
      <c r="C115" t="s">
        <v>133</v>
      </c>
      <c r="D115" t="s">
        <v>139</v>
      </c>
      <c r="E115" t="s">
        <v>143</v>
      </c>
      <c r="F115" t="s">
        <v>141</v>
      </c>
      <c r="G115" t="s">
        <v>137</v>
      </c>
      <c r="H115">
        <v>65.7</v>
      </c>
      <c r="I115">
        <v>2380</v>
      </c>
      <c r="J115">
        <v>70</v>
      </c>
      <c r="K115">
        <v>101</v>
      </c>
      <c r="L115">
        <v>10945</v>
      </c>
      <c r="M115" t="s">
        <v>68</v>
      </c>
    </row>
    <row r="116" spans="1:13" x14ac:dyDescent="0.35">
      <c r="A116" t="s">
        <v>117</v>
      </c>
      <c r="B116" t="s">
        <v>132</v>
      </c>
      <c r="C116" t="s">
        <v>133</v>
      </c>
      <c r="D116" t="s">
        <v>139</v>
      </c>
      <c r="E116" t="s">
        <v>143</v>
      </c>
      <c r="F116" t="s">
        <v>141</v>
      </c>
      <c r="G116" t="s">
        <v>137</v>
      </c>
      <c r="H116">
        <v>65.7</v>
      </c>
      <c r="I116">
        <v>2380</v>
      </c>
      <c r="J116">
        <v>70</v>
      </c>
      <c r="K116">
        <v>101</v>
      </c>
      <c r="L116">
        <v>11845</v>
      </c>
      <c r="M116" t="s">
        <v>68</v>
      </c>
    </row>
    <row r="117" spans="1:13" x14ac:dyDescent="0.35">
      <c r="A117" t="s">
        <v>117</v>
      </c>
      <c r="B117" t="s">
        <v>132</v>
      </c>
      <c r="C117" t="s">
        <v>133</v>
      </c>
      <c r="D117" t="s">
        <v>139</v>
      </c>
      <c r="E117" t="s">
        <v>143</v>
      </c>
      <c r="F117" t="s">
        <v>141</v>
      </c>
      <c r="G117" t="s">
        <v>137</v>
      </c>
      <c r="H117">
        <v>65.7</v>
      </c>
      <c r="I117">
        <v>2385</v>
      </c>
      <c r="J117">
        <v>70</v>
      </c>
      <c r="K117">
        <v>101</v>
      </c>
      <c r="L117">
        <v>13645</v>
      </c>
      <c r="M117" t="s">
        <v>68</v>
      </c>
    </row>
    <row r="118" spans="1:13" x14ac:dyDescent="0.35">
      <c r="A118" t="s">
        <v>117</v>
      </c>
      <c r="B118" t="s">
        <v>132</v>
      </c>
      <c r="C118" t="s">
        <v>133</v>
      </c>
      <c r="D118" t="s">
        <v>139</v>
      </c>
      <c r="E118" t="s">
        <v>143</v>
      </c>
      <c r="F118" t="s">
        <v>141</v>
      </c>
      <c r="G118" t="s">
        <v>137</v>
      </c>
      <c r="H118">
        <v>65.7</v>
      </c>
      <c r="I118">
        <v>2500</v>
      </c>
      <c r="J118">
        <v>80</v>
      </c>
      <c r="K118">
        <v>135</v>
      </c>
      <c r="L118">
        <v>15645</v>
      </c>
      <c r="M118" t="s">
        <v>68</v>
      </c>
    </row>
    <row r="119" spans="1:13" x14ac:dyDescent="0.35">
      <c r="A119" t="s">
        <v>117</v>
      </c>
      <c r="B119" t="s">
        <v>132</v>
      </c>
      <c r="C119" t="s">
        <v>133</v>
      </c>
      <c r="D119" t="s">
        <v>139</v>
      </c>
      <c r="E119" t="s">
        <v>143</v>
      </c>
      <c r="F119" t="s">
        <v>136</v>
      </c>
      <c r="G119" t="s">
        <v>137</v>
      </c>
      <c r="H119">
        <v>66.5</v>
      </c>
      <c r="I119">
        <v>2385</v>
      </c>
      <c r="J119">
        <v>122</v>
      </c>
      <c r="K119">
        <v>84</v>
      </c>
      <c r="L119">
        <v>8845</v>
      </c>
      <c r="M119" t="s">
        <v>67</v>
      </c>
    </row>
    <row r="120" spans="1:13" x14ac:dyDescent="0.35">
      <c r="A120" t="s">
        <v>117</v>
      </c>
      <c r="B120" t="s">
        <v>132</v>
      </c>
      <c r="C120" t="s">
        <v>133</v>
      </c>
      <c r="D120" t="s">
        <v>139</v>
      </c>
      <c r="E120" t="s">
        <v>143</v>
      </c>
      <c r="F120" t="s">
        <v>136</v>
      </c>
      <c r="G120" t="s">
        <v>137</v>
      </c>
      <c r="H120">
        <v>66.5</v>
      </c>
      <c r="I120">
        <v>2385</v>
      </c>
      <c r="J120">
        <v>122</v>
      </c>
      <c r="K120">
        <v>84</v>
      </c>
      <c r="L120">
        <v>10595</v>
      </c>
      <c r="M120" t="s">
        <v>67</v>
      </c>
    </row>
    <row r="121" spans="1:13" x14ac:dyDescent="0.35">
      <c r="A121" t="s">
        <v>117</v>
      </c>
      <c r="B121" t="s">
        <v>132</v>
      </c>
      <c r="C121" t="s">
        <v>133</v>
      </c>
      <c r="D121" t="s">
        <v>134</v>
      </c>
      <c r="E121" t="s">
        <v>143</v>
      </c>
      <c r="F121" t="s">
        <v>136</v>
      </c>
      <c r="G121" t="s">
        <v>137</v>
      </c>
      <c r="H121">
        <v>66.5</v>
      </c>
      <c r="I121">
        <v>2425</v>
      </c>
      <c r="J121">
        <v>122</v>
      </c>
      <c r="K121">
        <v>84</v>
      </c>
      <c r="L121">
        <v>11245</v>
      </c>
      <c r="M121" t="s">
        <v>67</v>
      </c>
    </row>
    <row r="122" spans="1:13" x14ac:dyDescent="0.35">
      <c r="A122" t="s">
        <v>129</v>
      </c>
      <c r="B122" t="s">
        <v>132</v>
      </c>
      <c r="C122" t="s">
        <v>140</v>
      </c>
      <c r="D122" t="s">
        <v>139</v>
      </c>
      <c r="E122" t="s">
        <v>143</v>
      </c>
      <c r="F122" t="s">
        <v>141</v>
      </c>
      <c r="G122" t="s">
        <v>137</v>
      </c>
      <c r="H122">
        <v>68</v>
      </c>
      <c r="I122">
        <v>2910</v>
      </c>
      <c r="J122">
        <v>140</v>
      </c>
      <c r="K122">
        <v>175</v>
      </c>
      <c r="L122">
        <v>16503</v>
      </c>
      <c r="M122" t="s">
        <v>66</v>
      </c>
    </row>
    <row r="123" spans="1:13" x14ac:dyDescent="0.35">
      <c r="A123" t="s">
        <v>119</v>
      </c>
      <c r="B123" t="s">
        <v>132</v>
      </c>
      <c r="C123" t="s">
        <v>133</v>
      </c>
      <c r="D123" t="s">
        <v>139</v>
      </c>
      <c r="E123" t="s">
        <v>143</v>
      </c>
      <c r="F123" t="s">
        <v>136</v>
      </c>
      <c r="G123" t="s">
        <v>137</v>
      </c>
      <c r="H123">
        <v>64.400000000000006</v>
      </c>
      <c r="I123">
        <v>1918</v>
      </c>
      <c r="J123">
        <v>92</v>
      </c>
      <c r="K123">
        <v>68</v>
      </c>
      <c r="L123">
        <v>5389</v>
      </c>
      <c r="M123" t="s">
        <v>67</v>
      </c>
    </row>
    <row r="124" spans="1:13" x14ac:dyDescent="0.35">
      <c r="A124" t="s">
        <v>119</v>
      </c>
      <c r="B124" t="s">
        <v>132</v>
      </c>
      <c r="C124" t="s">
        <v>133</v>
      </c>
      <c r="D124" t="s">
        <v>139</v>
      </c>
      <c r="E124" t="s">
        <v>143</v>
      </c>
      <c r="F124" t="s">
        <v>136</v>
      </c>
      <c r="G124" t="s">
        <v>137</v>
      </c>
      <c r="H124">
        <v>64.400000000000006</v>
      </c>
      <c r="I124">
        <v>1944</v>
      </c>
      <c r="J124">
        <v>92</v>
      </c>
      <c r="K124">
        <v>68</v>
      </c>
      <c r="L124">
        <v>6189</v>
      </c>
      <c r="M124" t="s">
        <v>67</v>
      </c>
    </row>
    <row r="125" spans="1:13" x14ac:dyDescent="0.35">
      <c r="A125" t="s">
        <v>119</v>
      </c>
      <c r="B125" t="s">
        <v>132</v>
      </c>
      <c r="C125" t="s">
        <v>133</v>
      </c>
      <c r="D125" t="s">
        <v>139</v>
      </c>
      <c r="E125" t="s">
        <v>143</v>
      </c>
      <c r="F125" t="s">
        <v>136</v>
      </c>
      <c r="G125" t="s">
        <v>137</v>
      </c>
      <c r="H125">
        <v>64.400000000000006</v>
      </c>
      <c r="I125">
        <v>2004</v>
      </c>
      <c r="J125">
        <v>92</v>
      </c>
      <c r="K125">
        <v>68</v>
      </c>
      <c r="L125">
        <v>6669</v>
      </c>
      <c r="M125" t="s">
        <v>67</v>
      </c>
    </row>
    <row r="126" spans="1:13" x14ac:dyDescent="0.35">
      <c r="A126" t="s">
        <v>119</v>
      </c>
      <c r="B126" t="s">
        <v>132</v>
      </c>
      <c r="C126" t="s">
        <v>140</v>
      </c>
      <c r="D126" t="s">
        <v>139</v>
      </c>
      <c r="E126" t="s">
        <v>143</v>
      </c>
      <c r="F126" t="s">
        <v>136</v>
      </c>
      <c r="G126" t="s">
        <v>137</v>
      </c>
      <c r="H126">
        <v>63.8</v>
      </c>
      <c r="I126">
        <v>2145</v>
      </c>
      <c r="J126">
        <v>98</v>
      </c>
      <c r="K126">
        <v>102</v>
      </c>
      <c r="L126">
        <v>7689</v>
      </c>
      <c r="M126" t="s">
        <v>68</v>
      </c>
    </row>
    <row r="127" spans="1:13" x14ac:dyDescent="0.35">
      <c r="A127" t="s">
        <v>119</v>
      </c>
      <c r="B127" t="s">
        <v>132</v>
      </c>
      <c r="C127" t="s">
        <v>140</v>
      </c>
      <c r="D127" t="s">
        <v>139</v>
      </c>
      <c r="E127" t="s">
        <v>143</v>
      </c>
      <c r="F127" t="s">
        <v>136</v>
      </c>
      <c r="G127" t="s">
        <v>137</v>
      </c>
      <c r="H127">
        <v>65.400000000000006</v>
      </c>
      <c r="I127">
        <v>2370</v>
      </c>
      <c r="J127">
        <v>110</v>
      </c>
      <c r="K127">
        <v>116</v>
      </c>
      <c r="L127">
        <v>9959</v>
      </c>
      <c r="M127" t="s">
        <v>68</v>
      </c>
    </row>
    <row r="128" spans="1:13" x14ac:dyDescent="0.35">
      <c r="A128" t="s">
        <v>119</v>
      </c>
      <c r="B128" t="s">
        <v>132</v>
      </c>
      <c r="C128" t="s">
        <v>133</v>
      </c>
      <c r="D128" t="s">
        <v>139</v>
      </c>
      <c r="E128" t="s">
        <v>143</v>
      </c>
      <c r="F128" t="s">
        <v>136</v>
      </c>
      <c r="G128" t="s">
        <v>137</v>
      </c>
      <c r="H128">
        <v>65.400000000000006</v>
      </c>
      <c r="I128">
        <v>2328</v>
      </c>
      <c r="J128">
        <v>122</v>
      </c>
      <c r="K128">
        <v>88</v>
      </c>
      <c r="L128">
        <v>8499</v>
      </c>
      <c r="M128" t="s">
        <v>67</v>
      </c>
    </row>
    <row r="129" spans="1:13" x14ac:dyDescent="0.35">
      <c r="A129" t="s">
        <v>119</v>
      </c>
      <c r="B129" t="s">
        <v>132</v>
      </c>
      <c r="C129" t="s">
        <v>140</v>
      </c>
      <c r="D129" t="s">
        <v>139</v>
      </c>
      <c r="E129" t="s">
        <v>143</v>
      </c>
      <c r="F129" t="s">
        <v>136</v>
      </c>
      <c r="G129" t="s">
        <v>137</v>
      </c>
      <c r="H129">
        <v>66.3</v>
      </c>
      <c r="I129">
        <v>2833</v>
      </c>
      <c r="J129">
        <v>156</v>
      </c>
      <c r="K129">
        <v>145</v>
      </c>
      <c r="L129">
        <v>12629</v>
      </c>
      <c r="M129" t="s">
        <v>68</v>
      </c>
    </row>
    <row r="130" spans="1:13" x14ac:dyDescent="0.35">
      <c r="A130" t="s">
        <v>119</v>
      </c>
      <c r="B130" t="s">
        <v>132</v>
      </c>
      <c r="C130" t="s">
        <v>140</v>
      </c>
      <c r="D130" t="s">
        <v>139</v>
      </c>
      <c r="E130" t="s">
        <v>143</v>
      </c>
      <c r="F130" t="s">
        <v>136</v>
      </c>
      <c r="G130" t="s">
        <v>137</v>
      </c>
      <c r="H130">
        <v>66.3</v>
      </c>
      <c r="I130">
        <v>2921</v>
      </c>
      <c r="J130">
        <v>156</v>
      </c>
      <c r="K130">
        <v>145</v>
      </c>
      <c r="L130">
        <v>14869</v>
      </c>
      <c r="M130" t="s">
        <v>68</v>
      </c>
    </row>
    <row r="131" spans="1:13" x14ac:dyDescent="0.35">
      <c r="A131" t="s">
        <v>119</v>
      </c>
      <c r="B131" t="s">
        <v>132</v>
      </c>
      <c r="C131" t="s">
        <v>140</v>
      </c>
      <c r="D131" t="s">
        <v>139</v>
      </c>
      <c r="E131" t="s">
        <v>143</v>
      </c>
      <c r="F131" t="s">
        <v>136</v>
      </c>
      <c r="G131" t="s">
        <v>137</v>
      </c>
      <c r="H131">
        <v>66.3</v>
      </c>
      <c r="I131">
        <v>2926</v>
      </c>
      <c r="J131">
        <v>156</v>
      </c>
      <c r="K131">
        <v>145</v>
      </c>
      <c r="L131">
        <v>14489</v>
      </c>
      <c r="M131" t="s">
        <v>68</v>
      </c>
    </row>
    <row r="132" spans="1:13" x14ac:dyDescent="0.35">
      <c r="A132" t="s">
        <v>120</v>
      </c>
      <c r="B132" t="s">
        <v>132</v>
      </c>
      <c r="C132" t="s">
        <v>133</v>
      </c>
      <c r="D132" t="s">
        <v>139</v>
      </c>
      <c r="E132" t="s">
        <v>143</v>
      </c>
      <c r="F132" t="s">
        <v>136</v>
      </c>
      <c r="G132" t="s">
        <v>137</v>
      </c>
      <c r="H132">
        <v>63.8</v>
      </c>
      <c r="I132">
        <v>2028</v>
      </c>
      <c r="J132">
        <v>97</v>
      </c>
      <c r="K132">
        <v>69</v>
      </c>
      <c r="L132">
        <v>7799</v>
      </c>
      <c r="M132" t="s">
        <v>67</v>
      </c>
    </row>
    <row r="133" spans="1:13" x14ac:dyDescent="0.35">
      <c r="A133" t="s">
        <v>120</v>
      </c>
      <c r="B133" t="s">
        <v>132</v>
      </c>
      <c r="C133" t="s">
        <v>133</v>
      </c>
      <c r="D133" t="s">
        <v>134</v>
      </c>
      <c r="E133" t="s">
        <v>143</v>
      </c>
      <c r="F133" t="s">
        <v>136</v>
      </c>
      <c r="G133" t="s">
        <v>137</v>
      </c>
      <c r="H133">
        <v>65.2</v>
      </c>
      <c r="I133">
        <v>2324</v>
      </c>
      <c r="J133">
        <v>120</v>
      </c>
      <c r="K133">
        <v>97</v>
      </c>
      <c r="L133">
        <v>8949</v>
      </c>
      <c r="M133" t="s">
        <v>67</v>
      </c>
    </row>
    <row r="134" spans="1:13" x14ac:dyDescent="0.35">
      <c r="A134" t="s">
        <v>120</v>
      </c>
      <c r="B134" t="s">
        <v>132</v>
      </c>
      <c r="C134" t="s">
        <v>133</v>
      </c>
      <c r="D134" t="s">
        <v>139</v>
      </c>
      <c r="E134" t="s">
        <v>143</v>
      </c>
      <c r="F134" t="s">
        <v>141</v>
      </c>
      <c r="G134" t="s">
        <v>137</v>
      </c>
      <c r="H134">
        <v>67.900000000000006</v>
      </c>
      <c r="I134">
        <v>3071</v>
      </c>
      <c r="J134">
        <v>181</v>
      </c>
      <c r="K134">
        <v>160</v>
      </c>
      <c r="L134">
        <v>17199</v>
      </c>
      <c r="M134" t="s">
        <v>68</v>
      </c>
    </row>
    <row r="135" spans="1:13" x14ac:dyDescent="0.35">
      <c r="A135" t="s">
        <v>120</v>
      </c>
      <c r="B135" t="s">
        <v>132</v>
      </c>
      <c r="C135" t="s">
        <v>140</v>
      </c>
      <c r="D135" t="s">
        <v>139</v>
      </c>
      <c r="E135" t="s">
        <v>143</v>
      </c>
      <c r="F135" t="s">
        <v>141</v>
      </c>
      <c r="G135" t="s">
        <v>137</v>
      </c>
      <c r="H135">
        <v>67.900000000000006</v>
      </c>
      <c r="I135">
        <v>3139</v>
      </c>
      <c r="J135">
        <v>181</v>
      </c>
      <c r="K135">
        <v>200</v>
      </c>
      <c r="L135">
        <v>19699</v>
      </c>
      <c r="M135" t="s">
        <v>66</v>
      </c>
    </row>
    <row r="136" spans="1:13" x14ac:dyDescent="0.35">
      <c r="A136" t="s">
        <v>120</v>
      </c>
      <c r="B136" t="s">
        <v>132</v>
      </c>
      <c r="C136" t="s">
        <v>133</v>
      </c>
      <c r="D136" t="s">
        <v>139</v>
      </c>
      <c r="E136" t="s">
        <v>143</v>
      </c>
      <c r="F136" t="s">
        <v>141</v>
      </c>
      <c r="G136" t="s">
        <v>137</v>
      </c>
      <c r="H136">
        <v>67.900000000000006</v>
      </c>
      <c r="I136">
        <v>3139</v>
      </c>
      <c r="J136">
        <v>181</v>
      </c>
      <c r="K136">
        <v>160</v>
      </c>
      <c r="L136">
        <v>18399</v>
      </c>
      <c r="M136" t="s">
        <v>68</v>
      </c>
    </row>
    <row r="137" spans="1:13" x14ac:dyDescent="0.35">
      <c r="A137" t="s">
        <v>122</v>
      </c>
      <c r="B137" t="s">
        <v>132</v>
      </c>
      <c r="C137" t="s">
        <v>133</v>
      </c>
      <c r="D137" t="s">
        <v>139</v>
      </c>
      <c r="E137" t="s">
        <v>143</v>
      </c>
      <c r="F137" t="s">
        <v>136</v>
      </c>
      <c r="G137" t="s">
        <v>137</v>
      </c>
      <c r="H137">
        <v>63.8</v>
      </c>
      <c r="I137">
        <v>1918</v>
      </c>
      <c r="J137">
        <v>90</v>
      </c>
      <c r="K137">
        <v>68</v>
      </c>
      <c r="L137">
        <v>5572</v>
      </c>
      <c r="M137" t="s">
        <v>67</v>
      </c>
    </row>
    <row r="138" spans="1:13" x14ac:dyDescent="0.35">
      <c r="A138" t="s">
        <v>122</v>
      </c>
      <c r="B138" t="s">
        <v>132</v>
      </c>
      <c r="C138" t="s">
        <v>140</v>
      </c>
      <c r="D138" t="s">
        <v>139</v>
      </c>
      <c r="E138" t="s">
        <v>143</v>
      </c>
      <c r="F138" t="s">
        <v>136</v>
      </c>
      <c r="G138" t="s">
        <v>137</v>
      </c>
      <c r="H138">
        <v>63.8</v>
      </c>
      <c r="I138">
        <v>2128</v>
      </c>
      <c r="J138">
        <v>98</v>
      </c>
      <c r="K138">
        <v>102</v>
      </c>
      <c r="L138">
        <v>7957</v>
      </c>
      <c r="M138" t="s">
        <v>68</v>
      </c>
    </row>
    <row r="139" spans="1:13" x14ac:dyDescent="0.35">
      <c r="A139" t="s">
        <v>122</v>
      </c>
      <c r="B139" t="s">
        <v>132</v>
      </c>
      <c r="C139" t="s">
        <v>133</v>
      </c>
      <c r="D139" t="s">
        <v>134</v>
      </c>
      <c r="E139" t="s">
        <v>143</v>
      </c>
      <c r="F139" t="s">
        <v>136</v>
      </c>
      <c r="G139" t="s">
        <v>137</v>
      </c>
      <c r="H139">
        <v>63.8</v>
      </c>
      <c r="I139">
        <v>1967</v>
      </c>
      <c r="J139">
        <v>90</v>
      </c>
      <c r="K139">
        <v>68</v>
      </c>
      <c r="L139">
        <v>6229</v>
      </c>
      <c r="M139" t="s">
        <v>67</v>
      </c>
    </row>
    <row r="140" spans="1:13" x14ac:dyDescent="0.35">
      <c r="A140" t="s">
        <v>122</v>
      </c>
      <c r="B140" t="s">
        <v>132</v>
      </c>
      <c r="C140" t="s">
        <v>140</v>
      </c>
      <c r="D140" t="s">
        <v>139</v>
      </c>
      <c r="E140" t="s">
        <v>143</v>
      </c>
      <c r="F140" t="s">
        <v>141</v>
      </c>
      <c r="G140" t="s">
        <v>137</v>
      </c>
      <c r="H140">
        <v>66.3</v>
      </c>
      <c r="I140">
        <v>2818</v>
      </c>
      <c r="J140">
        <v>156</v>
      </c>
      <c r="K140">
        <v>145</v>
      </c>
      <c r="L140">
        <v>12764</v>
      </c>
      <c r="M140" t="s">
        <v>68</v>
      </c>
    </row>
    <row r="141" spans="1:13" x14ac:dyDescent="0.35">
      <c r="A141" t="s">
        <v>130</v>
      </c>
      <c r="B141" t="s">
        <v>132</v>
      </c>
      <c r="C141" t="s">
        <v>133</v>
      </c>
      <c r="D141" t="s">
        <v>139</v>
      </c>
      <c r="E141" t="s">
        <v>143</v>
      </c>
      <c r="F141" t="s">
        <v>141</v>
      </c>
      <c r="G141" t="s">
        <v>137</v>
      </c>
      <c r="H141">
        <v>68.3</v>
      </c>
      <c r="I141">
        <v>2778</v>
      </c>
      <c r="J141">
        <v>151</v>
      </c>
      <c r="K141">
        <v>143</v>
      </c>
      <c r="L141">
        <v>22018</v>
      </c>
      <c r="M141" t="s">
        <v>68</v>
      </c>
    </row>
    <row r="142" spans="1:13" x14ac:dyDescent="0.35">
      <c r="A142" t="s">
        <v>131</v>
      </c>
      <c r="B142" t="s">
        <v>132</v>
      </c>
      <c r="C142" t="s">
        <v>133</v>
      </c>
      <c r="D142" t="s">
        <v>139</v>
      </c>
      <c r="E142" t="s">
        <v>143</v>
      </c>
      <c r="F142" t="s">
        <v>136</v>
      </c>
      <c r="G142" t="s">
        <v>137</v>
      </c>
      <c r="H142">
        <v>66.599999999999994</v>
      </c>
      <c r="I142">
        <v>2460</v>
      </c>
      <c r="J142">
        <v>132</v>
      </c>
      <c r="K142">
        <v>103</v>
      </c>
      <c r="L142">
        <v>9895</v>
      </c>
      <c r="M142" t="s">
        <v>68</v>
      </c>
    </row>
    <row r="143" spans="1:13" x14ac:dyDescent="0.35">
      <c r="A143" t="s">
        <v>123</v>
      </c>
      <c r="B143" t="s">
        <v>132</v>
      </c>
      <c r="C143" t="s">
        <v>133</v>
      </c>
      <c r="D143" t="s">
        <v>139</v>
      </c>
      <c r="E143" t="s">
        <v>143</v>
      </c>
      <c r="F143" t="s">
        <v>136</v>
      </c>
      <c r="G143" t="s">
        <v>137</v>
      </c>
      <c r="H143">
        <v>66.5</v>
      </c>
      <c r="I143">
        <v>2658</v>
      </c>
      <c r="J143">
        <v>121</v>
      </c>
      <c r="K143">
        <v>110</v>
      </c>
      <c r="L143">
        <v>11850</v>
      </c>
      <c r="M143" t="s">
        <v>68</v>
      </c>
    </row>
    <row r="144" spans="1:13" x14ac:dyDescent="0.35">
      <c r="A144" t="s">
        <v>123</v>
      </c>
      <c r="B144" t="s">
        <v>132</v>
      </c>
      <c r="C144" t="s">
        <v>133</v>
      </c>
      <c r="D144" t="s">
        <v>139</v>
      </c>
      <c r="E144" t="s">
        <v>143</v>
      </c>
      <c r="F144" t="s">
        <v>136</v>
      </c>
      <c r="G144" t="s">
        <v>137</v>
      </c>
      <c r="H144">
        <v>66.5</v>
      </c>
      <c r="I144">
        <v>2707</v>
      </c>
      <c r="J144">
        <v>121</v>
      </c>
      <c r="K144">
        <v>110</v>
      </c>
      <c r="L144">
        <v>15040</v>
      </c>
      <c r="M144" t="s">
        <v>68</v>
      </c>
    </row>
    <row r="145" spans="1:13" x14ac:dyDescent="0.35">
      <c r="A145" t="s">
        <v>123</v>
      </c>
      <c r="B145" t="s">
        <v>132</v>
      </c>
      <c r="C145" t="s">
        <v>140</v>
      </c>
      <c r="D145" t="s">
        <v>139</v>
      </c>
      <c r="E145" t="s">
        <v>143</v>
      </c>
      <c r="F145" t="s">
        <v>136</v>
      </c>
      <c r="G145" t="s">
        <v>137</v>
      </c>
      <c r="H145">
        <v>66.5</v>
      </c>
      <c r="I145">
        <v>2808</v>
      </c>
      <c r="J145">
        <v>121</v>
      </c>
      <c r="K145">
        <v>160</v>
      </c>
      <c r="L145">
        <v>18150</v>
      </c>
      <c r="M145" t="s">
        <v>68</v>
      </c>
    </row>
    <row r="146" spans="1:13" x14ac:dyDescent="0.35">
      <c r="A146" t="s">
        <v>124</v>
      </c>
      <c r="B146" t="s">
        <v>132</v>
      </c>
      <c r="C146" t="s">
        <v>133</v>
      </c>
      <c r="D146" t="s">
        <v>139</v>
      </c>
      <c r="E146" t="s">
        <v>143</v>
      </c>
      <c r="F146" t="s">
        <v>136</v>
      </c>
      <c r="G146" t="s">
        <v>137</v>
      </c>
      <c r="H146">
        <v>63.4</v>
      </c>
      <c r="I146">
        <v>2050</v>
      </c>
      <c r="J146">
        <v>97</v>
      </c>
      <c r="K146">
        <v>69</v>
      </c>
      <c r="L146">
        <v>5118</v>
      </c>
      <c r="M146" t="s">
        <v>67</v>
      </c>
    </row>
    <row r="147" spans="1:13" x14ac:dyDescent="0.35">
      <c r="A147" t="s">
        <v>124</v>
      </c>
      <c r="B147" t="s">
        <v>132</v>
      </c>
      <c r="C147" t="s">
        <v>133</v>
      </c>
      <c r="D147" t="s">
        <v>139</v>
      </c>
      <c r="E147" t="s">
        <v>143</v>
      </c>
      <c r="F147" t="s">
        <v>136</v>
      </c>
      <c r="G147" t="s">
        <v>137</v>
      </c>
      <c r="H147">
        <v>63.6</v>
      </c>
      <c r="I147">
        <v>2120</v>
      </c>
      <c r="J147">
        <v>108</v>
      </c>
      <c r="K147">
        <v>73</v>
      </c>
      <c r="L147">
        <v>7053</v>
      </c>
      <c r="M147" t="s">
        <v>67</v>
      </c>
    </row>
    <row r="148" spans="1:13" x14ac:dyDescent="0.35">
      <c r="A148" t="s">
        <v>124</v>
      </c>
      <c r="B148" t="s">
        <v>132</v>
      </c>
      <c r="C148" t="s">
        <v>133</v>
      </c>
      <c r="D148" t="s">
        <v>139</v>
      </c>
      <c r="E148" t="s">
        <v>143</v>
      </c>
      <c r="F148" t="s">
        <v>138</v>
      </c>
      <c r="G148" t="s">
        <v>137</v>
      </c>
      <c r="H148">
        <v>63.8</v>
      </c>
      <c r="I148">
        <v>2240</v>
      </c>
      <c r="J148">
        <v>108</v>
      </c>
      <c r="K148">
        <v>73</v>
      </c>
      <c r="L148">
        <v>7603</v>
      </c>
      <c r="M148" t="s">
        <v>67</v>
      </c>
    </row>
    <row r="149" spans="1:13" x14ac:dyDescent="0.35">
      <c r="A149" t="s">
        <v>125</v>
      </c>
      <c r="B149" t="s">
        <v>132</v>
      </c>
      <c r="C149" t="s">
        <v>133</v>
      </c>
      <c r="D149" t="s">
        <v>139</v>
      </c>
      <c r="E149" t="s">
        <v>143</v>
      </c>
      <c r="F149" t="s">
        <v>136</v>
      </c>
      <c r="G149" t="s">
        <v>137</v>
      </c>
      <c r="H149">
        <v>63.6</v>
      </c>
      <c r="I149">
        <v>1985</v>
      </c>
      <c r="J149">
        <v>92</v>
      </c>
      <c r="K149">
        <v>62</v>
      </c>
      <c r="L149">
        <v>5348</v>
      </c>
      <c r="M149" t="s">
        <v>67</v>
      </c>
    </row>
    <row r="150" spans="1:13" x14ac:dyDescent="0.35">
      <c r="A150" t="s">
        <v>125</v>
      </c>
      <c r="B150" t="s">
        <v>132</v>
      </c>
      <c r="C150" t="s">
        <v>133</v>
      </c>
      <c r="D150" t="s">
        <v>139</v>
      </c>
      <c r="E150" t="s">
        <v>143</v>
      </c>
      <c r="F150" t="s">
        <v>136</v>
      </c>
      <c r="G150" t="s">
        <v>137</v>
      </c>
      <c r="H150">
        <v>63.6</v>
      </c>
      <c r="I150">
        <v>2040</v>
      </c>
      <c r="J150">
        <v>92</v>
      </c>
      <c r="K150">
        <v>62</v>
      </c>
      <c r="L150">
        <v>6338</v>
      </c>
      <c r="M150" t="s">
        <v>67</v>
      </c>
    </row>
    <row r="151" spans="1:13" x14ac:dyDescent="0.35">
      <c r="A151" t="s">
        <v>125</v>
      </c>
      <c r="B151" t="s">
        <v>132</v>
      </c>
      <c r="C151" t="s">
        <v>133</v>
      </c>
      <c r="D151" t="s">
        <v>134</v>
      </c>
      <c r="E151" t="s">
        <v>143</v>
      </c>
      <c r="F151" t="s">
        <v>136</v>
      </c>
      <c r="G151" t="s">
        <v>137</v>
      </c>
      <c r="H151">
        <v>63.6</v>
      </c>
      <c r="I151">
        <v>2015</v>
      </c>
      <c r="J151">
        <v>92</v>
      </c>
      <c r="K151">
        <v>62</v>
      </c>
      <c r="L151">
        <v>6488</v>
      </c>
      <c r="M151" t="s">
        <v>67</v>
      </c>
    </row>
    <row r="152" spans="1:13" x14ac:dyDescent="0.35">
      <c r="A152" t="s">
        <v>125</v>
      </c>
      <c r="B152" t="s">
        <v>132</v>
      </c>
      <c r="C152" t="s">
        <v>133</v>
      </c>
      <c r="D152" t="s">
        <v>134</v>
      </c>
      <c r="E152" t="s">
        <v>143</v>
      </c>
      <c r="F152" t="s">
        <v>136</v>
      </c>
      <c r="G152" t="s">
        <v>137</v>
      </c>
      <c r="H152">
        <v>64.400000000000006</v>
      </c>
      <c r="I152">
        <v>2109</v>
      </c>
      <c r="J152">
        <v>98</v>
      </c>
      <c r="K152">
        <v>70</v>
      </c>
      <c r="L152">
        <v>7198</v>
      </c>
      <c r="M152" t="s">
        <v>67</v>
      </c>
    </row>
    <row r="153" spans="1:13" x14ac:dyDescent="0.35">
      <c r="A153" t="s">
        <v>125</v>
      </c>
      <c r="B153" t="s">
        <v>142</v>
      </c>
      <c r="C153" t="s">
        <v>133</v>
      </c>
      <c r="D153" t="s">
        <v>134</v>
      </c>
      <c r="E153" t="s">
        <v>143</v>
      </c>
      <c r="F153" t="s">
        <v>136</v>
      </c>
      <c r="G153" t="s">
        <v>137</v>
      </c>
      <c r="H153">
        <v>64.400000000000006</v>
      </c>
      <c r="I153">
        <v>2275</v>
      </c>
      <c r="J153">
        <v>110</v>
      </c>
      <c r="K153">
        <v>56</v>
      </c>
      <c r="L153">
        <v>7788</v>
      </c>
      <c r="M153" t="s">
        <v>67</v>
      </c>
    </row>
    <row r="154" spans="1:13" x14ac:dyDescent="0.35">
      <c r="A154" t="s">
        <v>125</v>
      </c>
      <c r="B154" t="s">
        <v>132</v>
      </c>
      <c r="C154" t="s">
        <v>133</v>
      </c>
      <c r="D154" t="s">
        <v>134</v>
      </c>
      <c r="E154" t="s">
        <v>143</v>
      </c>
      <c r="F154" t="s">
        <v>136</v>
      </c>
      <c r="G154" t="s">
        <v>137</v>
      </c>
      <c r="H154">
        <v>64.400000000000006</v>
      </c>
      <c r="I154">
        <v>2122</v>
      </c>
      <c r="J154">
        <v>98</v>
      </c>
      <c r="K154">
        <v>70</v>
      </c>
      <c r="L154">
        <v>8358</v>
      </c>
      <c r="M154" t="s">
        <v>67</v>
      </c>
    </row>
    <row r="155" spans="1:13" x14ac:dyDescent="0.35">
      <c r="A155" t="s">
        <v>125</v>
      </c>
      <c r="B155" t="s">
        <v>132</v>
      </c>
      <c r="C155" t="s">
        <v>133</v>
      </c>
      <c r="D155" t="s">
        <v>139</v>
      </c>
      <c r="E155" t="s">
        <v>143</v>
      </c>
      <c r="F155" t="s">
        <v>141</v>
      </c>
      <c r="G155" t="s">
        <v>137</v>
      </c>
      <c r="H155">
        <v>64</v>
      </c>
      <c r="I155">
        <v>2204</v>
      </c>
      <c r="J155">
        <v>98</v>
      </c>
      <c r="K155">
        <v>70</v>
      </c>
      <c r="L155">
        <v>8238</v>
      </c>
      <c r="M155" t="s">
        <v>67</v>
      </c>
    </row>
    <row r="156" spans="1:13" x14ac:dyDescent="0.35">
      <c r="A156" t="s">
        <v>125</v>
      </c>
      <c r="B156" t="s">
        <v>132</v>
      </c>
      <c r="C156" t="s">
        <v>133</v>
      </c>
      <c r="D156" t="s">
        <v>139</v>
      </c>
      <c r="E156" t="s">
        <v>143</v>
      </c>
      <c r="F156" t="s">
        <v>141</v>
      </c>
      <c r="G156" t="s">
        <v>137</v>
      </c>
      <c r="H156">
        <v>64</v>
      </c>
      <c r="I156">
        <v>2300</v>
      </c>
      <c r="J156">
        <v>98</v>
      </c>
      <c r="K156">
        <v>112</v>
      </c>
      <c r="L156">
        <v>9538</v>
      </c>
      <c r="M156" t="s">
        <v>68</v>
      </c>
    </row>
    <row r="157" spans="1:13" x14ac:dyDescent="0.35">
      <c r="A157" t="s">
        <v>125</v>
      </c>
      <c r="B157" t="s">
        <v>132</v>
      </c>
      <c r="C157" t="s">
        <v>133</v>
      </c>
      <c r="D157" t="s">
        <v>139</v>
      </c>
      <c r="E157" t="s">
        <v>143</v>
      </c>
      <c r="F157" t="s">
        <v>141</v>
      </c>
      <c r="G157" t="s">
        <v>137</v>
      </c>
      <c r="H157">
        <v>65.599999999999994</v>
      </c>
      <c r="I157">
        <v>2551</v>
      </c>
      <c r="J157">
        <v>146</v>
      </c>
      <c r="K157">
        <v>116</v>
      </c>
      <c r="L157">
        <v>9989</v>
      </c>
      <c r="M157" t="s">
        <v>68</v>
      </c>
    </row>
    <row r="158" spans="1:13" x14ac:dyDescent="0.35">
      <c r="A158" t="s">
        <v>125</v>
      </c>
      <c r="B158" t="s">
        <v>132</v>
      </c>
      <c r="C158" t="s">
        <v>133</v>
      </c>
      <c r="D158" t="s">
        <v>139</v>
      </c>
      <c r="E158" t="s">
        <v>143</v>
      </c>
      <c r="F158" t="s">
        <v>141</v>
      </c>
      <c r="G158" t="s">
        <v>137</v>
      </c>
      <c r="H158">
        <v>65.599999999999994</v>
      </c>
      <c r="I158">
        <v>2714</v>
      </c>
      <c r="J158">
        <v>146</v>
      </c>
      <c r="K158">
        <v>116</v>
      </c>
      <c r="L158">
        <v>11549</v>
      </c>
      <c r="M158" t="s">
        <v>68</v>
      </c>
    </row>
    <row r="159" spans="1:13" x14ac:dyDescent="0.35">
      <c r="A159" t="s">
        <v>125</v>
      </c>
      <c r="B159" t="s">
        <v>132</v>
      </c>
      <c r="C159" t="s">
        <v>133</v>
      </c>
      <c r="D159" t="s">
        <v>134</v>
      </c>
      <c r="E159" t="s">
        <v>143</v>
      </c>
      <c r="F159" t="s">
        <v>136</v>
      </c>
      <c r="G159" t="s">
        <v>137</v>
      </c>
      <c r="H159">
        <v>66.5</v>
      </c>
      <c r="I159">
        <v>2414</v>
      </c>
      <c r="J159">
        <v>122</v>
      </c>
      <c r="K159">
        <v>92</v>
      </c>
      <c r="L159">
        <v>9988</v>
      </c>
      <c r="M159" t="s">
        <v>67</v>
      </c>
    </row>
    <row r="160" spans="1:13" x14ac:dyDescent="0.35">
      <c r="A160" t="s">
        <v>125</v>
      </c>
      <c r="B160" t="s">
        <v>132</v>
      </c>
      <c r="C160" t="s">
        <v>133</v>
      </c>
      <c r="D160" t="s">
        <v>134</v>
      </c>
      <c r="E160" t="s">
        <v>143</v>
      </c>
      <c r="F160" t="s">
        <v>136</v>
      </c>
      <c r="G160" t="s">
        <v>137</v>
      </c>
      <c r="H160">
        <v>66.5</v>
      </c>
      <c r="I160">
        <v>2458</v>
      </c>
      <c r="J160">
        <v>122</v>
      </c>
      <c r="K160">
        <v>92</v>
      </c>
      <c r="L160">
        <v>11248</v>
      </c>
      <c r="M160" t="s">
        <v>67</v>
      </c>
    </row>
    <row r="161" spans="1:13" x14ac:dyDescent="0.35">
      <c r="A161" t="s">
        <v>125</v>
      </c>
      <c r="B161" t="s">
        <v>132</v>
      </c>
      <c r="C161" t="s">
        <v>133</v>
      </c>
      <c r="D161" t="s">
        <v>139</v>
      </c>
      <c r="E161" t="s">
        <v>143</v>
      </c>
      <c r="F161" t="s">
        <v>141</v>
      </c>
      <c r="G161" t="s">
        <v>137</v>
      </c>
      <c r="H161">
        <v>67.7</v>
      </c>
      <c r="I161">
        <v>2976</v>
      </c>
      <c r="J161">
        <v>171</v>
      </c>
      <c r="K161">
        <v>161</v>
      </c>
      <c r="L161">
        <v>16558</v>
      </c>
      <c r="M161" t="s">
        <v>66</v>
      </c>
    </row>
    <row r="162" spans="1:13" x14ac:dyDescent="0.35">
      <c r="A162" t="s">
        <v>125</v>
      </c>
      <c r="B162" t="s">
        <v>132</v>
      </c>
      <c r="C162" t="s">
        <v>133</v>
      </c>
      <c r="D162" t="s">
        <v>139</v>
      </c>
      <c r="E162" t="s">
        <v>143</v>
      </c>
      <c r="F162" t="s">
        <v>141</v>
      </c>
      <c r="G162" t="s">
        <v>137</v>
      </c>
      <c r="H162">
        <v>67.7</v>
      </c>
      <c r="I162">
        <v>3016</v>
      </c>
      <c r="J162">
        <v>171</v>
      </c>
      <c r="K162">
        <v>161</v>
      </c>
      <c r="L162">
        <v>15998</v>
      </c>
      <c r="M162" t="s">
        <v>66</v>
      </c>
    </row>
    <row r="163" spans="1:13" x14ac:dyDescent="0.35">
      <c r="A163" t="s">
        <v>126</v>
      </c>
      <c r="B163" t="s">
        <v>132</v>
      </c>
      <c r="C163" t="s">
        <v>133</v>
      </c>
      <c r="D163" t="s">
        <v>139</v>
      </c>
      <c r="E163" t="s">
        <v>143</v>
      </c>
      <c r="F163" t="s">
        <v>136</v>
      </c>
      <c r="G163" t="s">
        <v>137</v>
      </c>
      <c r="H163">
        <v>64</v>
      </c>
      <c r="I163">
        <v>2221</v>
      </c>
      <c r="J163">
        <v>109</v>
      </c>
      <c r="K163">
        <v>90</v>
      </c>
      <c r="L163">
        <v>9980</v>
      </c>
      <c r="M163" t="s">
        <v>67</v>
      </c>
    </row>
    <row r="164" spans="1:13" x14ac:dyDescent="0.35">
      <c r="A164" t="s">
        <v>128</v>
      </c>
      <c r="B164" t="s">
        <v>132</v>
      </c>
      <c r="C164" t="s">
        <v>133</v>
      </c>
      <c r="D164" t="s">
        <v>139</v>
      </c>
      <c r="E164" t="s">
        <v>144</v>
      </c>
      <c r="F164" t="s">
        <v>141</v>
      </c>
      <c r="G164" t="s">
        <v>137</v>
      </c>
      <c r="H164">
        <v>64.099999999999994</v>
      </c>
      <c r="I164">
        <v>2548</v>
      </c>
      <c r="J164">
        <v>130</v>
      </c>
      <c r="K164">
        <v>111</v>
      </c>
      <c r="L164">
        <v>13495</v>
      </c>
      <c r="M164" t="s">
        <v>68</v>
      </c>
    </row>
    <row r="165" spans="1:13" x14ac:dyDescent="0.35">
      <c r="A165" t="s">
        <v>128</v>
      </c>
      <c r="B165" t="s">
        <v>132</v>
      </c>
      <c r="C165" t="s">
        <v>133</v>
      </c>
      <c r="D165" t="s">
        <v>139</v>
      </c>
      <c r="E165" t="s">
        <v>144</v>
      </c>
      <c r="F165" t="s">
        <v>141</v>
      </c>
      <c r="G165" t="s">
        <v>137</v>
      </c>
      <c r="H165">
        <v>64.099999999999994</v>
      </c>
      <c r="I165">
        <v>2548</v>
      </c>
      <c r="J165">
        <v>130</v>
      </c>
      <c r="K165">
        <v>111</v>
      </c>
      <c r="L165">
        <v>16500</v>
      </c>
      <c r="M165" t="s">
        <v>68</v>
      </c>
    </row>
    <row r="166" spans="1:13" x14ac:dyDescent="0.35">
      <c r="A166" t="s">
        <v>112</v>
      </c>
      <c r="B166" t="s">
        <v>132</v>
      </c>
      <c r="C166" t="s">
        <v>133</v>
      </c>
      <c r="D166" t="s">
        <v>134</v>
      </c>
      <c r="E166" t="s">
        <v>145</v>
      </c>
      <c r="F166" t="s">
        <v>136</v>
      </c>
      <c r="G166" t="s">
        <v>137</v>
      </c>
      <c r="H166">
        <v>71.400000000000006</v>
      </c>
      <c r="I166">
        <v>2954</v>
      </c>
      <c r="J166">
        <v>136</v>
      </c>
      <c r="K166">
        <v>110</v>
      </c>
      <c r="L166">
        <v>18920</v>
      </c>
      <c r="M166" t="s">
        <v>68</v>
      </c>
    </row>
    <row r="167" spans="1:13" x14ac:dyDescent="0.35">
      <c r="A167" t="s">
        <v>115</v>
      </c>
      <c r="B167" t="s">
        <v>132</v>
      </c>
      <c r="C167" t="s">
        <v>133</v>
      </c>
      <c r="D167" t="s">
        <v>134</v>
      </c>
      <c r="E167" t="s">
        <v>145</v>
      </c>
      <c r="F167" t="s">
        <v>136</v>
      </c>
      <c r="G167" t="s">
        <v>137</v>
      </c>
      <c r="H167">
        <v>64.599999999999994</v>
      </c>
      <c r="I167">
        <v>2535</v>
      </c>
      <c r="J167">
        <v>122</v>
      </c>
      <c r="K167">
        <v>88</v>
      </c>
      <c r="L167">
        <v>8921</v>
      </c>
      <c r="M167" t="s">
        <v>67</v>
      </c>
    </row>
    <row r="168" spans="1:13" x14ac:dyDescent="0.35">
      <c r="A168" t="s">
        <v>111</v>
      </c>
      <c r="B168" t="s">
        <v>132</v>
      </c>
      <c r="C168" t="s">
        <v>133</v>
      </c>
      <c r="D168" t="s">
        <v>134</v>
      </c>
      <c r="E168" t="s">
        <v>145</v>
      </c>
      <c r="F168" t="s">
        <v>136</v>
      </c>
      <c r="G168" t="s">
        <v>137</v>
      </c>
      <c r="H168">
        <v>63.9</v>
      </c>
      <c r="I168">
        <v>2024</v>
      </c>
      <c r="J168">
        <v>92</v>
      </c>
      <c r="K168">
        <v>76</v>
      </c>
      <c r="L168">
        <v>7295</v>
      </c>
      <c r="M168" t="s">
        <v>67</v>
      </c>
    </row>
    <row r="169" spans="1:13" x14ac:dyDescent="0.35">
      <c r="A169" t="s">
        <v>118</v>
      </c>
      <c r="B169" t="s">
        <v>142</v>
      </c>
      <c r="C169" t="s">
        <v>140</v>
      </c>
      <c r="D169" t="s">
        <v>134</v>
      </c>
      <c r="E169" t="s">
        <v>145</v>
      </c>
      <c r="F169" t="s">
        <v>141</v>
      </c>
      <c r="G169" t="s">
        <v>137</v>
      </c>
      <c r="H169">
        <v>70.3</v>
      </c>
      <c r="I169">
        <v>3750</v>
      </c>
      <c r="J169">
        <v>183</v>
      </c>
      <c r="K169">
        <v>123</v>
      </c>
      <c r="L169">
        <v>28248</v>
      </c>
      <c r="M169" t="s">
        <v>68</v>
      </c>
    </row>
    <row r="170" spans="1:13" x14ac:dyDescent="0.35">
      <c r="A170" t="s">
        <v>118</v>
      </c>
      <c r="B170" t="s">
        <v>142</v>
      </c>
      <c r="C170" t="s">
        <v>140</v>
      </c>
      <c r="D170" t="s">
        <v>139</v>
      </c>
      <c r="E170" t="s">
        <v>146</v>
      </c>
      <c r="F170" t="s">
        <v>141</v>
      </c>
      <c r="G170" t="s">
        <v>137</v>
      </c>
      <c r="H170">
        <v>70.3</v>
      </c>
      <c r="I170">
        <v>3495</v>
      </c>
      <c r="J170">
        <v>183</v>
      </c>
      <c r="K170">
        <v>123</v>
      </c>
      <c r="L170">
        <v>28176</v>
      </c>
      <c r="M170" t="s">
        <v>68</v>
      </c>
    </row>
    <row r="171" spans="1:13" x14ac:dyDescent="0.35">
      <c r="A171" t="s">
        <v>118</v>
      </c>
      <c r="B171" t="s">
        <v>132</v>
      </c>
      <c r="C171" t="s">
        <v>133</v>
      </c>
      <c r="D171" t="s">
        <v>139</v>
      </c>
      <c r="E171" t="s">
        <v>144</v>
      </c>
      <c r="F171" t="s">
        <v>141</v>
      </c>
      <c r="G171" t="s">
        <v>137</v>
      </c>
      <c r="H171">
        <v>70.5</v>
      </c>
      <c r="I171">
        <v>3685</v>
      </c>
      <c r="J171">
        <v>234</v>
      </c>
      <c r="K171">
        <v>155</v>
      </c>
      <c r="L171">
        <v>35056</v>
      </c>
      <c r="M171" t="s">
        <v>68</v>
      </c>
    </row>
    <row r="172" spans="1:13" x14ac:dyDescent="0.35">
      <c r="A172" t="s">
        <v>118</v>
      </c>
      <c r="B172" t="s">
        <v>132</v>
      </c>
      <c r="C172" t="s">
        <v>133</v>
      </c>
      <c r="D172" t="s">
        <v>139</v>
      </c>
      <c r="E172" t="s">
        <v>146</v>
      </c>
      <c r="F172" t="s">
        <v>141</v>
      </c>
      <c r="G172" t="s">
        <v>137</v>
      </c>
      <c r="H172">
        <v>72</v>
      </c>
      <c r="I172">
        <v>3715</v>
      </c>
      <c r="J172">
        <v>304</v>
      </c>
      <c r="K172">
        <v>184</v>
      </c>
      <c r="L172">
        <v>45400</v>
      </c>
      <c r="M172" t="s">
        <v>66</v>
      </c>
    </row>
    <row r="173" spans="1:13" x14ac:dyDescent="0.35">
      <c r="A173" t="s">
        <v>120</v>
      </c>
      <c r="B173" t="s">
        <v>132</v>
      </c>
      <c r="C173" t="s">
        <v>133</v>
      </c>
      <c r="D173" t="s">
        <v>134</v>
      </c>
      <c r="E173" t="s">
        <v>145</v>
      </c>
      <c r="F173" t="s">
        <v>136</v>
      </c>
      <c r="G173" t="s">
        <v>137</v>
      </c>
      <c r="H173">
        <v>63.8</v>
      </c>
      <c r="I173">
        <v>2024</v>
      </c>
      <c r="J173">
        <v>97</v>
      </c>
      <c r="K173">
        <v>69</v>
      </c>
      <c r="L173">
        <v>7349</v>
      </c>
      <c r="M173" t="s">
        <v>67</v>
      </c>
    </row>
    <row r="174" spans="1:13" x14ac:dyDescent="0.35">
      <c r="A174" t="s">
        <v>120</v>
      </c>
      <c r="B174" t="s">
        <v>132</v>
      </c>
      <c r="C174" t="s">
        <v>133</v>
      </c>
      <c r="D174" t="s">
        <v>134</v>
      </c>
      <c r="E174" t="s">
        <v>145</v>
      </c>
      <c r="F174" t="s">
        <v>136</v>
      </c>
      <c r="G174" t="s">
        <v>137</v>
      </c>
      <c r="H174">
        <v>63.8</v>
      </c>
      <c r="I174">
        <v>2037</v>
      </c>
      <c r="J174">
        <v>97</v>
      </c>
      <c r="K174">
        <v>69</v>
      </c>
      <c r="L174">
        <v>7999</v>
      </c>
      <c r="M174" t="s">
        <v>67</v>
      </c>
    </row>
    <row r="175" spans="1:13" x14ac:dyDescent="0.35">
      <c r="A175" t="s">
        <v>120</v>
      </c>
      <c r="B175" t="s">
        <v>132</v>
      </c>
      <c r="C175" t="s">
        <v>133</v>
      </c>
      <c r="D175" t="s">
        <v>139</v>
      </c>
      <c r="E175" t="s">
        <v>146</v>
      </c>
      <c r="F175" t="s">
        <v>136</v>
      </c>
      <c r="G175" t="s">
        <v>137</v>
      </c>
      <c r="H175">
        <v>63.8</v>
      </c>
      <c r="I175">
        <v>2008</v>
      </c>
      <c r="J175">
        <v>97</v>
      </c>
      <c r="K175">
        <v>69</v>
      </c>
      <c r="L175">
        <v>8249</v>
      </c>
      <c r="M175" t="s">
        <v>67</v>
      </c>
    </row>
    <row r="176" spans="1:13" x14ac:dyDescent="0.35">
      <c r="A176" t="s">
        <v>120</v>
      </c>
      <c r="B176" t="s">
        <v>132</v>
      </c>
      <c r="C176" t="s">
        <v>133</v>
      </c>
      <c r="D176" t="s">
        <v>134</v>
      </c>
      <c r="E176" t="s">
        <v>145</v>
      </c>
      <c r="F176" t="s">
        <v>136</v>
      </c>
      <c r="G176" t="s">
        <v>137</v>
      </c>
      <c r="H176">
        <v>66.5</v>
      </c>
      <c r="I176">
        <v>3296</v>
      </c>
      <c r="J176">
        <v>181</v>
      </c>
      <c r="K176">
        <v>152</v>
      </c>
      <c r="L176">
        <v>14399</v>
      </c>
      <c r="M176" t="s">
        <v>68</v>
      </c>
    </row>
    <row r="177" spans="1:13" x14ac:dyDescent="0.35">
      <c r="A177" t="s">
        <v>121</v>
      </c>
      <c r="B177" t="s">
        <v>132</v>
      </c>
      <c r="C177" t="s">
        <v>133</v>
      </c>
      <c r="D177" t="s">
        <v>134</v>
      </c>
      <c r="E177" t="s">
        <v>145</v>
      </c>
      <c r="F177" t="s">
        <v>141</v>
      </c>
      <c r="G177" t="s">
        <v>137</v>
      </c>
      <c r="H177">
        <v>68.400000000000006</v>
      </c>
      <c r="I177">
        <v>3230</v>
      </c>
      <c r="J177">
        <v>120</v>
      </c>
      <c r="K177">
        <v>97</v>
      </c>
      <c r="L177">
        <v>12440</v>
      </c>
      <c r="M177" t="s">
        <v>67</v>
      </c>
    </row>
    <row r="178" spans="1:13" x14ac:dyDescent="0.35">
      <c r="A178" t="s">
        <v>121</v>
      </c>
      <c r="B178" t="s">
        <v>142</v>
      </c>
      <c r="C178" t="s">
        <v>140</v>
      </c>
      <c r="D178" t="s">
        <v>134</v>
      </c>
      <c r="E178" t="s">
        <v>145</v>
      </c>
      <c r="F178" t="s">
        <v>141</v>
      </c>
      <c r="G178" t="s">
        <v>137</v>
      </c>
      <c r="H178">
        <v>68.400000000000006</v>
      </c>
      <c r="I178">
        <v>3430</v>
      </c>
      <c r="J178">
        <v>152</v>
      </c>
      <c r="K178">
        <v>95</v>
      </c>
      <c r="L178">
        <v>13860</v>
      </c>
      <c r="M178" t="s">
        <v>67</v>
      </c>
    </row>
    <row r="179" spans="1:13" x14ac:dyDescent="0.35">
      <c r="A179" t="s">
        <v>121</v>
      </c>
      <c r="B179" t="s">
        <v>132</v>
      </c>
      <c r="C179" t="s">
        <v>133</v>
      </c>
      <c r="D179" t="s">
        <v>134</v>
      </c>
      <c r="E179" t="s">
        <v>145</v>
      </c>
      <c r="F179" t="s">
        <v>141</v>
      </c>
      <c r="G179" t="s">
        <v>137</v>
      </c>
      <c r="H179">
        <v>68.400000000000006</v>
      </c>
      <c r="I179">
        <v>3285</v>
      </c>
      <c r="J179">
        <v>120</v>
      </c>
      <c r="K179">
        <v>95</v>
      </c>
      <c r="L179">
        <v>16695</v>
      </c>
      <c r="M179" t="s">
        <v>67</v>
      </c>
    </row>
    <row r="180" spans="1:13" x14ac:dyDescent="0.35">
      <c r="A180" t="s">
        <v>121</v>
      </c>
      <c r="B180" t="s">
        <v>142</v>
      </c>
      <c r="C180" t="s">
        <v>140</v>
      </c>
      <c r="D180" t="s">
        <v>134</v>
      </c>
      <c r="E180" t="s">
        <v>145</v>
      </c>
      <c r="F180" t="s">
        <v>141</v>
      </c>
      <c r="G180" t="s">
        <v>137</v>
      </c>
      <c r="H180">
        <v>68.400000000000006</v>
      </c>
      <c r="I180">
        <v>3485</v>
      </c>
      <c r="J180">
        <v>152</v>
      </c>
      <c r="K180">
        <v>95</v>
      </c>
      <c r="L180">
        <v>17075</v>
      </c>
      <c r="M180" t="s">
        <v>67</v>
      </c>
    </row>
    <row r="181" spans="1:13" x14ac:dyDescent="0.35">
      <c r="A181" t="s">
        <v>122</v>
      </c>
      <c r="B181" t="s">
        <v>132</v>
      </c>
      <c r="C181" t="s">
        <v>133</v>
      </c>
      <c r="D181" t="s">
        <v>134</v>
      </c>
      <c r="E181" t="s">
        <v>145</v>
      </c>
      <c r="F181" t="s">
        <v>136</v>
      </c>
      <c r="G181" t="s">
        <v>137</v>
      </c>
      <c r="H181">
        <v>64.599999999999994</v>
      </c>
      <c r="I181">
        <v>2535</v>
      </c>
      <c r="J181">
        <v>122</v>
      </c>
      <c r="K181">
        <v>88</v>
      </c>
      <c r="L181">
        <v>8921</v>
      </c>
      <c r="M181" t="s">
        <v>67</v>
      </c>
    </row>
    <row r="182" spans="1:13" x14ac:dyDescent="0.35">
      <c r="A182" t="s">
        <v>130</v>
      </c>
      <c r="B182" t="s">
        <v>132</v>
      </c>
      <c r="C182" t="s">
        <v>133</v>
      </c>
      <c r="D182" t="s">
        <v>139</v>
      </c>
      <c r="E182" t="s">
        <v>146</v>
      </c>
      <c r="F182" t="s">
        <v>141</v>
      </c>
      <c r="G182" t="s">
        <v>147</v>
      </c>
      <c r="H182">
        <v>65</v>
      </c>
      <c r="I182">
        <v>2756</v>
      </c>
      <c r="J182">
        <v>194</v>
      </c>
      <c r="K182">
        <v>207</v>
      </c>
      <c r="L182">
        <v>32528</v>
      </c>
      <c r="M182" t="s">
        <v>66</v>
      </c>
    </row>
    <row r="183" spans="1:13" x14ac:dyDescent="0.35">
      <c r="A183" t="s">
        <v>130</v>
      </c>
      <c r="B183" t="s">
        <v>132</v>
      </c>
      <c r="C183" t="s">
        <v>133</v>
      </c>
      <c r="D183" t="s">
        <v>139</v>
      </c>
      <c r="E183" t="s">
        <v>146</v>
      </c>
      <c r="F183" t="s">
        <v>141</v>
      </c>
      <c r="G183" t="s">
        <v>147</v>
      </c>
      <c r="H183">
        <v>65</v>
      </c>
      <c r="I183">
        <v>2756</v>
      </c>
      <c r="J183">
        <v>194</v>
      </c>
      <c r="K183">
        <v>207</v>
      </c>
      <c r="L183">
        <v>34028</v>
      </c>
      <c r="M183" t="s">
        <v>66</v>
      </c>
    </row>
    <row r="184" spans="1:13" x14ac:dyDescent="0.35">
      <c r="A184" t="s">
        <v>130</v>
      </c>
      <c r="B184" t="s">
        <v>132</v>
      </c>
      <c r="C184" t="s">
        <v>133</v>
      </c>
      <c r="D184" t="s">
        <v>139</v>
      </c>
      <c r="E184" t="s">
        <v>144</v>
      </c>
      <c r="F184" t="s">
        <v>141</v>
      </c>
      <c r="G184" t="s">
        <v>147</v>
      </c>
      <c r="H184">
        <v>65</v>
      </c>
      <c r="I184">
        <v>2800</v>
      </c>
      <c r="J184">
        <v>194</v>
      </c>
      <c r="K184">
        <v>207</v>
      </c>
      <c r="L184">
        <v>37028</v>
      </c>
      <c r="M184" t="s">
        <v>66</v>
      </c>
    </row>
    <row r="185" spans="1:13" x14ac:dyDescent="0.35">
      <c r="A185" t="s">
        <v>131</v>
      </c>
      <c r="B185" t="s">
        <v>132</v>
      </c>
      <c r="C185" t="s">
        <v>133</v>
      </c>
      <c r="D185" t="s">
        <v>134</v>
      </c>
      <c r="E185" t="s">
        <v>145</v>
      </c>
      <c r="F185" t="s">
        <v>136</v>
      </c>
      <c r="G185" t="s">
        <v>137</v>
      </c>
      <c r="H185">
        <v>66.5</v>
      </c>
      <c r="I185">
        <v>2579</v>
      </c>
      <c r="J185">
        <v>132</v>
      </c>
      <c r="K185">
        <v>103</v>
      </c>
      <c r="L185">
        <v>9295</v>
      </c>
      <c r="M185" t="s">
        <v>68</v>
      </c>
    </row>
    <row r="186" spans="1:13" x14ac:dyDescent="0.35">
      <c r="A186" t="s">
        <v>124</v>
      </c>
      <c r="B186" t="s">
        <v>132</v>
      </c>
      <c r="C186" t="s">
        <v>133</v>
      </c>
      <c r="D186" t="s">
        <v>134</v>
      </c>
      <c r="E186" t="s">
        <v>145</v>
      </c>
      <c r="F186" t="s">
        <v>136</v>
      </c>
      <c r="G186" t="s">
        <v>137</v>
      </c>
      <c r="H186">
        <v>65.400000000000006</v>
      </c>
      <c r="I186">
        <v>2290</v>
      </c>
      <c r="J186">
        <v>108</v>
      </c>
      <c r="K186">
        <v>82</v>
      </c>
      <c r="L186">
        <v>7463</v>
      </c>
      <c r="M186" t="s">
        <v>67</v>
      </c>
    </row>
    <row r="187" spans="1:13" x14ac:dyDescent="0.35">
      <c r="A187" t="s">
        <v>124</v>
      </c>
      <c r="B187" t="s">
        <v>132</v>
      </c>
      <c r="C187" t="s">
        <v>133</v>
      </c>
      <c r="D187" t="s">
        <v>134</v>
      </c>
      <c r="E187" t="s">
        <v>145</v>
      </c>
      <c r="F187" t="s">
        <v>136</v>
      </c>
      <c r="G187" t="s">
        <v>137</v>
      </c>
      <c r="H187">
        <v>65.400000000000006</v>
      </c>
      <c r="I187">
        <v>2455</v>
      </c>
      <c r="J187">
        <v>108</v>
      </c>
      <c r="K187">
        <v>94</v>
      </c>
      <c r="L187">
        <v>10198</v>
      </c>
      <c r="M187" t="s">
        <v>67</v>
      </c>
    </row>
    <row r="188" spans="1:13" x14ac:dyDescent="0.35">
      <c r="A188" t="s">
        <v>124</v>
      </c>
      <c r="B188" t="s">
        <v>132</v>
      </c>
      <c r="C188" t="s">
        <v>133</v>
      </c>
      <c r="D188" t="s">
        <v>134</v>
      </c>
      <c r="E188" t="s">
        <v>145</v>
      </c>
      <c r="F188" t="s">
        <v>138</v>
      </c>
      <c r="G188" t="s">
        <v>137</v>
      </c>
      <c r="H188">
        <v>65.400000000000006</v>
      </c>
      <c r="I188">
        <v>2420</v>
      </c>
      <c r="J188">
        <v>108</v>
      </c>
      <c r="K188">
        <v>82</v>
      </c>
      <c r="L188">
        <v>8013</v>
      </c>
      <c r="M188" t="s">
        <v>67</v>
      </c>
    </row>
    <row r="189" spans="1:13" x14ac:dyDescent="0.35">
      <c r="A189" t="s">
        <v>124</v>
      </c>
      <c r="B189" t="s">
        <v>132</v>
      </c>
      <c r="C189" t="s">
        <v>140</v>
      </c>
      <c r="D189" t="s">
        <v>134</v>
      </c>
      <c r="E189" t="s">
        <v>145</v>
      </c>
      <c r="F189" t="s">
        <v>138</v>
      </c>
      <c r="G189" t="s">
        <v>137</v>
      </c>
      <c r="H189">
        <v>65.400000000000006</v>
      </c>
      <c r="I189">
        <v>2650</v>
      </c>
      <c r="J189">
        <v>108</v>
      </c>
      <c r="K189">
        <v>111</v>
      </c>
      <c r="L189">
        <v>11694</v>
      </c>
      <c r="M189" t="s">
        <v>68</v>
      </c>
    </row>
    <row r="190" spans="1:13" x14ac:dyDescent="0.35">
      <c r="A190" t="s">
        <v>125</v>
      </c>
      <c r="B190" t="s">
        <v>132</v>
      </c>
      <c r="C190" t="s">
        <v>133</v>
      </c>
      <c r="D190" t="s">
        <v>134</v>
      </c>
      <c r="E190" t="s">
        <v>145</v>
      </c>
      <c r="F190" t="s">
        <v>136</v>
      </c>
      <c r="G190" t="s">
        <v>137</v>
      </c>
      <c r="H190">
        <v>63.6</v>
      </c>
      <c r="I190">
        <v>2280</v>
      </c>
      <c r="J190">
        <v>92</v>
      </c>
      <c r="K190">
        <v>62</v>
      </c>
      <c r="L190">
        <v>6918</v>
      </c>
      <c r="M190" t="s">
        <v>67</v>
      </c>
    </row>
    <row r="191" spans="1:13" x14ac:dyDescent="0.35">
      <c r="A191" t="s">
        <v>125</v>
      </c>
      <c r="B191" t="s">
        <v>132</v>
      </c>
      <c r="C191" t="s">
        <v>133</v>
      </c>
      <c r="D191" t="s">
        <v>134</v>
      </c>
      <c r="E191" t="s">
        <v>145</v>
      </c>
      <c r="F191" t="s">
        <v>138</v>
      </c>
      <c r="G191" t="s">
        <v>137</v>
      </c>
      <c r="H191">
        <v>63.6</v>
      </c>
      <c r="I191">
        <v>2290</v>
      </c>
      <c r="J191">
        <v>92</v>
      </c>
      <c r="K191">
        <v>62</v>
      </c>
      <c r="L191">
        <v>7898</v>
      </c>
      <c r="M191" t="s">
        <v>67</v>
      </c>
    </row>
    <row r="192" spans="1:13" x14ac:dyDescent="0.35">
      <c r="A192" t="s">
        <v>125</v>
      </c>
      <c r="B192" t="s">
        <v>132</v>
      </c>
      <c r="C192" t="s">
        <v>133</v>
      </c>
      <c r="D192" t="s">
        <v>134</v>
      </c>
      <c r="E192" t="s">
        <v>145</v>
      </c>
      <c r="F192" t="s">
        <v>138</v>
      </c>
      <c r="G192" t="s">
        <v>137</v>
      </c>
      <c r="H192">
        <v>63.6</v>
      </c>
      <c r="I192">
        <v>3110</v>
      </c>
      <c r="J192">
        <v>92</v>
      </c>
      <c r="K192">
        <v>62</v>
      </c>
      <c r="L192">
        <v>8778</v>
      </c>
      <c r="M192" t="s">
        <v>67</v>
      </c>
    </row>
    <row r="193" spans="1:13" x14ac:dyDescent="0.35">
      <c r="A193" t="s">
        <v>125</v>
      </c>
      <c r="B193" t="s">
        <v>132</v>
      </c>
      <c r="C193" t="s">
        <v>133</v>
      </c>
      <c r="D193" t="s">
        <v>139</v>
      </c>
      <c r="E193" t="s">
        <v>146</v>
      </c>
      <c r="F193" t="s">
        <v>141</v>
      </c>
      <c r="G193" t="s">
        <v>137</v>
      </c>
      <c r="H193">
        <v>65.599999999999994</v>
      </c>
      <c r="I193">
        <v>2540</v>
      </c>
      <c r="J193">
        <v>146</v>
      </c>
      <c r="K193">
        <v>116</v>
      </c>
      <c r="L193">
        <v>8449</v>
      </c>
      <c r="M193" t="s">
        <v>68</v>
      </c>
    </row>
    <row r="194" spans="1:13" x14ac:dyDescent="0.35">
      <c r="A194" t="s">
        <v>125</v>
      </c>
      <c r="B194" t="s">
        <v>132</v>
      </c>
      <c r="C194" t="s">
        <v>133</v>
      </c>
      <c r="D194" t="s">
        <v>139</v>
      </c>
      <c r="E194" t="s">
        <v>146</v>
      </c>
      <c r="F194" t="s">
        <v>141</v>
      </c>
      <c r="G194" t="s">
        <v>137</v>
      </c>
      <c r="H194">
        <v>65.599999999999994</v>
      </c>
      <c r="I194">
        <v>2536</v>
      </c>
      <c r="J194">
        <v>146</v>
      </c>
      <c r="K194">
        <v>116</v>
      </c>
      <c r="L194">
        <v>9639</v>
      </c>
      <c r="M194" t="s">
        <v>68</v>
      </c>
    </row>
    <row r="195" spans="1:13" x14ac:dyDescent="0.35">
      <c r="A195" t="s">
        <v>125</v>
      </c>
      <c r="B195" t="s">
        <v>132</v>
      </c>
      <c r="C195" t="s">
        <v>133</v>
      </c>
      <c r="D195" t="s">
        <v>139</v>
      </c>
      <c r="E195" t="s">
        <v>146</v>
      </c>
      <c r="F195" t="s">
        <v>141</v>
      </c>
      <c r="G195" t="s">
        <v>137</v>
      </c>
      <c r="H195">
        <v>65.599999999999994</v>
      </c>
      <c r="I195">
        <v>2679</v>
      </c>
      <c r="J195">
        <v>146</v>
      </c>
      <c r="K195">
        <v>116</v>
      </c>
      <c r="L195">
        <v>11199</v>
      </c>
      <c r="M195" t="s">
        <v>68</v>
      </c>
    </row>
    <row r="196" spans="1:13" x14ac:dyDescent="0.35">
      <c r="A196" t="s">
        <v>125</v>
      </c>
      <c r="B196" t="s">
        <v>132</v>
      </c>
      <c r="C196" t="s">
        <v>133</v>
      </c>
      <c r="D196" t="s">
        <v>139</v>
      </c>
      <c r="E196" t="s">
        <v>144</v>
      </c>
      <c r="F196" t="s">
        <v>141</v>
      </c>
      <c r="G196" t="s">
        <v>137</v>
      </c>
      <c r="H196">
        <v>65.599999999999994</v>
      </c>
      <c r="I196">
        <v>2975</v>
      </c>
      <c r="J196">
        <v>146</v>
      </c>
      <c r="K196">
        <v>116</v>
      </c>
      <c r="L196">
        <v>17669</v>
      </c>
      <c r="M196" t="s">
        <v>68</v>
      </c>
    </row>
    <row r="197" spans="1:13" x14ac:dyDescent="0.35">
      <c r="A197" t="s">
        <v>125</v>
      </c>
      <c r="B197" t="s">
        <v>132</v>
      </c>
      <c r="C197" t="s">
        <v>133</v>
      </c>
      <c r="D197" t="s">
        <v>134</v>
      </c>
      <c r="E197" t="s">
        <v>145</v>
      </c>
      <c r="F197" t="s">
        <v>141</v>
      </c>
      <c r="G197" t="s">
        <v>137</v>
      </c>
      <c r="H197">
        <v>66.5</v>
      </c>
      <c r="I197">
        <v>3151</v>
      </c>
      <c r="J197">
        <v>161</v>
      </c>
      <c r="K197">
        <v>156</v>
      </c>
      <c r="L197">
        <v>15750</v>
      </c>
      <c r="M197" t="s">
        <v>68</v>
      </c>
    </row>
    <row r="198" spans="1:13" x14ac:dyDescent="0.35">
      <c r="A198" t="s">
        <v>126</v>
      </c>
      <c r="B198" t="s">
        <v>132</v>
      </c>
      <c r="C198" t="s">
        <v>133</v>
      </c>
      <c r="D198" t="s">
        <v>139</v>
      </c>
      <c r="E198" t="s">
        <v>144</v>
      </c>
      <c r="F198" t="s">
        <v>136</v>
      </c>
      <c r="G198" t="s">
        <v>137</v>
      </c>
      <c r="H198">
        <v>64.2</v>
      </c>
      <c r="I198">
        <v>2254</v>
      </c>
      <c r="J198">
        <v>109</v>
      </c>
      <c r="K198">
        <v>90</v>
      </c>
      <c r="L198">
        <v>11595</v>
      </c>
      <c r="M198" t="s">
        <v>67</v>
      </c>
    </row>
    <row r="199" spans="1:13" x14ac:dyDescent="0.35">
      <c r="A199" t="s">
        <v>126</v>
      </c>
      <c r="B199" t="s">
        <v>132</v>
      </c>
      <c r="C199" t="s">
        <v>133</v>
      </c>
      <c r="D199" t="s">
        <v>134</v>
      </c>
      <c r="E199" t="s">
        <v>145</v>
      </c>
      <c r="F199" t="s">
        <v>136</v>
      </c>
      <c r="G199" t="s">
        <v>137</v>
      </c>
      <c r="H199">
        <v>66.900000000000006</v>
      </c>
      <c r="I199">
        <v>2563</v>
      </c>
      <c r="J199">
        <v>109</v>
      </c>
      <c r="K199">
        <v>88</v>
      </c>
      <c r="L199">
        <v>12290</v>
      </c>
      <c r="M199" t="s">
        <v>67</v>
      </c>
    </row>
    <row r="200" spans="1:13" x14ac:dyDescent="0.35">
      <c r="A200" t="s">
        <v>127</v>
      </c>
      <c r="B200" t="s">
        <v>132</v>
      </c>
      <c r="C200" t="s">
        <v>133</v>
      </c>
      <c r="D200" t="s">
        <v>134</v>
      </c>
      <c r="E200" t="s">
        <v>145</v>
      </c>
      <c r="F200" t="s">
        <v>141</v>
      </c>
      <c r="G200" t="s">
        <v>137</v>
      </c>
      <c r="H200">
        <v>67.2</v>
      </c>
      <c r="I200">
        <v>3034</v>
      </c>
      <c r="J200">
        <v>141</v>
      </c>
      <c r="K200">
        <v>114</v>
      </c>
      <c r="L200">
        <v>13415</v>
      </c>
      <c r="M200" t="s">
        <v>68</v>
      </c>
    </row>
    <row r="201" spans="1:13" x14ac:dyDescent="0.35">
      <c r="A201" t="s">
        <v>127</v>
      </c>
      <c r="B201" t="s">
        <v>132</v>
      </c>
      <c r="C201" t="s">
        <v>133</v>
      </c>
      <c r="D201" t="s">
        <v>134</v>
      </c>
      <c r="E201" t="s">
        <v>145</v>
      </c>
      <c r="F201" t="s">
        <v>141</v>
      </c>
      <c r="G201" t="s">
        <v>137</v>
      </c>
      <c r="H201">
        <v>67.2</v>
      </c>
      <c r="I201">
        <v>3042</v>
      </c>
      <c r="J201">
        <v>141</v>
      </c>
      <c r="K201">
        <v>114</v>
      </c>
      <c r="L201">
        <v>16515</v>
      </c>
      <c r="M201" t="s">
        <v>68</v>
      </c>
    </row>
    <row r="202" spans="1:13" x14ac:dyDescent="0.35">
      <c r="A202" t="s">
        <v>127</v>
      </c>
      <c r="B202" t="s">
        <v>132</v>
      </c>
      <c r="C202" t="s">
        <v>140</v>
      </c>
      <c r="D202" t="s">
        <v>134</v>
      </c>
      <c r="E202" t="s">
        <v>145</v>
      </c>
      <c r="F202" t="s">
        <v>141</v>
      </c>
      <c r="G202" t="s">
        <v>137</v>
      </c>
      <c r="H202">
        <v>67.2</v>
      </c>
      <c r="I202">
        <v>3157</v>
      </c>
      <c r="J202">
        <v>130</v>
      </c>
      <c r="K202">
        <v>162</v>
      </c>
      <c r="L202">
        <v>18950</v>
      </c>
      <c r="M202" t="s">
        <v>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3180B-0292-40B3-B244-C294204B4966}">
  <sheetPr codeName="Sheet5"/>
  <dimension ref="A1:Z236"/>
  <sheetViews>
    <sheetView topLeftCell="I1" workbookViewId="0">
      <selection activeCell="P1" sqref="P1:U1"/>
    </sheetView>
  </sheetViews>
  <sheetFormatPr defaultRowHeight="18" x14ac:dyDescent="0.35"/>
  <cols>
    <col min="1" max="1" width="11.296875" bestFit="1" customWidth="1"/>
    <col min="2" max="2" width="13.69921875" bestFit="1" customWidth="1"/>
    <col min="4" max="4" width="14.59765625" bestFit="1" customWidth="1"/>
    <col min="5" max="5" width="10.59765625" bestFit="1" customWidth="1"/>
    <col min="7" max="7" width="11.296875" bestFit="1" customWidth="1"/>
    <col min="8" max="8" width="13.69921875" bestFit="1" customWidth="1"/>
    <col min="10" max="10" width="11.296875" bestFit="1" customWidth="1"/>
    <col min="11" max="11" width="13.69921875" bestFit="1" customWidth="1"/>
    <col min="13" max="13" width="14.59765625" bestFit="1" customWidth="1"/>
    <col min="14" max="14" width="10.59765625" bestFit="1" customWidth="1"/>
    <col min="16" max="16" width="11.296875" bestFit="1" customWidth="1"/>
    <col min="17" max="17" width="14.8984375" bestFit="1" customWidth="1"/>
    <col min="19" max="19" width="11.296875" bestFit="1" customWidth="1"/>
    <col min="20" max="20" width="15.8984375" bestFit="1" customWidth="1"/>
    <col min="22" max="22" width="11.296875" bestFit="1" customWidth="1"/>
    <col min="23" max="23" width="13.69921875" bestFit="1" customWidth="1"/>
    <col min="25" max="25" width="11.296875" bestFit="1" customWidth="1"/>
    <col min="26" max="26" width="10.59765625" bestFit="1" customWidth="1"/>
  </cols>
  <sheetData>
    <row r="1" spans="1:26" x14ac:dyDescent="0.35">
      <c r="A1" s="21" t="s">
        <v>94</v>
      </c>
      <c r="B1" s="21"/>
      <c r="D1" s="21" t="s">
        <v>95</v>
      </c>
      <c r="E1" s="21"/>
      <c r="G1" s="21" t="s">
        <v>96</v>
      </c>
      <c r="H1" s="21"/>
      <c r="J1" s="21" t="s">
        <v>97</v>
      </c>
      <c r="K1" s="21"/>
      <c r="M1" s="21" t="s">
        <v>98</v>
      </c>
      <c r="N1" s="21"/>
      <c r="P1" s="21" t="s">
        <v>100</v>
      </c>
      <c r="Q1" s="21"/>
      <c r="S1" s="21" t="s">
        <v>102</v>
      </c>
      <c r="T1" s="21"/>
      <c r="V1" s="22" t="s">
        <v>103</v>
      </c>
      <c r="W1" s="22"/>
      <c r="Y1" s="22" t="s">
        <v>104</v>
      </c>
      <c r="Z1" s="22"/>
    </row>
    <row r="2" spans="1:26" x14ac:dyDescent="0.35">
      <c r="A2" s="13" t="s">
        <v>54</v>
      </c>
      <c r="B2" s="9" t="s">
        <v>70</v>
      </c>
      <c r="D2" s="13" t="s">
        <v>54</v>
      </c>
      <c r="E2" s="9" t="s">
        <v>93</v>
      </c>
      <c r="G2" s="13" t="s">
        <v>54</v>
      </c>
      <c r="H2" s="9" t="s">
        <v>70</v>
      </c>
      <c r="J2" s="13" t="s">
        <v>54</v>
      </c>
      <c r="K2" s="9" t="s">
        <v>70</v>
      </c>
      <c r="M2" s="13" t="s">
        <v>54</v>
      </c>
      <c r="N2" s="9" t="s">
        <v>93</v>
      </c>
      <c r="P2" s="13" t="s">
        <v>54</v>
      </c>
      <c r="Q2" s="9" t="s">
        <v>99</v>
      </c>
      <c r="S2" s="13" t="s">
        <v>54</v>
      </c>
      <c r="T2" s="9" t="s">
        <v>101</v>
      </c>
      <c r="V2" s="7" t="s">
        <v>54</v>
      </c>
      <c r="W2" t="s">
        <v>70</v>
      </c>
      <c r="Y2" s="7" t="s">
        <v>54</v>
      </c>
      <c r="Z2" t="s">
        <v>93</v>
      </c>
    </row>
    <row r="3" spans="1:26" x14ac:dyDescent="0.35">
      <c r="A3" s="14" t="s">
        <v>69</v>
      </c>
      <c r="B3" s="15">
        <v>36000</v>
      </c>
      <c r="D3" s="14" t="s">
        <v>113</v>
      </c>
      <c r="E3" s="9">
        <v>208950</v>
      </c>
      <c r="G3" s="14" t="s">
        <v>144</v>
      </c>
      <c r="H3" s="15">
        <v>21890.5</v>
      </c>
      <c r="J3" s="14" t="s">
        <v>142</v>
      </c>
      <c r="K3" s="15">
        <v>15838.15</v>
      </c>
      <c r="M3" s="14" t="s">
        <v>125</v>
      </c>
      <c r="N3" s="9">
        <v>316346</v>
      </c>
      <c r="P3" s="14" t="s">
        <v>142</v>
      </c>
      <c r="Q3" s="9">
        <v>20</v>
      </c>
      <c r="S3" s="14" t="s">
        <v>133</v>
      </c>
      <c r="T3" s="9">
        <v>165</v>
      </c>
      <c r="V3" s="8">
        <v>184</v>
      </c>
      <c r="W3" s="12">
        <v>43180</v>
      </c>
      <c r="Y3" s="8">
        <v>61</v>
      </c>
      <c r="Z3">
        <v>5151</v>
      </c>
    </row>
    <row r="4" spans="1:26" x14ac:dyDescent="0.35">
      <c r="A4" s="14" t="s">
        <v>66</v>
      </c>
      <c r="B4" s="15">
        <v>29551.6875</v>
      </c>
      <c r="D4" s="14" t="s">
        <v>108</v>
      </c>
      <c r="E4" s="9">
        <v>103800</v>
      </c>
      <c r="G4" s="14" t="s">
        <v>146</v>
      </c>
      <c r="H4" s="15">
        <v>22208.5</v>
      </c>
      <c r="J4" s="14" t="s">
        <v>132</v>
      </c>
      <c r="K4" s="15">
        <v>12916.408839779006</v>
      </c>
      <c r="M4" s="14" t="s">
        <v>118</v>
      </c>
      <c r="N4" s="9">
        <v>269176</v>
      </c>
      <c r="P4" s="14" t="s">
        <v>132</v>
      </c>
      <c r="Q4" s="9">
        <v>181</v>
      </c>
      <c r="S4" s="14" t="s">
        <v>140</v>
      </c>
      <c r="T4" s="9">
        <v>36</v>
      </c>
      <c r="V4" s="8">
        <v>182</v>
      </c>
      <c r="W4" s="12">
        <v>36318.333333333336</v>
      </c>
      <c r="Y4" s="8">
        <v>70</v>
      </c>
      <c r="Z4">
        <v>36435</v>
      </c>
    </row>
    <row r="5" spans="1:26" x14ac:dyDescent="0.35">
      <c r="A5" s="14" t="s">
        <v>68</v>
      </c>
      <c r="B5" s="15">
        <v>15895.933333333332</v>
      </c>
      <c r="D5" s="14" t="s">
        <v>118</v>
      </c>
      <c r="E5" s="9">
        <v>269176</v>
      </c>
      <c r="G5" s="14" t="s">
        <v>143</v>
      </c>
      <c r="H5" s="15">
        <v>9957.4411764705874</v>
      </c>
      <c r="J5" s="14" t="s">
        <v>55</v>
      </c>
      <c r="K5" s="15">
        <v>13207.129353233831</v>
      </c>
      <c r="M5" s="14" t="s">
        <v>113</v>
      </c>
      <c r="N5" s="9">
        <v>208950</v>
      </c>
      <c r="P5" s="14" t="s">
        <v>55</v>
      </c>
      <c r="Q5" s="9">
        <v>201</v>
      </c>
      <c r="S5" s="14" t="s">
        <v>55</v>
      </c>
      <c r="T5" s="9">
        <v>201</v>
      </c>
      <c r="V5" s="8">
        <v>262</v>
      </c>
      <c r="W5" s="12">
        <v>36000</v>
      </c>
      <c r="Y5" s="8">
        <v>79</v>
      </c>
      <c r="Z5">
        <v>5399</v>
      </c>
    </row>
    <row r="6" spans="1:26" x14ac:dyDescent="0.35">
      <c r="A6" s="14" t="s">
        <v>67</v>
      </c>
      <c r="B6" s="15">
        <v>8748.7247706422022</v>
      </c>
      <c r="D6" s="14" t="s">
        <v>130</v>
      </c>
      <c r="E6" s="9">
        <v>125602</v>
      </c>
      <c r="G6" s="14" t="s">
        <v>135</v>
      </c>
      <c r="H6" s="15">
        <v>14459.755319148937</v>
      </c>
      <c r="M6" s="14" t="s">
        <v>127</v>
      </c>
      <c r="N6" s="9">
        <v>198695</v>
      </c>
      <c r="V6" s="8">
        <v>155</v>
      </c>
      <c r="W6" s="12">
        <v>34620</v>
      </c>
      <c r="Y6" s="8">
        <v>80</v>
      </c>
      <c r="Z6">
        <v>15645</v>
      </c>
    </row>
    <row r="7" spans="1:26" x14ac:dyDescent="0.35">
      <c r="A7" s="14" t="s">
        <v>55</v>
      </c>
      <c r="B7" s="15">
        <v>13207.129353233831</v>
      </c>
      <c r="D7" s="14" t="s">
        <v>127</v>
      </c>
      <c r="E7" s="9">
        <v>198695</v>
      </c>
      <c r="G7" s="14" t="s">
        <v>145</v>
      </c>
      <c r="H7" s="15">
        <v>12371.96</v>
      </c>
      <c r="M7" s="14" t="s">
        <v>120</v>
      </c>
      <c r="N7" s="9">
        <v>187482</v>
      </c>
      <c r="V7" s="8">
        <v>207</v>
      </c>
      <c r="W7" s="12">
        <v>34528</v>
      </c>
      <c r="Y7" s="8">
        <v>90</v>
      </c>
      <c r="Z7">
        <v>63842</v>
      </c>
    </row>
    <row r="8" spans="1:26" x14ac:dyDescent="0.35">
      <c r="D8" s="14" t="s">
        <v>55</v>
      </c>
      <c r="E8" s="9">
        <v>906223</v>
      </c>
      <c r="G8" s="14" t="s">
        <v>55</v>
      </c>
      <c r="H8" s="15">
        <v>13207.129353233831</v>
      </c>
      <c r="M8" s="14" t="s">
        <v>55</v>
      </c>
      <c r="N8" s="9">
        <v>1180649</v>
      </c>
      <c r="V8" s="8">
        <v>176</v>
      </c>
      <c r="W8" s="12">
        <v>33900</v>
      </c>
      <c r="Y8" s="8">
        <v>91</v>
      </c>
      <c r="Z8">
        <v>32175</v>
      </c>
    </row>
    <row r="9" spans="1:26" x14ac:dyDescent="0.35">
      <c r="V9" s="8">
        <v>123</v>
      </c>
      <c r="W9" s="12">
        <v>28394</v>
      </c>
      <c r="Y9" s="8">
        <v>92</v>
      </c>
      <c r="Z9">
        <v>101597</v>
      </c>
    </row>
    <row r="10" spans="1:26" x14ac:dyDescent="0.35">
      <c r="V10" s="8">
        <v>140</v>
      </c>
      <c r="W10" s="12">
        <v>23875</v>
      </c>
      <c r="Y10" s="8">
        <v>97</v>
      </c>
      <c r="Z10">
        <v>109419</v>
      </c>
    </row>
    <row r="11" spans="1:26" x14ac:dyDescent="0.35">
      <c r="M11" s="17"/>
      <c r="N11" s="18"/>
      <c r="V11" s="8">
        <v>106</v>
      </c>
      <c r="W11" s="12">
        <v>22470</v>
      </c>
      <c r="Y11" s="8">
        <v>98</v>
      </c>
      <c r="Z11">
        <v>114392</v>
      </c>
    </row>
    <row r="12" spans="1:26" x14ac:dyDescent="0.35">
      <c r="M12" s="9"/>
      <c r="N12" s="9"/>
      <c r="V12" s="8">
        <v>121</v>
      </c>
      <c r="W12" s="12">
        <v>22213.333333333332</v>
      </c>
      <c r="Y12" s="8">
        <v>103</v>
      </c>
      <c r="Z12">
        <v>7099</v>
      </c>
    </row>
    <row r="13" spans="1:26" x14ac:dyDescent="0.35">
      <c r="M13" s="9"/>
      <c r="N13" s="9"/>
      <c r="V13" s="8">
        <v>143</v>
      </c>
      <c r="W13" s="12">
        <v>22018</v>
      </c>
      <c r="Y13" s="8">
        <v>108</v>
      </c>
      <c r="Z13">
        <v>130732</v>
      </c>
    </row>
    <row r="14" spans="1:26" x14ac:dyDescent="0.35">
      <c r="M14" s="9"/>
      <c r="N14" s="9"/>
      <c r="V14" s="8">
        <v>134</v>
      </c>
      <c r="W14" s="12">
        <v>21485</v>
      </c>
      <c r="Y14" s="8">
        <v>109</v>
      </c>
      <c r="Z14">
        <v>82475</v>
      </c>
    </row>
    <row r="15" spans="1:26" x14ac:dyDescent="0.35">
      <c r="M15" s="9"/>
      <c r="N15" s="9"/>
      <c r="V15" s="8">
        <v>200</v>
      </c>
      <c r="W15" s="12">
        <v>19699</v>
      </c>
      <c r="Y15" s="8">
        <v>110</v>
      </c>
      <c r="Z15">
        <v>114321</v>
      </c>
    </row>
    <row r="16" spans="1:26" x14ac:dyDescent="0.35">
      <c r="M16" s="9"/>
      <c r="N16" s="9"/>
      <c r="V16" s="8">
        <v>162</v>
      </c>
      <c r="W16" s="12">
        <v>18685</v>
      </c>
      <c r="Y16" s="8">
        <v>111</v>
      </c>
      <c r="Z16">
        <v>6785</v>
      </c>
    </row>
    <row r="17" spans="1:26" x14ac:dyDescent="0.35">
      <c r="V17" s="8">
        <v>72</v>
      </c>
      <c r="W17" s="12">
        <v>18344</v>
      </c>
      <c r="Y17" s="8">
        <v>119</v>
      </c>
      <c r="Z17">
        <v>11048</v>
      </c>
    </row>
    <row r="18" spans="1:26" x14ac:dyDescent="0.35">
      <c r="V18" s="8">
        <v>160</v>
      </c>
      <c r="W18" s="12">
        <v>18282.599999999999</v>
      </c>
      <c r="Y18" s="8">
        <v>120</v>
      </c>
      <c r="Z18">
        <v>91743</v>
      </c>
    </row>
    <row r="19" spans="1:26" x14ac:dyDescent="0.35">
      <c r="V19" s="8">
        <v>120</v>
      </c>
      <c r="W19" s="12">
        <v>18280</v>
      </c>
      <c r="Y19" s="8">
        <v>121</v>
      </c>
      <c r="Z19">
        <v>91340</v>
      </c>
    </row>
    <row r="20" spans="1:26" x14ac:dyDescent="0.35">
      <c r="V20" s="8">
        <v>142</v>
      </c>
      <c r="W20" s="12">
        <v>18150</v>
      </c>
      <c r="Y20" s="8">
        <v>122</v>
      </c>
      <c r="Z20">
        <v>142821</v>
      </c>
    </row>
    <row r="21" spans="1:26" x14ac:dyDescent="0.35">
      <c r="V21" s="8">
        <v>115</v>
      </c>
      <c r="W21" s="12">
        <v>17450</v>
      </c>
      <c r="Y21" s="8">
        <v>130</v>
      </c>
      <c r="Z21">
        <v>67365</v>
      </c>
    </row>
    <row r="22" spans="1:26" x14ac:dyDescent="0.35">
      <c r="V22" s="8">
        <v>175</v>
      </c>
      <c r="W22" s="12">
        <v>16503</v>
      </c>
      <c r="Y22" s="8">
        <v>131</v>
      </c>
      <c r="Z22">
        <v>23875</v>
      </c>
    </row>
    <row r="23" spans="1:26" x14ac:dyDescent="0.35">
      <c r="V23" s="8">
        <v>154</v>
      </c>
      <c r="W23" s="12">
        <v>16500</v>
      </c>
      <c r="Y23" s="8">
        <v>132</v>
      </c>
      <c r="Z23">
        <v>19190</v>
      </c>
    </row>
    <row r="24" spans="1:26" x14ac:dyDescent="0.35">
      <c r="V24" s="8">
        <v>114</v>
      </c>
      <c r="W24" s="12">
        <v>16387.5</v>
      </c>
      <c r="Y24" s="8">
        <v>134</v>
      </c>
      <c r="Z24">
        <v>36494</v>
      </c>
    </row>
    <row r="25" spans="1:26" x14ac:dyDescent="0.35">
      <c r="V25" s="8">
        <v>161</v>
      </c>
      <c r="W25" s="12">
        <v>16278</v>
      </c>
      <c r="Y25" s="8">
        <v>136</v>
      </c>
      <c r="Z25">
        <v>82625</v>
      </c>
    </row>
    <row r="26" spans="1:26" x14ac:dyDescent="0.35">
      <c r="V26" s="8">
        <v>95</v>
      </c>
      <c r="W26" s="12">
        <v>15894.285714285714</v>
      </c>
      <c r="Y26" s="8">
        <v>140</v>
      </c>
      <c r="Z26">
        <v>34783</v>
      </c>
    </row>
    <row r="27" spans="1:26" x14ac:dyDescent="0.35">
      <c r="V27" s="8">
        <v>156</v>
      </c>
      <c r="W27" s="12">
        <v>15720</v>
      </c>
      <c r="Y27" s="8">
        <v>141</v>
      </c>
      <c r="Z27">
        <v>117370</v>
      </c>
    </row>
    <row r="28" spans="1:26" x14ac:dyDescent="0.35">
      <c r="V28" s="8">
        <v>135</v>
      </c>
      <c r="W28" s="12">
        <v>15645</v>
      </c>
      <c r="Y28" s="8">
        <v>145</v>
      </c>
      <c r="Z28">
        <v>22470</v>
      </c>
    </row>
    <row r="29" spans="1:26" x14ac:dyDescent="0.35">
      <c r="V29" s="8">
        <v>110</v>
      </c>
      <c r="W29" s="12">
        <v>14968.125</v>
      </c>
      <c r="Y29" s="8">
        <v>146</v>
      </c>
      <c r="Z29">
        <v>68494</v>
      </c>
    </row>
    <row r="30" spans="1:26" x14ac:dyDescent="0.35">
      <c r="V30" s="8">
        <v>152</v>
      </c>
      <c r="W30" s="12">
        <v>13799</v>
      </c>
      <c r="Y30" s="8">
        <v>151</v>
      </c>
      <c r="Z30">
        <v>22018</v>
      </c>
    </row>
    <row r="31" spans="1:26" x14ac:dyDescent="0.35">
      <c r="A31" t="s">
        <v>105</v>
      </c>
      <c r="B31" t="s">
        <v>106</v>
      </c>
      <c r="C31" t="s">
        <v>107</v>
      </c>
      <c r="D31" t="s">
        <v>109</v>
      </c>
      <c r="E31" t="s">
        <v>110</v>
      </c>
      <c r="V31" s="8">
        <v>101</v>
      </c>
      <c r="W31" s="12">
        <v>13789.166666666666</v>
      </c>
      <c r="Y31" s="8">
        <v>152</v>
      </c>
      <c r="Z31">
        <v>95485</v>
      </c>
    </row>
    <row r="32" spans="1:26" x14ac:dyDescent="0.35">
      <c r="A32" s="12">
        <v>22</v>
      </c>
      <c r="B32" s="12">
        <v>13207.129353233831</v>
      </c>
      <c r="C32">
        <f>MAX(Car[horsepower])</f>
        <v>262</v>
      </c>
      <c r="D32" t="str">
        <f>INDEX(Car[make],MATCH('New Calculation'!C32,Car[horsepower],0))</f>
        <v>JAGUAR</v>
      </c>
      <c r="E32" t="str">
        <f>INDEX(auto_imports[[ make]],MATCH(MAX(auto_imports[city mpg]),auto_imports[city mpg],0))</f>
        <v>HONDA</v>
      </c>
      <c r="V32" s="8">
        <v>145</v>
      </c>
      <c r="W32" s="12">
        <v>13543</v>
      </c>
      <c r="Y32" s="8">
        <v>156</v>
      </c>
      <c r="Z32">
        <v>67715</v>
      </c>
    </row>
    <row r="33" spans="1:26" x14ac:dyDescent="0.35">
      <c r="A33" s="12">
        <f>A32</f>
        <v>22</v>
      </c>
      <c r="B33" s="16" t="str">
        <f>IF(B32&gt;=1000000000000,TEXT(B32/1000000000000,"0.0")&amp;"T",
 IF(B32&gt;=1000000000,TEXT(B32/1000000000,"0.0")&amp;"B",
 IF(B32&gt;=1000000,TEXT(B32/1000000,"0.0")&amp;"M",
 IF(B32&gt;=1000,TEXT(B32/1000,"0.0")&amp;"K",B32))))</f>
        <v>13.2K</v>
      </c>
      <c r="C33">
        <f>C32</f>
        <v>262</v>
      </c>
      <c r="D33" t="str">
        <f>D32</f>
        <v>JAGUAR</v>
      </c>
      <c r="E33" t="str">
        <f>E32</f>
        <v>HONDA</v>
      </c>
      <c r="V33" s="8">
        <v>111</v>
      </c>
      <c r="W33" s="12">
        <v>13237</v>
      </c>
      <c r="Y33" s="8">
        <v>161</v>
      </c>
      <c r="Z33">
        <v>15750</v>
      </c>
    </row>
    <row r="34" spans="1:26" x14ac:dyDescent="0.35">
      <c r="V34" s="8">
        <v>97</v>
      </c>
      <c r="W34" s="12">
        <v>11893.6</v>
      </c>
      <c r="Y34" s="8">
        <v>164</v>
      </c>
      <c r="Z34">
        <v>66640</v>
      </c>
    </row>
    <row r="35" spans="1:26" x14ac:dyDescent="0.35">
      <c r="A35" s="1" t="s">
        <v>82</v>
      </c>
      <c r="B35" s="1" t="s">
        <v>91</v>
      </c>
      <c r="V35" s="8">
        <v>90</v>
      </c>
      <c r="W35" s="12">
        <v>10874.333333333334</v>
      </c>
      <c r="Y35" s="8">
        <v>171</v>
      </c>
      <c r="Z35">
        <v>48246</v>
      </c>
    </row>
    <row r="36" spans="1:26" x14ac:dyDescent="0.35">
      <c r="A36" s="19">
        <v>109</v>
      </c>
      <c r="B36" s="19">
        <v>13950</v>
      </c>
      <c r="V36" s="8">
        <v>64</v>
      </c>
      <c r="W36" s="12">
        <v>10795</v>
      </c>
      <c r="Y36" s="8">
        <v>173</v>
      </c>
      <c r="Z36">
        <v>21485</v>
      </c>
    </row>
    <row r="37" spans="1:26" x14ac:dyDescent="0.35">
      <c r="A37" s="20">
        <v>136</v>
      </c>
      <c r="B37" s="20">
        <v>17450</v>
      </c>
      <c r="V37" s="8">
        <v>116</v>
      </c>
      <c r="W37" s="12">
        <v>10779</v>
      </c>
      <c r="Y37" s="8">
        <v>181</v>
      </c>
      <c r="Z37">
        <v>96694</v>
      </c>
    </row>
    <row r="38" spans="1:26" x14ac:dyDescent="0.35">
      <c r="A38" s="19">
        <v>136</v>
      </c>
      <c r="B38" s="19">
        <v>15250</v>
      </c>
      <c r="V38" s="8">
        <v>92</v>
      </c>
      <c r="W38" s="12">
        <v>10270.5</v>
      </c>
      <c r="Y38" s="8">
        <v>183</v>
      </c>
      <c r="Z38">
        <v>113576</v>
      </c>
    </row>
    <row r="39" spans="1:26" x14ac:dyDescent="0.35">
      <c r="A39" s="20">
        <v>136</v>
      </c>
      <c r="B39" s="20">
        <v>17710</v>
      </c>
      <c r="V39" s="8">
        <v>100</v>
      </c>
      <c r="W39" s="12">
        <v>10170</v>
      </c>
      <c r="Y39" s="8">
        <v>194</v>
      </c>
      <c r="Z39">
        <v>103584</v>
      </c>
    </row>
    <row r="40" spans="1:26" x14ac:dyDescent="0.35">
      <c r="A40" s="19">
        <v>131</v>
      </c>
      <c r="B40" s="19">
        <v>23875</v>
      </c>
      <c r="V40" s="8">
        <v>94</v>
      </c>
      <c r="W40" s="12">
        <v>10079</v>
      </c>
      <c r="Y40" s="8">
        <v>209</v>
      </c>
      <c r="Z40">
        <v>108955</v>
      </c>
    </row>
    <row r="41" spans="1:26" x14ac:dyDescent="0.35">
      <c r="A41" s="20">
        <v>108</v>
      </c>
      <c r="B41" s="20">
        <v>16430</v>
      </c>
      <c r="V41" s="8">
        <v>84</v>
      </c>
      <c r="W41" s="12">
        <v>9885</v>
      </c>
      <c r="Y41" s="8">
        <v>234</v>
      </c>
      <c r="Z41">
        <v>69240</v>
      </c>
    </row>
    <row r="42" spans="1:26" x14ac:dyDescent="0.35">
      <c r="A42" s="19">
        <v>108</v>
      </c>
      <c r="B42" s="19">
        <v>16925</v>
      </c>
      <c r="V42" s="8">
        <v>103</v>
      </c>
      <c r="W42" s="12">
        <v>9595</v>
      </c>
      <c r="Y42" s="8">
        <v>258</v>
      </c>
      <c r="Z42">
        <v>67800</v>
      </c>
    </row>
    <row r="43" spans="1:26" x14ac:dyDescent="0.35">
      <c r="A43" s="20">
        <v>164</v>
      </c>
      <c r="B43" s="20">
        <v>20970</v>
      </c>
      <c r="V43" s="8">
        <v>112</v>
      </c>
      <c r="W43" s="12">
        <v>9418</v>
      </c>
      <c r="Y43" s="8">
        <v>304</v>
      </c>
      <c r="Z43">
        <v>45400</v>
      </c>
    </row>
    <row r="44" spans="1:26" x14ac:dyDescent="0.35">
      <c r="A44" s="19">
        <v>164</v>
      </c>
      <c r="B44" s="19">
        <v>21105</v>
      </c>
      <c r="V44" s="8">
        <v>102</v>
      </c>
      <c r="W44" s="12">
        <v>9222.2000000000007</v>
      </c>
      <c r="Y44" s="8">
        <v>308</v>
      </c>
      <c r="Z44">
        <v>40960</v>
      </c>
    </row>
    <row r="45" spans="1:26" x14ac:dyDescent="0.35">
      <c r="A45" s="20">
        <v>164</v>
      </c>
      <c r="B45" s="20">
        <v>24565</v>
      </c>
      <c r="V45" s="8">
        <v>86</v>
      </c>
      <c r="W45" s="12">
        <v>9032.5</v>
      </c>
      <c r="Y45" s="8">
        <v>326</v>
      </c>
      <c r="Z45">
        <v>36000</v>
      </c>
    </row>
    <row r="46" spans="1:26" x14ac:dyDescent="0.35">
      <c r="A46" s="19">
        <v>209</v>
      </c>
      <c r="B46" s="19">
        <v>30760</v>
      </c>
      <c r="V46" s="8">
        <v>88</v>
      </c>
      <c r="W46" s="12">
        <v>8968.1666666666661</v>
      </c>
      <c r="Y46" s="8" t="s">
        <v>55</v>
      </c>
      <c r="Z46">
        <v>2654633</v>
      </c>
    </row>
    <row r="47" spans="1:26" x14ac:dyDescent="0.35">
      <c r="A47" s="20">
        <v>209</v>
      </c>
      <c r="B47" s="20">
        <v>41315</v>
      </c>
      <c r="V47" s="8">
        <v>73</v>
      </c>
      <c r="W47" s="12">
        <v>8451.3333333333339</v>
      </c>
    </row>
    <row r="48" spans="1:26" x14ac:dyDescent="0.35">
      <c r="A48" s="19">
        <v>209</v>
      </c>
      <c r="B48" s="19">
        <v>36880</v>
      </c>
      <c r="V48" s="8">
        <v>85</v>
      </c>
      <c r="W48" s="12">
        <v>8221.6666666666661</v>
      </c>
    </row>
    <row r="49" spans="1:23" x14ac:dyDescent="0.35">
      <c r="A49" s="20">
        <v>90</v>
      </c>
      <c r="B49" s="20">
        <v>6575</v>
      </c>
      <c r="V49" s="8">
        <v>82</v>
      </c>
      <c r="W49" s="12">
        <v>7922</v>
      </c>
    </row>
    <row r="50" spans="1:23" x14ac:dyDescent="0.35">
      <c r="A50" s="19">
        <v>90</v>
      </c>
      <c r="B50" s="19">
        <v>6692</v>
      </c>
      <c r="V50" s="8">
        <v>52</v>
      </c>
      <c r="W50" s="12">
        <v>7885</v>
      </c>
    </row>
    <row r="51" spans="1:23" x14ac:dyDescent="0.35">
      <c r="A51" s="20">
        <v>90</v>
      </c>
      <c r="B51" s="20">
        <v>7609</v>
      </c>
      <c r="V51" s="8">
        <v>56</v>
      </c>
      <c r="W51" s="12">
        <v>7843</v>
      </c>
    </row>
    <row r="52" spans="1:23" x14ac:dyDescent="0.35">
      <c r="A52" s="19">
        <v>98</v>
      </c>
      <c r="B52" s="19">
        <v>8558</v>
      </c>
      <c r="V52" s="8">
        <v>70</v>
      </c>
      <c r="W52" s="12">
        <v>7628.4444444444443</v>
      </c>
    </row>
    <row r="53" spans="1:23" x14ac:dyDescent="0.35">
      <c r="A53" s="20">
        <v>92</v>
      </c>
      <c r="B53" s="20">
        <v>7295</v>
      </c>
      <c r="V53" s="8">
        <v>55</v>
      </c>
      <c r="W53" s="12">
        <v>7099</v>
      </c>
    </row>
    <row r="54" spans="1:23" x14ac:dyDescent="0.35">
      <c r="A54" s="19">
        <v>110</v>
      </c>
      <c r="B54" s="19">
        <v>8845</v>
      </c>
      <c r="V54" s="8">
        <v>69</v>
      </c>
      <c r="W54" s="12">
        <v>7030.9</v>
      </c>
    </row>
    <row r="55" spans="1:23" x14ac:dyDescent="0.35">
      <c r="A55" s="20">
        <v>110</v>
      </c>
      <c r="B55" s="20">
        <v>10295</v>
      </c>
      <c r="V55" s="8">
        <v>76</v>
      </c>
      <c r="W55" s="12">
        <v>7020.6</v>
      </c>
    </row>
    <row r="56" spans="1:23" x14ac:dyDescent="0.35">
      <c r="A56" s="19">
        <v>110</v>
      </c>
      <c r="B56" s="19">
        <v>12945</v>
      </c>
      <c r="V56" s="8">
        <v>68</v>
      </c>
      <c r="W56" s="12">
        <v>6965.4210526315792</v>
      </c>
    </row>
    <row r="57" spans="1:23" x14ac:dyDescent="0.35">
      <c r="A57" s="20">
        <v>110</v>
      </c>
      <c r="B57" s="20">
        <v>10345</v>
      </c>
      <c r="V57" s="8">
        <v>62</v>
      </c>
      <c r="W57" s="12">
        <v>6961.333333333333</v>
      </c>
    </row>
    <row r="58" spans="1:23" x14ac:dyDescent="0.35">
      <c r="A58" s="19">
        <v>111</v>
      </c>
      <c r="B58" s="19">
        <v>6785</v>
      </c>
      <c r="V58" s="8">
        <v>78</v>
      </c>
      <c r="W58" s="12">
        <v>6785</v>
      </c>
    </row>
    <row r="59" spans="1:23" x14ac:dyDescent="0.35">
      <c r="A59" s="20">
        <v>258</v>
      </c>
      <c r="B59" s="20">
        <v>32250</v>
      </c>
      <c r="V59" s="8">
        <v>58</v>
      </c>
      <c r="W59" s="12">
        <v>6479</v>
      </c>
    </row>
    <row r="60" spans="1:23" x14ac:dyDescent="0.35">
      <c r="A60" s="19">
        <v>258</v>
      </c>
      <c r="B60" s="19">
        <v>35550</v>
      </c>
      <c r="V60" s="8">
        <v>60</v>
      </c>
      <c r="W60" s="12">
        <v>5399</v>
      </c>
    </row>
    <row r="61" spans="1:23" x14ac:dyDescent="0.35">
      <c r="A61" s="20">
        <v>326</v>
      </c>
      <c r="B61" s="20">
        <v>36000</v>
      </c>
      <c r="V61" s="8">
        <v>48</v>
      </c>
      <c r="W61" s="12">
        <v>5151</v>
      </c>
    </row>
    <row r="62" spans="1:23" x14ac:dyDescent="0.35">
      <c r="A62" s="19">
        <v>91</v>
      </c>
      <c r="B62" s="19">
        <v>6695</v>
      </c>
      <c r="V62" s="8" t="s">
        <v>55</v>
      </c>
      <c r="W62" s="12">
        <v>13207.129353233831</v>
      </c>
    </row>
    <row r="63" spans="1:23" x14ac:dyDescent="0.35">
      <c r="A63" s="20">
        <v>91</v>
      </c>
      <c r="B63" s="20">
        <v>7395</v>
      </c>
    </row>
    <row r="64" spans="1:23" x14ac:dyDescent="0.35">
      <c r="A64" s="19">
        <v>122</v>
      </c>
      <c r="B64" s="19">
        <v>8495</v>
      </c>
    </row>
    <row r="65" spans="1:2" x14ac:dyDescent="0.35">
      <c r="A65" s="20">
        <v>122</v>
      </c>
      <c r="B65" s="20">
        <v>10245</v>
      </c>
    </row>
    <row r="66" spans="1:2" x14ac:dyDescent="0.35">
      <c r="A66" s="19">
        <v>122</v>
      </c>
      <c r="B66" s="19">
        <v>10795</v>
      </c>
    </row>
    <row r="67" spans="1:2" x14ac:dyDescent="0.35">
      <c r="A67" s="20">
        <v>140</v>
      </c>
      <c r="B67" s="20">
        <v>18280</v>
      </c>
    </row>
    <row r="68" spans="1:2" x14ac:dyDescent="0.35">
      <c r="A68" s="19">
        <v>134</v>
      </c>
      <c r="B68" s="19">
        <v>18344</v>
      </c>
    </row>
    <row r="69" spans="1:2" x14ac:dyDescent="0.35">
      <c r="A69" s="20">
        <v>183</v>
      </c>
      <c r="B69" s="20">
        <v>25552</v>
      </c>
    </row>
    <row r="70" spans="1:2" x14ac:dyDescent="0.35">
      <c r="A70" s="19">
        <v>183</v>
      </c>
      <c r="B70" s="19">
        <v>31600</v>
      </c>
    </row>
    <row r="71" spans="1:2" x14ac:dyDescent="0.35">
      <c r="A71" s="20">
        <v>234</v>
      </c>
      <c r="B71" s="20">
        <v>34184</v>
      </c>
    </row>
    <row r="72" spans="1:2" x14ac:dyDescent="0.35">
      <c r="A72" s="19">
        <v>308</v>
      </c>
      <c r="B72" s="19">
        <v>40960</v>
      </c>
    </row>
    <row r="73" spans="1:2" x14ac:dyDescent="0.35">
      <c r="A73" s="20">
        <v>122</v>
      </c>
      <c r="B73" s="20">
        <v>6989</v>
      </c>
    </row>
    <row r="74" spans="1:2" x14ac:dyDescent="0.35">
      <c r="A74" s="19">
        <v>122</v>
      </c>
      <c r="B74" s="19">
        <v>8189</v>
      </c>
    </row>
    <row r="75" spans="1:2" x14ac:dyDescent="0.35">
      <c r="A75" s="20">
        <v>110</v>
      </c>
      <c r="B75" s="20">
        <v>9279</v>
      </c>
    </row>
    <row r="76" spans="1:2" x14ac:dyDescent="0.35">
      <c r="A76" s="19">
        <v>110</v>
      </c>
      <c r="B76" s="19">
        <v>9279</v>
      </c>
    </row>
    <row r="77" spans="1:2" x14ac:dyDescent="0.35">
      <c r="A77" s="20">
        <v>97</v>
      </c>
      <c r="B77" s="20">
        <v>5499</v>
      </c>
    </row>
    <row r="78" spans="1:2" x14ac:dyDescent="0.35">
      <c r="A78" s="19">
        <v>103</v>
      </c>
      <c r="B78" s="19">
        <v>7099</v>
      </c>
    </row>
    <row r="79" spans="1:2" x14ac:dyDescent="0.35">
      <c r="A79" s="20">
        <v>97</v>
      </c>
      <c r="B79" s="20">
        <v>6649</v>
      </c>
    </row>
    <row r="80" spans="1:2" x14ac:dyDescent="0.35">
      <c r="A80" s="19">
        <v>97</v>
      </c>
      <c r="B80" s="19">
        <v>6849</v>
      </c>
    </row>
    <row r="81" spans="1:2" x14ac:dyDescent="0.35">
      <c r="A81" s="20">
        <v>97</v>
      </c>
      <c r="B81" s="20">
        <v>7299</v>
      </c>
    </row>
    <row r="82" spans="1:2" x14ac:dyDescent="0.35">
      <c r="A82" s="19">
        <v>97</v>
      </c>
      <c r="B82" s="19">
        <v>7499</v>
      </c>
    </row>
    <row r="83" spans="1:2" x14ac:dyDescent="0.35">
      <c r="A83" s="20">
        <v>120</v>
      </c>
      <c r="B83" s="20">
        <v>9549</v>
      </c>
    </row>
    <row r="84" spans="1:2" x14ac:dyDescent="0.35">
      <c r="A84" s="19">
        <v>181</v>
      </c>
      <c r="B84" s="19">
        <v>13499</v>
      </c>
    </row>
    <row r="85" spans="1:2" x14ac:dyDescent="0.35">
      <c r="A85" s="20">
        <v>181</v>
      </c>
      <c r="B85" s="20">
        <v>13499</v>
      </c>
    </row>
    <row r="86" spans="1:2" x14ac:dyDescent="0.35">
      <c r="A86" s="19">
        <v>120</v>
      </c>
      <c r="B86" s="19">
        <v>11900</v>
      </c>
    </row>
    <row r="87" spans="1:2" x14ac:dyDescent="0.35">
      <c r="A87" s="20">
        <v>152</v>
      </c>
      <c r="B87" s="20">
        <v>13200</v>
      </c>
    </row>
    <row r="88" spans="1:2" x14ac:dyDescent="0.35">
      <c r="A88" s="19">
        <v>120</v>
      </c>
      <c r="B88" s="19">
        <v>15580</v>
      </c>
    </row>
    <row r="89" spans="1:2" x14ac:dyDescent="0.35">
      <c r="A89" s="20">
        <v>152</v>
      </c>
      <c r="B89" s="20">
        <v>16900</v>
      </c>
    </row>
    <row r="90" spans="1:2" x14ac:dyDescent="0.35">
      <c r="A90" s="19">
        <v>120</v>
      </c>
      <c r="B90" s="19">
        <v>16630</v>
      </c>
    </row>
    <row r="91" spans="1:2" x14ac:dyDescent="0.35">
      <c r="A91" s="20">
        <v>152</v>
      </c>
      <c r="B91" s="20">
        <v>17950</v>
      </c>
    </row>
    <row r="92" spans="1:2" x14ac:dyDescent="0.35">
      <c r="A92" s="19">
        <v>134</v>
      </c>
      <c r="B92" s="19">
        <v>18150</v>
      </c>
    </row>
    <row r="93" spans="1:2" x14ac:dyDescent="0.35">
      <c r="A93" s="20">
        <v>90</v>
      </c>
      <c r="B93" s="20">
        <v>6692</v>
      </c>
    </row>
    <row r="94" spans="1:2" x14ac:dyDescent="0.35">
      <c r="A94" s="19">
        <v>98</v>
      </c>
      <c r="B94" s="19">
        <v>7609</v>
      </c>
    </row>
    <row r="95" spans="1:2" x14ac:dyDescent="0.35">
      <c r="A95" s="20">
        <v>121</v>
      </c>
      <c r="B95" s="20">
        <v>12170</v>
      </c>
    </row>
    <row r="96" spans="1:2" x14ac:dyDescent="0.35">
      <c r="A96" s="19">
        <v>121</v>
      </c>
      <c r="B96" s="19">
        <v>15510</v>
      </c>
    </row>
    <row r="97" spans="1:2" x14ac:dyDescent="0.35">
      <c r="A97" s="20">
        <v>121</v>
      </c>
      <c r="B97" s="20">
        <v>18620</v>
      </c>
    </row>
    <row r="98" spans="1:2" x14ac:dyDescent="0.35">
      <c r="A98" s="19">
        <v>108</v>
      </c>
      <c r="B98" s="19">
        <v>7126</v>
      </c>
    </row>
    <row r="99" spans="1:2" x14ac:dyDescent="0.35">
      <c r="A99" s="20">
        <v>108</v>
      </c>
      <c r="B99" s="20">
        <v>7775</v>
      </c>
    </row>
    <row r="100" spans="1:2" x14ac:dyDescent="0.35">
      <c r="A100" s="19">
        <v>108</v>
      </c>
      <c r="B100" s="19">
        <v>9960</v>
      </c>
    </row>
    <row r="101" spans="1:2" x14ac:dyDescent="0.35">
      <c r="A101" s="20">
        <v>108</v>
      </c>
      <c r="B101" s="20">
        <v>9233</v>
      </c>
    </row>
    <row r="102" spans="1:2" x14ac:dyDescent="0.35">
      <c r="A102" s="19">
        <v>108</v>
      </c>
      <c r="B102" s="19">
        <v>11259</v>
      </c>
    </row>
    <row r="103" spans="1:2" x14ac:dyDescent="0.35">
      <c r="A103" s="20">
        <v>98</v>
      </c>
      <c r="B103" s="20">
        <v>6938</v>
      </c>
    </row>
    <row r="104" spans="1:2" x14ac:dyDescent="0.35">
      <c r="A104" s="19">
        <v>110</v>
      </c>
      <c r="B104" s="19">
        <v>7898</v>
      </c>
    </row>
    <row r="105" spans="1:2" x14ac:dyDescent="0.35">
      <c r="A105" s="20">
        <v>98</v>
      </c>
      <c r="B105" s="20">
        <v>7738</v>
      </c>
    </row>
    <row r="106" spans="1:2" x14ac:dyDescent="0.35">
      <c r="A106" s="19">
        <v>98</v>
      </c>
      <c r="B106" s="19">
        <v>9258</v>
      </c>
    </row>
    <row r="107" spans="1:2" x14ac:dyDescent="0.35">
      <c r="A107" s="20">
        <v>98</v>
      </c>
      <c r="B107" s="20">
        <v>8058</v>
      </c>
    </row>
    <row r="108" spans="1:2" x14ac:dyDescent="0.35">
      <c r="A108" s="19">
        <v>98</v>
      </c>
      <c r="B108" s="19">
        <v>9298</v>
      </c>
    </row>
    <row r="109" spans="1:2" x14ac:dyDescent="0.35">
      <c r="A109" s="20">
        <v>122</v>
      </c>
      <c r="B109" s="20">
        <v>8948</v>
      </c>
    </row>
    <row r="110" spans="1:2" x14ac:dyDescent="0.35">
      <c r="A110" s="19">
        <v>110</v>
      </c>
      <c r="B110" s="19">
        <v>10698</v>
      </c>
    </row>
    <row r="111" spans="1:2" x14ac:dyDescent="0.35">
      <c r="A111" s="20">
        <v>122</v>
      </c>
      <c r="B111" s="20">
        <v>10898</v>
      </c>
    </row>
    <row r="112" spans="1:2" x14ac:dyDescent="0.35">
      <c r="A112" s="19">
        <v>171</v>
      </c>
      <c r="B112" s="19">
        <v>15690</v>
      </c>
    </row>
    <row r="113" spans="1:2" x14ac:dyDescent="0.35">
      <c r="A113" s="20">
        <v>97</v>
      </c>
      <c r="B113" s="20">
        <v>7775</v>
      </c>
    </row>
    <row r="114" spans="1:2" x14ac:dyDescent="0.35">
      <c r="A114" s="19">
        <v>109</v>
      </c>
      <c r="B114" s="19">
        <v>7975</v>
      </c>
    </row>
    <row r="115" spans="1:2" x14ac:dyDescent="0.35">
      <c r="A115" s="20">
        <v>97</v>
      </c>
      <c r="B115" s="20">
        <v>7995</v>
      </c>
    </row>
    <row r="116" spans="1:2" x14ac:dyDescent="0.35">
      <c r="A116" s="19">
        <v>109</v>
      </c>
      <c r="B116" s="19">
        <v>8195</v>
      </c>
    </row>
    <row r="117" spans="1:2" x14ac:dyDescent="0.35">
      <c r="A117" s="20">
        <v>109</v>
      </c>
      <c r="B117" s="20">
        <v>8495</v>
      </c>
    </row>
    <row r="118" spans="1:2" x14ac:dyDescent="0.35">
      <c r="A118" s="19">
        <v>97</v>
      </c>
      <c r="B118" s="19">
        <v>9495</v>
      </c>
    </row>
    <row r="119" spans="1:2" x14ac:dyDescent="0.35">
      <c r="A119" s="20">
        <v>109</v>
      </c>
      <c r="B119" s="20">
        <v>9995</v>
      </c>
    </row>
    <row r="120" spans="1:2" x14ac:dyDescent="0.35">
      <c r="A120" s="19">
        <v>136</v>
      </c>
      <c r="B120" s="19">
        <v>13295</v>
      </c>
    </row>
    <row r="121" spans="1:2" x14ac:dyDescent="0.35">
      <c r="A121" s="20">
        <v>97</v>
      </c>
      <c r="B121" s="20">
        <v>13845</v>
      </c>
    </row>
    <row r="122" spans="1:2" x14ac:dyDescent="0.35">
      <c r="A122" s="19">
        <v>141</v>
      </c>
      <c r="B122" s="19">
        <v>12940</v>
      </c>
    </row>
    <row r="123" spans="1:2" x14ac:dyDescent="0.35">
      <c r="A123" s="20">
        <v>141</v>
      </c>
      <c r="B123" s="20">
        <v>15985</v>
      </c>
    </row>
    <row r="124" spans="1:2" x14ac:dyDescent="0.35">
      <c r="A124" s="19">
        <v>130</v>
      </c>
      <c r="B124" s="19">
        <v>18420</v>
      </c>
    </row>
    <row r="125" spans="1:2" x14ac:dyDescent="0.35">
      <c r="A125" s="20">
        <v>141</v>
      </c>
      <c r="B125" s="20">
        <v>16845</v>
      </c>
    </row>
    <row r="126" spans="1:2" x14ac:dyDescent="0.35">
      <c r="A126" s="19">
        <v>141</v>
      </c>
      <c r="B126" s="19">
        <v>19045</v>
      </c>
    </row>
    <row r="127" spans="1:2" x14ac:dyDescent="0.35">
      <c r="A127" s="20">
        <v>173</v>
      </c>
      <c r="B127" s="20">
        <v>21485</v>
      </c>
    </row>
    <row r="128" spans="1:2" x14ac:dyDescent="0.35">
      <c r="A128" s="19">
        <v>145</v>
      </c>
      <c r="B128" s="19">
        <v>22470</v>
      </c>
    </row>
    <row r="129" spans="1:2" x14ac:dyDescent="0.35">
      <c r="A129" s="20">
        <v>141</v>
      </c>
      <c r="B129" s="20">
        <v>22625</v>
      </c>
    </row>
    <row r="130" spans="1:2" x14ac:dyDescent="0.35">
      <c r="A130" s="19">
        <v>152</v>
      </c>
      <c r="B130" s="19">
        <v>16500</v>
      </c>
    </row>
    <row r="131" spans="1:2" x14ac:dyDescent="0.35">
      <c r="A131" s="20">
        <v>61</v>
      </c>
      <c r="B131" s="20">
        <v>5151</v>
      </c>
    </row>
    <row r="132" spans="1:2" x14ac:dyDescent="0.35">
      <c r="A132" s="19">
        <v>90</v>
      </c>
      <c r="B132" s="19">
        <v>6295</v>
      </c>
    </row>
    <row r="133" spans="1:2" x14ac:dyDescent="0.35">
      <c r="A133" s="20">
        <v>90</v>
      </c>
      <c r="B133" s="20">
        <v>5572</v>
      </c>
    </row>
    <row r="134" spans="1:2" x14ac:dyDescent="0.35">
      <c r="A134" s="19">
        <v>90</v>
      </c>
      <c r="B134" s="19">
        <v>6377</v>
      </c>
    </row>
    <row r="135" spans="1:2" x14ac:dyDescent="0.35">
      <c r="A135" s="20">
        <v>98</v>
      </c>
      <c r="B135" s="20">
        <v>7957</v>
      </c>
    </row>
    <row r="136" spans="1:2" x14ac:dyDescent="0.35">
      <c r="A136" s="19">
        <v>90</v>
      </c>
      <c r="B136" s="19">
        <v>6229</v>
      </c>
    </row>
    <row r="137" spans="1:2" x14ac:dyDescent="0.35">
      <c r="A137" s="20">
        <v>156</v>
      </c>
      <c r="B137" s="20">
        <v>12964</v>
      </c>
    </row>
    <row r="138" spans="1:2" x14ac:dyDescent="0.35">
      <c r="A138" s="19">
        <v>92</v>
      </c>
      <c r="B138" s="19">
        <v>6479</v>
      </c>
    </row>
    <row r="139" spans="1:2" x14ac:dyDescent="0.35">
      <c r="A139" s="20">
        <v>92</v>
      </c>
      <c r="B139" s="20">
        <v>6855</v>
      </c>
    </row>
    <row r="140" spans="1:2" x14ac:dyDescent="0.35">
      <c r="A140" s="19">
        <v>79</v>
      </c>
      <c r="B140" s="19">
        <v>5399</v>
      </c>
    </row>
    <row r="141" spans="1:2" x14ac:dyDescent="0.35">
      <c r="A141" s="20">
        <v>92</v>
      </c>
      <c r="B141" s="20">
        <v>6529</v>
      </c>
    </row>
    <row r="142" spans="1:2" x14ac:dyDescent="0.35">
      <c r="A142" s="19">
        <v>92</v>
      </c>
      <c r="B142" s="19">
        <v>7129</v>
      </c>
    </row>
    <row r="143" spans="1:2" x14ac:dyDescent="0.35">
      <c r="A143" s="20">
        <v>110</v>
      </c>
      <c r="B143" s="20">
        <v>7895</v>
      </c>
    </row>
    <row r="144" spans="1:2" x14ac:dyDescent="0.35">
      <c r="A144" s="19">
        <v>110</v>
      </c>
      <c r="B144" s="19">
        <v>9095</v>
      </c>
    </row>
    <row r="145" spans="1:2" x14ac:dyDescent="0.35">
      <c r="A145" s="20">
        <v>119</v>
      </c>
      <c r="B145" s="20">
        <v>11048</v>
      </c>
    </row>
    <row r="146" spans="1:2" x14ac:dyDescent="0.35">
      <c r="A146" s="19">
        <v>91</v>
      </c>
      <c r="B146" s="19">
        <v>5195</v>
      </c>
    </row>
    <row r="147" spans="1:2" x14ac:dyDescent="0.35">
      <c r="A147" s="20">
        <v>91</v>
      </c>
      <c r="B147" s="20">
        <v>6095</v>
      </c>
    </row>
    <row r="148" spans="1:2" x14ac:dyDescent="0.35">
      <c r="A148" s="19">
        <v>91</v>
      </c>
      <c r="B148" s="19">
        <v>6795</v>
      </c>
    </row>
    <row r="149" spans="1:2" x14ac:dyDescent="0.35">
      <c r="A149" s="20">
        <v>70</v>
      </c>
      <c r="B149" s="20">
        <v>10945</v>
      </c>
    </row>
    <row r="150" spans="1:2" x14ac:dyDescent="0.35">
      <c r="A150" s="19">
        <v>70</v>
      </c>
      <c r="B150" s="19">
        <v>11845</v>
      </c>
    </row>
    <row r="151" spans="1:2" x14ac:dyDescent="0.35">
      <c r="A151" s="20">
        <v>70</v>
      </c>
      <c r="B151" s="20">
        <v>13645</v>
      </c>
    </row>
    <row r="152" spans="1:2" x14ac:dyDescent="0.35">
      <c r="A152" s="19">
        <v>80</v>
      </c>
      <c r="B152" s="19">
        <v>15645</v>
      </c>
    </row>
    <row r="153" spans="1:2" x14ac:dyDescent="0.35">
      <c r="A153" s="20">
        <v>122</v>
      </c>
      <c r="B153" s="20">
        <v>8845</v>
      </c>
    </row>
    <row r="154" spans="1:2" x14ac:dyDescent="0.35">
      <c r="A154" s="19">
        <v>122</v>
      </c>
      <c r="B154" s="19">
        <v>10595</v>
      </c>
    </row>
    <row r="155" spans="1:2" x14ac:dyDescent="0.35">
      <c r="A155" s="20">
        <v>122</v>
      </c>
      <c r="B155" s="20">
        <v>11245</v>
      </c>
    </row>
    <row r="156" spans="1:2" x14ac:dyDescent="0.35">
      <c r="A156" s="19">
        <v>140</v>
      </c>
      <c r="B156" s="19">
        <v>16503</v>
      </c>
    </row>
    <row r="157" spans="1:2" x14ac:dyDescent="0.35">
      <c r="A157" s="20">
        <v>92</v>
      </c>
      <c r="B157" s="20">
        <v>5389</v>
      </c>
    </row>
    <row r="158" spans="1:2" x14ac:dyDescent="0.35">
      <c r="A158" s="19">
        <v>92</v>
      </c>
      <c r="B158" s="19">
        <v>6189</v>
      </c>
    </row>
    <row r="159" spans="1:2" x14ac:dyDescent="0.35">
      <c r="A159" s="20">
        <v>92</v>
      </c>
      <c r="B159" s="20">
        <v>6669</v>
      </c>
    </row>
    <row r="160" spans="1:2" x14ac:dyDescent="0.35">
      <c r="A160" s="19">
        <v>98</v>
      </c>
      <c r="B160" s="19">
        <v>7689</v>
      </c>
    </row>
    <row r="161" spans="1:2" x14ac:dyDescent="0.35">
      <c r="A161" s="20">
        <v>110</v>
      </c>
      <c r="B161" s="20">
        <v>9959</v>
      </c>
    </row>
    <row r="162" spans="1:2" x14ac:dyDescent="0.35">
      <c r="A162" s="19">
        <v>122</v>
      </c>
      <c r="B162" s="19">
        <v>8499</v>
      </c>
    </row>
    <row r="163" spans="1:2" x14ac:dyDescent="0.35">
      <c r="A163" s="20">
        <v>156</v>
      </c>
      <c r="B163" s="20">
        <v>12629</v>
      </c>
    </row>
    <row r="164" spans="1:2" x14ac:dyDescent="0.35">
      <c r="A164" s="19">
        <v>156</v>
      </c>
      <c r="B164" s="19">
        <v>14869</v>
      </c>
    </row>
    <row r="165" spans="1:2" x14ac:dyDescent="0.35">
      <c r="A165" s="20">
        <v>156</v>
      </c>
      <c r="B165" s="20">
        <v>14489</v>
      </c>
    </row>
    <row r="166" spans="1:2" x14ac:dyDescent="0.35">
      <c r="A166" s="19">
        <v>97</v>
      </c>
      <c r="B166" s="19">
        <v>7799</v>
      </c>
    </row>
    <row r="167" spans="1:2" x14ac:dyDescent="0.35">
      <c r="A167" s="20">
        <v>120</v>
      </c>
      <c r="B167" s="20">
        <v>8949</v>
      </c>
    </row>
    <row r="168" spans="1:2" x14ac:dyDescent="0.35">
      <c r="A168" s="19">
        <v>181</v>
      </c>
      <c r="B168" s="19">
        <v>17199</v>
      </c>
    </row>
    <row r="169" spans="1:2" x14ac:dyDescent="0.35">
      <c r="A169" s="20">
        <v>181</v>
      </c>
      <c r="B169" s="20">
        <v>19699</v>
      </c>
    </row>
    <row r="170" spans="1:2" x14ac:dyDescent="0.35">
      <c r="A170" s="19">
        <v>181</v>
      </c>
      <c r="B170" s="19">
        <v>18399</v>
      </c>
    </row>
    <row r="171" spans="1:2" x14ac:dyDescent="0.35">
      <c r="A171" s="20">
        <v>90</v>
      </c>
      <c r="B171" s="20">
        <v>5572</v>
      </c>
    </row>
    <row r="172" spans="1:2" x14ac:dyDescent="0.35">
      <c r="A172" s="19">
        <v>98</v>
      </c>
      <c r="B172" s="19">
        <v>7957</v>
      </c>
    </row>
    <row r="173" spans="1:2" x14ac:dyDescent="0.35">
      <c r="A173" s="20">
        <v>90</v>
      </c>
      <c r="B173" s="20">
        <v>6229</v>
      </c>
    </row>
    <row r="174" spans="1:2" x14ac:dyDescent="0.35">
      <c r="A174" s="19">
        <v>156</v>
      </c>
      <c r="B174" s="19">
        <v>12764</v>
      </c>
    </row>
    <row r="175" spans="1:2" x14ac:dyDescent="0.35">
      <c r="A175" s="20">
        <v>151</v>
      </c>
      <c r="B175" s="20">
        <v>22018</v>
      </c>
    </row>
    <row r="176" spans="1:2" x14ac:dyDescent="0.35">
      <c r="A176" s="19">
        <v>132</v>
      </c>
      <c r="B176" s="19">
        <v>9895</v>
      </c>
    </row>
    <row r="177" spans="1:2" x14ac:dyDescent="0.35">
      <c r="A177" s="20">
        <v>121</v>
      </c>
      <c r="B177" s="20">
        <v>11850</v>
      </c>
    </row>
    <row r="178" spans="1:2" x14ac:dyDescent="0.35">
      <c r="A178" s="19">
        <v>121</v>
      </c>
      <c r="B178" s="19">
        <v>15040</v>
      </c>
    </row>
    <row r="179" spans="1:2" x14ac:dyDescent="0.35">
      <c r="A179" s="20">
        <v>121</v>
      </c>
      <c r="B179" s="20">
        <v>18150</v>
      </c>
    </row>
    <row r="180" spans="1:2" x14ac:dyDescent="0.35">
      <c r="A180" s="19">
        <v>97</v>
      </c>
      <c r="B180" s="19">
        <v>5118</v>
      </c>
    </row>
    <row r="181" spans="1:2" x14ac:dyDescent="0.35">
      <c r="A181" s="20">
        <v>108</v>
      </c>
      <c r="B181" s="20">
        <v>7053</v>
      </c>
    </row>
    <row r="182" spans="1:2" x14ac:dyDescent="0.35">
      <c r="A182" s="19">
        <v>108</v>
      </c>
      <c r="B182" s="19">
        <v>7603</v>
      </c>
    </row>
    <row r="183" spans="1:2" x14ac:dyDescent="0.35">
      <c r="A183" s="20">
        <v>92</v>
      </c>
      <c r="B183" s="20">
        <v>5348</v>
      </c>
    </row>
    <row r="184" spans="1:2" x14ac:dyDescent="0.35">
      <c r="A184" s="19">
        <v>92</v>
      </c>
      <c r="B184" s="19">
        <v>6338</v>
      </c>
    </row>
    <row r="185" spans="1:2" x14ac:dyDescent="0.35">
      <c r="A185" s="20">
        <v>92</v>
      </c>
      <c r="B185" s="20">
        <v>6488</v>
      </c>
    </row>
    <row r="186" spans="1:2" x14ac:dyDescent="0.35">
      <c r="A186" s="19">
        <v>98</v>
      </c>
      <c r="B186" s="19">
        <v>7198</v>
      </c>
    </row>
    <row r="187" spans="1:2" x14ac:dyDescent="0.35">
      <c r="A187" s="20">
        <v>110</v>
      </c>
      <c r="B187" s="20">
        <v>7788</v>
      </c>
    </row>
    <row r="188" spans="1:2" x14ac:dyDescent="0.35">
      <c r="A188" s="19">
        <v>98</v>
      </c>
      <c r="B188" s="19">
        <v>8358</v>
      </c>
    </row>
    <row r="189" spans="1:2" x14ac:dyDescent="0.35">
      <c r="A189" s="20">
        <v>98</v>
      </c>
      <c r="B189" s="20">
        <v>8238</v>
      </c>
    </row>
    <row r="190" spans="1:2" x14ac:dyDescent="0.35">
      <c r="A190" s="19">
        <v>98</v>
      </c>
      <c r="B190" s="19">
        <v>9538</v>
      </c>
    </row>
    <row r="191" spans="1:2" x14ac:dyDescent="0.35">
      <c r="A191" s="20">
        <v>146</v>
      </c>
      <c r="B191" s="20">
        <v>9989</v>
      </c>
    </row>
    <row r="192" spans="1:2" x14ac:dyDescent="0.35">
      <c r="A192" s="19">
        <v>146</v>
      </c>
      <c r="B192" s="19">
        <v>11549</v>
      </c>
    </row>
    <row r="193" spans="1:2" x14ac:dyDescent="0.35">
      <c r="A193" s="20">
        <v>122</v>
      </c>
      <c r="B193" s="20">
        <v>9988</v>
      </c>
    </row>
    <row r="194" spans="1:2" x14ac:dyDescent="0.35">
      <c r="A194" s="19">
        <v>122</v>
      </c>
      <c r="B194" s="19">
        <v>11248</v>
      </c>
    </row>
    <row r="195" spans="1:2" x14ac:dyDescent="0.35">
      <c r="A195" s="20">
        <v>171</v>
      </c>
      <c r="B195" s="20">
        <v>16558</v>
      </c>
    </row>
    <row r="196" spans="1:2" x14ac:dyDescent="0.35">
      <c r="A196" s="19">
        <v>171</v>
      </c>
      <c r="B196" s="19">
        <v>15998</v>
      </c>
    </row>
    <row r="197" spans="1:2" x14ac:dyDescent="0.35">
      <c r="A197" s="20">
        <v>109</v>
      </c>
      <c r="B197" s="20">
        <v>9980</v>
      </c>
    </row>
    <row r="198" spans="1:2" x14ac:dyDescent="0.35">
      <c r="A198" s="19">
        <v>130</v>
      </c>
      <c r="B198" s="19">
        <v>13495</v>
      </c>
    </row>
    <row r="199" spans="1:2" x14ac:dyDescent="0.35">
      <c r="A199" s="20">
        <v>130</v>
      </c>
      <c r="B199" s="20">
        <v>16500</v>
      </c>
    </row>
    <row r="200" spans="1:2" x14ac:dyDescent="0.35">
      <c r="A200" s="19">
        <v>136</v>
      </c>
      <c r="B200" s="19">
        <v>18920</v>
      </c>
    </row>
    <row r="201" spans="1:2" x14ac:dyDescent="0.35">
      <c r="A201" s="20">
        <v>122</v>
      </c>
      <c r="B201" s="20">
        <v>8921</v>
      </c>
    </row>
    <row r="202" spans="1:2" x14ac:dyDescent="0.35">
      <c r="A202" s="19">
        <v>92</v>
      </c>
      <c r="B202" s="19">
        <v>7295</v>
      </c>
    </row>
    <row r="203" spans="1:2" x14ac:dyDescent="0.35">
      <c r="A203" s="20">
        <v>183</v>
      </c>
      <c r="B203" s="20">
        <v>28248</v>
      </c>
    </row>
    <row r="204" spans="1:2" x14ac:dyDescent="0.35">
      <c r="A204" s="19">
        <v>183</v>
      </c>
      <c r="B204" s="19">
        <v>28176</v>
      </c>
    </row>
    <row r="205" spans="1:2" x14ac:dyDescent="0.35">
      <c r="A205" s="20">
        <v>234</v>
      </c>
      <c r="B205" s="20">
        <v>35056</v>
      </c>
    </row>
    <row r="206" spans="1:2" x14ac:dyDescent="0.35">
      <c r="A206" s="19">
        <v>304</v>
      </c>
      <c r="B206" s="19">
        <v>45400</v>
      </c>
    </row>
    <row r="207" spans="1:2" x14ac:dyDescent="0.35">
      <c r="A207" s="20">
        <v>97</v>
      </c>
      <c r="B207" s="20">
        <v>7349</v>
      </c>
    </row>
    <row r="208" spans="1:2" x14ac:dyDescent="0.35">
      <c r="A208" s="19">
        <v>97</v>
      </c>
      <c r="B208" s="19">
        <v>7999</v>
      </c>
    </row>
    <row r="209" spans="1:2" x14ac:dyDescent="0.35">
      <c r="A209" s="20">
        <v>97</v>
      </c>
      <c r="B209" s="20">
        <v>8249</v>
      </c>
    </row>
    <row r="210" spans="1:2" x14ac:dyDescent="0.35">
      <c r="A210" s="19">
        <v>181</v>
      </c>
      <c r="B210" s="19">
        <v>14399</v>
      </c>
    </row>
    <row r="211" spans="1:2" x14ac:dyDescent="0.35">
      <c r="A211" s="20">
        <v>120</v>
      </c>
      <c r="B211" s="20">
        <v>12440</v>
      </c>
    </row>
    <row r="212" spans="1:2" x14ac:dyDescent="0.35">
      <c r="A212" s="19">
        <v>152</v>
      </c>
      <c r="B212" s="19">
        <v>13860</v>
      </c>
    </row>
    <row r="213" spans="1:2" x14ac:dyDescent="0.35">
      <c r="A213" s="20">
        <v>120</v>
      </c>
      <c r="B213" s="20">
        <v>16695</v>
      </c>
    </row>
    <row r="214" spans="1:2" x14ac:dyDescent="0.35">
      <c r="A214" s="19">
        <v>152</v>
      </c>
      <c r="B214" s="19">
        <v>17075</v>
      </c>
    </row>
    <row r="215" spans="1:2" x14ac:dyDescent="0.35">
      <c r="A215" s="20">
        <v>122</v>
      </c>
      <c r="B215" s="20">
        <v>8921</v>
      </c>
    </row>
    <row r="216" spans="1:2" x14ac:dyDescent="0.35">
      <c r="A216" s="19">
        <v>194</v>
      </c>
      <c r="B216" s="19">
        <v>32528</v>
      </c>
    </row>
    <row r="217" spans="1:2" x14ac:dyDescent="0.35">
      <c r="A217" s="20">
        <v>194</v>
      </c>
      <c r="B217" s="20">
        <v>34028</v>
      </c>
    </row>
    <row r="218" spans="1:2" x14ac:dyDescent="0.35">
      <c r="A218" s="19">
        <v>194</v>
      </c>
      <c r="B218" s="19">
        <v>37028</v>
      </c>
    </row>
    <row r="219" spans="1:2" x14ac:dyDescent="0.35">
      <c r="A219" s="20">
        <v>132</v>
      </c>
      <c r="B219" s="20">
        <v>9295</v>
      </c>
    </row>
    <row r="220" spans="1:2" x14ac:dyDescent="0.35">
      <c r="A220" s="19">
        <v>108</v>
      </c>
      <c r="B220" s="19">
        <v>7463</v>
      </c>
    </row>
    <row r="221" spans="1:2" x14ac:dyDescent="0.35">
      <c r="A221" s="20">
        <v>108</v>
      </c>
      <c r="B221" s="20">
        <v>10198</v>
      </c>
    </row>
    <row r="222" spans="1:2" x14ac:dyDescent="0.35">
      <c r="A222" s="19">
        <v>108</v>
      </c>
      <c r="B222" s="19">
        <v>8013</v>
      </c>
    </row>
    <row r="223" spans="1:2" x14ac:dyDescent="0.35">
      <c r="A223" s="20">
        <v>108</v>
      </c>
      <c r="B223" s="20">
        <v>11694</v>
      </c>
    </row>
    <row r="224" spans="1:2" x14ac:dyDescent="0.35">
      <c r="A224" s="19">
        <v>92</v>
      </c>
      <c r="B224" s="19">
        <v>6918</v>
      </c>
    </row>
    <row r="225" spans="1:2" x14ac:dyDescent="0.35">
      <c r="A225" s="20">
        <v>92</v>
      </c>
      <c r="B225" s="20">
        <v>7898</v>
      </c>
    </row>
    <row r="226" spans="1:2" x14ac:dyDescent="0.35">
      <c r="A226" s="19">
        <v>92</v>
      </c>
      <c r="B226" s="19">
        <v>8778</v>
      </c>
    </row>
    <row r="227" spans="1:2" x14ac:dyDescent="0.35">
      <c r="A227" s="20">
        <v>146</v>
      </c>
      <c r="B227" s="20">
        <v>8449</v>
      </c>
    </row>
    <row r="228" spans="1:2" x14ac:dyDescent="0.35">
      <c r="A228" s="19">
        <v>146</v>
      </c>
      <c r="B228" s="19">
        <v>9639</v>
      </c>
    </row>
    <row r="229" spans="1:2" x14ac:dyDescent="0.35">
      <c r="A229" s="20">
        <v>146</v>
      </c>
      <c r="B229" s="20">
        <v>11199</v>
      </c>
    </row>
    <row r="230" spans="1:2" x14ac:dyDescent="0.35">
      <c r="A230" s="19">
        <v>146</v>
      </c>
      <c r="B230" s="19">
        <v>17669</v>
      </c>
    </row>
    <row r="231" spans="1:2" x14ac:dyDescent="0.35">
      <c r="A231" s="20">
        <v>161</v>
      </c>
      <c r="B231" s="20">
        <v>15750</v>
      </c>
    </row>
    <row r="232" spans="1:2" x14ac:dyDescent="0.35">
      <c r="A232" s="19">
        <v>109</v>
      </c>
      <c r="B232" s="19">
        <v>11595</v>
      </c>
    </row>
    <row r="233" spans="1:2" x14ac:dyDescent="0.35">
      <c r="A233" s="20">
        <v>109</v>
      </c>
      <c r="B233" s="20">
        <v>12290</v>
      </c>
    </row>
    <row r="234" spans="1:2" x14ac:dyDescent="0.35">
      <c r="A234" s="19">
        <v>141</v>
      </c>
      <c r="B234" s="19">
        <v>13415</v>
      </c>
    </row>
    <row r="235" spans="1:2" x14ac:dyDescent="0.35">
      <c r="A235" s="20">
        <v>141</v>
      </c>
      <c r="B235" s="20">
        <v>16515</v>
      </c>
    </row>
    <row r="236" spans="1:2" x14ac:dyDescent="0.35">
      <c r="A236" s="19">
        <v>130</v>
      </c>
      <c r="B236" s="19">
        <v>18950</v>
      </c>
    </row>
  </sheetData>
  <mergeCells count="9">
    <mergeCell ref="S1:T1"/>
    <mergeCell ref="V1:W1"/>
    <mergeCell ref="Y1:Z1"/>
    <mergeCell ref="A1:B1"/>
    <mergeCell ref="D1:E1"/>
    <mergeCell ref="G1:H1"/>
    <mergeCell ref="J1:K1"/>
    <mergeCell ref="M1:N1"/>
    <mergeCell ref="P1:Q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71DB-FBC6-413B-8760-0ED65C34750F}">
  <sheetPr codeName="Sheet6">
    <tabColor theme="4"/>
  </sheetPr>
  <dimension ref="A1"/>
  <sheetViews>
    <sheetView showGridLines="0" tabSelected="1" zoomScale="70" zoomScaleNormal="70" workbookViewId="0">
      <selection activeCell="Q9" sqref="Q9"/>
    </sheetView>
  </sheetViews>
  <sheetFormatPr defaultRowHeight="18"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item1.xml>��
</file>

<file path=customXml/item2.xml>��
</file>

<file path=customXml/item3.xml>��
</file>

<file path=customXml/item4.xml>��
</file>

<file path=customXml/item5.xml>��
</file>

<file path=customXml/item6.xml>��
</file>

<file path=customXml/item7.xml>�� 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 
</file>

<file path=customXml/item32.xml>��
</file>

<file path=customXml/itemProps1.xml><?xml version="1.0" encoding="utf-8"?>
<ds:datastoreItem xmlns:ds="http://schemas.openxmlformats.org/officeDocument/2006/customXml" ds:itemID="{EF34B88D-9898-4BF8-A011-3F4C552E0700}">
  <ds:schemaRefs/>
</ds:datastoreItem>
</file>

<file path=customXml/itemProps2.xml><?xml version="1.0" encoding="utf-8"?>
<ds:datastoreItem xmlns:ds="http://schemas.openxmlformats.org/officeDocument/2006/customXml" ds:itemID="{0AEA5D11-818A-4602-A0FF-52C5BD13D04F}">
  <ds:schemaRefs>
    <ds:schemaRef ds:uri="http://schemas.microsoft.com/DataMashup"/>
  </ds:schemaRefs>
</ds:datastoreItem>
</file>

<file path=customXml/itemProps3.xml><?xml version="1.0" encoding="utf-8"?>
<ds:datastoreItem xmlns:ds="http://schemas.openxmlformats.org/officeDocument/2006/customXml" ds:itemID="{EE74AA6A-F710-40BA-88D4-24AC999C78D5}">
  <ds:schemaRefs/>
</ds:datastoreItem>
</file>

<file path=customXml/itemProps4.xml><?xml version="1.0" encoding="utf-8"?>
<ds:datastoreItem xmlns:ds="http://schemas.openxmlformats.org/officeDocument/2006/customXml" ds:itemID="{8CED548F-18EF-4543-B476-141BB44714C0}">
  <ds:schemaRefs/>
</ds:datastoreItem>
</file>

<file path=customXml/itemProps5.xml><?xml version="1.0" encoding="utf-8"?>
<ds:datastoreItem xmlns:ds="http://schemas.openxmlformats.org/officeDocument/2006/customXml" ds:itemID="{22EC8920-C609-42C2-94E1-15416839A372}">
  <ds:schemaRefs/>
</ds:datastoreItem>
</file>

<file path=customXml/itemProps6.xml><?xml version="1.0" encoding="utf-8"?>
<ds:datastoreItem xmlns:ds="http://schemas.openxmlformats.org/officeDocument/2006/customXml" ds:itemID="{696B1603-22FB-4B40-B25D-91B85183AC63}">
  <ds:schemaRefs/>
</ds:datastoreItem>
</file>

<file path=customXml/itemProps7.xml><?xml version="1.0" encoding="utf-8"?>
<ds:datastoreItem xmlns:ds="http://schemas.openxmlformats.org/officeDocument/2006/customXml" ds:itemID="{18525A83-D9B3-4074-A2AB-25419C4A2DB8}">
  <ds:schemaRefs/>
</ds:datastoreItem>
</file>

<file path=customXml/itemProps8.xml><?xml version="1.0" encoding="utf-8"?>
<ds:datastoreItem xmlns:ds="http://schemas.openxmlformats.org/officeDocument/2006/customXml" ds:itemID="{47A43A2D-A70A-4742-84C2-A8ACB38BC484}">
  <ds:schemaRefs/>
</ds:datastoreItem>
</file>

<file path=customXml/itemProps9.xml><?xml version="1.0" encoding="utf-8"?>
<ds:datastoreItem xmlns:ds="http://schemas.openxmlformats.org/officeDocument/2006/customXml" ds:itemID="{5D3D630B-169A-4CF6-A51B-93E7FFAF8C94}">
  <ds:schemaRefs/>
</ds:datastoreItem>
</file>

<file path=customXml/itemProps10.xml><?xml version="1.0" encoding="utf-8"?>
<ds:datastoreItem xmlns:ds="http://schemas.openxmlformats.org/officeDocument/2006/customXml" ds:itemID="{CC63FD45-C9C4-4588-88A3-F15D6EF87434}">
  <ds:schemaRefs/>
</ds:datastoreItem>
</file>

<file path=customXml/itemProps11.xml><?xml version="1.0" encoding="utf-8"?>
<ds:datastoreItem xmlns:ds="http://schemas.openxmlformats.org/officeDocument/2006/customXml" ds:itemID="{06030013-8E1A-4D0B-8568-A1AD905D6F14}">
  <ds:schemaRefs/>
</ds:datastoreItem>
</file>

<file path=customXml/itemProps12.xml><?xml version="1.0" encoding="utf-8"?>
<ds:datastoreItem xmlns:ds="http://schemas.openxmlformats.org/officeDocument/2006/customXml" ds:itemID="{C5976BB7-BF14-4BCF-8C5F-7BE2271B0557}">
  <ds:schemaRefs/>
</ds:datastoreItem>
</file>

<file path=customXml/itemProps13.xml><?xml version="1.0" encoding="utf-8"?>
<ds:datastoreItem xmlns:ds="http://schemas.openxmlformats.org/officeDocument/2006/customXml" ds:itemID="{35F9BB6F-DE0A-4990-B9EF-A013191D5204}">
  <ds:schemaRefs/>
</ds:datastoreItem>
</file>

<file path=customXml/itemProps14.xml><?xml version="1.0" encoding="utf-8"?>
<ds:datastoreItem xmlns:ds="http://schemas.openxmlformats.org/officeDocument/2006/customXml" ds:itemID="{AF1A7F4C-86A9-4AB9-8A40-F607BAD9F21F}">
  <ds:schemaRefs/>
</ds:datastoreItem>
</file>

<file path=customXml/itemProps15.xml><?xml version="1.0" encoding="utf-8"?>
<ds:datastoreItem xmlns:ds="http://schemas.openxmlformats.org/officeDocument/2006/customXml" ds:itemID="{7D545A89-0191-481E-9186-87F4617E1920}">
  <ds:schemaRefs/>
</ds:datastoreItem>
</file>

<file path=customXml/itemProps16.xml><?xml version="1.0" encoding="utf-8"?>
<ds:datastoreItem xmlns:ds="http://schemas.openxmlformats.org/officeDocument/2006/customXml" ds:itemID="{B20F674A-6B90-45CA-B022-74A2F8D4110C}">
  <ds:schemaRefs/>
</ds:datastoreItem>
</file>

<file path=customXml/itemProps17.xml><?xml version="1.0" encoding="utf-8"?>
<ds:datastoreItem xmlns:ds="http://schemas.openxmlformats.org/officeDocument/2006/customXml" ds:itemID="{D9F8A01A-2A30-41FC-BBF1-F3BDB0801A8C}">
  <ds:schemaRefs/>
</ds:datastoreItem>
</file>

<file path=customXml/itemProps18.xml><?xml version="1.0" encoding="utf-8"?>
<ds:datastoreItem xmlns:ds="http://schemas.openxmlformats.org/officeDocument/2006/customXml" ds:itemID="{F710ABDB-BDF2-4912-9CE4-9D81FA5F4E83}">
  <ds:schemaRefs/>
</ds:datastoreItem>
</file>

<file path=customXml/itemProps19.xml><?xml version="1.0" encoding="utf-8"?>
<ds:datastoreItem xmlns:ds="http://schemas.openxmlformats.org/officeDocument/2006/customXml" ds:itemID="{AFDC312A-8998-40E8-B146-AE82BE0D2A4A}">
  <ds:schemaRefs/>
</ds:datastoreItem>
</file>

<file path=customXml/itemProps20.xml><?xml version="1.0" encoding="utf-8"?>
<ds:datastoreItem xmlns:ds="http://schemas.openxmlformats.org/officeDocument/2006/customXml" ds:itemID="{D122E69E-3F1A-4721-A801-E639FE73BDAC}">
  <ds:schemaRefs/>
</ds:datastoreItem>
</file>

<file path=customXml/itemProps21.xml><?xml version="1.0" encoding="utf-8"?>
<ds:datastoreItem xmlns:ds="http://schemas.openxmlformats.org/officeDocument/2006/customXml" ds:itemID="{D90F5FEE-8890-46C1-A201-1F709F6225A8}">
  <ds:schemaRefs/>
</ds:datastoreItem>
</file>

<file path=customXml/itemProps22.xml><?xml version="1.0" encoding="utf-8"?>
<ds:datastoreItem xmlns:ds="http://schemas.openxmlformats.org/officeDocument/2006/customXml" ds:itemID="{7734A05C-63F9-4C35-800A-3C0D6B7A2F12}">
  <ds:schemaRefs/>
</ds:datastoreItem>
</file>

<file path=customXml/itemProps23.xml><?xml version="1.0" encoding="utf-8"?>
<ds:datastoreItem xmlns:ds="http://schemas.openxmlformats.org/officeDocument/2006/customXml" ds:itemID="{F6C9D38E-83EE-4CA3-90D9-54D188EBE815}">
  <ds:schemaRefs/>
</ds:datastoreItem>
</file>

<file path=customXml/itemProps24.xml><?xml version="1.0" encoding="utf-8"?>
<ds:datastoreItem xmlns:ds="http://schemas.openxmlformats.org/officeDocument/2006/customXml" ds:itemID="{F6517A6E-7661-4E61-9D4D-B096AC58DAE2}">
  <ds:schemaRefs/>
</ds:datastoreItem>
</file>

<file path=customXml/itemProps25.xml><?xml version="1.0" encoding="utf-8"?>
<ds:datastoreItem xmlns:ds="http://schemas.openxmlformats.org/officeDocument/2006/customXml" ds:itemID="{A1C70B08-1B4C-47A0-9938-2AB7B84B7598}">
  <ds:schemaRefs/>
</ds:datastoreItem>
</file>

<file path=customXml/itemProps26.xml><?xml version="1.0" encoding="utf-8"?>
<ds:datastoreItem xmlns:ds="http://schemas.openxmlformats.org/officeDocument/2006/customXml" ds:itemID="{7F4FE38D-3BE5-4622-A3A3-D0398C0D77C6}">
  <ds:schemaRefs/>
</ds:datastoreItem>
</file>

<file path=customXml/itemProps27.xml><?xml version="1.0" encoding="utf-8"?>
<ds:datastoreItem xmlns:ds="http://schemas.openxmlformats.org/officeDocument/2006/customXml" ds:itemID="{9BEC4DC2-61ED-4862-A69D-6C96FC3FDBEC}">
  <ds:schemaRefs/>
</ds:datastoreItem>
</file>

<file path=customXml/itemProps28.xml><?xml version="1.0" encoding="utf-8"?>
<ds:datastoreItem xmlns:ds="http://schemas.openxmlformats.org/officeDocument/2006/customXml" ds:itemID="{238838E3-B6C0-402D-8082-D3AC039A61AC}">
  <ds:schemaRefs/>
</ds:datastoreItem>
</file>

<file path=customXml/itemProps29.xml><?xml version="1.0" encoding="utf-8"?>
<ds:datastoreItem xmlns:ds="http://schemas.openxmlformats.org/officeDocument/2006/customXml" ds:itemID="{435FC12D-6DCC-40D2-BF1A-9AED02C63CE2}">
  <ds:schemaRefs/>
</ds:datastoreItem>
</file>

<file path=customXml/itemProps30.xml><?xml version="1.0" encoding="utf-8"?>
<ds:datastoreItem xmlns:ds="http://schemas.openxmlformats.org/officeDocument/2006/customXml" ds:itemID="{487C88CD-054A-4249-9B26-1C9855472FA7}">
  <ds:schemaRefs/>
</ds:datastoreItem>
</file>

<file path=customXml/itemProps31.xml><?xml version="1.0" encoding="utf-8"?>
<ds:datastoreItem xmlns:ds="http://schemas.openxmlformats.org/officeDocument/2006/customXml" ds:itemID="{BC59878C-336B-4B3F-8C33-9A0FB1ACC1A7}">
  <ds:schemaRefs/>
</ds:datastoreItem>
</file>

<file path=customXml/itemProps32.xml><?xml version="1.0" encoding="utf-8"?>
<ds:datastoreItem xmlns:ds="http://schemas.openxmlformats.org/officeDocument/2006/customXml" ds:itemID="{02283827-64AD-4277-9469-87DC80C71D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Numeric Correlation</vt:lpstr>
      <vt:lpstr>auto_imports</vt:lpstr>
      <vt:lpstr>Calculations</vt:lpstr>
      <vt:lpstr>Car</vt:lpstr>
      <vt:lpstr>New Calculation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vignesh moorthy</dc:creator>
  <cp:lastModifiedBy>vignesh moorthy</cp:lastModifiedBy>
  <dcterms:created xsi:type="dcterms:W3CDTF">2015-06-05T18:17:20Z</dcterms:created>
  <dcterms:modified xsi:type="dcterms:W3CDTF">2025-06-12T02:29:08Z</dcterms:modified>
</cp:coreProperties>
</file>