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I332724\Downloads\"/>
    </mc:Choice>
  </mc:AlternateContent>
  <xr:revisionPtr revIDLastSave="0" documentId="13_ncr:1_{1F2165A1-D402-4438-B60A-1AF1F7CE9890}" xr6:coauthVersionLast="36" xr6:coauthVersionMax="36" xr10:uidLastSave="{00000000-0000-0000-0000-000000000000}"/>
  <bookViews>
    <workbookView xWindow="0" yWindow="0" windowWidth="24000" windowHeight="8625" xr2:uid="{00000000-000D-0000-FFFF-FFFF00000000}"/>
  </bookViews>
  <sheets>
    <sheet name="k-mea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55" i="2" l="1"/>
  <c r="T56" i="2"/>
  <c r="T57" i="2"/>
  <c r="T58" i="2"/>
  <c r="T59" i="2"/>
  <c r="T60" i="2"/>
  <c r="T61" i="2"/>
  <c r="T62" i="2"/>
  <c r="T63" i="2"/>
  <c r="T64" i="2"/>
  <c r="T54" i="2"/>
  <c r="S55" i="2"/>
  <c r="S56" i="2"/>
  <c r="S57" i="2"/>
  <c r="S58" i="2"/>
  <c r="S59" i="2"/>
  <c r="S60" i="2"/>
  <c r="S61" i="2"/>
  <c r="S62" i="2"/>
  <c r="S63" i="2"/>
  <c r="S64" i="2"/>
  <c r="S54" i="2"/>
  <c r="T39" i="2"/>
  <c r="T40" i="2"/>
  <c r="T41" i="2"/>
  <c r="T42" i="2"/>
  <c r="T43" i="2"/>
  <c r="T44" i="2"/>
  <c r="T45" i="2"/>
  <c r="T46" i="2"/>
  <c r="T47" i="2"/>
  <c r="T48" i="2"/>
  <c r="S39" i="2"/>
  <c r="S40" i="2"/>
  <c r="S41" i="2"/>
  <c r="S42" i="2"/>
  <c r="S43" i="2"/>
  <c r="S44" i="2"/>
  <c r="S45" i="2"/>
  <c r="S46" i="2"/>
  <c r="S47" i="2"/>
  <c r="S48" i="2"/>
  <c r="T38" i="2"/>
  <c r="S38" i="2"/>
  <c r="T23" i="2"/>
  <c r="T24" i="2"/>
  <c r="T25" i="2"/>
  <c r="T26" i="2"/>
  <c r="T27" i="2"/>
  <c r="T28" i="2"/>
  <c r="T29" i="2"/>
  <c r="T30" i="2"/>
  <c r="T31" i="2"/>
  <c r="T32" i="2"/>
  <c r="S23" i="2"/>
  <c r="S24" i="2"/>
  <c r="S25" i="2"/>
  <c r="S26" i="2"/>
  <c r="S27" i="2"/>
  <c r="S28" i="2"/>
  <c r="S29" i="2"/>
  <c r="S30" i="2"/>
  <c r="S31" i="2"/>
  <c r="S32" i="2"/>
  <c r="T22" i="2"/>
  <c r="S22" i="2"/>
  <c r="S6" i="2"/>
  <c r="T7" i="2"/>
  <c r="T8" i="2"/>
  <c r="T9" i="2"/>
  <c r="T10" i="2"/>
  <c r="T11" i="2"/>
  <c r="T12" i="2"/>
  <c r="T13" i="2"/>
  <c r="T14" i="2"/>
  <c r="T15" i="2"/>
  <c r="T16" i="2"/>
  <c r="T6" i="2"/>
  <c r="S7" i="2"/>
  <c r="S8" i="2"/>
  <c r="S9" i="2"/>
  <c r="S10" i="2"/>
  <c r="S11" i="2"/>
  <c r="S12" i="2"/>
  <c r="S13" i="2"/>
  <c r="S14" i="2"/>
  <c r="S15" i="2"/>
  <c r="S16" i="2"/>
  <c r="R64" i="2" l="1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R22" i="2"/>
  <c r="E64" i="2" l="1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H41" i="2"/>
  <c r="E41" i="2"/>
  <c r="N41" i="2" s="1"/>
  <c r="E40" i="2"/>
  <c r="L40" i="2" s="1"/>
  <c r="E39" i="2"/>
  <c r="M39" i="2" s="1"/>
  <c r="E38" i="2"/>
  <c r="L38" i="2" s="1"/>
  <c r="M32" i="2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H25" i="2"/>
  <c r="E25" i="2"/>
  <c r="M25" i="2" s="1"/>
  <c r="E24" i="2"/>
  <c r="K24" i="2" s="1"/>
  <c r="N23" i="2"/>
  <c r="E23" i="2"/>
  <c r="L23" i="2" s="1"/>
  <c r="E2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R6" i="2"/>
  <c r="E6" i="2"/>
  <c r="L6" i="2" s="1"/>
  <c r="L57" i="2" l="1"/>
  <c r="M40" i="2"/>
  <c r="L44" i="2"/>
  <c r="M16" i="2"/>
  <c r="M27" i="2"/>
  <c r="M30" i="2"/>
  <c r="K41" i="2"/>
  <c r="H9" i="2"/>
  <c r="K8" i="2"/>
  <c r="L27" i="2"/>
  <c r="M43" i="2"/>
  <c r="K62" i="2"/>
  <c r="L8" i="2"/>
  <c r="K11" i="2"/>
  <c r="K13" i="2"/>
  <c r="K15" i="2"/>
  <c r="K16" i="2"/>
  <c r="K28" i="2"/>
  <c r="K38" i="2"/>
  <c r="M44" i="2"/>
  <c r="L54" i="2"/>
  <c r="L61" i="2"/>
  <c r="H23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H22" i="2"/>
  <c r="I23" i="2"/>
  <c r="M6" i="2"/>
  <c r="K7" i="2"/>
  <c r="M8" i="2"/>
  <c r="N9" i="2"/>
  <c r="L10" i="2"/>
  <c r="L12" i="2"/>
  <c r="L14" i="2"/>
  <c r="I22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<sst xmlns="http://schemas.openxmlformats.org/spreadsheetml/2006/main" count="69" uniqueCount="19">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</sst>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topLeftCell="A35" zoomScale="80" zoomScaleNormal="80" workbookViewId="0">
      <selection activeCell="T54" sqref="T54:T64"/>
    </sheetView>
  </sheetViews>
  <sheetFormatPr defaultRowHeight="15" x14ac:dyDescent="0.25"/>
  <cols>
    <col min="1" max="1" width="3.28515625" style="1" customWidth="1"/>
    <col min="2" max="2" width="5.42578125" style="1" customWidth="1"/>
    <col min="3" max="5" width="9.140625" style="1"/>
    <col min="6" max="6" width="4.7109375" style="1" customWidth="1"/>
    <col min="7" max="7" width="12.5703125" style="1" bestFit="1" customWidth="1"/>
    <col min="8" max="9" width="9.140625" style="1"/>
    <col min="10" max="10" width="6.140625" style="1" customWidth="1"/>
    <col min="11" max="16" width="9.140625" style="1"/>
    <col min="17" max="17" width="5.7109375" style="1" customWidth="1"/>
    <col min="18" max="18" width="19.5703125" style="1" customWidth="1"/>
    <col min="19" max="20" width="9.140625" style="1"/>
    <col min="21" max="21" width="3.28515625" style="1" customWidth="1"/>
    <col min="22" max="22" width="4.42578125" style="1" customWidth="1"/>
    <col min="23" max="16384" width="9.140625" style="1"/>
  </cols>
  <sheetData>
    <row r="1" spans="1:37" ht="26.25" x14ac:dyDescent="0.4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.75" thickBot="1" x14ac:dyDescent="0.3"/>
    <row r="3" spans="1:37" ht="15.75" thickBot="1" x14ac:dyDescent="0.3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25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25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25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SQRT(($H$6-C6)^2 + ($I$6-D6)^2)</f>
        <v>2.8284271247461903</v>
      </c>
      <c r="T6" s="13">
        <f>SQRT(($H$7-C6)^2 + ($I$7-D6)^2)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25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 t="shared" ref="S7:S16" si="6">SQRT(($H$6-C7)^2 + ($I$6-D7)^2)</f>
        <v>11.661903789690601</v>
      </c>
      <c r="T7" s="13">
        <f t="shared" ref="T7:T16" si="7">SQRT(($H$7-C7)^2 + ($I$7-D7)^2)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25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si="6"/>
        <v>6</v>
      </c>
      <c r="T8" s="13">
        <f t="shared" si="7"/>
        <v>2.8284271247461903</v>
      </c>
      <c r="U8" s="5"/>
    </row>
    <row r="9" spans="1:37" x14ac:dyDescent="0.25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10.04987562112089</v>
      </c>
      <c r="U9" s="5"/>
    </row>
    <row r="10" spans="1:37" x14ac:dyDescent="0.25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25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25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25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25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25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25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5.75" thickBot="1" x14ac:dyDescent="0.3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.75" thickBot="1" x14ac:dyDescent="0.3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.75" thickBot="1" x14ac:dyDescent="0.3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25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25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25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SQRT(($H$22-C6)^2 + ($I$22-D6)^2)</f>
        <v>4.1517392470517951</v>
      </c>
      <c r="T22" s="13">
        <f>SQRT(($H$23-C6)^2 + ($I$23-D6)^2)</f>
        <v>10.977249200050075</v>
      </c>
      <c r="U22" s="5"/>
    </row>
    <row r="23" spans="2:21" x14ac:dyDescent="0.25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SQRT(($H$22-C7)^2 + ($I$22-D7)^2)</f>
        <v>13.950210297588303</v>
      </c>
      <c r="T23" s="13">
        <f t="shared" ref="T23:T32" si="15">SQRT(($H$23-C7)^2 + ($I$23-D7)^2)</f>
        <v>3.5355339059327378</v>
      </c>
      <c r="U23" s="5"/>
    </row>
    <row r="24" spans="2:21" x14ac:dyDescent="0.25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25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25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25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25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25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25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25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25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1" ht="15.75" thickBot="1" x14ac:dyDescent="0.3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.75" thickBot="1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.75" thickBot="1" x14ac:dyDescent="0.3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25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25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25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SQRT(($H$38-C6)^2 + ($I$38-D6)^2)</f>
        <v>5.1736780383441374</v>
      </c>
      <c r="T38" s="13">
        <f>SQRT(($H$39-C6)^2 + ($I$39-D6)^2)</f>
        <v>9.6602277405866595</v>
      </c>
      <c r="U38" s="5"/>
    </row>
    <row r="39" spans="2:21" x14ac:dyDescent="0.25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SQRT(($H$38-C7)^2 + ($I$38-D7)^2)</f>
        <v>14.79978415758524</v>
      </c>
      <c r="T39" s="13">
        <f t="shared" ref="T39:T48" si="23">SQRT(($H$39-C7)^2 + ($I$39-D7)^2)</f>
        <v>4.9517673612559774</v>
      </c>
      <c r="U39" s="5"/>
    </row>
    <row r="40" spans="2:21" x14ac:dyDescent="0.25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 x14ac:dyDescent="0.25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 x14ac:dyDescent="0.25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 x14ac:dyDescent="0.25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 x14ac:dyDescent="0.25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 x14ac:dyDescent="0.25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 x14ac:dyDescent="0.25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 x14ac:dyDescent="0.25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 x14ac:dyDescent="0.25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5.75" thickBot="1" x14ac:dyDescent="0.3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.75" thickBot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.75" thickBot="1" x14ac:dyDescent="0.3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25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25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25">
      <c r="B54" s="2"/>
      <c r="C54" s="7">
        <v>8</v>
      </c>
      <c r="D54" s="8">
        <v>10</v>
      </c>
      <c r="E54" s="9">
        <f>IF(S54="","",IF(S54&lt;T54,1,2))</f>
        <v>1</v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>
        <f>IF(E54=1,C54,NA())</f>
        <v>8</v>
      </c>
      <c r="L54" s="3">
        <f>IF(E54=1,D54,NA())</f>
        <v>10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26.766944444444441</v>
      </c>
      <c r="S54" s="13">
        <f>SQRT(($H$54-C6)^2 + ($I$54-D6)^2)</f>
        <v>5.1736780383441374</v>
      </c>
      <c r="T54" s="13">
        <f>SQRT(($H$55-C6)^2 + ($I$55-D6)^2)</f>
        <v>9.6602277405866595</v>
      </c>
      <c r="U54" s="5"/>
    </row>
    <row r="55" spans="2:21" x14ac:dyDescent="0.25">
      <c r="B55" s="2"/>
      <c r="C55" s="14">
        <v>20</v>
      </c>
      <c r="D55" s="15">
        <v>2</v>
      </c>
      <c r="E55" s="16">
        <f t="shared" ref="E55:E60" si="24">IF(S55="","",IF(S55&lt;T55,1,2))</f>
        <v>2</v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>
        <f t="shared" ref="M55:M64" si="27">IF(E55=2,C55,NA())</f>
        <v>20</v>
      </c>
      <c r="N55" s="3">
        <f t="shared" ref="N55:N64" si="28">IF(E55=2,D55,NA())</f>
        <v>2</v>
      </c>
      <c r="O55" s="3"/>
      <c r="P55" s="3"/>
      <c r="Q55" s="3"/>
      <c r="R55" s="13">
        <f t="shared" ref="R55:R64" si="29">(MIN(S55,T55))^2</f>
        <v>24.519999999999985</v>
      </c>
      <c r="S55" s="13">
        <f t="shared" ref="S55:S64" si="30">SQRT(($H$54-C7)^2 + ($I$54-D7)^2)</f>
        <v>14.79978415758524</v>
      </c>
      <c r="T55" s="13">
        <f t="shared" ref="T55:T64" si="31">SQRT(($H$55-C7)^2 + ($I$55-D7)^2)</f>
        <v>4.9517673612559774</v>
      </c>
      <c r="U55" s="5"/>
    </row>
    <row r="56" spans="2:21" x14ac:dyDescent="0.25">
      <c r="B56" s="2"/>
      <c r="C56" s="14">
        <v>16</v>
      </c>
      <c r="D56" s="15">
        <v>8</v>
      </c>
      <c r="E56" s="16">
        <f t="shared" si="24"/>
        <v>2</v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>
        <f t="shared" si="27"/>
        <v>16</v>
      </c>
      <c r="N56" s="3">
        <f t="shared" si="28"/>
        <v>8</v>
      </c>
      <c r="O56" s="3"/>
      <c r="P56" s="3"/>
      <c r="Q56" s="3"/>
      <c r="R56" s="13">
        <f t="shared" si="29"/>
        <v>6.1200000000000028</v>
      </c>
      <c r="S56" s="13">
        <f t="shared" si="30"/>
        <v>10.716044564628829</v>
      </c>
      <c r="T56" s="13">
        <f t="shared" si="31"/>
        <v>2.473863375370597</v>
      </c>
      <c r="U56" s="5"/>
    </row>
    <row r="57" spans="2:21" x14ac:dyDescent="0.25">
      <c r="B57" s="2"/>
      <c r="C57" s="14">
        <v>8</v>
      </c>
      <c r="D57" s="15">
        <v>7</v>
      </c>
      <c r="E57" s="16">
        <f t="shared" si="24"/>
        <v>1</v>
      </c>
      <c r="F57" s="3"/>
      <c r="G57" s="20" t="s">
        <v>7</v>
      </c>
      <c r="H57" s="21">
        <f>SUM(R54:R64)</f>
        <v>204.80833333333334</v>
      </c>
      <c r="I57" s="19"/>
      <c r="J57" s="3"/>
      <c r="K57" s="3">
        <f t="shared" si="25"/>
        <v>8</v>
      </c>
      <c r="L57" s="3">
        <f t="shared" si="26"/>
        <v>7</v>
      </c>
      <c r="M57" s="3" t="e">
        <f t="shared" si="27"/>
        <v>#N/A</v>
      </c>
      <c r="N57" s="3" t="e">
        <f t="shared" si="28"/>
        <v>#N/A</v>
      </c>
      <c r="O57" s="3"/>
      <c r="P57" s="3"/>
      <c r="Q57" s="3"/>
      <c r="R57" s="13">
        <f t="shared" si="29"/>
        <v>8.2669444444444409</v>
      </c>
      <c r="S57" s="13">
        <f t="shared" si="30"/>
        <v>2.875229459442227</v>
      </c>
      <c r="T57" s="13">
        <f t="shared" si="31"/>
        <v>8.7132083643167881</v>
      </c>
      <c r="U57" s="5"/>
    </row>
    <row r="58" spans="2:21" x14ac:dyDescent="0.25">
      <c r="B58" s="2"/>
      <c r="C58" s="14">
        <v>1</v>
      </c>
      <c r="D58" s="15">
        <v>4</v>
      </c>
      <c r="E58" s="16">
        <f t="shared" si="24"/>
        <v>1</v>
      </c>
      <c r="F58" s="3"/>
      <c r="G58" s="3"/>
      <c r="H58" s="3"/>
      <c r="I58" s="3"/>
      <c r="J58" s="3"/>
      <c r="K58" s="3">
        <f t="shared" si="25"/>
        <v>1</v>
      </c>
      <c r="L58" s="3">
        <f t="shared" si="26"/>
        <v>4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23.166944444444454</v>
      </c>
      <c r="S58" s="13">
        <f t="shared" si="30"/>
        <v>4.8132052152847642</v>
      </c>
      <c r="T58" s="13">
        <f t="shared" si="31"/>
        <v>15.681836627130128</v>
      </c>
      <c r="U58" s="5"/>
    </row>
    <row r="59" spans="2:21" x14ac:dyDescent="0.25">
      <c r="B59" s="2"/>
      <c r="C59" s="14">
        <v>13</v>
      </c>
      <c r="D59" s="15">
        <v>10</v>
      </c>
      <c r="E59" s="16">
        <f t="shared" si="24"/>
        <v>2</v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>
        <f t="shared" si="27"/>
        <v>13</v>
      </c>
      <c r="N59" s="3">
        <f t="shared" si="28"/>
        <v>10</v>
      </c>
      <c r="O59" s="3"/>
      <c r="P59" s="3"/>
      <c r="Q59" s="3"/>
      <c r="R59" s="13">
        <f t="shared" si="29"/>
        <v>32.320000000000014</v>
      </c>
      <c r="S59" s="13">
        <f t="shared" si="30"/>
        <v>8.7044209712332066</v>
      </c>
      <c r="T59" s="13">
        <f t="shared" si="31"/>
        <v>5.6850681614207597</v>
      </c>
      <c r="U59" s="5"/>
    </row>
    <row r="60" spans="2:21" x14ac:dyDescent="0.25">
      <c r="B60" s="2"/>
      <c r="C60" s="14">
        <v>15</v>
      </c>
      <c r="D60" s="15">
        <v>1</v>
      </c>
      <c r="E60" s="16">
        <f t="shared" si="24"/>
        <v>2</v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>
        <f t="shared" si="27"/>
        <v>15</v>
      </c>
      <c r="N60" s="3">
        <f t="shared" si="28"/>
        <v>1</v>
      </c>
      <c r="O60" s="3"/>
      <c r="P60" s="3"/>
      <c r="Q60" s="3"/>
      <c r="R60" s="13">
        <f t="shared" si="29"/>
        <v>23.720000000000006</v>
      </c>
      <c r="S60" s="13">
        <f t="shared" si="30"/>
        <v>10.385901234098291</v>
      </c>
      <c r="T60" s="13">
        <f t="shared" si="31"/>
        <v>4.8703182647543688</v>
      </c>
      <c r="U60" s="5"/>
    </row>
    <row r="61" spans="2:21" x14ac:dyDescent="0.25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>
        <f t="shared" si="27"/>
        <v>19</v>
      </c>
      <c r="N61" s="3">
        <f t="shared" si="28"/>
        <v>7</v>
      </c>
      <c r="O61" s="3"/>
      <c r="P61" s="3"/>
      <c r="Q61" s="3"/>
      <c r="R61" s="13">
        <f t="shared" si="29"/>
        <v>7.7199999999999935</v>
      </c>
      <c r="S61" s="13">
        <f t="shared" si="30"/>
        <v>13.493218461302865</v>
      </c>
      <c r="T61" s="13">
        <f t="shared" si="31"/>
        <v>2.7784887978899597</v>
      </c>
      <c r="U61" s="5"/>
    </row>
    <row r="62" spans="2:21" x14ac:dyDescent="0.25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5"/>
        <v>3</v>
      </c>
      <c r="L62" s="3">
        <f t="shared" si="26"/>
        <v>4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8.766944444444448</v>
      </c>
      <c r="S62" s="13">
        <f t="shared" si="30"/>
        <v>2.9609026401495284</v>
      </c>
      <c r="T62" s="13">
        <f t="shared" si="31"/>
        <v>13.693794214898952</v>
      </c>
      <c r="U62" s="5"/>
    </row>
    <row r="63" spans="2:21" x14ac:dyDescent="0.25">
      <c r="B63" s="2"/>
      <c r="C63" s="14">
        <v>3</v>
      </c>
      <c r="D63" s="15">
        <v>2</v>
      </c>
      <c r="E63" s="16">
        <f>IF(S63="","",IF(S63&lt;T63,1,2))</f>
        <v>1</v>
      </c>
      <c r="F63" s="3"/>
      <c r="G63" s="3"/>
      <c r="H63" s="3"/>
      <c r="I63" s="3"/>
      <c r="J63" s="3"/>
      <c r="K63" s="3">
        <f t="shared" si="25"/>
        <v>3</v>
      </c>
      <c r="L63" s="3">
        <f t="shared" si="26"/>
        <v>2</v>
      </c>
      <c r="M63" s="3" t="e">
        <f t="shared" si="27"/>
        <v>#N/A</v>
      </c>
      <c r="N63" s="3" t="e">
        <f t="shared" si="28"/>
        <v>#N/A</v>
      </c>
      <c r="O63" s="3"/>
      <c r="P63" s="3"/>
      <c r="Q63" s="3"/>
      <c r="R63" s="13">
        <f t="shared" si="29"/>
        <v>18.433611111111112</v>
      </c>
      <c r="S63" s="13">
        <f t="shared" si="30"/>
        <v>4.2934381457185467</v>
      </c>
      <c r="T63" s="13">
        <f t="shared" si="31"/>
        <v>14.068404316055181</v>
      </c>
      <c r="U63" s="5"/>
    </row>
    <row r="64" spans="2:21" x14ac:dyDescent="0.25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1</v>
      </c>
      <c r="F64" s="3"/>
      <c r="G64" s="3"/>
      <c r="H64" s="3"/>
      <c r="I64" s="3"/>
      <c r="J64" s="3"/>
      <c r="K64" s="3">
        <f t="shared" si="25"/>
        <v>10.6</v>
      </c>
      <c r="L64" s="3">
        <f t="shared" si="26"/>
        <v>5.5</v>
      </c>
      <c r="M64" s="3" t="e">
        <f t="shared" si="27"/>
        <v>#N/A</v>
      </c>
      <c r="N64" s="3" t="e">
        <f t="shared" si="28"/>
        <v>#N/A</v>
      </c>
      <c r="O64" s="3"/>
      <c r="P64" s="3"/>
      <c r="Q64" s="3"/>
      <c r="R64" s="13">
        <f t="shared" si="29"/>
        <v>25.006944444444436</v>
      </c>
      <c r="S64" s="13">
        <f t="shared" si="30"/>
        <v>5.0006943962258319</v>
      </c>
      <c r="T64" s="13">
        <f t="shared" si="31"/>
        <v>6.0008332754710008</v>
      </c>
      <c r="U64" s="5"/>
    </row>
    <row r="65" spans="2:21" ht="15.75" thickBot="1" x14ac:dyDescent="0.3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Sambandan, Vigneshwari</cp:lastModifiedBy>
  <dcterms:created xsi:type="dcterms:W3CDTF">2016-08-11T06:27:21Z</dcterms:created>
  <dcterms:modified xsi:type="dcterms:W3CDTF">2019-06-16T06:30:45Z</dcterms:modified>
</cp:coreProperties>
</file>