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LAM\Phase 3\CamIntrinsicMatrixProj\test\data and output video\10sec\"/>
    </mc:Choice>
  </mc:AlternateContent>
  <bookViews>
    <workbookView xWindow="0" yWindow="0" windowWidth="28800" windowHeight="12435" firstSheet="1" activeTab="6"/>
  </bookViews>
  <sheets>
    <sheet name="CVLab525 DB" sheetId="1" state="hidden" r:id="rId1"/>
    <sheet name="Manual1" sheetId="5" r:id="rId2"/>
    <sheet name="Manual2" sheetId="6" r:id="rId3"/>
    <sheet name="10sec" sheetId="4" r:id="rId4"/>
    <sheet name="cut video#1" sheetId="7" r:id="rId5"/>
    <sheet name="cut video#2" sheetId="8" r:id="rId6"/>
    <sheet name="Sheet2" sheetId="13" r:id="rId7"/>
    <sheet name="cut video#3" sheetId="9" r:id="rId8"/>
    <sheet name="Without LiDaR" sheetId="2" state="hidden" r:id="rId9"/>
    <sheet name="without LiDaR_no correction" sheetId="3" state="hidden" r:id="rId10"/>
  </sheets>
  <definedNames>
    <definedName name="_12_cut" localSheetId="3">'10sec'!$N$2:$R$224</definedName>
    <definedName name="_2.472m_7.6sec" localSheetId="5">'cut video#2'!$A$2:$D$101</definedName>
    <definedName name="_3.633m_13sec" localSheetId="7">'cut video#3'!$A$2:$D$196</definedName>
    <definedName name="filename" localSheetId="6">Sheet2!$J$2:$N$240</definedName>
    <definedName name="m2_" localSheetId="2">Manual2!#REF!</definedName>
    <definedName name="Manual1_campose" localSheetId="1">Manual1!$A$2:$D$105</definedName>
    <definedName name="t" localSheetId="9">'without LiDaR_no correction'!$G$3:$H$230</definedName>
    <definedName name="v" localSheetId="8">'Without LiDaR'!$S$3:$T$230</definedName>
    <definedName name="without_lidar" localSheetId="8">'Without LiDaR'!$U$3:$X$230</definedName>
    <definedName name="without_lidar_without_matching_verification" localSheetId="9">'without LiDaR_no correction'!$A$3:$D$230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2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3" i="13"/>
  <c r="G4" i="13"/>
  <c r="G5" i="13"/>
  <c r="G6" i="13"/>
  <c r="G7" i="13"/>
  <c r="G8" i="13"/>
  <c r="G9" i="13"/>
  <c r="G10" i="13"/>
  <c r="I10" i="13" s="1"/>
  <c r="J10" i="13" s="1"/>
  <c r="G11" i="13"/>
  <c r="G12" i="13"/>
  <c r="G13" i="13"/>
  <c r="G14" i="13"/>
  <c r="G15" i="13"/>
  <c r="G16" i="13"/>
  <c r="G17" i="13"/>
  <c r="G18" i="13"/>
  <c r="I18" i="13" s="1"/>
  <c r="J18" i="13" s="1"/>
  <c r="G19" i="13"/>
  <c r="G20" i="13"/>
  <c r="G21" i="13"/>
  <c r="G22" i="13"/>
  <c r="G23" i="13"/>
  <c r="G24" i="13"/>
  <c r="G25" i="13"/>
  <c r="G26" i="13"/>
  <c r="I26" i="13" s="1"/>
  <c r="J26" i="13" s="1"/>
  <c r="G27" i="13"/>
  <c r="G28" i="13"/>
  <c r="G29" i="13"/>
  <c r="G30" i="13"/>
  <c r="G31" i="13"/>
  <c r="G32" i="13"/>
  <c r="G33" i="13"/>
  <c r="G34" i="13"/>
  <c r="I34" i="13" s="1"/>
  <c r="J34" i="13" s="1"/>
  <c r="G35" i="13"/>
  <c r="G36" i="13"/>
  <c r="G37" i="13"/>
  <c r="G38" i="13"/>
  <c r="G39" i="13"/>
  <c r="G40" i="13"/>
  <c r="G41" i="13"/>
  <c r="G42" i="13"/>
  <c r="I42" i="13" s="1"/>
  <c r="J42" i="13" s="1"/>
  <c r="G43" i="13"/>
  <c r="G44" i="13"/>
  <c r="G45" i="13"/>
  <c r="G46" i="13"/>
  <c r="G47" i="13"/>
  <c r="G48" i="13"/>
  <c r="G49" i="13"/>
  <c r="G50" i="13"/>
  <c r="I50" i="13" s="1"/>
  <c r="J50" i="13" s="1"/>
  <c r="G51" i="13"/>
  <c r="G52" i="13"/>
  <c r="G53" i="13"/>
  <c r="G54" i="13"/>
  <c r="G55" i="13"/>
  <c r="G56" i="13"/>
  <c r="G57" i="13"/>
  <c r="G58" i="13"/>
  <c r="I58" i="13" s="1"/>
  <c r="J58" i="13" s="1"/>
  <c r="G59" i="13"/>
  <c r="G60" i="13"/>
  <c r="G61" i="13"/>
  <c r="G62" i="13"/>
  <c r="G63" i="13"/>
  <c r="G64" i="13"/>
  <c r="G65" i="13"/>
  <c r="G66" i="13"/>
  <c r="I66" i="13" s="1"/>
  <c r="J66" i="13" s="1"/>
  <c r="G67" i="13"/>
  <c r="G68" i="13"/>
  <c r="G69" i="13"/>
  <c r="G70" i="13"/>
  <c r="G71" i="13"/>
  <c r="G72" i="13"/>
  <c r="G73" i="13"/>
  <c r="G74" i="13"/>
  <c r="I74" i="13" s="1"/>
  <c r="J74" i="13" s="1"/>
  <c r="G75" i="13"/>
  <c r="G76" i="13"/>
  <c r="G77" i="13"/>
  <c r="G78" i="13"/>
  <c r="G79" i="13"/>
  <c r="G80" i="13"/>
  <c r="G81" i="13"/>
  <c r="G82" i="13"/>
  <c r="I82" i="13" s="1"/>
  <c r="J82" i="13" s="1"/>
  <c r="G83" i="13"/>
  <c r="G84" i="13"/>
  <c r="G85" i="13"/>
  <c r="G86" i="13"/>
  <c r="G87" i="13"/>
  <c r="G88" i="13"/>
  <c r="G89" i="13"/>
  <c r="G90" i="13"/>
  <c r="I90" i="13" s="1"/>
  <c r="J90" i="13" s="1"/>
  <c r="G91" i="13"/>
  <c r="G92" i="13"/>
  <c r="G93" i="13"/>
  <c r="G94" i="13"/>
  <c r="G95" i="13"/>
  <c r="G96" i="13"/>
  <c r="G97" i="13"/>
  <c r="G98" i="13"/>
  <c r="I98" i="13" s="1"/>
  <c r="J98" i="13" s="1"/>
  <c r="G99" i="13"/>
  <c r="G100" i="13"/>
  <c r="G101" i="13"/>
  <c r="G102" i="13"/>
  <c r="G103" i="13"/>
  <c r="G104" i="13"/>
  <c r="G105" i="13"/>
  <c r="G106" i="13"/>
  <c r="I106" i="13" s="1"/>
  <c r="J106" i="13" s="1"/>
  <c r="G107" i="13"/>
  <c r="G108" i="13"/>
  <c r="G109" i="13"/>
  <c r="G110" i="13"/>
  <c r="G111" i="13"/>
  <c r="G112" i="13"/>
  <c r="G113" i="13"/>
  <c r="G114" i="13"/>
  <c r="I114" i="13" s="1"/>
  <c r="J114" i="13" s="1"/>
  <c r="G115" i="13"/>
  <c r="G116" i="13"/>
  <c r="G117" i="13"/>
  <c r="G118" i="13"/>
  <c r="G119" i="13"/>
  <c r="G120" i="13"/>
  <c r="G121" i="13"/>
  <c r="G122" i="13"/>
  <c r="I122" i="13" s="1"/>
  <c r="J122" i="13" s="1"/>
  <c r="G123" i="13"/>
  <c r="G124" i="13"/>
  <c r="G125" i="13"/>
  <c r="G126" i="13"/>
  <c r="G127" i="13"/>
  <c r="G128" i="13"/>
  <c r="G129" i="13"/>
  <c r="G130" i="13"/>
  <c r="I130" i="13" s="1"/>
  <c r="J130" i="13" s="1"/>
  <c r="G131" i="13"/>
  <c r="G132" i="13"/>
  <c r="G133" i="13"/>
  <c r="G134" i="13"/>
  <c r="G135" i="13"/>
  <c r="G136" i="13"/>
  <c r="G137" i="13"/>
  <c r="G138" i="13"/>
  <c r="I138" i="13" s="1"/>
  <c r="J138" i="13" s="1"/>
  <c r="G139" i="13"/>
  <c r="G140" i="13"/>
  <c r="G141" i="13"/>
  <c r="G142" i="13"/>
  <c r="G143" i="13"/>
  <c r="G144" i="13"/>
  <c r="G145" i="13"/>
  <c r="G146" i="13"/>
  <c r="I146" i="13" s="1"/>
  <c r="J146" i="13" s="1"/>
  <c r="G147" i="13"/>
  <c r="G148" i="13"/>
  <c r="G149" i="13"/>
  <c r="G150" i="13"/>
  <c r="G151" i="13"/>
  <c r="G152" i="13"/>
  <c r="G153" i="13"/>
  <c r="G154" i="13"/>
  <c r="I154" i="13" s="1"/>
  <c r="J154" i="13" s="1"/>
  <c r="G155" i="13"/>
  <c r="G156" i="13"/>
  <c r="G157" i="13"/>
  <c r="G158" i="13"/>
  <c r="G159" i="13"/>
  <c r="G160" i="13"/>
  <c r="G161" i="13"/>
  <c r="G162" i="13"/>
  <c r="I162" i="13" s="1"/>
  <c r="J162" i="13" s="1"/>
  <c r="G163" i="13"/>
  <c r="G164" i="13"/>
  <c r="G165" i="13"/>
  <c r="G166" i="13"/>
  <c r="G167" i="13"/>
  <c r="G168" i="13"/>
  <c r="G169" i="13"/>
  <c r="G170" i="13"/>
  <c r="I170" i="13" s="1"/>
  <c r="J170" i="13" s="1"/>
  <c r="G171" i="13"/>
  <c r="G172" i="13"/>
  <c r="G173" i="13"/>
  <c r="G174" i="13"/>
  <c r="G175" i="13"/>
  <c r="G176" i="13"/>
  <c r="G177" i="13"/>
  <c r="G178" i="13"/>
  <c r="I178" i="13" s="1"/>
  <c r="J178" i="13" s="1"/>
  <c r="G179" i="13"/>
  <c r="G180" i="13"/>
  <c r="G181" i="13"/>
  <c r="G182" i="13"/>
  <c r="G183" i="13"/>
  <c r="G184" i="13"/>
  <c r="G185" i="13"/>
  <c r="G186" i="13"/>
  <c r="I186" i="13" s="1"/>
  <c r="J186" i="13" s="1"/>
  <c r="G187" i="13"/>
  <c r="G188" i="13"/>
  <c r="G189" i="13"/>
  <c r="G190" i="13"/>
  <c r="G191" i="13"/>
  <c r="G192" i="13"/>
  <c r="G193" i="13"/>
  <c r="G194" i="13"/>
  <c r="I194" i="13" s="1"/>
  <c r="J194" i="13" s="1"/>
  <c r="G195" i="13"/>
  <c r="G196" i="13"/>
  <c r="G197" i="13"/>
  <c r="G198" i="13"/>
  <c r="G199" i="13"/>
  <c r="G200" i="13"/>
  <c r="G201" i="13"/>
  <c r="G202" i="13"/>
  <c r="I202" i="13" s="1"/>
  <c r="J202" i="13" s="1"/>
  <c r="G203" i="13"/>
  <c r="G204" i="13"/>
  <c r="G205" i="13"/>
  <c r="G206" i="13"/>
  <c r="G207" i="13"/>
  <c r="G208" i="13"/>
  <c r="G209" i="13"/>
  <c r="G210" i="13"/>
  <c r="I210" i="13" s="1"/>
  <c r="J210" i="13" s="1"/>
  <c r="G211" i="13"/>
  <c r="G212" i="13"/>
  <c r="G213" i="13"/>
  <c r="G214" i="13"/>
  <c r="G215" i="13"/>
  <c r="G216" i="13"/>
  <c r="G217" i="13"/>
  <c r="G218" i="13"/>
  <c r="I218" i="13" s="1"/>
  <c r="J218" i="13" s="1"/>
  <c r="G219" i="13"/>
  <c r="G220" i="13"/>
  <c r="G221" i="13"/>
  <c r="G222" i="13"/>
  <c r="G223" i="13"/>
  <c r="G224" i="13"/>
  <c r="G225" i="13"/>
  <c r="G226" i="13"/>
  <c r="I226" i="13" s="1"/>
  <c r="J226" i="13" s="1"/>
  <c r="G227" i="13"/>
  <c r="G228" i="13"/>
  <c r="G229" i="13"/>
  <c r="G230" i="13"/>
  <c r="G231" i="13"/>
  <c r="G232" i="13"/>
  <c r="G233" i="13"/>
  <c r="G234" i="13"/>
  <c r="I234" i="13" s="1"/>
  <c r="J234" i="13" s="1"/>
  <c r="G235" i="13"/>
  <c r="G236" i="13"/>
  <c r="G237" i="13"/>
  <c r="G238" i="13"/>
  <c r="G239" i="13"/>
  <c r="G240" i="13"/>
  <c r="G3" i="13"/>
  <c r="K3" i="13"/>
  <c r="J52" i="13"/>
  <c r="I199" i="9"/>
  <c r="I198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3" i="9"/>
  <c r="I244" i="9"/>
  <c r="I15" i="13"/>
  <c r="J15" i="13" s="1"/>
  <c r="K4" i="13"/>
  <c r="F5" i="13"/>
  <c r="F6" i="13"/>
  <c r="F7" i="13"/>
  <c r="F8" i="13"/>
  <c r="I8" i="13" s="1"/>
  <c r="J8" i="13" s="1"/>
  <c r="F9" i="13"/>
  <c r="F10" i="13"/>
  <c r="F11" i="13"/>
  <c r="F12" i="13"/>
  <c r="I12" i="13" s="1"/>
  <c r="J12" i="13" s="1"/>
  <c r="F13" i="13"/>
  <c r="F14" i="13"/>
  <c r="F15" i="13"/>
  <c r="F16" i="13"/>
  <c r="I16" i="13" s="1"/>
  <c r="J16" i="13" s="1"/>
  <c r="F17" i="13"/>
  <c r="F18" i="13"/>
  <c r="F19" i="13"/>
  <c r="F20" i="13"/>
  <c r="F21" i="13"/>
  <c r="F22" i="13"/>
  <c r="F23" i="13"/>
  <c r="F24" i="13"/>
  <c r="I24" i="13" s="1"/>
  <c r="J24" i="13" s="1"/>
  <c r="F25" i="13"/>
  <c r="F26" i="13"/>
  <c r="F27" i="13"/>
  <c r="F28" i="13"/>
  <c r="I28" i="13" s="1"/>
  <c r="J28" i="13" s="1"/>
  <c r="F29" i="13"/>
  <c r="F30" i="13"/>
  <c r="F31" i="13"/>
  <c r="F32" i="13"/>
  <c r="I32" i="13" s="1"/>
  <c r="J32" i="13" s="1"/>
  <c r="F33" i="13"/>
  <c r="F34" i="13"/>
  <c r="F35" i="13"/>
  <c r="F36" i="13"/>
  <c r="F37" i="13"/>
  <c r="F38" i="13"/>
  <c r="F39" i="13"/>
  <c r="F40" i="13"/>
  <c r="I40" i="13" s="1"/>
  <c r="J40" i="13" s="1"/>
  <c r="F41" i="13"/>
  <c r="F42" i="13"/>
  <c r="F43" i="13"/>
  <c r="F44" i="13"/>
  <c r="I44" i="13" s="1"/>
  <c r="J44" i="13" s="1"/>
  <c r="F45" i="13"/>
  <c r="F46" i="13"/>
  <c r="F47" i="13"/>
  <c r="F48" i="13"/>
  <c r="I48" i="13" s="1"/>
  <c r="J48" i="13" s="1"/>
  <c r="F49" i="13"/>
  <c r="F50" i="13"/>
  <c r="F51" i="13"/>
  <c r="F52" i="13"/>
  <c r="F53" i="13"/>
  <c r="F54" i="13"/>
  <c r="F55" i="13"/>
  <c r="F56" i="13"/>
  <c r="I56" i="13" s="1"/>
  <c r="J56" i="13" s="1"/>
  <c r="F57" i="13"/>
  <c r="F58" i="13"/>
  <c r="F59" i="13"/>
  <c r="F60" i="13"/>
  <c r="I60" i="13" s="1"/>
  <c r="J60" i="13" s="1"/>
  <c r="F61" i="13"/>
  <c r="F62" i="13"/>
  <c r="F63" i="13"/>
  <c r="F64" i="13"/>
  <c r="I64" i="13" s="1"/>
  <c r="J64" i="13" s="1"/>
  <c r="F65" i="13"/>
  <c r="F66" i="13"/>
  <c r="F67" i="13"/>
  <c r="F68" i="13"/>
  <c r="F69" i="13"/>
  <c r="F70" i="13"/>
  <c r="F71" i="13"/>
  <c r="F72" i="13"/>
  <c r="I72" i="13" s="1"/>
  <c r="J72" i="13" s="1"/>
  <c r="F73" i="13"/>
  <c r="F74" i="13"/>
  <c r="F75" i="13"/>
  <c r="F76" i="13"/>
  <c r="I76" i="13" s="1"/>
  <c r="J76" i="13" s="1"/>
  <c r="F77" i="13"/>
  <c r="F78" i="13"/>
  <c r="F79" i="13"/>
  <c r="F80" i="13"/>
  <c r="I80" i="13" s="1"/>
  <c r="J80" i="13" s="1"/>
  <c r="F81" i="13"/>
  <c r="F82" i="13"/>
  <c r="F83" i="13"/>
  <c r="F84" i="13"/>
  <c r="F85" i="13"/>
  <c r="F86" i="13"/>
  <c r="F87" i="13"/>
  <c r="F88" i="13"/>
  <c r="I88" i="13" s="1"/>
  <c r="J88" i="13" s="1"/>
  <c r="F89" i="13"/>
  <c r="F90" i="13"/>
  <c r="F91" i="13"/>
  <c r="F92" i="13"/>
  <c r="I92" i="13" s="1"/>
  <c r="J92" i="13" s="1"/>
  <c r="F93" i="13"/>
  <c r="F94" i="13"/>
  <c r="F95" i="13"/>
  <c r="F96" i="13"/>
  <c r="I96" i="13" s="1"/>
  <c r="J96" i="13" s="1"/>
  <c r="F97" i="13"/>
  <c r="F98" i="13"/>
  <c r="F99" i="13"/>
  <c r="F100" i="13"/>
  <c r="F101" i="13"/>
  <c r="F102" i="13"/>
  <c r="F103" i="13"/>
  <c r="F104" i="13"/>
  <c r="I104" i="13" s="1"/>
  <c r="J104" i="13" s="1"/>
  <c r="F105" i="13"/>
  <c r="F106" i="13"/>
  <c r="F107" i="13"/>
  <c r="F108" i="13"/>
  <c r="I108" i="13" s="1"/>
  <c r="J108" i="13" s="1"/>
  <c r="F109" i="13"/>
  <c r="F110" i="13"/>
  <c r="F111" i="13"/>
  <c r="F112" i="13"/>
  <c r="I112" i="13" s="1"/>
  <c r="J112" i="13" s="1"/>
  <c r="F113" i="13"/>
  <c r="F114" i="13"/>
  <c r="F115" i="13"/>
  <c r="F116" i="13"/>
  <c r="I116" i="13" s="1"/>
  <c r="J116" i="13" s="1"/>
  <c r="F117" i="13"/>
  <c r="F118" i="13"/>
  <c r="F119" i="13"/>
  <c r="F120" i="13"/>
  <c r="I120" i="13" s="1"/>
  <c r="J120" i="13" s="1"/>
  <c r="F121" i="13"/>
  <c r="F122" i="13"/>
  <c r="F123" i="13"/>
  <c r="F124" i="13"/>
  <c r="I124" i="13" s="1"/>
  <c r="J124" i="13" s="1"/>
  <c r="F125" i="13"/>
  <c r="F126" i="13"/>
  <c r="F127" i="13"/>
  <c r="F128" i="13"/>
  <c r="I128" i="13" s="1"/>
  <c r="J128" i="13" s="1"/>
  <c r="F129" i="13"/>
  <c r="F130" i="13"/>
  <c r="F131" i="13"/>
  <c r="F132" i="13"/>
  <c r="I132" i="13" s="1"/>
  <c r="J132" i="13" s="1"/>
  <c r="F133" i="13"/>
  <c r="F134" i="13"/>
  <c r="F135" i="13"/>
  <c r="F136" i="13"/>
  <c r="I136" i="13" s="1"/>
  <c r="J136" i="13" s="1"/>
  <c r="F137" i="13"/>
  <c r="F138" i="13"/>
  <c r="F139" i="13"/>
  <c r="F140" i="13"/>
  <c r="I140" i="13" s="1"/>
  <c r="J140" i="13" s="1"/>
  <c r="F141" i="13"/>
  <c r="F142" i="13"/>
  <c r="F143" i="13"/>
  <c r="F144" i="13"/>
  <c r="I144" i="13" s="1"/>
  <c r="J144" i="13" s="1"/>
  <c r="F145" i="13"/>
  <c r="F146" i="13"/>
  <c r="F147" i="13"/>
  <c r="F148" i="13"/>
  <c r="I148" i="13" s="1"/>
  <c r="J148" i="13" s="1"/>
  <c r="F149" i="13"/>
  <c r="F150" i="13"/>
  <c r="F151" i="13"/>
  <c r="F152" i="13"/>
  <c r="I152" i="13" s="1"/>
  <c r="J152" i="13" s="1"/>
  <c r="F153" i="13"/>
  <c r="F154" i="13"/>
  <c r="F155" i="13"/>
  <c r="F156" i="13"/>
  <c r="I156" i="13" s="1"/>
  <c r="J156" i="13" s="1"/>
  <c r="F157" i="13"/>
  <c r="F158" i="13"/>
  <c r="F159" i="13"/>
  <c r="F160" i="13"/>
  <c r="I160" i="13" s="1"/>
  <c r="J160" i="13" s="1"/>
  <c r="F161" i="13"/>
  <c r="F162" i="13"/>
  <c r="F163" i="13"/>
  <c r="F164" i="13"/>
  <c r="I164" i="13" s="1"/>
  <c r="J164" i="13" s="1"/>
  <c r="F165" i="13"/>
  <c r="F166" i="13"/>
  <c r="F167" i="13"/>
  <c r="F168" i="13"/>
  <c r="I168" i="13" s="1"/>
  <c r="J168" i="13" s="1"/>
  <c r="F169" i="13"/>
  <c r="F170" i="13"/>
  <c r="F171" i="13"/>
  <c r="F172" i="13"/>
  <c r="I172" i="13" s="1"/>
  <c r="J172" i="13" s="1"/>
  <c r="F173" i="13"/>
  <c r="F174" i="13"/>
  <c r="F175" i="13"/>
  <c r="F176" i="13"/>
  <c r="I176" i="13" s="1"/>
  <c r="J176" i="13" s="1"/>
  <c r="F177" i="13"/>
  <c r="F178" i="13"/>
  <c r="F179" i="13"/>
  <c r="F180" i="13"/>
  <c r="I180" i="13" s="1"/>
  <c r="J180" i="13" s="1"/>
  <c r="F181" i="13"/>
  <c r="F182" i="13"/>
  <c r="F183" i="13"/>
  <c r="F184" i="13"/>
  <c r="I184" i="13" s="1"/>
  <c r="J184" i="13" s="1"/>
  <c r="F185" i="13"/>
  <c r="F186" i="13"/>
  <c r="F187" i="13"/>
  <c r="F188" i="13"/>
  <c r="I188" i="13" s="1"/>
  <c r="J188" i="13" s="1"/>
  <c r="F189" i="13"/>
  <c r="F190" i="13"/>
  <c r="F191" i="13"/>
  <c r="F192" i="13"/>
  <c r="I192" i="13" s="1"/>
  <c r="J192" i="13" s="1"/>
  <c r="F193" i="13"/>
  <c r="F194" i="13"/>
  <c r="F195" i="13"/>
  <c r="F196" i="13"/>
  <c r="I196" i="13" s="1"/>
  <c r="J196" i="13" s="1"/>
  <c r="F197" i="13"/>
  <c r="F198" i="13"/>
  <c r="F199" i="13"/>
  <c r="F200" i="13"/>
  <c r="I200" i="13" s="1"/>
  <c r="J200" i="13" s="1"/>
  <c r="F201" i="13"/>
  <c r="F202" i="13"/>
  <c r="F203" i="13"/>
  <c r="F204" i="13"/>
  <c r="I204" i="13" s="1"/>
  <c r="J204" i="13" s="1"/>
  <c r="F205" i="13"/>
  <c r="F206" i="13"/>
  <c r="F207" i="13"/>
  <c r="F208" i="13"/>
  <c r="I208" i="13" s="1"/>
  <c r="J208" i="13" s="1"/>
  <c r="F209" i="13"/>
  <c r="F210" i="13"/>
  <c r="F211" i="13"/>
  <c r="F212" i="13"/>
  <c r="I212" i="13" s="1"/>
  <c r="J212" i="13" s="1"/>
  <c r="F213" i="13"/>
  <c r="F214" i="13"/>
  <c r="F215" i="13"/>
  <c r="F216" i="13"/>
  <c r="I216" i="13" s="1"/>
  <c r="J216" i="13" s="1"/>
  <c r="F217" i="13"/>
  <c r="F218" i="13"/>
  <c r="F219" i="13"/>
  <c r="F220" i="13"/>
  <c r="I220" i="13" s="1"/>
  <c r="J220" i="13" s="1"/>
  <c r="F221" i="13"/>
  <c r="F222" i="13"/>
  <c r="F223" i="13"/>
  <c r="F224" i="13"/>
  <c r="I224" i="13" s="1"/>
  <c r="J224" i="13" s="1"/>
  <c r="F225" i="13"/>
  <c r="F226" i="13"/>
  <c r="F227" i="13"/>
  <c r="F228" i="13"/>
  <c r="I228" i="13" s="1"/>
  <c r="J228" i="13" s="1"/>
  <c r="F229" i="13"/>
  <c r="F230" i="13"/>
  <c r="F231" i="13"/>
  <c r="F232" i="13"/>
  <c r="I232" i="13" s="1"/>
  <c r="J232" i="13" s="1"/>
  <c r="F233" i="13"/>
  <c r="F234" i="13"/>
  <c r="F235" i="13"/>
  <c r="F236" i="13"/>
  <c r="I236" i="13" s="1"/>
  <c r="J236" i="13" s="1"/>
  <c r="F237" i="13"/>
  <c r="F238" i="13"/>
  <c r="F239" i="13"/>
  <c r="F240" i="13"/>
  <c r="I240" i="13" s="1"/>
  <c r="J240" i="13" s="1"/>
  <c r="F4" i="13"/>
  <c r="F3" i="13"/>
  <c r="I4" i="13"/>
  <c r="J4" i="13" s="1"/>
  <c r="I20" i="13"/>
  <c r="J20" i="13" s="1"/>
  <c r="I36" i="13"/>
  <c r="J36" i="13" s="1"/>
  <c r="I52" i="13"/>
  <c r="I68" i="13"/>
  <c r="J68" i="13" s="1"/>
  <c r="I84" i="13"/>
  <c r="J84" i="13" s="1"/>
  <c r="I100" i="13"/>
  <c r="J100" i="13" s="1"/>
  <c r="I3" i="13"/>
  <c r="J3" i="13" s="1"/>
  <c r="I5" i="13"/>
  <c r="J5" i="13" s="1"/>
  <c r="I6" i="13"/>
  <c r="J6" i="13" s="1"/>
  <c r="I9" i="13"/>
  <c r="J9" i="13" s="1"/>
  <c r="I13" i="13"/>
  <c r="J13" i="13" s="1"/>
  <c r="I14" i="13"/>
  <c r="J14" i="13" s="1"/>
  <c r="I17" i="13"/>
  <c r="J17" i="13" s="1"/>
  <c r="I21" i="13"/>
  <c r="J21" i="13" s="1"/>
  <c r="I22" i="13"/>
  <c r="J22" i="13" s="1"/>
  <c r="I25" i="13"/>
  <c r="J25" i="13" s="1"/>
  <c r="I29" i="13"/>
  <c r="J29" i="13" s="1"/>
  <c r="I30" i="13"/>
  <c r="J30" i="13" s="1"/>
  <c r="I33" i="13"/>
  <c r="J33" i="13" s="1"/>
  <c r="I37" i="13"/>
  <c r="J37" i="13" s="1"/>
  <c r="I38" i="13"/>
  <c r="J38" i="13" s="1"/>
  <c r="I41" i="13"/>
  <c r="J41" i="13" s="1"/>
  <c r="I45" i="13"/>
  <c r="J45" i="13" s="1"/>
  <c r="I46" i="13"/>
  <c r="J46" i="13" s="1"/>
  <c r="I49" i="13"/>
  <c r="J49" i="13" s="1"/>
  <c r="I53" i="13"/>
  <c r="J53" i="13" s="1"/>
  <c r="I54" i="13"/>
  <c r="J54" i="13" s="1"/>
  <c r="I57" i="13"/>
  <c r="J57" i="13" s="1"/>
  <c r="I61" i="13"/>
  <c r="J61" i="13" s="1"/>
  <c r="I62" i="13"/>
  <c r="J62" i="13" s="1"/>
  <c r="I65" i="13"/>
  <c r="J65" i="13" s="1"/>
  <c r="I69" i="13"/>
  <c r="J69" i="13" s="1"/>
  <c r="I70" i="13"/>
  <c r="J70" i="13" s="1"/>
  <c r="I73" i="13"/>
  <c r="J73" i="13" s="1"/>
  <c r="I77" i="13"/>
  <c r="J77" i="13" s="1"/>
  <c r="I78" i="13"/>
  <c r="J78" i="13" s="1"/>
  <c r="I81" i="13"/>
  <c r="J81" i="13" s="1"/>
  <c r="I85" i="13"/>
  <c r="J85" i="13" s="1"/>
  <c r="I86" i="13"/>
  <c r="J86" i="13" s="1"/>
  <c r="I89" i="13"/>
  <c r="J89" i="13" s="1"/>
  <c r="I93" i="13"/>
  <c r="J93" i="13" s="1"/>
  <c r="I94" i="13"/>
  <c r="J94" i="13" s="1"/>
  <c r="I97" i="13"/>
  <c r="J97" i="13" s="1"/>
  <c r="I101" i="13"/>
  <c r="J101" i="13" s="1"/>
  <c r="I102" i="13"/>
  <c r="J102" i="13" s="1"/>
  <c r="I105" i="13"/>
  <c r="J105" i="13" s="1"/>
  <c r="I109" i="13"/>
  <c r="J109" i="13" s="1"/>
  <c r="I110" i="13"/>
  <c r="J110" i="13" s="1"/>
  <c r="I113" i="13"/>
  <c r="J113" i="13" s="1"/>
  <c r="I117" i="13"/>
  <c r="J117" i="13" s="1"/>
  <c r="I118" i="13"/>
  <c r="J118" i="13" s="1"/>
  <c r="I121" i="13"/>
  <c r="J121" i="13" s="1"/>
  <c r="I125" i="13"/>
  <c r="J125" i="13" s="1"/>
  <c r="I126" i="13"/>
  <c r="J126" i="13" s="1"/>
  <c r="I129" i="13"/>
  <c r="J129" i="13" s="1"/>
  <c r="I133" i="13"/>
  <c r="J133" i="13" s="1"/>
  <c r="I134" i="13"/>
  <c r="J134" i="13" s="1"/>
  <c r="I137" i="13"/>
  <c r="J137" i="13" s="1"/>
  <c r="I141" i="13"/>
  <c r="J141" i="13" s="1"/>
  <c r="I142" i="13"/>
  <c r="J142" i="13" s="1"/>
  <c r="I145" i="13"/>
  <c r="J145" i="13" s="1"/>
  <c r="I149" i="13"/>
  <c r="J149" i="13" s="1"/>
  <c r="I150" i="13"/>
  <c r="J150" i="13" s="1"/>
  <c r="I153" i="13"/>
  <c r="J153" i="13" s="1"/>
  <c r="I157" i="13"/>
  <c r="J157" i="13" s="1"/>
  <c r="I158" i="13"/>
  <c r="J158" i="13" s="1"/>
  <c r="I161" i="13"/>
  <c r="J161" i="13" s="1"/>
  <c r="I165" i="13"/>
  <c r="J165" i="13" s="1"/>
  <c r="I166" i="13"/>
  <c r="J166" i="13" s="1"/>
  <c r="I169" i="13"/>
  <c r="J169" i="13" s="1"/>
  <c r="I173" i="13"/>
  <c r="J173" i="13" s="1"/>
  <c r="I174" i="13"/>
  <c r="J174" i="13" s="1"/>
  <c r="I177" i="13"/>
  <c r="J177" i="13" s="1"/>
  <c r="I181" i="13"/>
  <c r="J181" i="13" s="1"/>
  <c r="I182" i="13"/>
  <c r="J182" i="13" s="1"/>
  <c r="I185" i="13"/>
  <c r="J185" i="13" s="1"/>
  <c r="I189" i="13"/>
  <c r="J189" i="13" s="1"/>
  <c r="I190" i="13"/>
  <c r="J190" i="13" s="1"/>
  <c r="I193" i="13"/>
  <c r="J193" i="13" s="1"/>
  <c r="I197" i="13"/>
  <c r="J197" i="13" s="1"/>
  <c r="I198" i="13"/>
  <c r="J198" i="13" s="1"/>
  <c r="I201" i="13"/>
  <c r="J201" i="13" s="1"/>
  <c r="I205" i="13"/>
  <c r="J205" i="13" s="1"/>
  <c r="I206" i="13"/>
  <c r="J206" i="13" s="1"/>
  <c r="I209" i="13"/>
  <c r="J209" i="13" s="1"/>
  <c r="I213" i="13"/>
  <c r="J213" i="13" s="1"/>
  <c r="I214" i="13"/>
  <c r="J214" i="13" s="1"/>
  <c r="I217" i="13"/>
  <c r="J217" i="13" s="1"/>
  <c r="I221" i="13"/>
  <c r="J221" i="13" s="1"/>
  <c r="I222" i="13"/>
  <c r="J222" i="13" s="1"/>
  <c r="I225" i="13"/>
  <c r="J225" i="13" s="1"/>
  <c r="I229" i="13"/>
  <c r="J229" i="13" s="1"/>
  <c r="I230" i="13"/>
  <c r="J230" i="13" s="1"/>
  <c r="I233" i="13"/>
  <c r="J233" i="13" s="1"/>
  <c r="I237" i="13"/>
  <c r="J237" i="13" s="1"/>
  <c r="I238" i="13"/>
  <c r="J238" i="13" s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3" i="13"/>
  <c r="I231" i="13" l="1"/>
  <c r="J231" i="13" s="1"/>
  <c r="I191" i="13"/>
  <c r="J191" i="13" s="1"/>
  <c r="I143" i="13"/>
  <c r="J143" i="13" s="1"/>
  <c r="I119" i="13"/>
  <c r="J119" i="13" s="1"/>
  <c r="I103" i="13"/>
  <c r="J103" i="13" s="1"/>
  <c r="I63" i="13"/>
  <c r="J63" i="13" s="1"/>
  <c r="I239" i="13"/>
  <c r="J239" i="13" s="1"/>
  <c r="I223" i="13"/>
  <c r="J223" i="13" s="1"/>
  <c r="I215" i="13"/>
  <c r="J215" i="13" s="1"/>
  <c r="I207" i="13"/>
  <c r="J207" i="13" s="1"/>
  <c r="I199" i="13"/>
  <c r="J199" i="13" s="1"/>
  <c r="I183" i="13"/>
  <c r="J183" i="13" s="1"/>
  <c r="I175" i="13"/>
  <c r="J175" i="13" s="1"/>
  <c r="I167" i="13"/>
  <c r="J167" i="13" s="1"/>
  <c r="I159" i="13"/>
  <c r="J159" i="13" s="1"/>
  <c r="I151" i="13"/>
  <c r="J151" i="13" s="1"/>
  <c r="I135" i="13"/>
  <c r="J135" i="13" s="1"/>
  <c r="I127" i="13"/>
  <c r="J127" i="13" s="1"/>
  <c r="I111" i="13"/>
  <c r="J111" i="13" s="1"/>
  <c r="I95" i="13"/>
  <c r="J95" i="13" s="1"/>
  <c r="I87" i="13"/>
  <c r="J87" i="13" s="1"/>
  <c r="I79" i="13"/>
  <c r="J79" i="13" s="1"/>
  <c r="I71" i="13"/>
  <c r="J71" i="13" s="1"/>
  <c r="I55" i="13"/>
  <c r="J55" i="13" s="1"/>
  <c r="I47" i="13"/>
  <c r="J47" i="13" s="1"/>
  <c r="I39" i="13"/>
  <c r="J39" i="13" s="1"/>
  <c r="I31" i="13"/>
  <c r="J31" i="13" s="1"/>
  <c r="I23" i="13"/>
  <c r="J23" i="13" s="1"/>
  <c r="I7" i="13"/>
  <c r="J7" i="13" s="1"/>
  <c r="I235" i="13"/>
  <c r="J235" i="13" s="1"/>
  <c r="I227" i="13"/>
  <c r="J227" i="13" s="1"/>
  <c r="I219" i="13"/>
  <c r="J219" i="13" s="1"/>
  <c r="I211" i="13"/>
  <c r="J211" i="13" s="1"/>
  <c r="I203" i="13"/>
  <c r="J203" i="13" s="1"/>
  <c r="I195" i="13"/>
  <c r="J195" i="13" s="1"/>
  <c r="I187" i="13"/>
  <c r="J187" i="13" s="1"/>
  <c r="I179" i="13"/>
  <c r="J179" i="13" s="1"/>
  <c r="I171" i="13"/>
  <c r="J171" i="13" s="1"/>
  <c r="I163" i="13"/>
  <c r="J163" i="13" s="1"/>
  <c r="I155" i="13"/>
  <c r="J155" i="13" s="1"/>
  <c r="I147" i="13"/>
  <c r="J147" i="13" s="1"/>
  <c r="I139" i="13"/>
  <c r="J139" i="13" s="1"/>
  <c r="I131" i="13"/>
  <c r="J131" i="13" s="1"/>
  <c r="I123" i="13"/>
  <c r="J123" i="13" s="1"/>
  <c r="I115" i="13"/>
  <c r="J115" i="13" s="1"/>
  <c r="I107" i="13"/>
  <c r="J107" i="13" s="1"/>
  <c r="I99" i="13"/>
  <c r="J99" i="13" s="1"/>
  <c r="I91" i="13"/>
  <c r="J91" i="13" s="1"/>
  <c r="I83" i="13"/>
  <c r="J83" i="13" s="1"/>
  <c r="I75" i="13"/>
  <c r="J75" i="13" s="1"/>
  <c r="I67" i="13"/>
  <c r="J67" i="13" s="1"/>
  <c r="I59" i="13"/>
  <c r="J59" i="13" s="1"/>
  <c r="I51" i="13"/>
  <c r="J51" i="13" s="1"/>
  <c r="I43" i="13"/>
  <c r="J43" i="13" s="1"/>
  <c r="I35" i="13"/>
  <c r="J35" i="13" s="1"/>
  <c r="I243" i="13" s="1"/>
  <c r="I27" i="13"/>
  <c r="J27" i="13" s="1"/>
  <c r="I19" i="13"/>
  <c r="J19" i="13" s="1"/>
  <c r="I11" i="13"/>
  <c r="J11" i="13" s="1"/>
  <c r="I201" i="9"/>
  <c r="I200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3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3" i="9"/>
  <c r="I106" i="8"/>
  <c r="I105" i="8"/>
  <c r="I104" i="8"/>
  <c r="I103" i="8"/>
  <c r="I120" i="7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3" i="8"/>
  <c r="H4" i="7"/>
  <c r="H8" i="7"/>
  <c r="H12" i="7"/>
  <c r="H16" i="7"/>
  <c r="H20" i="7"/>
  <c r="H24" i="7"/>
  <c r="H28" i="7"/>
  <c r="H32" i="7"/>
  <c r="H36" i="7"/>
  <c r="H40" i="7"/>
  <c r="H44" i="7"/>
  <c r="H48" i="7"/>
  <c r="H52" i="7"/>
  <c r="H56" i="7"/>
  <c r="H60" i="7"/>
  <c r="H64" i="7"/>
  <c r="H68" i="7"/>
  <c r="H72" i="7"/>
  <c r="H76" i="7"/>
  <c r="H80" i="7"/>
  <c r="H84" i="7"/>
  <c r="H88" i="7"/>
  <c r="H92" i="7"/>
  <c r="H96" i="7"/>
  <c r="H100" i="7"/>
  <c r="H104" i="7"/>
  <c r="H108" i="7"/>
  <c r="H112" i="7"/>
  <c r="H116" i="7"/>
  <c r="I12" i="7"/>
  <c r="I44" i="7"/>
  <c r="I76" i="7"/>
  <c r="I108" i="7"/>
  <c r="G7" i="7"/>
  <c r="G11" i="7"/>
  <c r="G15" i="7"/>
  <c r="G19" i="7"/>
  <c r="G23" i="7"/>
  <c r="G27" i="7"/>
  <c r="G31" i="7"/>
  <c r="G35" i="7"/>
  <c r="G39" i="7"/>
  <c r="G43" i="7"/>
  <c r="G47" i="7"/>
  <c r="G51" i="7"/>
  <c r="G55" i="7"/>
  <c r="G59" i="7"/>
  <c r="I59" i="7" s="1"/>
  <c r="G63" i="7"/>
  <c r="G67" i="7"/>
  <c r="G71" i="7"/>
  <c r="G75" i="7"/>
  <c r="G79" i="7"/>
  <c r="G83" i="7"/>
  <c r="G87" i="7"/>
  <c r="G91" i="7"/>
  <c r="G95" i="7"/>
  <c r="G99" i="7"/>
  <c r="G103" i="7"/>
  <c r="G107" i="7"/>
  <c r="G111" i="7"/>
  <c r="G115" i="7"/>
  <c r="F4" i="7"/>
  <c r="G4" i="7" s="1"/>
  <c r="I4" i="7" s="1"/>
  <c r="F5" i="7"/>
  <c r="G5" i="7" s="1"/>
  <c r="F6" i="7"/>
  <c r="G6" i="7" s="1"/>
  <c r="I6" i="7" s="1"/>
  <c r="F7" i="7"/>
  <c r="F8" i="7"/>
  <c r="G8" i="7" s="1"/>
  <c r="I8" i="7" s="1"/>
  <c r="F9" i="7"/>
  <c r="G9" i="7" s="1"/>
  <c r="F10" i="7"/>
  <c r="G10" i="7" s="1"/>
  <c r="I10" i="7" s="1"/>
  <c r="F11" i="7"/>
  <c r="F12" i="7"/>
  <c r="G12" i="7" s="1"/>
  <c r="F13" i="7"/>
  <c r="G13" i="7" s="1"/>
  <c r="F14" i="7"/>
  <c r="G14" i="7" s="1"/>
  <c r="I14" i="7" s="1"/>
  <c r="F15" i="7"/>
  <c r="F16" i="7"/>
  <c r="G16" i="7" s="1"/>
  <c r="I16" i="7" s="1"/>
  <c r="F17" i="7"/>
  <c r="G17" i="7" s="1"/>
  <c r="F18" i="7"/>
  <c r="G18" i="7" s="1"/>
  <c r="I18" i="7" s="1"/>
  <c r="F19" i="7"/>
  <c r="F20" i="7"/>
  <c r="G20" i="7" s="1"/>
  <c r="I20" i="7" s="1"/>
  <c r="F21" i="7"/>
  <c r="G21" i="7" s="1"/>
  <c r="F22" i="7"/>
  <c r="G22" i="7" s="1"/>
  <c r="I22" i="7" s="1"/>
  <c r="F23" i="7"/>
  <c r="F24" i="7"/>
  <c r="G24" i="7" s="1"/>
  <c r="I24" i="7" s="1"/>
  <c r="F25" i="7"/>
  <c r="G25" i="7" s="1"/>
  <c r="F26" i="7"/>
  <c r="G26" i="7" s="1"/>
  <c r="I26" i="7" s="1"/>
  <c r="F27" i="7"/>
  <c r="F28" i="7"/>
  <c r="G28" i="7" s="1"/>
  <c r="I28" i="7" s="1"/>
  <c r="F29" i="7"/>
  <c r="G29" i="7" s="1"/>
  <c r="F30" i="7"/>
  <c r="G30" i="7" s="1"/>
  <c r="I30" i="7" s="1"/>
  <c r="F31" i="7"/>
  <c r="F32" i="7"/>
  <c r="G32" i="7" s="1"/>
  <c r="I32" i="7" s="1"/>
  <c r="F33" i="7"/>
  <c r="G33" i="7" s="1"/>
  <c r="F34" i="7"/>
  <c r="G34" i="7" s="1"/>
  <c r="I34" i="7" s="1"/>
  <c r="F35" i="7"/>
  <c r="F36" i="7"/>
  <c r="G36" i="7" s="1"/>
  <c r="I36" i="7" s="1"/>
  <c r="F37" i="7"/>
  <c r="G37" i="7" s="1"/>
  <c r="F38" i="7"/>
  <c r="G38" i="7" s="1"/>
  <c r="I38" i="7" s="1"/>
  <c r="F39" i="7"/>
  <c r="F40" i="7"/>
  <c r="G40" i="7" s="1"/>
  <c r="I40" i="7" s="1"/>
  <c r="F41" i="7"/>
  <c r="G41" i="7" s="1"/>
  <c r="F42" i="7"/>
  <c r="G42" i="7" s="1"/>
  <c r="I42" i="7" s="1"/>
  <c r="F43" i="7"/>
  <c r="F44" i="7"/>
  <c r="G44" i="7" s="1"/>
  <c r="F45" i="7"/>
  <c r="G45" i="7" s="1"/>
  <c r="F46" i="7"/>
  <c r="G46" i="7" s="1"/>
  <c r="I46" i="7" s="1"/>
  <c r="F47" i="7"/>
  <c r="F48" i="7"/>
  <c r="G48" i="7" s="1"/>
  <c r="I48" i="7" s="1"/>
  <c r="F49" i="7"/>
  <c r="G49" i="7" s="1"/>
  <c r="F50" i="7"/>
  <c r="G50" i="7" s="1"/>
  <c r="I50" i="7" s="1"/>
  <c r="F51" i="7"/>
  <c r="F52" i="7"/>
  <c r="G52" i="7" s="1"/>
  <c r="I52" i="7" s="1"/>
  <c r="F53" i="7"/>
  <c r="G53" i="7" s="1"/>
  <c r="F54" i="7"/>
  <c r="G54" i="7" s="1"/>
  <c r="I54" i="7" s="1"/>
  <c r="F55" i="7"/>
  <c r="F56" i="7"/>
  <c r="G56" i="7" s="1"/>
  <c r="I56" i="7" s="1"/>
  <c r="F57" i="7"/>
  <c r="G57" i="7" s="1"/>
  <c r="F58" i="7"/>
  <c r="G58" i="7" s="1"/>
  <c r="I58" i="7" s="1"/>
  <c r="F59" i="7"/>
  <c r="F60" i="7"/>
  <c r="G60" i="7" s="1"/>
  <c r="I60" i="7" s="1"/>
  <c r="F61" i="7"/>
  <c r="G61" i="7" s="1"/>
  <c r="F62" i="7"/>
  <c r="G62" i="7" s="1"/>
  <c r="I62" i="7" s="1"/>
  <c r="F63" i="7"/>
  <c r="F64" i="7"/>
  <c r="G64" i="7" s="1"/>
  <c r="I64" i="7" s="1"/>
  <c r="F65" i="7"/>
  <c r="G65" i="7" s="1"/>
  <c r="F66" i="7"/>
  <c r="G66" i="7" s="1"/>
  <c r="I66" i="7" s="1"/>
  <c r="F67" i="7"/>
  <c r="F68" i="7"/>
  <c r="G68" i="7" s="1"/>
  <c r="I68" i="7" s="1"/>
  <c r="F69" i="7"/>
  <c r="G69" i="7" s="1"/>
  <c r="F70" i="7"/>
  <c r="G70" i="7" s="1"/>
  <c r="I70" i="7" s="1"/>
  <c r="F71" i="7"/>
  <c r="F72" i="7"/>
  <c r="G72" i="7" s="1"/>
  <c r="I72" i="7" s="1"/>
  <c r="F73" i="7"/>
  <c r="G73" i="7" s="1"/>
  <c r="F74" i="7"/>
  <c r="G74" i="7" s="1"/>
  <c r="I74" i="7" s="1"/>
  <c r="F75" i="7"/>
  <c r="F76" i="7"/>
  <c r="G76" i="7" s="1"/>
  <c r="F77" i="7"/>
  <c r="G77" i="7" s="1"/>
  <c r="F78" i="7"/>
  <c r="G78" i="7" s="1"/>
  <c r="I78" i="7" s="1"/>
  <c r="F79" i="7"/>
  <c r="F80" i="7"/>
  <c r="G80" i="7" s="1"/>
  <c r="I80" i="7" s="1"/>
  <c r="F81" i="7"/>
  <c r="G81" i="7" s="1"/>
  <c r="F82" i="7"/>
  <c r="G82" i="7" s="1"/>
  <c r="I82" i="7" s="1"/>
  <c r="F83" i="7"/>
  <c r="F84" i="7"/>
  <c r="G84" i="7" s="1"/>
  <c r="I84" i="7" s="1"/>
  <c r="F85" i="7"/>
  <c r="G85" i="7" s="1"/>
  <c r="F86" i="7"/>
  <c r="G86" i="7" s="1"/>
  <c r="I86" i="7" s="1"/>
  <c r="F87" i="7"/>
  <c r="F88" i="7"/>
  <c r="G88" i="7" s="1"/>
  <c r="I88" i="7" s="1"/>
  <c r="F89" i="7"/>
  <c r="G89" i="7" s="1"/>
  <c r="F90" i="7"/>
  <c r="G90" i="7" s="1"/>
  <c r="I90" i="7" s="1"/>
  <c r="F91" i="7"/>
  <c r="F92" i="7"/>
  <c r="G92" i="7" s="1"/>
  <c r="I92" i="7" s="1"/>
  <c r="F93" i="7"/>
  <c r="G93" i="7" s="1"/>
  <c r="F94" i="7"/>
  <c r="G94" i="7" s="1"/>
  <c r="I94" i="7" s="1"/>
  <c r="F95" i="7"/>
  <c r="F96" i="7"/>
  <c r="G96" i="7" s="1"/>
  <c r="I96" i="7" s="1"/>
  <c r="F97" i="7"/>
  <c r="G97" i="7" s="1"/>
  <c r="F98" i="7"/>
  <c r="G98" i="7" s="1"/>
  <c r="I98" i="7" s="1"/>
  <c r="F99" i="7"/>
  <c r="F100" i="7"/>
  <c r="G100" i="7" s="1"/>
  <c r="I100" i="7" s="1"/>
  <c r="F101" i="7"/>
  <c r="G101" i="7" s="1"/>
  <c r="F102" i="7"/>
  <c r="G102" i="7" s="1"/>
  <c r="I102" i="7" s="1"/>
  <c r="F103" i="7"/>
  <c r="F104" i="7"/>
  <c r="G104" i="7" s="1"/>
  <c r="I104" i="7" s="1"/>
  <c r="F105" i="7"/>
  <c r="G105" i="7" s="1"/>
  <c r="F106" i="7"/>
  <c r="G106" i="7" s="1"/>
  <c r="I106" i="7" s="1"/>
  <c r="F107" i="7"/>
  <c r="F108" i="7"/>
  <c r="G108" i="7" s="1"/>
  <c r="F109" i="7"/>
  <c r="G109" i="7" s="1"/>
  <c r="F110" i="7"/>
  <c r="G110" i="7" s="1"/>
  <c r="I110" i="7" s="1"/>
  <c r="F111" i="7"/>
  <c r="F112" i="7"/>
  <c r="G112" i="7" s="1"/>
  <c r="I112" i="7" s="1"/>
  <c r="F113" i="7"/>
  <c r="G113" i="7" s="1"/>
  <c r="F114" i="7"/>
  <c r="G114" i="7" s="1"/>
  <c r="I114" i="7" s="1"/>
  <c r="F115" i="7"/>
  <c r="F116" i="7"/>
  <c r="G116" i="7" s="1"/>
  <c r="I116" i="7" s="1"/>
  <c r="F117" i="7"/>
  <c r="G117" i="7" s="1"/>
  <c r="F3" i="7"/>
  <c r="G3" i="7" s="1"/>
  <c r="I3" i="7" s="1"/>
  <c r="E4" i="7"/>
  <c r="E5" i="7"/>
  <c r="H5" i="7" s="1"/>
  <c r="E6" i="7"/>
  <c r="H6" i="7" s="1"/>
  <c r="E7" i="7"/>
  <c r="H7" i="7" s="1"/>
  <c r="I7" i="7" s="1"/>
  <c r="E8" i="7"/>
  <c r="E9" i="7"/>
  <c r="H9" i="7" s="1"/>
  <c r="E10" i="7"/>
  <c r="H10" i="7" s="1"/>
  <c r="E11" i="7"/>
  <c r="H11" i="7" s="1"/>
  <c r="E12" i="7"/>
  <c r="E13" i="7"/>
  <c r="H13" i="7" s="1"/>
  <c r="E14" i="7"/>
  <c r="H14" i="7" s="1"/>
  <c r="E15" i="7"/>
  <c r="H15" i="7" s="1"/>
  <c r="I15" i="7" s="1"/>
  <c r="E16" i="7"/>
  <c r="E17" i="7"/>
  <c r="H17" i="7" s="1"/>
  <c r="E18" i="7"/>
  <c r="H18" i="7" s="1"/>
  <c r="E19" i="7"/>
  <c r="H19" i="7" s="1"/>
  <c r="I19" i="7" s="1"/>
  <c r="E20" i="7"/>
  <c r="E21" i="7"/>
  <c r="H21" i="7" s="1"/>
  <c r="E22" i="7"/>
  <c r="H22" i="7" s="1"/>
  <c r="E23" i="7"/>
  <c r="H23" i="7" s="1"/>
  <c r="I23" i="7" s="1"/>
  <c r="E24" i="7"/>
  <c r="E25" i="7"/>
  <c r="H25" i="7" s="1"/>
  <c r="E26" i="7"/>
  <c r="H26" i="7" s="1"/>
  <c r="E27" i="7"/>
  <c r="H27" i="7" s="1"/>
  <c r="E28" i="7"/>
  <c r="E29" i="7"/>
  <c r="H29" i="7" s="1"/>
  <c r="E30" i="7"/>
  <c r="H30" i="7" s="1"/>
  <c r="E31" i="7"/>
  <c r="H31" i="7" s="1"/>
  <c r="I31" i="7" s="1"/>
  <c r="E32" i="7"/>
  <c r="E33" i="7"/>
  <c r="H33" i="7" s="1"/>
  <c r="E34" i="7"/>
  <c r="H34" i="7" s="1"/>
  <c r="E35" i="7"/>
  <c r="H35" i="7" s="1"/>
  <c r="I35" i="7" s="1"/>
  <c r="E36" i="7"/>
  <c r="E37" i="7"/>
  <c r="H37" i="7" s="1"/>
  <c r="E38" i="7"/>
  <c r="H38" i="7" s="1"/>
  <c r="E39" i="7"/>
  <c r="H39" i="7" s="1"/>
  <c r="I39" i="7" s="1"/>
  <c r="E40" i="7"/>
  <c r="E41" i="7"/>
  <c r="H41" i="7" s="1"/>
  <c r="E42" i="7"/>
  <c r="H42" i="7" s="1"/>
  <c r="E43" i="7"/>
  <c r="H43" i="7" s="1"/>
  <c r="E44" i="7"/>
  <c r="E45" i="7"/>
  <c r="H45" i="7" s="1"/>
  <c r="E46" i="7"/>
  <c r="H46" i="7" s="1"/>
  <c r="E47" i="7"/>
  <c r="H47" i="7" s="1"/>
  <c r="I47" i="7" s="1"/>
  <c r="E48" i="7"/>
  <c r="E49" i="7"/>
  <c r="H49" i="7" s="1"/>
  <c r="E50" i="7"/>
  <c r="H50" i="7" s="1"/>
  <c r="E51" i="7"/>
  <c r="H51" i="7" s="1"/>
  <c r="I51" i="7" s="1"/>
  <c r="E52" i="7"/>
  <c r="E53" i="7"/>
  <c r="H53" i="7" s="1"/>
  <c r="E54" i="7"/>
  <c r="H54" i="7" s="1"/>
  <c r="E55" i="7"/>
  <c r="H55" i="7" s="1"/>
  <c r="I55" i="7" s="1"/>
  <c r="E56" i="7"/>
  <c r="E57" i="7"/>
  <c r="H57" i="7" s="1"/>
  <c r="E58" i="7"/>
  <c r="H58" i="7" s="1"/>
  <c r="E59" i="7"/>
  <c r="H59" i="7" s="1"/>
  <c r="E60" i="7"/>
  <c r="E61" i="7"/>
  <c r="H61" i="7" s="1"/>
  <c r="E62" i="7"/>
  <c r="H62" i="7" s="1"/>
  <c r="E63" i="7"/>
  <c r="H63" i="7" s="1"/>
  <c r="I63" i="7" s="1"/>
  <c r="E64" i="7"/>
  <c r="E65" i="7"/>
  <c r="H65" i="7" s="1"/>
  <c r="E66" i="7"/>
  <c r="H66" i="7" s="1"/>
  <c r="E67" i="7"/>
  <c r="H67" i="7" s="1"/>
  <c r="I67" i="7" s="1"/>
  <c r="E68" i="7"/>
  <c r="E69" i="7"/>
  <c r="H69" i="7" s="1"/>
  <c r="E70" i="7"/>
  <c r="H70" i="7" s="1"/>
  <c r="E71" i="7"/>
  <c r="H71" i="7" s="1"/>
  <c r="I71" i="7" s="1"/>
  <c r="E72" i="7"/>
  <c r="E73" i="7"/>
  <c r="H73" i="7" s="1"/>
  <c r="E74" i="7"/>
  <c r="H74" i="7" s="1"/>
  <c r="E75" i="7"/>
  <c r="H75" i="7" s="1"/>
  <c r="E76" i="7"/>
  <c r="E77" i="7"/>
  <c r="H77" i="7" s="1"/>
  <c r="E78" i="7"/>
  <c r="H78" i="7" s="1"/>
  <c r="E79" i="7"/>
  <c r="H79" i="7" s="1"/>
  <c r="I79" i="7" s="1"/>
  <c r="E80" i="7"/>
  <c r="E81" i="7"/>
  <c r="H81" i="7" s="1"/>
  <c r="E82" i="7"/>
  <c r="H82" i="7" s="1"/>
  <c r="E83" i="7"/>
  <c r="H83" i="7" s="1"/>
  <c r="I83" i="7" s="1"/>
  <c r="E84" i="7"/>
  <c r="E85" i="7"/>
  <c r="H85" i="7" s="1"/>
  <c r="E86" i="7"/>
  <c r="H86" i="7" s="1"/>
  <c r="E87" i="7"/>
  <c r="H87" i="7" s="1"/>
  <c r="I87" i="7" s="1"/>
  <c r="E88" i="7"/>
  <c r="E89" i="7"/>
  <c r="H89" i="7" s="1"/>
  <c r="E90" i="7"/>
  <c r="H90" i="7" s="1"/>
  <c r="E91" i="7"/>
  <c r="H91" i="7" s="1"/>
  <c r="E92" i="7"/>
  <c r="E93" i="7"/>
  <c r="H93" i="7" s="1"/>
  <c r="E94" i="7"/>
  <c r="H94" i="7" s="1"/>
  <c r="E95" i="7"/>
  <c r="H95" i="7" s="1"/>
  <c r="I95" i="7" s="1"/>
  <c r="E96" i="7"/>
  <c r="E97" i="7"/>
  <c r="H97" i="7" s="1"/>
  <c r="E98" i="7"/>
  <c r="H98" i="7" s="1"/>
  <c r="E99" i="7"/>
  <c r="H99" i="7" s="1"/>
  <c r="I99" i="7" s="1"/>
  <c r="E100" i="7"/>
  <c r="E101" i="7"/>
  <c r="H101" i="7" s="1"/>
  <c r="E102" i="7"/>
  <c r="H102" i="7" s="1"/>
  <c r="E103" i="7"/>
  <c r="H103" i="7" s="1"/>
  <c r="I103" i="7" s="1"/>
  <c r="E104" i="7"/>
  <c r="E105" i="7"/>
  <c r="H105" i="7" s="1"/>
  <c r="E106" i="7"/>
  <c r="H106" i="7" s="1"/>
  <c r="E107" i="7"/>
  <c r="H107" i="7" s="1"/>
  <c r="E108" i="7"/>
  <c r="E109" i="7"/>
  <c r="H109" i="7" s="1"/>
  <c r="E110" i="7"/>
  <c r="H110" i="7" s="1"/>
  <c r="E111" i="7"/>
  <c r="H111" i="7" s="1"/>
  <c r="I111" i="7" s="1"/>
  <c r="E112" i="7"/>
  <c r="E113" i="7"/>
  <c r="H113" i="7" s="1"/>
  <c r="E114" i="7"/>
  <c r="H114" i="7" s="1"/>
  <c r="E115" i="7"/>
  <c r="H115" i="7" s="1"/>
  <c r="I115" i="7" s="1"/>
  <c r="E116" i="7"/>
  <c r="E117" i="7"/>
  <c r="H117" i="7" s="1"/>
  <c r="E3" i="7"/>
  <c r="H3" i="7" s="1"/>
  <c r="I244" i="13" l="1"/>
  <c r="I117" i="7"/>
  <c r="I113" i="7"/>
  <c r="I109" i="7"/>
  <c r="I105" i="7"/>
  <c r="I101" i="7"/>
  <c r="I97" i="7"/>
  <c r="I93" i="7"/>
  <c r="I89" i="7"/>
  <c r="I85" i="7"/>
  <c r="I81" i="7"/>
  <c r="I77" i="7"/>
  <c r="I73" i="7"/>
  <c r="I69" i="7"/>
  <c r="I65" i="7"/>
  <c r="I61" i="7"/>
  <c r="I57" i="7"/>
  <c r="I53" i="7"/>
  <c r="I49" i="7"/>
  <c r="I45" i="7"/>
  <c r="I41" i="7"/>
  <c r="I37" i="7"/>
  <c r="I33" i="7"/>
  <c r="I29" i="7"/>
  <c r="I25" i="7"/>
  <c r="I21" i="7"/>
  <c r="I17" i="7"/>
  <c r="I13" i="7"/>
  <c r="I9" i="7"/>
  <c r="I5" i="7"/>
  <c r="I121" i="7" s="1"/>
  <c r="I107" i="7"/>
  <c r="I91" i="7"/>
  <c r="I75" i="7"/>
  <c r="I43" i="7"/>
  <c r="I27" i="7"/>
  <c r="I11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3" i="6"/>
  <c r="I122" i="7" l="1"/>
  <c r="I119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3" i="6"/>
  <c r="J102" i="6" s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3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3" i="6"/>
  <c r="H3" i="6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U4" i="5"/>
  <c r="E10" i="5"/>
  <c r="J100" i="6" l="1"/>
  <c r="H7" i="6"/>
  <c r="H6" i="6"/>
  <c r="H5" i="6"/>
  <c r="H4" i="6"/>
  <c r="J4" i="5"/>
  <c r="J5" i="5"/>
  <c r="J6" i="5"/>
  <c r="J8" i="5"/>
  <c r="J9" i="5"/>
  <c r="J11" i="5"/>
  <c r="J12" i="5"/>
  <c r="J13" i="5"/>
  <c r="J14" i="5"/>
  <c r="J15" i="5"/>
  <c r="J16" i="5"/>
  <c r="J17" i="5"/>
  <c r="J18" i="5"/>
  <c r="J20" i="5"/>
  <c r="J22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9" i="5"/>
  <c r="J70" i="5"/>
  <c r="J71" i="5"/>
  <c r="J72" i="5"/>
  <c r="J74" i="5"/>
  <c r="J75" i="5"/>
  <c r="J76" i="5"/>
  <c r="J77" i="5"/>
  <c r="J78" i="5"/>
  <c r="J79" i="5"/>
  <c r="J80" i="5"/>
  <c r="J81" i="5"/>
  <c r="J82" i="5"/>
  <c r="J83" i="5"/>
  <c r="J84" i="5"/>
  <c r="J86" i="5"/>
  <c r="J87" i="5"/>
  <c r="J88" i="5"/>
  <c r="J89" i="5"/>
  <c r="J90" i="5"/>
  <c r="J91" i="5"/>
  <c r="J94" i="5"/>
  <c r="J96" i="5"/>
  <c r="J97" i="5"/>
  <c r="J98" i="5"/>
  <c r="J99" i="5"/>
  <c r="J100" i="5"/>
  <c r="J101" i="5"/>
  <c r="J102" i="5"/>
  <c r="J103" i="5"/>
  <c r="J104" i="5"/>
  <c r="J105" i="5"/>
  <c r="H5" i="5"/>
  <c r="H13" i="5"/>
  <c r="H33" i="5"/>
  <c r="H39" i="5"/>
  <c r="H41" i="5"/>
  <c r="H47" i="5"/>
  <c r="H57" i="5"/>
  <c r="H61" i="5"/>
  <c r="H67" i="5"/>
  <c r="H75" i="5"/>
  <c r="H83" i="5"/>
  <c r="H91" i="5"/>
  <c r="H103" i="5"/>
  <c r="H11" i="5"/>
  <c r="H27" i="5"/>
  <c r="H35" i="5"/>
  <c r="H43" i="5"/>
  <c r="H59" i="5"/>
  <c r="H71" i="5"/>
  <c r="H79" i="5"/>
  <c r="H6" i="5"/>
  <c r="H10" i="5"/>
  <c r="H18" i="5"/>
  <c r="H46" i="5"/>
  <c r="H54" i="5"/>
  <c r="H66" i="5"/>
  <c r="H70" i="5"/>
  <c r="H78" i="5"/>
  <c r="H82" i="5"/>
  <c r="H14" i="5"/>
  <c r="H22" i="5"/>
  <c r="H34" i="5"/>
  <c r="H38" i="5"/>
  <c r="H50" i="5"/>
  <c r="H86" i="5"/>
  <c r="H98" i="5"/>
  <c r="H102" i="5"/>
  <c r="J3" i="5"/>
  <c r="J10" i="5"/>
  <c r="H4" i="5"/>
  <c r="H8" i="5"/>
  <c r="H9" i="5"/>
  <c r="H12" i="5"/>
  <c r="H16" i="5"/>
  <c r="H17" i="5"/>
  <c r="H20" i="5"/>
  <c r="H25" i="5"/>
  <c r="H26" i="5"/>
  <c r="H28" i="5"/>
  <c r="H29" i="5"/>
  <c r="H30" i="5"/>
  <c r="H32" i="5"/>
  <c r="H36" i="5"/>
  <c r="H37" i="5"/>
  <c r="H40" i="5"/>
  <c r="H44" i="5"/>
  <c r="H45" i="5"/>
  <c r="H48" i="5"/>
  <c r="H52" i="5"/>
  <c r="H53" i="5"/>
  <c r="H56" i="5"/>
  <c r="H58" i="5"/>
  <c r="H60" i="5"/>
  <c r="H62" i="5"/>
  <c r="H64" i="5"/>
  <c r="H65" i="5"/>
  <c r="H69" i="5"/>
  <c r="H72" i="5"/>
  <c r="H76" i="5"/>
  <c r="H77" i="5"/>
  <c r="H80" i="5"/>
  <c r="H81" i="5"/>
  <c r="H84" i="5"/>
  <c r="H88" i="5"/>
  <c r="H89" i="5"/>
  <c r="H90" i="5"/>
  <c r="H94" i="5"/>
  <c r="H96" i="5"/>
  <c r="H97" i="5"/>
  <c r="H100" i="5"/>
  <c r="H101" i="5"/>
  <c r="H104" i="5"/>
  <c r="H105" i="5"/>
  <c r="H3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E4" i="5"/>
  <c r="E5" i="5"/>
  <c r="E6" i="5"/>
  <c r="E7" i="5"/>
  <c r="J7" i="5" s="1"/>
  <c r="E8" i="5"/>
  <c r="E9" i="5"/>
  <c r="E11" i="5"/>
  <c r="E12" i="5"/>
  <c r="E13" i="5"/>
  <c r="E14" i="5"/>
  <c r="E15" i="5"/>
  <c r="E16" i="5"/>
  <c r="E17" i="5"/>
  <c r="E18" i="5"/>
  <c r="E19" i="5"/>
  <c r="J19" i="5" s="1"/>
  <c r="E20" i="5"/>
  <c r="E21" i="5"/>
  <c r="J21" i="5" s="1"/>
  <c r="E22" i="5"/>
  <c r="E23" i="5"/>
  <c r="J23" i="5" s="1"/>
  <c r="E24" i="5"/>
  <c r="J24" i="5" s="1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J49" i="5" s="1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H68" i="5" s="1"/>
  <c r="E69" i="5"/>
  <c r="E70" i="5"/>
  <c r="E71" i="5"/>
  <c r="E72" i="5"/>
  <c r="E73" i="5"/>
  <c r="H73" i="5" s="1"/>
  <c r="E74" i="5"/>
  <c r="E75" i="5"/>
  <c r="E76" i="5"/>
  <c r="E77" i="5"/>
  <c r="E78" i="5"/>
  <c r="E79" i="5"/>
  <c r="E80" i="5"/>
  <c r="E81" i="5"/>
  <c r="E82" i="5"/>
  <c r="E83" i="5"/>
  <c r="E84" i="5"/>
  <c r="E85" i="5"/>
  <c r="J85" i="5" s="1"/>
  <c r="E86" i="5"/>
  <c r="E87" i="5"/>
  <c r="E88" i="5"/>
  <c r="E89" i="5"/>
  <c r="E90" i="5"/>
  <c r="E91" i="5"/>
  <c r="E92" i="5"/>
  <c r="J92" i="5" s="1"/>
  <c r="E93" i="5"/>
  <c r="J93" i="5" s="1"/>
  <c r="E94" i="5"/>
  <c r="E95" i="5"/>
  <c r="J95" i="5" s="1"/>
  <c r="E96" i="5"/>
  <c r="E97" i="5"/>
  <c r="E98" i="5"/>
  <c r="E99" i="5"/>
  <c r="E100" i="5"/>
  <c r="E101" i="5"/>
  <c r="E102" i="5"/>
  <c r="E103" i="5"/>
  <c r="E104" i="5"/>
  <c r="E105" i="5"/>
  <c r="E3" i="5"/>
  <c r="H93" i="5" l="1"/>
  <c r="H92" i="5"/>
  <c r="H85" i="5"/>
  <c r="J73" i="5"/>
  <c r="J109" i="5" s="1"/>
  <c r="J68" i="5"/>
  <c r="H49" i="5"/>
  <c r="H24" i="5"/>
  <c r="H21" i="5"/>
  <c r="H7" i="5"/>
  <c r="H87" i="5"/>
  <c r="H51" i="5"/>
  <c r="H63" i="5"/>
  <c r="H23" i="5"/>
  <c r="H15" i="5"/>
  <c r="H99" i="5"/>
  <c r="H74" i="5"/>
  <c r="H42" i="5"/>
  <c r="H95" i="5"/>
  <c r="H55" i="5"/>
  <c r="H31" i="5"/>
  <c r="H19" i="5"/>
  <c r="I229" i="4"/>
  <c r="I228" i="4"/>
  <c r="I227" i="4"/>
  <c r="I226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3" i="4"/>
  <c r="J107" i="5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3" i="4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3" i="1"/>
  <c r="N244" i="1"/>
  <c r="N24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3" i="1"/>
  <c r="J243" i="1"/>
  <c r="I24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3" i="1"/>
  <c r="G3" i="1"/>
  <c r="J233" i="3" l="1"/>
  <c r="J23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3" i="3"/>
  <c r="H23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3" i="3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3" i="2"/>
  <c r="J233" i="2"/>
  <c r="J232" i="2"/>
  <c r="F3" i="2"/>
  <c r="F4" i="2"/>
  <c r="F5" i="2"/>
  <c r="F6" i="2"/>
  <c r="G6" i="2" s="1"/>
  <c r="F7" i="2"/>
  <c r="F8" i="2"/>
  <c r="F9" i="2"/>
  <c r="F10" i="2"/>
  <c r="F11" i="2"/>
  <c r="G11" i="2" s="1"/>
  <c r="F12" i="2"/>
  <c r="F13" i="2"/>
  <c r="F14" i="2"/>
  <c r="F15" i="2"/>
  <c r="G15" i="2" s="1"/>
  <c r="F16" i="2"/>
  <c r="F17" i="2"/>
  <c r="F18" i="2"/>
  <c r="G18" i="2" s="1"/>
  <c r="F19" i="2"/>
  <c r="G19" i="2" s="1"/>
  <c r="F20" i="2"/>
  <c r="F21" i="2"/>
  <c r="F22" i="2"/>
  <c r="G22" i="2" s="1"/>
  <c r="F23" i="2"/>
  <c r="F24" i="2"/>
  <c r="F25" i="2"/>
  <c r="F26" i="2"/>
  <c r="F27" i="2"/>
  <c r="G27" i="2" s="1"/>
  <c r="F28" i="2"/>
  <c r="F29" i="2"/>
  <c r="F30" i="2"/>
  <c r="F31" i="2"/>
  <c r="G31" i="2" s="1"/>
  <c r="F32" i="2"/>
  <c r="F33" i="2"/>
  <c r="F34" i="2"/>
  <c r="G34" i="2" s="1"/>
  <c r="F35" i="2"/>
  <c r="G35" i="2" s="1"/>
  <c r="F36" i="2"/>
  <c r="F37" i="2"/>
  <c r="F38" i="2"/>
  <c r="G38" i="2" s="1"/>
  <c r="F39" i="2"/>
  <c r="F40" i="2"/>
  <c r="F41" i="2"/>
  <c r="F42" i="2"/>
  <c r="F43" i="2"/>
  <c r="G43" i="2" s="1"/>
  <c r="F44" i="2"/>
  <c r="F45" i="2"/>
  <c r="F46" i="2"/>
  <c r="F47" i="2"/>
  <c r="G47" i="2" s="1"/>
  <c r="F48" i="2"/>
  <c r="F49" i="2"/>
  <c r="F50" i="2"/>
  <c r="G50" i="2" s="1"/>
  <c r="F51" i="2"/>
  <c r="G51" i="2" s="1"/>
  <c r="F52" i="2"/>
  <c r="F53" i="2"/>
  <c r="F54" i="2"/>
  <c r="G54" i="2" s="1"/>
  <c r="F55" i="2"/>
  <c r="F56" i="2"/>
  <c r="F57" i="2"/>
  <c r="F58" i="2"/>
  <c r="F59" i="2"/>
  <c r="G59" i="2" s="1"/>
  <c r="F60" i="2"/>
  <c r="F61" i="2"/>
  <c r="F62" i="2"/>
  <c r="F63" i="2"/>
  <c r="G63" i="2" s="1"/>
  <c r="F64" i="2"/>
  <c r="F65" i="2"/>
  <c r="F66" i="2"/>
  <c r="G66" i="2" s="1"/>
  <c r="F67" i="2"/>
  <c r="G67" i="2" s="1"/>
  <c r="F68" i="2"/>
  <c r="F69" i="2"/>
  <c r="F70" i="2"/>
  <c r="G70" i="2" s="1"/>
  <c r="F71" i="2"/>
  <c r="F72" i="2"/>
  <c r="F73" i="2"/>
  <c r="F74" i="2"/>
  <c r="F75" i="2"/>
  <c r="G75" i="2" s="1"/>
  <c r="F76" i="2"/>
  <c r="F77" i="2"/>
  <c r="F78" i="2"/>
  <c r="F79" i="2"/>
  <c r="G79" i="2" s="1"/>
  <c r="F80" i="2"/>
  <c r="F81" i="2"/>
  <c r="F82" i="2"/>
  <c r="G82" i="2" s="1"/>
  <c r="F83" i="2"/>
  <c r="G83" i="2" s="1"/>
  <c r="F84" i="2"/>
  <c r="F85" i="2"/>
  <c r="F86" i="2"/>
  <c r="G86" i="2" s="1"/>
  <c r="F87" i="2"/>
  <c r="F88" i="2"/>
  <c r="F89" i="2"/>
  <c r="F90" i="2"/>
  <c r="F91" i="2"/>
  <c r="G91" i="2" s="1"/>
  <c r="F92" i="2"/>
  <c r="F93" i="2"/>
  <c r="F94" i="2"/>
  <c r="F95" i="2"/>
  <c r="G95" i="2" s="1"/>
  <c r="F96" i="2"/>
  <c r="F97" i="2"/>
  <c r="F98" i="2"/>
  <c r="G98" i="2" s="1"/>
  <c r="F99" i="2"/>
  <c r="G99" i="2" s="1"/>
  <c r="F100" i="2"/>
  <c r="F101" i="2"/>
  <c r="F102" i="2"/>
  <c r="G102" i="2" s="1"/>
  <c r="F103" i="2"/>
  <c r="F104" i="2"/>
  <c r="F105" i="2"/>
  <c r="F106" i="2"/>
  <c r="F107" i="2"/>
  <c r="G107" i="2" s="1"/>
  <c r="F108" i="2"/>
  <c r="F109" i="2"/>
  <c r="F110" i="2"/>
  <c r="F111" i="2"/>
  <c r="G111" i="2" s="1"/>
  <c r="F112" i="2"/>
  <c r="F113" i="2"/>
  <c r="F114" i="2"/>
  <c r="G114" i="2" s="1"/>
  <c r="J114" i="2" s="1"/>
  <c r="F115" i="2"/>
  <c r="G115" i="2" s="1"/>
  <c r="F116" i="2"/>
  <c r="F117" i="2"/>
  <c r="F118" i="2"/>
  <c r="G118" i="2" s="1"/>
  <c r="J118" i="2" s="1"/>
  <c r="F119" i="2"/>
  <c r="F120" i="2"/>
  <c r="F121" i="2"/>
  <c r="F122" i="2"/>
  <c r="F123" i="2"/>
  <c r="G123" i="2" s="1"/>
  <c r="F124" i="2"/>
  <c r="F125" i="2"/>
  <c r="F126" i="2"/>
  <c r="F127" i="2"/>
  <c r="G127" i="2" s="1"/>
  <c r="F128" i="2"/>
  <c r="F129" i="2"/>
  <c r="F130" i="2"/>
  <c r="G130" i="2" s="1"/>
  <c r="J130" i="2" s="1"/>
  <c r="F131" i="2"/>
  <c r="G131" i="2" s="1"/>
  <c r="F132" i="2"/>
  <c r="F133" i="2"/>
  <c r="F134" i="2"/>
  <c r="G134" i="2" s="1"/>
  <c r="J134" i="2" s="1"/>
  <c r="F135" i="2"/>
  <c r="F136" i="2"/>
  <c r="F137" i="2"/>
  <c r="F138" i="2"/>
  <c r="F139" i="2"/>
  <c r="G139" i="2" s="1"/>
  <c r="F140" i="2"/>
  <c r="F141" i="2"/>
  <c r="F142" i="2"/>
  <c r="F143" i="2"/>
  <c r="G143" i="2" s="1"/>
  <c r="F144" i="2"/>
  <c r="F145" i="2"/>
  <c r="F146" i="2"/>
  <c r="G146" i="2" s="1"/>
  <c r="J146" i="2" s="1"/>
  <c r="F147" i="2"/>
  <c r="G147" i="2" s="1"/>
  <c r="F148" i="2"/>
  <c r="F149" i="2"/>
  <c r="F150" i="2"/>
  <c r="G150" i="2" s="1"/>
  <c r="J150" i="2" s="1"/>
  <c r="F151" i="2"/>
  <c r="F152" i="2"/>
  <c r="F153" i="2"/>
  <c r="F154" i="2"/>
  <c r="F155" i="2"/>
  <c r="G155" i="2" s="1"/>
  <c r="F156" i="2"/>
  <c r="F157" i="2"/>
  <c r="F158" i="2"/>
  <c r="F159" i="2"/>
  <c r="G159" i="2" s="1"/>
  <c r="F160" i="2"/>
  <c r="F161" i="2"/>
  <c r="F162" i="2"/>
  <c r="G162" i="2" s="1"/>
  <c r="J162" i="2" s="1"/>
  <c r="F163" i="2"/>
  <c r="G163" i="2" s="1"/>
  <c r="F164" i="2"/>
  <c r="F165" i="2"/>
  <c r="F166" i="2"/>
  <c r="G166" i="2" s="1"/>
  <c r="J166" i="2" s="1"/>
  <c r="F167" i="2"/>
  <c r="F168" i="2"/>
  <c r="F169" i="2"/>
  <c r="F170" i="2"/>
  <c r="F171" i="2"/>
  <c r="G171" i="2" s="1"/>
  <c r="F172" i="2"/>
  <c r="F173" i="2"/>
  <c r="F174" i="2"/>
  <c r="F175" i="2"/>
  <c r="G175" i="2" s="1"/>
  <c r="F176" i="2"/>
  <c r="F177" i="2"/>
  <c r="F178" i="2"/>
  <c r="G178" i="2" s="1"/>
  <c r="J178" i="2" s="1"/>
  <c r="F179" i="2"/>
  <c r="G179" i="2" s="1"/>
  <c r="F180" i="2"/>
  <c r="F181" i="2"/>
  <c r="F182" i="2"/>
  <c r="G182" i="2" s="1"/>
  <c r="J182" i="2" s="1"/>
  <c r="F183" i="2"/>
  <c r="F184" i="2"/>
  <c r="F185" i="2"/>
  <c r="F186" i="2"/>
  <c r="F187" i="2"/>
  <c r="G187" i="2" s="1"/>
  <c r="F188" i="2"/>
  <c r="F189" i="2"/>
  <c r="F190" i="2"/>
  <c r="F191" i="2"/>
  <c r="G191" i="2" s="1"/>
  <c r="F192" i="2"/>
  <c r="F193" i="2"/>
  <c r="F194" i="2"/>
  <c r="G194" i="2" s="1"/>
  <c r="J194" i="2" s="1"/>
  <c r="F195" i="2"/>
  <c r="G195" i="2" s="1"/>
  <c r="F196" i="2"/>
  <c r="F197" i="2"/>
  <c r="F198" i="2"/>
  <c r="G198" i="2" s="1"/>
  <c r="J198" i="2" s="1"/>
  <c r="F199" i="2"/>
  <c r="F200" i="2"/>
  <c r="F201" i="2"/>
  <c r="F202" i="2"/>
  <c r="F203" i="2"/>
  <c r="G203" i="2" s="1"/>
  <c r="F204" i="2"/>
  <c r="F205" i="2"/>
  <c r="F206" i="2"/>
  <c r="F207" i="2"/>
  <c r="G207" i="2" s="1"/>
  <c r="F208" i="2"/>
  <c r="F209" i="2"/>
  <c r="F210" i="2"/>
  <c r="G210" i="2" s="1"/>
  <c r="J210" i="2" s="1"/>
  <c r="F211" i="2"/>
  <c r="G211" i="2" s="1"/>
  <c r="F212" i="2"/>
  <c r="F213" i="2"/>
  <c r="F214" i="2"/>
  <c r="G214" i="2" s="1"/>
  <c r="J214" i="2" s="1"/>
  <c r="F215" i="2"/>
  <c r="F216" i="2"/>
  <c r="F217" i="2"/>
  <c r="F218" i="2"/>
  <c r="F219" i="2"/>
  <c r="G219" i="2" s="1"/>
  <c r="F220" i="2"/>
  <c r="F221" i="2"/>
  <c r="F222" i="2"/>
  <c r="F223" i="2"/>
  <c r="G223" i="2" s="1"/>
  <c r="F224" i="2"/>
  <c r="F225" i="2"/>
  <c r="F226" i="2"/>
  <c r="G226" i="2" s="1"/>
  <c r="J226" i="2" s="1"/>
  <c r="F227" i="2"/>
  <c r="G227" i="2" s="1"/>
  <c r="F228" i="2"/>
  <c r="F229" i="2"/>
  <c r="F230" i="2"/>
  <c r="G230" i="2" s="1"/>
  <c r="J230" i="2" s="1"/>
  <c r="G7" i="2"/>
  <c r="G23" i="2"/>
  <c r="G39" i="2"/>
  <c r="G55" i="2"/>
  <c r="G71" i="2"/>
  <c r="G87" i="2"/>
  <c r="G103" i="2"/>
  <c r="G119" i="2"/>
  <c r="G135" i="2"/>
  <c r="G151" i="2"/>
  <c r="G167" i="2"/>
  <c r="G183" i="2"/>
  <c r="G199" i="2"/>
  <c r="G215" i="2"/>
  <c r="O67" i="1"/>
  <c r="K4" i="1"/>
  <c r="K5" i="1"/>
  <c r="K6" i="1"/>
  <c r="K7" i="1"/>
  <c r="K8" i="1"/>
  <c r="K9" i="1"/>
  <c r="K10" i="1"/>
  <c r="K11" i="1"/>
  <c r="K12" i="1"/>
  <c r="K13" i="1"/>
  <c r="M13" i="1" s="1"/>
  <c r="O13" i="1" s="1"/>
  <c r="K14" i="1"/>
  <c r="K15" i="1"/>
  <c r="K16" i="1"/>
  <c r="K17" i="1"/>
  <c r="M17" i="1" s="1"/>
  <c r="O17" i="1" s="1"/>
  <c r="K18" i="1"/>
  <c r="K19" i="1"/>
  <c r="K20" i="1"/>
  <c r="K21" i="1"/>
  <c r="K22" i="1"/>
  <c r="K23" i="1"/>
  <c r="K24" i="1"/>
  <c r="K25" i="1"/>
  <c r="K26" i="1"/>
  <c r="K27" i="1"/>
  <c r="K28" i="1"/>
  <c r="K29" i="1"/>
  <c r="M29" i="1" s="1"/>
  <c r="O29" i="1" s="1"/>
  <c r="K30" i="1"/>
  <c r="K31" i="1"/>
  <c r="K32" i="1"/>
  <c r="K33" i="1"/>
  <c r="M33" i="1" s="1"/>
  <c r="O33" i="1" s="1"/>
  <c r="K34" i="1"/>
  <c r="K35" i="1"/>
  <c r="K36" i="1"/>
  <c r="K37" i="1"/>
  <c r="K38" i="1"/>
  <c r="K39" i="1"/>
  <c r="K40" i="1"/>
  <c r="K41" i="1"/>
  <c r="K42" i="1"/>
  <c r="K43" i="1"/>
  <c r="K44" i="1"/>
  <c r="K45" i="1"/>
  <c r="M45" i="1" s="1"/>
  <c r="O45" i="1" s="1"/>
  <c r="K46" i="1"/>
  <c r="K47" i="1"/>
  <c r="K48" i="1"/>
  <c r="K49" i="1"/>
  <c r="K50" i="1"/>
  <c r="K51" i="1"/>
  <c r="K52" i="1"/>
  <c r="K53" i="1"/>
  <c r="K54" i="1"/>
  <c r="K55" i="1"/>
  <c r="K56" i="1"/>
  <c r="K57" i="1"/>
  <c r="M57" i="1" s="1"/>
  <c r="O57" i="1" s="1"/>
  <c r="K58" i="1"/>
  <c r="K59" i="1"/>
  <c r="K60" i="1"/>
  <c r="K61" i="1"/>
  <c r="M61" i="1" s="1"/>
  <c r="O61" i="1" s="1"/>
  <c r="K62" i="1"/>
  <c r="K63" i="1"/>
  <c r="K64" i="1"/>
  <c r="K65" i="1"/>
  <c r="K66" i="1"/>
  <c r="K67" i="1"/>
  <c r="K68" i="1"/>
  <c r="K69" i="1"/>
  <c r="K70" i="1"/>
  <c r="K71" i="1"/>
  <c r="K72" i="1"/>
  <c r="K73" i="1"/>
  <c r="M73" i="1" s="1"/>
  <c r="O73" i="1" s="1"/>
  <c r="K74" i="1"/>
  <c r="K75" i="1"/>
  <c r="K76" i="1"/>
  <c r="K77" i="1"/>
  <c r="M77" i="1" s="1"/>
  <c r="O77" i="1" s="1"/>
  <c r="K78" i="1"/>
  <c r="K79" i="1"/>
  <c r="K80" i="1"/>
  <c r="K81" i="1"/>
  <c r="K82" i="1"/>
  <c r="K83" i="1"/>
  <c r="K84" i="1"/>
  <c r="K85" i="1"/>
  <c r="K86" i="1"/>
  <c r="K87" i="1"/>
  <c r="K88" i="1"/>
  <c r="K89" i="1"/>
  <c r="M89" i="1" s="1"/>
  <c r="O89" i="1" s="1"/>
  <c r="K90" i="1"/>
  <c r="K91" i="1"/>
  <c r="K92" i="1"/>
  <c r="K93" i="1"/>
  <c r="M93" i="1" s="1"/>
  <c r="O93" i="1" s="1"/>
  <c r="K94" i="1"/>
  <c r="K95" i="1"/>
  <c r="K96" i="1"/>
  <c r="K97" i="1"/>
  <c r="K98" i="1"/>
  <c r="K99" i="1"/>
  <c r="K100" i="1"/>
  <c r="K101" i="1"/>
  <c r="K102" i="1"/>
  <c r="K103" i="1"/>
  <c r="K104" i="1"/>
  <c r="K105" i="1"/>
  <c r="M105" i="1" s="1"/>
  <c r="O105" i="1" s="1"/>
  <c r="K106" i="1"/>
  <c r="K107" i="1"/>
  <c r="K108" i="1"/>
  <c r="K109" i="1"/>
  <c r="M109" i="1" s="1"/>
  <c r="O109" i="1" s="1"/>
  <c r="K110" i="1"/>
  <c r="K111" i="1"/>
  <c r="K112" i="1"/>
  <c r="K113" i="1"/>
  <c r="M113" i="1" s="1"/>
  <c r="O113" i="1" s="1"/>
  <c r="K114" i="1"/>
  <c r="K115" i="1"/>
  <c r="K116" i="1"/>
  <c r="K117" i="1"/>
  <c r="M117" i="1" s="1"/>
  <c r="O117" i="1" s="1"/>
  <c r="K118" i="1"/>
  <c r="K119" i="1"/>
  <c r="K120" i="1"/>
  <c r="K121" i="1"/>
  <c r="M121" i="1" s="1"/>
  <c r="O121" i="1" s="1"/>
  <c r="K122" i="1"/>
  <c r="K123" i="1"/>
  <c r="K124" i="1"/>
  <c r="K125" i="1"/>
  <c r="M125" i="1" s="1"/>
  <c r="O125" i="1" s="1"/>
  <c r="K126" i="1"/>
  <c r="K127" i="1"/>
  <c r="K128" i="1"/>
  <c r="K129" i="1"/>
  <c r="M129" i="1" s="1"/>
  <c r="O129" i="1" s="1"/>
  <c r="K130" i="1"/>
  <c r="K131" i="1"/>
  <c r="K132" i="1"/>
  <c r="K133" i="1"/>
  <c r="M133" i="1" s="1"/>
  <c r="O133" i="1" s="1"/>
  <c r="K134" i="1"/>
  <c r="K135" i="1"/>
  <c r="K136" i="1"/>
  <c r="K137" i="1"/>
  <c r="M137" i="1" s="1"/>
  <c r="O137" i="1" s="1"/>
  <c r="K138" i="1"/>
  <c r="K139" i="1"/>
  <c r="K140" i="1"/>
  <c r="K141" i="1"/>
  <c r="M141" i="1" s="1"/>
  <c r="O141" i="1" s="1"/>
  <c r="K142" i="1"/>
  <c r="K143" i="1"/>
  <c r="K144" i="1"/>
  <c r="K145" i="1"/>
  <c r="M145" i="1" s="1"/>
  <c r="O145" i="1" s="1"/>
  <c r="K146" i="1"/>
  <c r="K147" i="1"/>
  <c r="K148" i="1"/>
  <c r="K149" i="1"/>
  <c r="M149" i="1" s="1"/>
  <c r="O149" i="1" s="1"/>
  <c r="K150" i="1"/>
  <c r="K151" i="1"/>
  <c r="K152" i="1"/>
  <c r="K153" i="1"/>
  <c r="M153" i="1" s="1"/>
  <c r="O153" i="1" s="1"/>
  <c r="K154" i="1"/>
  <c r="K155" i="1"/>
  <c r="K156" i="1"/>
  <c r="K157" i="1"/>
  <c r="M157" i="1" s="1"/>
  <c r="O157" i="1" s="1"/>
  <c r="K158" i="1"/>
  <c r="K159" i="1"/>
  <c r="K160" i="1"/>
  <c r="K161" i="1"/>
  <c r="M161" i="1" s="1"/>
  <c r="O161" i="1" s="1"/>
  <c r="K162" i="1"/>
  <c r="K163" i="1"/>
  <c r="K164" i="1"/>
  <c r="K165" i="1"/>
  <c r="M165" i="1" s="1"/>
  <c r="O165" i="1" s="1"/>
  <c r="K166" i="1"/>
  <c r="K167" i="1"/>
  <c r="K168" i="1"/>
  <c r="K169" i="1"/>
  <c r="M169" i="1" s="1"/>
  <c r="O169" i="1" s="1"/>
  <c r="K170" i="1"/>
  <c r="K171" i="1"/>
  <c r="K172" i="1"/>
  <c r="K173" i="1"/>
  <c r="M173" i="1" s="1"/>
  <c r="O173" i="1" s="1"/>
  <c r="K174" i="1"/>
  <c r="K175" i="1"/>
  <c r="K176" i="1"/>
  <c r="K177" i="1"/>
  <c r="M177" i="1" s="1"/>
  <c r="O177" i="1" s="1"/>
  <c r="K178" i="1"/>
  <c r="K179" i="1"/>
  <c r="K180" i="1"/>
  <c r="K181" i="1"/>
  <c r="M181" i="1" s="1"/>
  <c r="O181" i="1" s="1"/>
  <c r="K182" i="1"/>
  <c r="K183" i="1"/>
  <c r="K184" i="1"/>
  <c r="K185" i="1"/>
  <c r="M185" i="1" s="1"/>
  <c r="O185" i="1" s="1"/>
  <c r="K186" i="1"/>
  <c r="K187" i="1"/>
  <c r="K188" i="1"/>
  <c r="K189" i="1"/>
  <c r="M189" i="1" s="1"/>
  <c r="O189" i="1" s="1"/>
  <c r="K190" i="1"/>
  <c r="K191" i="1"/>
  <c r="K192" i="1"/>
  <c r="K193" i="1"/>
  <c r="M193" i="1" s="1"/>
  <c r="O193" i="1" s="1"/>
  <c r="K194" i="1"/>
  <c r="K195" i="1"/>
  <c r="K196" i="1"/>
  <c r="K197" i="1"/>
  <c r="M197" i="1" s="1"/>
  <c r="O197" i="1" s="1"/>
  <c r="K198" i="1"/>
  <c r="K199" i="1"/>
  <c r="K200" i="1"/>
  <c r="K201" i="1"/>
  <c r="M201" i="1" s="1"/>
  <c r="O201" i="1" s="1"/>
  <c r="K202" i="1"/>
  <c r="K203" i="1"/>
  <c r="K204" i="1"/>
  <c r="K205" i="1"/>
  <c r="M205" i="1" s="1"/>
  <c r="O205" i="1" s="1"/>
  <c r="K206" i="1"/>
  <c r="K207" i="1"/>
  <c r="K208" i="1"/>
  <c r="K209" i="1"/>
  <c r="M209" i="1" s="1"/>
  <c r="O209" i="1" s="1"/>
  <c r="K210" i="1"/>
  <c r="K211" i="1"/>
  <c r="K212" i="1"/>
  <c r="K213" i="1"/>
  <c r="M213" i="1" s="1"/>
  <c r="O213" i="1" s="1"/>
  <c r="K214" i="1"/>
  <c r="K215" i="1"/>
  <c r="K216" i="1"/>
  <c r="K217" i="1"/>
  <c r="M217" i="1" s="1"/>
  <c r="O217" i="1" s="1"/>
  <c r="K218" i="1"/>
  <c r="K219" i="1"/>
  <c r="K220" i="1"/>
  <c r="K221" i="1"/>
  <c r="M221" i="1" s="1"/>
  <c r="O221" i="1" s="1"/>
  <c r="K222" i="1"/>
  <c r="K223" i="1"/>
  <c r="K224" i="1"/>
  <c r="K225" i="1"/>
  <c r="M225" i="1" s="1"/>
  <c r="O225" i="1" s="1"/>
  <c r="K226" i="1"/>
  <c r="K227" i="1"/>
  <c r="K228" i="1"/>
  <c r="K229" i="1"/>
  <c r="M229" i="1" s="1"/>
  <c r="O229" i="1" s="1"/>
  <c r="K230" i="1"/>
  <c r="K231" i="1"/>
  <c r="K232" i="1"/>
  <c r="K233" i="1"/>
  <c r="M233" i="1" s="1"/>
  <c r="O233" i="1" s="1"/>
  <c r="K234" i="1"/>
  <c r="K235" i="1"/>
  <c r="K236" i="1"/>
  <c r="K237" i="1"/>
  <c r="M237" i="1" s="1"/>
  <c r="O237" i="1" s="1"/>
  <c r="K238" i="1"/>
  <c r="K239" i="1"/>
  <c r="K240" i="1"/>
  <c r="K241" i="1"/>
  <c r="M241" i="1" s="1"/>
  <c r="O241" i="1" s="1"/>
  <c r="K3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3" i="2"/>
  <c r="H61" i="2"/>
  <c r="H93" i="2"/>
  <c r="G4" i="2"/>
  <c r="G5" i="2"/>
  <c r="J5" i="2" s="1"/>
  <c r="G8" i="2"/>
  <c r="G9" i="2"/>
  <c r="J9" i="2" s="1"/>
  <c r="G10" i="2"/>
  <c r="G12" i="2"/>
  <c r="G13" i="2"/>
  <c r="J13" i="2" s="1"/>
  <c r="G14" i="2"/>
  <c r="G16" i="2"/>
  <c r="G17" i="2"/>
  <c r="J17" i="2" s="1"/>
  <c r="G20" i="2"/>
  <c r="G21" i="2"/>
  <c r="J21" i="2" s="1"/>
  <c r="G24" i="2"/>
  <c r="G25" i="2"/>
  <c r="J25" i="2" s="1"/>
  <c r="G26" i="2"/>
  <c r="G28" i="2"/>
  <c r="G29" i="2"/>
  <c r="J29" i="2" s="1"/>
  <c r="G30" i="2"/>
  <c r="G32" i="2"/>
  <c r="G33" i="2"/>
  <c r="J33" i="2" s="1"/>
  <c r="G36" i="2"/>
  <c r="G37" i="2"/>
  <c r="J37" i="2" s="1"/>
  <c r="G40" i="2"/>
  <c r="G41" i="2"/>
  <c r="J41" i="2" s="1"/>
  <c r="G42" i="2"/>
  <c r="G44" i="2"/>
  <c r="G45" i="2"/>
  <c r="J45" i="2" s="1"/>
  <c r="G46" i="2"/>
  <c r="G48" i="2"/>
  <c r="G49" i="2"/>
  <c r="J49" i="2" s="1"/>
  <c r="G52" i="2"/>
  <c r="G53" i="2"/>
  <c r="J53" i="2" s="1"/>
  <c r="G56" i="2"/>
  <c r="G57" i="2"/>
  <c r="J57" i="2" s="1"/>
  <c r="G58" i="2"/>
  <c r="G60" i="2"/>
  <c r="G61" i="2"/>
  <c r="J61" i="2" s="1"/>
  <c r="G62" i="2"/>
  <c r="G64" i="2"/>
  <c r="G65" i="2"/>
  <c r="J65" i="2" s="1"/>
  <c r="G68" i="2"/>
  <c r="G69" i="2"/>
  <c r="J69" i="2" s="1"/>
  <c r="G72" i="2"/>
  <c r="G73" i="2"/>
  <c r="J73" i="2" s="1"/>
  <c r="G74" i="2"/>
  <c r="G76" i="2"/>
  <c r="G77" i="2"/>
  <c r="J77" i="2" s="1"/>
  <c r="G78" i="2"/>
  <c r="G80" i="2"/>
  <c r="G81" i="2"/>
  <c r="J81" i="2" s="1"/>
  <c r="G84" i="2"/>
  <c r="G85" i="2"/>
  <c r="J85" i="2" s="1"/>
  <c r="G88" i="2"/>
  <c r="G89" i="2"/>
  <c r="J89" i="2" s="1"/>
  <c r="G90" i="2"/>
  <c r="G92" i="2"/>
  <c r="G93" i="2"/>
  <c r="J93" i="2" s="1"/>
  <c r="G94" i="2"/>
  <c r="G96" i="2"/>
  <c r="G97" i="2"/>
  <c r="J97" i="2" s="1"/>
  <c r="G100" i="2"/>
  <c r="G101" i="2"/>
  <c r="J101" i="2" s="1"/>
  <c r="G104" i="2"/>
  <c r="G105" i="2"/>
  <c r="J105" i="2" s="1"/>
  <c r="G106" i="2"/>
  <c r="G108" i="2"/>
  <c r="G109" i="2"/>
  <c r="J109" i="2" s="1"/>
  <c r="G110" i="2"/>
  <c r="G112" i="2"/>
  <c r="G113" i="2"/>
  <c r="J113" i="2" s="1"/>
  <c r="G116" i="2"/>
  <c r="J116" i="2" s="1"/>
  <c r="G117" i="2"/>
  <c r="J117" i="2" s="1"/>
  <c r="G120" i="2"/>
  <c r="J120" i="2" s="1"/>
  <c r="G121" i="2"/>
  <c r="J121" i="2" s="1"/>
  <c r="G122" i="2"/>
  <c r="J122" i="2" s="1"/>
  <c r="G124" i="2"/>
  <c r="J124" i="2" s="1"/>
  <c r="G125" i="2"/>
  <c r="J125" i="2" s="1"/>
  <c r="G126" i="2"/>
  <c r="J126" i="2" s="1"/>
  <c r="G128" i="2"/>
  <c r="J128" i="2" s="1"/>
  <c r="G129" i="2"/>
  <c r="J129" i="2" s="1"/>
  <c r="G132" i="2"/>
  <c r="J132" i="2" s="1"/>
  <c r="G133" i="2"/>
  <c r="J133" i="2" s="1"/>
  <c r="G136" i="2"/>
  <c r="J136" i="2" s="1"/>
  <c r="G137" i="2"/>
  <c r="J137" i="2" s="1"/>
  <c r="G138" i="2"/>
  <c r="J138" i="2" s="1"/>
  <c r="G140" i="2"/>
  <c r="J140" i="2" s="1"/>
  <c r="G141" i="2"/>
  <c r="J141" i="2" s="1"/>
  <c r="G142" i="2"/>
  <c r="J142" i="2" s="1"/>
  <c r="G144" i="2"/>
  <c r="J144" i="2" s="1"/>
  <c r="G145" i="2"/>
  <c r="J145" i="2" s="1"/>
  <c r="G148" i="2"/>
  <c r="J148" i="2" s="1"/>
  <c r="G149" i="2"/>
  <c r="J149" i="2" s="1"/>
  <c r="G152" i="2"/>
  <c r="J152" i="2" s="1"/>
  <c r="G153" i="2"/>
  <c r="J153" i="2" s="1"/>
  <c r="G154" i="2"/>
  <c r="J154" i="2" s="1"/>
  <c r="G156" i="2"/>
  <c r="J156" i="2" s="1"/>
  <c r="G157" i="2"/>
  <c r="J157" i="2" s="1"/>
  <c r="G158" i="2"/>
  <c r="J158" i="2" s="1"/>
  <c r="G160" i="2"/>
  <c r="J160" i="2" s="1"/>
  <c r="G161" i="2"/>
  <c r="J161" i="2" s="1"/>
  <c r="G164" i="2"/>
  <c r="J164" i="2" s="1"/>
  <c r="G165" i="2"/>
  <c r="J165" i="2" s="1"/>
  <c r="G168" i="2"/>
  <c r="J168" i="2" s="1"/>
  <c r="G169" i="2"/>
  <c r="J169" i="2" s="1"/>
  <c r="G170" i="2"/>
  <c r="J170" i="2" s="1"/>
  <c r="G172" i="2"/>
  <c r="J172" i="2" s="1"/>
  <c r="G173" i="2"/>
  <c r="J173" i="2" s="1"/>
  <c r="G174" i="2"/>
  <c r="J174" i="2" s="1"/>
  <c r="G176" i="2"/>
  <c r="J176" i="2" s="1"/>
  <c r="G177" i="2"/>
  <c r="J177" i="2" s="1"/>
  <c r="G180" i="2"/>
  <c r="J180" i="2" s="1"/>
  <c r="G181" i="2"/>
  <c r="J181" i="2" s="1"/>
  <c r="G184" i="2"/>
  <c r="J184" i="2" s="1"/>
  <c r="G185" i="2"/>
  <c r="J185" i="2" s="1"/>
  <c r="G186" i="2"/>
  <c r="J186" i="2" s="1"/>
  <c r="G188" i="2"/>
  <c r="J188" i="2" s="1"/>
  <c r="G189" i="2"/>
  <c r="J189" i="2" s="1"/>
  <c r="G190" i="2"/>
  <c r="J190" i="2" s="1"/>
  <c r="G192" i="2"/>
  <c r="J192" i="2" s="1"/>
  <c r="G193" i="2"/>
  <c r="J193" i="2" s="1"/>
  <c r="G196" i="2"/>
  <c r="J196" i="2" s="1"/>
  <c r="G197" i="2"/>
  <c r="J197" i="2" s="1"/>
  <c r="G200" i="2"/>
  <c r="J200" i="2" s="1"/>
  <c r="G201" i="2"/>
  <c r="J201" i="2" s="1"/>
  <c r="G202" i="2"/>
  <c r="J202" i="2" s="1"/>
  <c r="G204" i="2"/>
  <c r="J204" i="2" s="1"/>
  <c r="G205" i="2"/>
  <c r="J205" i="2" s="1"/>
  <c r="G206" i="2"/>
  <c r="J206" i="2" s="1"/>
  <c r="G208" i="2"/>
  <c r="J208" i="2" s="1"/>
  <c r="G209" i="2"/>
  <c r="J209" i="2" s="1"/>
  <c r="G212" i="2"/>
  <c r="J212" i="2" s="1"/>
  <c r="G213" i="2"/>
  <c r="J213" i="2" s="1"/>
  <c r="G216" i="2"/>
  <c r="J216" i="2" s="1"/>
  <c r="G217" i="2"/>
  <c r="J217" i="2" s="1"/>
  <c r="G218" i="2"/>
  <c r="J218" i="2" s="1"/>
  <c r="G220" i="2"/>
  <c r="J220" i="2" s="1"/>
  <c r="G221" i="2"/>
  <c r="J221" i="2" s="1"/>
  <c r="G222" i="2"/>
  <c r="J222" i="2" s="1"/>
  <c r="G224" i="2"/>
  <c r="J224" i="2" s="1"/>
  <c r="G225" i="2"/>
  <c r="J225" i="2" s="1"/>
  <c r="G228" i="2"/>
  <c r="J228" i="2" s="1"/>
  <c r="G229" i="2"/>
  <c r="J229" i="2" s="1"/>
  <c r="G3" i="2"/>
  <c r="J3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3" i="2"/>
  <c r="M9" i="1"/>
  <c r="O9" i="1" s="1"/>
  <c r="M41" i="1"/>
  <c r="O41" i="1" s="1"/>
  <c r="M65" i="1"/>
  <c r="O65" i="1" s="1"/>
  <c r="M76" i="1"/>
  <c r="O76" i="1" s="1"/>
  <c r="M97" i="1"/>
  <c r="O97" i="1" s="1"/>
  <c r="M107" i="1"/>
  <c r="O107" i="1" s="1"/>
  <c r="M115" i="1"/>
  <c r="O115" i="1" s="1"/>
  <c r="M123" i="1"/>
  <c r="O123" i="1" s="1"/>
  <c r="M131" i="1"/>
  <c r="O131" i="1" s="1"/>
  <c r="M139" i="1"/>
  <c r="O139" i="1" s="1"/>
  <c r="M147" i="1"/>
  <c r="O147" i="1" s="1"/>
  <c r="M155" i="1"/>
  <c r="O155" i="1" s="1"/>
  <c r="M163" i="1"/>
  <c r="O163" i="1" s="1"/>
  <c r="M171" i="1"/>
  <c r="O171" i="1" s="1"/>
  <c r="M179" i="1"/>
  <c r="O179" i="1" s="1"/>
  <c r="M187" i="1"/>
  <c r="O187" i="1" s="1"/>
  <c r="M195" i="1"/>
  <c r="O195" i="1" s="1"/>
  <c r="M203" i="1"/>
  <c r="O203" i="1" s="1"/>
  <c r="M211" i="1"/>
  <c r="O211" i="1" s="1"/>
  <c r="M219" i="1"/>
  <c r="O219" i="1" s="1"/>
  <c r="M227" i="1"/>
  <c r="O227" i="1" s="1"/>
  <c r="M235" i="1"/>
  <c r="O235" i="1" s="1"/>
  <c r="M3" i="1"/>
  <c r="O3" i="1" s="1"/>
  <c r="I3" i="1"/>
  <c r="I7" i="1"/>
  <c r="I12" i="1"/>
  <c r="I23" i="1"/>
  <c r="I28" i="1"/>
  <c r="I39" i="1"/>
  <c r="I44" i="1"/>
  <c r="I55" i="1"/>
  <c r="I60" i="1"/>
  <c r="I71" i="1"/>
  <c r="I76" i="1"/>
  <c r="I87" i="1"/>
  <c r="I92" i="1"/>
  <c r="I93" i="1"/>
  <c r="I96" i="1"/>
  <c r="I97" i="1"/>
  <c r="I100" i="1"/>
  <c r="I101" i="1"/>
  <c r="I104" i="1"/>
  <c r="I105" i="1"/>
  <c r="I108" i="1"/>
  <c r="I109" i="1"/>
  <c r="I112" i="1"/>
  <c r="I113" i="1"/>
  <c r="I116" i="1"/>
  <c r="I117" i="1"/>
  <c r="I120" i="1"/>
  <c r="I121" i="1"/>
  <c r="I124" i="1"/>
  <c r="I125" i="1"/>
  <c r="I128" i="1"/>
  <c r="I129" i="1"/>
  <c r="I132" i="1"/>
  <c r="I133" i="1"/>
  <c r="I136" i="1"/>
  <c r="I137" i="1"/>
  <c r="I140" i="1"/>
  <c r="I141" i="1"/>
  <c r="I144" i="1"/>
  <c r="I145" i="1"/>
  <c r="I148" i="1"/>
  <c r="I149" i="1"/>
  <c r="I152" i="1"/>
  <c r="I153" i="1"/>
  <c r="I156" i="1"/>
  <c r="I157" i="1"/>
  <c r="I160" i="1"/>
  <c r="I161" i="1"/>
  <c r="I164" i="1"/>
  <c r="I165" i="1"/>
  <c r="I168" i="1"/>
  <c r="I169" i="1"/>
  <c r="I172" i="1"/>
  <c r="I173" i="1"/>
  <c r="I176" i="1"/>
  <c r="I177" i="1"/>
  <c r="I180" i="1"/>
  <c r="I181" i="1"/>
  <c r="I184" i="1"/>
  <c r="I185" i="1"/>
  <c r="I188" i="1"/>
  <c r="I189" i="1"/>
  <c r="I192" i="1"/>
  <c r="I193" i="1"/>
  <c r="I196" i="1"/>
  <c r="I197" i="1"/>
  <c r="I200" i="1"/>
  <c r="I201" i="1"/>
  <c r="I204" i="1"/>
  <c r="I205" i="1"/>
  <c r="I208" i="1"/>
  <c r="I209" i="1"/>
  <c r="I212" i="1"/>
  <c r="I213" i="1"/>
  <c r="I216" i="1"/>
  <c r="I217" i="1"/>
  <c r="I220" i="1"/>
  <c r="I221" i="1"/>
  <c r="I224" i="1"/>
  <c r="I225" i="1"/>
  <c r="I228" i="1"/>
  <c r="I229" i="1"/>
  <c r="I232" i="1"/>
  <c r="I233" i="1"/>
  <c r="I236" i="1"/>
  <c r="I237" i="1"/>
  <c r="I240" i="1"/>
  <c r="I241" i="1"/>
  <c r="G4" i="1"/>
  <c r="M4" i="1" s="1"/>
  <c r="O4" i="1" s="1"/>
  <c r="G5" i="1"/>
  <c r="I5" i="1" s="1"/>
  <c r="G6" i="1"/>
  <c r="M6" i="1" s="1"/>
  <c r="O6" i="1" s="1"/>
  <c r="G7" i="1"/>
  <c r="M7" i="1" s="1"/>
  <c r="O7" i="1" s="1"/>
  <c r="G8" i="1"/>
  <c r="M8" i="1" s="1"/>
  <c r="O8" i="1" s="1"/>
  <c r="G9" i="1"/>
  <c r="I9" i="1" s="1"/>
  <c r="G10" i="1"/>
  <c r="M10" i="1" s="1"/>
  <c r="O10" i="1" s="1"/>
  <c r="G11" i="1"/>
  <c r="M11" i="1" s="1"/>
  <c r="O11" i="1" s="1"/>
  <c r="G12" i="1"/>
  <c r="M12" i="1" s="1"/>
  <c r="O12" i="1" s="1"/>
  <c r="G13" i="1"/>
  <c r="I13" i="1" s="1"/>
  <c r="G14" i="1"/>
  <c r="M14" i="1" s="1"/>
  <c r="O14" i="1" s="1"/>
  <c r="G15" i="1"/>
  <c r="M15" i="1" s="1"/>
  <c r="O15" i="1" s="1"/>
  <c r="G16" i="1"/>
  <c r="M16" i="1" s="1"/>
  <c r="O16" i="1" s="1"/>
  <c r="G17" i="1"/>
  <c r="I17" i="1" s="1"/>
  <c r="G18" i="1"/>
  <c r="M18" i="1" s="1"/>
  <c r="O18" i="1" s="1"/>
  <c r="G19" i="1"/>
  <c r="M19" i="1" s="1"/>
  <c r="O19" i="1" s="1"/>
  <c r="G20" i="1"/>
  <c r="M20" i="1" s="1"/>
  <c r="O20" i="1" s="1"/>
  <c r="G21" i="1"/>
  <c r="I21" i="1" s="1"/>
  <c r="G22" i="1"/>
  <c r="M22" i="1" s="1"/>
  <c r="O22" i="1" s="1"/>
  <c r="G23" i="1"/>
  <c r="M23" i="1" s="1"/>
  <c r="O23" i="1" s="1"/>
  <c r="G24" i="1"/>
  <c r="M24" i="1" s="1"/>
  <c r="O24" i="1" s="1"/>
  <c r="G25" i="1"/>
  <c r="I25" i="1" s="1"/>
  <c r="G26" i="1"/>
  <c r="M26" i="1" s="1"/>
  <c r="O26" i="1" s="1"/>
  <c r="G27" i="1"/>
  <c r="M27" i="1" s="1"/>
  <c r="O27" i="1" s="1"/>
  <c r="G28" i="1"/>
  <c r="M28" i="1" s="1"/>
  <c r="O28" i="1" s="1"/>
  <c r="G29" i="1"/>
  <c r="I29" i="1" s="1"/>
  <c r="G30" i="1"/>
  <c r="M30" i="1" s="1"/>
  <c r="O30" i="1" s="1"/>
  <c r="G31" i="1"/>
  <c r="M31" i="1" s="1"/>
  <c r="O31" i="1" s="1"/>
  <c r="G32" i="1"/>
  <c r="M32" i="1" s="1"/>
  <c r="O32" i="1" s="1"/>
  <c r="G33" i="1"/>
  <c r="I33" i="1" s="1"/>
  <c r="G34" i="1"/>
  <c r="M34" i="1" s="1"/>
  <c r="O34" i="1" s="1"/>
  <c r="G35" i="1"/>
  <c r="M35" i="1" s="1"/>
  <c r="O35" i="1" s="1"/>
  <c r="G36" i="1"/>
  <c r="M36" i="1" s="1"/>
  <c r="O36" i="1" s="1"/>
  <c r="G37" i="1"/>
  <c r="I37" i="1" s="1"/>
  <c r="G38" i="1"/>
  <c r="M38" i="1" s="1"/>
  <c r="O38" i="1" s="1"/>
  <c r="G39" i="1"/>
  <c r="M39" i="1" s="1"/>
  <c r="O39" i="1" s="1"/>
  <c r="G40" i="1"/>
  <c r="M40" i="1" s="1"/>
  <c r="O40" i="1" s="1"/>
  <c r="G41" i="1"/>
  <c r="I41" i="1" s="1"/>
  <c r="G42" i="1"/>
  <c r="M42" i="1" s="1"/>
  <c r="O42" i="1" s="1"/>
  <c r="G43" i="1"/>
  <c r="M43" i="1" s="1"/>
  <c r="O43" i="1" s="1"/>
  <c r="G44" i="1"/>
  <c r="M44" i="1" s="1"/>
  <c r="O44" i="1" s="1"/>
  <c r="G45" i="1"/>
  <c r="I45" i="1" s="1"/>
  <c r="G46" i="1"/>
  <c r="M46" i="1" s="1"/>
  <c r="O46" i="1" s="1"/>
  <c r="G47" i="1"/>
  <c r="M47" i="1" s="1"/>
  <c r="O47" i="1" s="1"/>
  <c r="G48" i="1"/>
  <c r="M48" i="1" s="1"/>
  <c r="O48" i="1" s="1"/>
  <c r="G49" i="1"/>
  <c r="I49" i="1" s="1"/>
  <c r="G50" i="1"/>
  <c r="M50" i="1" s="1"/>
  <c r="O50" i="1" s="1"/>
  <c r="G51" i="1"/>
  <c r="M51" i="1" s="1"/>
  <c r="O51" i="1" s="1"/>
  <c r="G52" i="1"/>
  <c r="M52" i="1" s="1"/>
  <c r="O52" i="1" s="1"/>
  <c r="G53" i="1"/>
  <c r="I53" i="1" s="1"/>
  <c r="G54" i="1"/>
  <c r="I54" i="1" s="1"/>
  <c r="G55" i="1"/>
  <c r="M55" i="1" s="1"/>
  <c r="O55" i="1" s="1"/>
  <c r="G56" i="1"/>
  <c r="M56" i="1" s="1"/>
  <c r="O56" i="1" s="1"/>
  <c r="G57" i="1"/>
  <c r="I57" i="1" s="1"/>
  <c r="G58" i="1"/>
  <c r="M58" i="1" s="1"/>
  <c r="O58" i="1" s="1"/>
  <c r="G59" i="1"/>
  <c r="M59" i="1" s="1"/>
  <c r="O59" i="1" s="1"/>
  <c r="G60" i="1"/>
  <c r="M60" i="1" s="1"/>
  <c r="O60" i="1" s="1"/>
  <c r="G61" i="1"/>
  <c r="I61" i="1" s="1"/>
  <c r="G62" i="1"/>
  <c r="M62" i="1" s="1"/>
  <c r="O62" i="1" s="1"/>
  <c r="G63" i="1"/>
  <c r="M63" i="1" s="1"/>
  <c r="O63" i="1" s="1"/>
  <c r="G64" i="1"/>
  <c r="M64" i="1" s="1"/>
  <c r="O64" i="1" s="1"/>
  <c r="G65" i="1"/>
  <c r="I65" i="1" s="1"/>
  <c r="G66" i="1"/>
  <c r="M66" i="1" s="1"/>
  <c r="O66" i="1" s="1"/>
  <c r="G67" i="1"/>
  <c r="M67" i="1" s="1"/>
  <c r="G68" i="1"/>
  <c r="M68" i="1" s="1"/>
  <c r="O68" i="1" s="1"/>
  <c r="G69" i="1"/>
  <c r="I69" i="1" s="1"/>
  <c r="G70" i="1"/>
  <c r="M70" i="1" s="1"/>
  <c r="O70" i="1" s="1"/>
  <c r="G71" i="1"/>
  <c r="M71" i="1" s="1"/>
  <c r="O71" i="1" s="1"/>
  <c r="G72" i="1"/>
  <c r="M72" i="1" s="1"/>
  <c r="O72" i="1" s="1"/>
  <c r="G73" i="1"/>
  <c r="I73" i="1" s="1"/>
  <c r="G74" i="1"/>
  <c r="I74" i="1" s="1"/>
  <c r="G75" i="1"/>
  <c r="M75" i="1" s="1"/>
  <c r="O75" i="1" s="1"/>
  <c r="G76" i="1"/>
  <c r="G77" i="1"/>
  <c r="I77" i="1" s="1"/>
  <c r="G78" i="1"/>
  <c r="M78" i="1" s="1"/>
  <c r="O78" i="1" s="1"/>
  <c r="G79" i="1"/>
  <c r="M79" i="1" s="1"/>
  <c r="O79" i="1" s="1"/>
  <c r="G80" i="1"/>
  <c r="M80" i="1" s="1"/>
  <c r="O80" i="1" s="1"/>
  <c r="G81" i="1"/>
  <c r="I81" i="1" s="1"/>
  <c r="G82" i="1"/>
  <c r="M82" i="1" s="1"/>
  <c r="O82" i="1" s="1"/>
  <c r="G83" i="1"/>
  <c r="M83" i="1" s="1"/>
  <c r="O83" i="1" s="1"/>
  <c r="G84" i="1"/>
  <c r="M84" i="1" s="1"/>
  <c r="O84" i="1" s="1"/>
  <c r="G85" i="1"/>
  <c r="I85" i="1" s="1"/>
  <c r="G86" i="1"/>
  <c r="I86" i="1" s="1"/>
  <c r="G87" i="1"/>
  <c r="M87" i="1" s="1"/>
  <c r="O87" i="1" s="1"/>
  <c r="G88" i="1"/>
  <c r="M88" i="1" s="1"/>
  <c r="O88" i="1" s="1"/>
  <c r="G89" i="1"/>
  <c r="I89" i="1" s="1"/>
  <c r="G90" i="1"/>
  <c r="M90" i="1" s="1"/>
  <c r="O90" i="1" s="1"/>
  <c r="G91" i="1"/>
  <c r="M91" i="1" s="1"/>
  <c r="O91" i="1" s="1"/>
  <c r="G92" i="1"/>
  <c r="M92" i="1" s="1"/>
  <c r="O92" i="1" s="1"/>
  <c r="G93" i="1"/>
  <c r="G94" i="1"/>
  <c r="M94" i="1" s="1"/>
  <c r="O94" i="1" s="1"/>
  <c r="G95" i="1"/>
  <c r="M95" i="1" s="1"/>
  <c r="O95" i="1" s="1"/>
  <c r="G96" i="1"/>
  <c r="M96" i="1" s="1"/>
  <c r="O96" i="1" s="1"/>
  <c r="G97" i="1"/>
  <c r="G98" i="1"/>
  <c r="M98" i="1" s="1"/>
  <c r="O98" i="1" s="1"/>
  <c r="G99" i="1"/>
  <c r="M99" i="1" s="1"/>
  <c r="O99" i="1" s="1"/>
  <c r="G100" i="1"/>
  <c r="M100" i="1" s="1"/>
  <c r="O100" i="1" s="1"/>
  <c r="G101" i="1"/>
  <c r="M101" i="1" s="1"/>
  <c r="O101" i="1" s="1"/>
  <c r="G102" i="1"/>
  <c r="M102" i="1" s="1"/>
  <c r="O102" i="1" s="1"/>
  <c r="G103" i="1"/>
  <c r="M103" i="1" s="1"/>
  <c r="O103" i="1" s="1"/>
  <c r="G104" i="1"/>
  <c r="M104" i="1" s="1"/>
  <c r="O104" i="1" s="1"/>
  <c r="G105" i="1"/>
  <c r="G106" i="1"/>
  <c r="I106" i="1" s="1"/>
  <c r="G107" i="1"/>
  <c r="I107" i="1" s="1"/>
  <c r="G108" i="1"/>
  <c r="M108" i="1" s="1"/>
  <c r="O108" i="1" s="1"/>
  <c r="G109" i="1"/>
  <c r="G110" i="1"/>
  <c r="M110" i="1" s="1"/>
  <c r="O110" i="1" s="1"/>
  <c r="G111" i="1"/>
  <c r="M111" i="1" s="1"/>
  <c r="O111" i="1" s="1"/>
  <c r="G112" i="1"/>
  <c r="M112" i="1" s="1"/>
  <c r="O112" i="1" s="1"/>
  <c r="G113" i="1"/>
  <c r="G114" i="1"/>
  <c r="I114" i="1" s="1"/>
  <c r="G115" i="1"/>
  <c r="I115" i="1" s="1"/>
  <c r="G116" i="1"/>
  <c r="M116" i="1" s="1"/>
  <c r="O116" i="1" s="1"/>
  <c r="G117" i="1"/>
  <c r="G118" i="1"/>
  <c r="M118" i="1" s="1"/>
  <c r="O118" i="1" s="1"/>
  <c r="G119" i="1"/>
  <c r="M119" i="1" s="1"/>
  <c r="O119" i="1" s="1"/>
  <c r="G120" i="1"/>
  <c r="M120" i="1" s="1"/>
  <c r="O120" i="1" s="1"/>
  <c r="G121" i="1"/>
  <c r="G122" i="1"/>
  <c r="I122" i="1" s="1"/>
  <c r="G123" i="1"/>
  <c r="I123" i="1" s="1"/>
  <c r="G124" i="1"/>
  <c r="M124" i="1" s="1"/>
  <c r="O124" i="1" s="1"/>
  <c r="G125" i="1"/>
  <c r="G126" i="1"/>
  <c r="M126" i="1" s="1"/>
  <c r="O126" i="1" s="1"/>
  <c r="G127" i="1"/>
  <c r="M127" i="1" s="1"/>
  <c r="O127" i="1" s="1"/>
  <c r="G128" i="1"/>
  <c r="M128" i="1" s="1"/>
  <c r="O128" i="1" s="1"/>
  <c r="G129" i="1"/>
  <c r="G130" i="1"/>
  <c r="I130" i="1" s="1"/>
  <c r="G131" i="1"/>
  <c r="I131" i="1" s="1"/>
  <c r="G132" i="1"/>
  <c r="M132" i="1" s="1"/>
  <c r="O132" i="1" s="1"/>
  <c r="G133" i="1"/>
  <c r="G134" i="1"/>
  <c r="M134" i="1" s="1"/>
  <c r="O134" i="1" s="1"/>
  <c r="G135" i="1"/>
  <c r="M135" i="1" s="1"/>
  <c r="O135" i="1" s="1"/>
  <c r="G136" i="1"/>
  <c r="M136" i="1" s="1"/>
  <c r="O136" i="1" s="1"/>
  <c r="G137" i="1"/>
  <c r="G138" i="1"/>
  <c r="I138" i="1" s="1"/>
  <c r="G139" i="1"/>
  <c r="I139" i="1" s="1"/>
  <c r="G140" i="1"/>
  <c r="M140" i="1" s="1"/>
  <c r="O140" i="1" s="1"/>
  <c r="G141" i="1"/>
  <c r="G142" i="1"/>
  <c r="M142" i="1" s="1"/>
  <c r="O142" i="1" s="1"/>
  <c r="G143" i="1"/>
  <c r="M143" i="1" s="1"/>
  <c r="O143" i="1" s="1"/>
  <c r="G144" i="1"/>
  <c r="M144" i="1" s="1"/>
  <c r="O144" i="1" s="1"/>
  <c r="G145" i="1"/>
  <c r="G146" i="1"/>
  <c r="I146" i="1" s="1"/>
  <c r="G147" i="1"/>
  <c r="I147" i="1" s="1"/>
  <c r="G148" i="1"/>
  <c r="M148" i="1" s="1"/>
  <c r="O148" i="1" s="1"/>
  <c r="G149" i="1"/>
  <c r="G150" i="1"/>
  <c r="M150" i="1" s="1"/>
  <c r="O150" i="1" s="1"/>
  <c r="G151" i="1"/>
  <c r="M151" i="1" s="1"/>
  <c r="O151" i="1" s="1"/>
  <c r="G152" i="1"/>
  <c r="M152" i="1" s="1"/>
  <c r="O152" i="1" s="1"/>
  <c r="G153" i="1"/>
  <c r="G154" i="1"/>
  <c r="I154" i="1" s="1"/>
  <c r="G155" i="1"/>
  <c r="I155" i="1" s="1"/>
  <c r="G156" i="1"/>
  <c r="M156" i="1" s="1"/>
  <c r="O156" i="1" s="1"/>
  <c r="G157" i="1"/>
  <c r="G158" i="1"/>
  <c r="M158" i="1" s="1"/>
  <c r="O158" i="1" s="1"/>
  <c r="G159" i="1"/>
  <c r="M159" i="1" s="1"/>
  <c r="O159" i="1" s="1"/>
  <c r="G160" i="1"/>
  <c r="M160" i="1" s="1"/>
  <c r="O160" i="1" s="1"/>
  <c r="G161" i="1"/>
  <c r="G162" i="1"/>
  <c r="I162" i="1" s="1"/>
  <c r="G163" i="1"/>
  <c r="I163" i="1" s="1"/>
  <c r="G164" i="1"/>
  <c r="M164" i="1" s="1"/>
  <c r="O164" i="1" s="1"/>
  <c r="G165" i="1"/>
  <c r="G166" i="1"/>
  <c r="M166" i="1" s="1"/>
  <c r="O166" i="1" s="1"/>
  <c r="G167" i="1"/>
  <c r="M167" i="1" s="1"/>
  <c r="O167" i="1" s="1"/>
  <c r="G168" i="1"/>
  <c r="M168" i="1" s="1"/>
  <c r="O168" i="1" s="1"/>
  <c r="G169" i="1"/>
  <c r="G170" i="1"/>
  <c r="I170" i="1" s="1"/>
  <c r="G171" i="1"/>
  <c r="I171" i="1" s="1"/>
  <c r="G172" i="1"/>
  <c r="M172" i="1" s="1"/>
  <c r="O172" i="1" s="1"/>
  <c r="G173" i="1"/>
  <c r="G174" i="1"/>
  <c r="M174" i="1" s="1"/>
  <c r="O174" i="1" s="1"/>
  <c r="G175" i="1"/>
  <c r="M175" i="1" s="1"/>
  <c r="O175" i="1" s="1"/>
  <c r="G176" i="1"/>
  <c r="M176" i="1" s="1"/>
  <c r="O176" i="1" s="1"/>
  <c r="G177" i="1"/>
  <c r="G178" i="1"/>
  <c r="I178" i="1" s="1"/>
  <c r="G179" i="1"/>
  <c r="I179" i="1" s="1"/>
  <c r="G180" i="1"/>
  <c r="M180" i="1" s="1"/>
  <c r="O180" i="1" s="1"/>
  <c r="G181" i="1"/>
  <c r="G182" i="1"/>
  <c r="M182" i="1" s="1"/>
  <c r="O182" i="1" s="1"/>
  <c r="G183" i="1"/>
  <c r="M183" i="1" s="1"/>
  <c r="O183" i="1" s="1"/>
  <c r="G184" i="1"/>
  <c r="M184" i="1" s="1"/>
  <c r="O184" i="1" s="1"/>
  <c r="G185" i="1"/>
  <c r="G186" i="1"/>
  <c r="I186" i="1" s="1"/>
  <c r="G187" i="1"/>
  <c r="I187" i="1" s="1"/>
  <c r="G188" i="1"/>
  <c r="M188" i="1" s="1"/>
  <c r="O188" i="1" s="1"/>
  <c r="G189" i="1"/>
  <c r="G190" i="1"/>
  <c r="M190" i="1" s="1"/>
  <c r="O190" i="1" s="1"/>
  <c r="G191" i="1"/>
  <c r="M191" i="1" s="1"/>
  <c r="O191" i="1" s="1"/>
  <c r="G192" i="1"/>
  <c r="M192" i="1" s="1"/>
  <c r="O192" i="1" s="1"/>
  <c r="G193" i="1"/>
  <c r="G194" i="1"/>
  <c r="I194" i="1" s="1"/>
  <c r="G195" i="1"/>
  <c r="I195" i="1" s="1"/>
  <c r="G196" i="1"/>
  <c r="M196" i="1" s="1"/>
  <c r="O196" i="1" s="1"/>
  <c r="G197" i="1"/>
  <c r="G198" i="1"/>
  <c r="M198" i="1" s="1"/>
  <c r="O198" i="1" s="1"/>
  <c r="G199" i="1"/>
  <c r="M199" i="1" s="1"/>
  <c r="O199" i="1" s="1"/>
  <c r="G200" i="1"/>
  <c r="M200" i="1" s="1"/>
  <c r="O200" i="1" s="1"/>
  <c r="G201" i="1"/>
  <c r="G202" i="1"/>
  <c r="I202" i="1" s="1"/>
  <c r="G203" i="1"/>
  <c r="I203" i="1" s="1"/>
  <c r="G204" i="1"/>
  <c r="M204" i="1" s="1"/>
  <c r="O204" i="1" s="1"/>
  <c r="G205" i="1"/>
  <c r="G206" i="1"/>
  <c r="M206" i="1" s="1"/>
  <c r="O206" i="1" s="1"/>
  <c r="G207" i="1"/>
  <c r="M207" i="1" s="1"/>
  <c r="O207" i="1" s="1"/>
  <c r="G208" i="1"/>
  <c r="M208" i="1" s="1"/>
  <c r="O208" i="1" s="1"/>
  <c r="G209" i="1"/>
  <c r="G210" i="1"/>
  <c r="I210" i="1" s="1"/>
  <c r="G211" i="1"/>
  <c r="I211" i="1" s="1"/>
  <c r="G212" i="1"/>
  <c r="M212" i="1" s="1"/>
  <c r="O212" i="1" s="1"/>
  <c r="G213" i="1"/>
  <c r="G214" i="1"/>
  <c r="M214" i="1" s="1"/>
  <c r="O214" i="1" s="1"/>
  <c r="G215" i="1"/>
  <c r="M215" i="1" s="1"/>
  <c r="O215" i="1" s="1"/>
  <c r="G216" i="1"/>
  <c r="M216" i="1" s="1"/>
  <c r="O216" i="1" s="1"/>
  <c r="G217" i="1"/>
  <c r="G218" i="1"/>
  <c r="I218" i="1" s="1"/>
  <c r="G219" i="1"/>
  <c r="I219" i="1" s="1"/>
  <c r="G220" i="1"/>
  <c r="M220" i="1" s="1"/>
  <c r="O220" i="1" s="1"/>
  <c r="G221" i="1"/>
  <c r="G222" i="1"/>
  <c r="M222" i="1" s="1"/>
  <c r="O222" i="1" s="1"/>
  <c r="G223" i="1"/>
  <c r="M223" i="1" s="1"/>
  <c r="O223" i="1" s="1"/>
  <c r="G224" i="1"/>
  <c r="M224" i="1" s="1"/>
  <c r="O224" i="1" s="1"/>
  <c r="G225" i="1"/>
  <c r="G226" i="1"/>
  <c r="I226" i="1" s="1"/>
  <c r="G227" i="1"/>
  <c r="I227" i="1" s="1"/>
  <c r="G228" i="1"/>
  <c r="M228" i="1" s="1"/>
  <c r="O228" i="1" s="1"/>
  <c r="G229" i="1"/>
  <c r="G230" i="1"/>
  <c r="M230" i="1" s="1"/>
  <c r="O230" i="1" s="1"/>
  <c r="G231" i="1"/>
  <c r="M231" i="1" s="1"/>
  <c r="O231" i="1" s="1"/>
  <c r="G232" i="1"/>
  <c r="M232" i="1" s="1"/>
  <c r="O232" i="1" s="1"/>
  <c r="G233" i="1"/>
  <c r="G234" i="1"/>
  <c r="I234" i="1" s="1"/>
  <c r="G235" i="1"/>
  <c r="I235" i="1" s="1"/>
  <c r="G236" i="1"/>
  <c r="M236" i="1" s="1"/>
  <c r="O236" i="1" s="1"/>
  <c r="G237" i="1"/>
  <c r="G238" i="1"/>
  <c r="M238" i="1" s="1"/>
  <c r="O238" i="1" s="1"/>
  <c r="G239" i="1"/>
  <c r="M239" i="1" s="1"/>
  <c r="O239" i="1" s="1"/>
  <c r="G240" i="1"/>
  <c r="M240" i="1" s="1"/>
  <c r="O240" i="1" s="1"/>
  <c r="G241" i="1"/>
  <c r="M243" i="1"/>
  <c r="I82" i="1" l="1"/>
  <c r="I18" i="1"/>
  <c r="M86" i="1"/>
  <c r="O86" i="1" s="1"/>
  <c r="M54" i="1"/>
  <c r="O54" i="1" s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9" i="1"/>
  <c r="I95" i="1"/>
  <c r="I91" i="1"/>
  <c r="I80" i="1"/>
  <c r="I75" i="1"/>
  <c r="I70" i="1"/>
  <c r="I64" i="1"/>
  <c r="I59" i="1"/>
  <c r="I48" i="1"/>
  <c r="I43" i="1"/>
  <c r="I38" i="1"/>
  <c r="I32" i="1"/>
  <c r="I27" i="1"/>
  <c r="I22" i="1"/>
  <c r="I16" i="1"/>
  <c r="I11" i="1"/>
  <c r="I6" i="1"/>
  <c r="M234" i="1"/>
  <c r="O234" i="1" s="1"/>
  <c r="M226" i="1"/>
  <c r="O226" i="1" s="1"/>
  <c r="M218" i="1"/>
  <c r="O218" i="1" s="1"/>
  <c r="M210" i="1"/>
  <c r="O210" i="1" s="1"/>
  <c r="M202" i="1"/>
  <c r="O202" i="1" s="1"/>
  <c r="M194" i="1"/>
  <c r="O194" i="1" s="1"/>
  <c r="M186" i="1"/>
  <c r="O186" i="1" s="1"/>
  <c r="M178" i="1"/>
  <c r="O178" i="1" s="1"/>
  <c r="M170" i="1"/>
  <c r="O170" i="1" s="1"/>
  <c r="M162" i="1"/>
  <c r="O162" i="1" s="1"/>
  <c r="M154" i="1"/>
  <c r="O154" i="1" s="1"/>
  <c r="M146" i="1"/>
  <c r="O146" i="1" s="1"/>
  <c r="M138" i="1"/>
  <c r="O138" i="1" s="1"/>
  <c r="M130" i="1"/>
  <c r="O130" i="1" s="1"/>
  <c r="M122" i="1"/>
  <c r="O122" i="1" s="1"/>
  <c r="M114" i="1"/>
  <c r="O114" i="1" s="1"/>
  <c r="M106" i="1"/>
  <c r="O106" i="1" s="1"/>
  <c r="M85" i="1"/>
  <c r="O85" i="1" s="1"/>
  <c r="M74" i="1"/>
  <c r="O74" i="1" s="1"/>
  <c r="M53" i="1"/>
  <c r="O53" i="1" s="1"/>
  <c r="M37" i="1"/>
  <c r="O37" i="1" s="1"/>
  <c r="M5" i="1"/>
  <c r="O5" i="1" s="1"/>
  <c r="I66" i="1"/>
  <c r="I50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98" i="1"/>
  <c r="I94" i="1"/>
  <c r="I90" i="1"/>
  <c r="I84" i="1"/>
  <c r="I79" i="1"/>
  <c r="I68" i="1"/>
  <c r="I63" i="1"/>
  <c r="I58" i="1"/>
  <c r="I52" i="1"/>
  <c r="I47" i="1"/>
  <c r="I42" i="1"/>
  <c r="I36" i="1"/>
  <c r="I31" i="1"/>
  <c r="I26" i="1"/>
  <c r="I20" i="1"/>
  <c r="I15" i="1"/>
  <c r="I10" i="1"/>
  <c r="I4" i="1"/>
  <c r="M81" i="1"/>
  <c r="O81" i="1" s="1"/>
  <c r="M49" i="1"/>
  <c r="O49" i="1" s="1"/>
  <c r="M25" i="1"/>
  <c r="O25" i="1" s="1"/>
  <c r="I34" i="1"/>
  <c r="M244" i="1"/>
  <c r="I88" i="1"/>
  <c r="I83" i="1"/>
  <c r="I78" i="1"/>
  <c r="I72" i="1"/>
  <c r="I67" i="1"/>
  <c r="I62" i="1"/>
  <c r="I56" i="1"/>
  <c r="I51" i="1"/>
  <c r="I46" i="1"/>
  <c r="I40" i="1"/>
  <c r="I35" i="1"/>
  <c r="I30" i="1"/>
  <c r="I24" i="1"/>
  <c r="I19" i="1"/>
  <c r="I14" i="1"/>
  <c r="I8" i="1"/>
  <c r="M69" i="1"/>
  <c r="O69" i="1" s="1"/>
  <c r="M21" i="1"/>
  <c r="O21" i="1" s="1"/>
  <c r="H5" i="2"/>
  <c r="H85" i="2"/>
  <c r="H53" i="2"/>
  <c r="H109" i="2"/>
  <c r="H77" i="2"/>
  <c r="H37" i="2"/>
  <c r="H101" i="2"/>
  <c r="H69" i="2"/>
  <c r="H21" i="2"/>
  <c r="J227" i="2"/>
  <c r="H227" i="2"/>
  <c r="H223" i="2"/>
  <c r="J223" i="2"/>
  <c r="J219" i="2"/>
  <c r="H219" i="2"/>
  <c r="J215" i="2"/>
  <c r="H215" i="2"/>
  <c r="J211" i="2"/>
  <c r="H211" i="2"/>
  <c r="H207" i="2"/>
  <c r="J207" i="2"/>
  <c r="J203" i="2"/>
  <c r="H203" i="2"/>
  <c r="J199" i="2"/>
  <c r="H199" i="2"/>
  <c r="J195" i="2"/>
  <c r="H195" i="2"/>
  <c r="J191" i="2"/>
  <c r="H191" i="2"/>
  <c r="J187" i="2"/>
  <c r="H187" i="2"/>
  <c r="J183" i="2"/>
  <c r="H183" i="2"/>
  <c r="H179" i="2"/>
  <c r="J179" i="2"/>
  <c r="J175" i="2"/>
  <c r="H175" i="2"/>
  <c r="J171" i="2"/>
  <c r="H171" i="2"/>
  <c r="J167" i="2"/>
  <c r="H167" i="2"/>
  <c r="J163" i="2"/>
  <c r="H163" i="2"/>
  <c r="H159" i="2"/>
  <c r="J159" i="2"/>
  <c r="H155" i="2"/>
  <c r="J155" i="2"/>
  <c r="J151" i="2"/>
  <c r="H151" i="2"/>
  <c r="J147" i="2"/>
  <c r="H147" i="2"/>
  <c r="H143" i="2"/>
  <c r="J143" i="2"/>
  <c r="J139" i="2"/>
  <c r="H139" i="2"/>
  <c r="J135" i="2"/>
  <c r="H135" i="2"/>
  <c r="H131" i="2"/>
  <c r="J131" i="2"/>
  <c r="J127" i="2"/>
  <c r="H127" i="2"/>
  <c r="J123" i="2"/>
  <c r="H123" i="2"/>
  <c r="J119" i="2"/>
  <c r="H119" i="2"/>
  <c r="J115" i="2"/>
  <c r="H115" i="2"/>
  <c r="H111" i="2"/>
  <c r="J111" i="2"/>
  <c r="J107" i="2"/>
  <c r="H107" i="2"/>
  <c r="J103" i="2"/>
  <c r="H103" i="2"/>
  <c r="J99" i="2"/>
  <c r="H99" i="2"/>
  <c r="H95" i="2"/>
  <c r="J95" i="2"/>
  <c r="J91" i="2"/>
  <c r="H91" i="2"/>
  <c r="J87" i="2"/>
  <c r="H87" i="2"/>
  <c r="J83" i="2"/>
  <c r="H83" i="2"/>
  <c r="H79" i="2"/>
  <c r="J79" i="2"/>
  <c r="J75" i="2"/>
  <c r="H75" i="2"/>
  <c r="J71" i="2"/>
  <c r="H71" i="2"/>
  <c r="H67" i="2"/>
  <c r="J67" i="2"/>
  <c r="H63" i="2"/>
  <c r="J63" i="2"/>
  <c r="J59" i="2"/>
  <c r="H59" i="2"/>
  <c r="J55" i="2"/>
  <c r="H55" i="2"/>
  <c r="H51" i="2"/>
  <c r="J51" i="2"/>
  <c r="H47" i="2"/>
  <c r="J47" i="2"/>
  <c r="H43" i="2"/>
  <c r="J43" i="2"/>
  <c r="H39" i="2"/>
  <c r="J39" i="2"/>
  <c r="H35" i="2"/>
  <c r="J35" i="2"/>
  <c r="H31" i="2"/>
  <c r="J31" i="2"/>
  <c r="H27" i="2"/>
  <c r="J27" i="2"/>
  <c r="H23" i="2"/>
  <c r="J23" i="2"/>
  <c r="H19" i="2"/>
  <c r="J19" i="2"/>
  <c r="H15" i="2"/>
  <c r="J15" i="2"/>
  <c r="H11" i="2"/>
  <c r="J11" i="2"/>
  <c r="H7" i="2"/>
  <c r="J7" i="2"/>
  <c r="J104" i="2"/>
  <c r="H104" i="2"/>
  <c r="J88" i="2"/>
  <c r="H88" i="2"/>
  <c r="J76" i="2"/>
  <c r="H76" i="2"/>
  <c r="J64" i="2"/>
  <c r="H64" i="2"/>
  <c r="J52" i="2"/>
  <c r="H52" i="2"/>
  <c r="J40" i="2"/>
  <c r="H40" i="2"/>
  <c r="J20" i="2"/>
  <c r="H20" i="2"/>
  <c r="J4" i="2"/>
  <c r="H4" i="2"/>
  <c r="H230" i="2"/>
  <c r="H226" i="2"/>
  <c r="H222" i="2"/>
  <c r="H218" i="2"/>
  <c r="H214" i="2"/>
  <c r="H210" i="2"/>
  <c r="H206" i="2"/>
  <c r="H202" i="2"/>
  <c r="H198" i="2"/>
  <c r="H194" i="2"/>
  <c r="H190" i="2"/>
  <c r="H186" i="2"/>
  <c r="H182" i="2"/>
  <c r="H178" i="2"/>
  <c r="H174" i="2"/>
  <c r="H170" i="2"/>
  <c r="H166" i="2"/>
  <c r="H162" i="2"/>
  <c r="H158" i="2"/>
  <c r="H154" i="2"/>
  <c r="H150" i="2"/>
  <c r="H146" i="2"/>
  <c r="H142" i="2"/>
  <c r="H138" i="2"/>
  <c r="H134" i="2"/>
  <c r="H130" i="2"/>
  <c r="H126" i="2"/>
  <c r="H122" i="2"/>
  <c r="H118" i="2"/>
  <c r="H114" i="2"/>
  <c r="H49" i="2"/>
  <c r="H33" i="2"/>
  <c r="H17" i="2"/>
  <c r="J112" i="2"/>
  <c r="H112" i="2"/>
  <c r="J100" i="2"/>
  <c r="H100" i="2"/>
  <c r="J92" i="2"/>
  <c r="H92" i="2"/>
  <c r="J84" i="2"/>
  <c r="H84" i="2"/>
  <c r="J72" i="2"/>
  <c r="H72" i="2"/>
  <c r="J60" i="2"/>
  <c r="H60" i="2"/>
  <c r="J48" i="2"/>
  <c r="H48" i="2"/>
  <c r="J36" i="2"/>
  <c r="H36" i="2"/>
  <c r="J28" i="2"/>
  <c r="H28" i="2"/>
  <c r="J16" i="2"/>
  <c r="H16" i="2"/>
  <c r="J8" i="2"/>
  <c r="H8" i="2"/>
  <c r="H110" i="2"/>
  <c r="J110" i="2"/>
  <c r="H106" i="2"/>
  <c r="J106" i="2"/>
  <c r="H102" i="2"/>
  <c r="J102" i="2"/>
  <c r="H98" i="2"/>
  <c r="J98" i="2"/>
  <c r="H94" i="2"/>
  <c r="J94" i="2"/>
  <c r="H90" i="2"/>
  <c r="J90" i="2"/>
  <c r="H86" i="2"/>
  <c r="J86" i="2"/>
  <c r="H82" i="2"/>
  <c r="J82" i="2"/>
  <c r="H78" i="2"/>
  <c r="J78" i="2"/>
  <c r="H74" i="2"/>
  <c r="J74" i="2"/>
  <c r="H70" i="2"/>
  <c r="J70" i="2"/>
  <c r="H66" i="2"/>
  <c r="J66" i="2"/>
  <c r="H62" i="2"/>
  <c r="J62" i="2"/>
  <c r="H58" i="2"/>
  <c r="J58" i="2"/>
  <c r="H54" i="2"/>
  <c r="J54" i="2"/>
  <c r="H50" i="2"/>
  <c r="J50" i="2"/>
  <c r="H46" i="2"/>
  <c r="J46" i="2"/>
  <c r="H42" i="2"/>
  <c r="J42" i="2"/>
  <c r="H38" i="2"/>
  <c r="J38" i="2"/>
  <c r="H34" i="2"/>
  <c r="J34" i="2"/>
  <c r="H30" i="2"/>
  <c r="J30" i="2"/>
  <c r="H26" i="2"/>
  <c r="J26" i="2"/>
  <c r="H22" i="2"/>
  <c r="J22" i="2"/>
  <c r="H18" i="2"/>
  <c r="J18" i="2"/>
  <c r="H14" i="2"/>
  <c r="J14" i="2"/>
  <c r="H10" i="2"/>
  <c r="J10" i="2"/>
  <c r="H6" i="2"/>
  <c r="J6" i="2"/>
  <c r="H229" i="2"/>
  <c r="H225" i="2"/>
  <c r="H221" i="2"/>
  <c r="H217" i="2"/>
  <c r="H213" i="2"/>
  <c r="H209" i="2"/>
  <c r="H205" i="2"/>
  <c r="H201" i="2"/>
  <c r="H197" i="2"/>
  <c r="H193" i="2"/>
  <c r="H189" i="2"/>
  <c r="H185" i="2"/>
  <c r="H181" i="2"/>
  <c r="H177" i="2"/>
  <c r="H173" i="2"/>
  <c r="H169" i="2"/>
  <c r="H165" i="2"/>
  <c r="H161" i="2"/>
  <c r="H157" i="2"/>
  <c r="H153" i="2"/>
  <c r="H149" i="2"/>
  <c r="H145" i="2"/>
  <c r="H141" i="2"/>
  <c r="H137" i="2"/>
  <c r="H133" i="2"/>
  <c r="H129" i="2"/>
  <c r="H125" i="2"/>
  <c r="H121" i="2"/>
  <c r="H117" i="2"/>
  <c r="H113" i="2"/>
  <c r="H105" i="2"/>
  <c r="H97" i="2"/>
  <c r="H89" i="2"/>
  <c r="H81" i="2"/>
  <c r="H73" i="2"/>
  <c r="H65" i="2"/>
  <c r="H57" i="2"/>
  <c r="H45" i="2"/>
  <c r="H29" i="2"/>
  <c r="H13" i="2"/>
  <c r="J108" i="2"/>
  <c r="H108" i="2"/>
  <c r="J96" i="2"/>
  <c r="H96" i="2"/>
  <c r="J80" i="2"/>
  <c r="H80" i="2"/>
  <c r="J68" i="2"/>
  <c r="H68" i="2"/>
  <c r="J56" i="2"/>
  <c r="H56" i="2"/>
  <c r="J44" i="2"/>
  <c r="H44" i="2"/>
  <c r="J32" i="2"/>
  <c r="H32" i="2"/>
  <c r="J24" i="2"/>
  <c r="H24" i="2"/>
  <c r="J12" i="2"/>
  <c r="H12" i="2"/>
  <c r="H228" i="2"/>
  <c r="H224" i="2"/>
  <c r="H220" i="2"/>
  <c r="H216" i="2"/>
  <c r="H212" i="2"/>
  <c r="H208" i="2"/>
  <c r="H204" i="2"/>
  <c r="H200" i="2"/>
  <c r="H196" i="2"/>
  <c r="H192" i="2"/>
  <c r="H188" i="2"/>
  <c r="H184" i="2"/>
  <c r="H180" i="2"/>
  <c r="H176" i="2"/>
  <c r="H172" i="2"/>
  <c r="H168" i="2"/>
  <c r="H164" i="2"/>
  <c r="H160" i="2"/>
  <c r="H156" i="2"/>
  <c r="H152" i="2"/>
  <c r="H148" i="2"/>
  <c r="H144" i="2"/>
  <c r="H140" i="2"/>
  <c r="H136" i="2"/>
  <c r="H132" i="2"/>
  <c r="H128" i="2"/>
  <c r="H124" i="2"/>
  <c r="H120" i="2"/>
  <c r="H116" i="2"/>
  <c r="H41" i="2"/>
  <c r="H25" i="2"/>
  <c r="H9" i="2"/>
  <c r="H3" i="2"/>
  <c r="H232" i="2" s="1"/>
</calcChain>
</file>

<file path=xl/connections.xml><?xml version="1.0" encoding="utf-8"?>
<connections xmlns="http://schemas.openxmlformats.org/spreadsheetml/2006/main">
  <connection id="1" name="12_cut" type="6" refreshedVersion="5" background="1" saveData="1">
    <textPr codePage="437" sourceFile="D:\SLAM\Phase 3\CamIntrinsicMatrixProj\camera poses\12_cut.txt" delimited="0">
      <textFields count="5">
        <textField/>
        <textField position="23"/>
        <textField position="72"/>
        <textField position="113"/>
        <textField position="243"/>
      </textFields>
    </textPr>
  </connection>
  <connection id="2" name="2.472m_7.6sec" type="6" refreshedVersion="5" background="1" saveData="1">
    <textPr codePage="437" sourceFile="D:\SLAM\Phase 3\CamIntrinsicMatrixProj\new cuts\2.472m_7.6sec.txt" delimited="0">
      <textFields count="4">
        <textField/>
        <textField position="36"/>
        <textField position="74"/>
        <textField position="139"/>
      </textFields>
    </textPr>
  </connection>
  <connection id="3" name="3.633m_13sec" type="6" refreshedVersion="5" background="1" saveData="1">
    <textPr codePage="437" sourceFile="D:\SLAM\Phase 3\CamIntrinsicMatrixProj\new cuts\3.633m_13sec.txt" delimited="0">
      <textFields count="4">
        <textField/>
        <textField position="61"/>
        <textField position="97"/>
        <textField position="158"/>
      </textFields>
    </textPr>
  </connection>
  <connection id="4" name="filename2" type="6" refreshedVersion="5" background="1" saveData="1">
    <textPr codePage="437" sourceFile="D:\SLAM\Phase 3\CamIntrinsicMatrixProj\new cuts\filename.txt" delimited="0">
      <textFields count="5">
        <textField/>
        <textField position="46"/>
        <textField position="83"/>
        <textField position="142"/>
        <textField position="208"/>
      </textFields>
    </textPr>
  </connection>
  <connection id="5" name="Manual1_campose" type="6" refreshedVersion="5" background="1" saveData="1">
    <textPr codePage="437" sourceFile="D:\SLAM\Phase 3\CamIntrinsicMatrixProj\test\Manual\Manual1_campose.txt" delimited="0">
      <textFields count="5">
        <textField/>
        <textField position="77"/>
        <textField position="132"/>
        <textField position="209"/>
        <textField position="302"/>
      </textFields>
    </textPr>
  </connection>
  <connection id="6" name="t" type="6" refreshedVersion="5" background="1" saveData="1">
    <textPr codePage="437" sourceFile="D:\SLAM\Phase 3\CamIntrinsicMatrixProj\camera poses\without lidar\t.txt">
      <textFields count="2">
        <textField/>
        <textField/>
      </textFields>
    </textPr>
  </connection>
  <connection id="7" name="v" type="6" refreshedVersion="5" background="1" saveData="1">
    <textPr codePage="437" sourceFile="D:\SLAM\Phase 3\CamIntrinsicMatrixProj\camera poses\without lidar\v.txt">
      <textFields count="2">
        <textField/>
        <textField/>
      </textFields>
    </textPr>
  </connection>
  <connection id="8" name="without lidar" type="6" refreshedVersion="5" background="1" saveData="1">
    <textPr codePage="437" sourceFile="D:\SLAM\Phase 3\CamIntrinsicMatrixProj\camera poses\without lidar\without lidar.txt" delimited="0">
      <textFields count="4">
        <textField/>
        <textField position="18"/>
        <textField position="59"/>
        <textField position="100"/>
      </textFields>
    </textPr>
  </connection>
  <connection id="9" name="without lidar without matching verification" type="6" refreshedVersion="5" background="1" saveData="1">
    <textPr codePage="437" sourceFile="D:\SLAM\Phase 3\CamIntrinsicMatrixProj\camera poses\without lidar\without lidar without matching verification.txt" delimited="0">
      <textFields count="4">
        <textField/>
        <textField position="17"/>
        <textField position="58"/>
        <textField position="98"/>
      </textFields>
    </textPr>
  </connection>
</connections>
</file>

<file path=xl/sharedStrings.xml><?xml version="1.0" encoding="utf-8"?>
<sst xmlns="http://schemas.openxmlformats.org/spreadsheetml/2006/main" count="386" uniqueCount="74">
  <si>
    <t>Frame</t>
  </si>
  <si>
    <t>Camera Px</t>
  </si>
  <si>
    <t>Camera Py</t>
  </si>
  <si>
    <t>Camera Pz</t>
  </si>
  <si>
    <t>Distance (d3D)</t>
  </si>
  <si>
    <t>time factor</t>
  </si>
  <si>
    <t>Ground truth distance</t>
  </si>
  <si>
    <t>Real distance scale</t>
  </si>
  <si>
    <t>Method-1 distance estimate</t>
  </si>
  <si>
    <t>Error</t>
  </si>
  <si>
    <t>Average Error:</t>
  </si>
  <si>
    <t>STDEV [Error]:</t>
  </si>
  <si>
    <t>% Displacement error</t>
  </si>
  <si>
    <t>Avg real distance scale:</t>
  </si>
  <si>
    <t>Average real distance scale:</t>
  </si>
  <si>
    <t>STDEV (Error):</t>
  </si>
  <si>
    <t>[46.8 cm.]</t>
  </si>
  <si>
    <t>[11.2cm]</t>
  </si>
  <si>
    <t>STDEV(Error):</t>
  </si>
  <si>
    <t>[49cm]</t>
  </si>
  <si>
    <t>Ground truth distance [LiDaR]</t>
  </si>
  <si>
    <t>Ground truth distance [Tape Measure]</t>
  </si>
  <si>
    <t>Real distance scale [LiDaR]</t>
  </si>
  <si>
    <t>Real distance scale [Tape Measure]</t>
  </si>
  <si>
    <t>Method-1 distance estimate [Tape Measure]</t>
  </si>
  <si>
    <t>Method-1 distance estimate [LiDaR]</t>
  </si>
  <si>
    <t>Error [LiDaR]</t>
  </si>
  <si>
    <t>Error [Tape Measure]</t>
  </si>
  <si>
    <t>Displacement Error % [LiDaR]</t>
  </si>
  <si>
    <t>Displacement Error % [Tape Measure]</t>
  </si>
  <si>
    <t>[11.08cm]</t>
  </si>
  <si>
    <t>Px</t>
  </si>
  <si>
    <t>Py</t>
  </si>
  <si>
    <t>Pz</t>
  </si>
  <si>
    <t>d3D</t>
  </si>
  <si>
    <t>Ground truth</t>
  </si>
  <si>
    <t>Real distance</t>
  </si>
  <si>
    <t xml:space="preserve">	</t>
  </si>
  <si>
    <t>% Abs.Error</t>
  </si>
  <si>
    <t>Average Error</t>
  </si>
  <si>
    <t>Max. Error</t>
  </si>
  <si>
    <t>Min. Error</t>
  </si>
  <si>
    <t>STDEV of Error</t>
  </si>
  <si>
    <t>1.4cm.</t>
  </si>
  <si>
    <t>2.8cm.</t>
  </si>
  <si>
    <t>1.1cm.</t>
  </si>
  <si>
    <t xml:space="preserve"> </t>
  </si>
  <si>
    <t>STDEV</t>
  </si>
  <si>
    <t>33.03cm</t>
  </si>
  <si>
    <t>14.3cm</t>
  </si>
  <si>
    <t>Groundtruth</t>
  </si>
  <si>
    <t>real scale</t>
  </si>
  <si>
    <t>Real scale</t>
  </si>
  <si>
    <t>real distance</t>
  </si>
  <si>
    <t>Avg. Error</t>
  </si>
  <si>
    <t>16.1 cm</t>
  </si>
  <si>
    <t>34 cm</t>
  </si>
  <si>
    <t>4.45cm</t>
  </si>
  <si>
    <t>2.21cm</t>
  </si>
  <si>
    <t>STDEV. Error</t>
  </si>
  <si>
    <r>
      <rPr>
        <sz val="9"/>
        <color theme="1"/>
        <rFont val="Yu Mincho Demibold"/>
        <family val="1"/>
      </rPr>
      <t>STDEV</t>
    </r>
    <r>
      <rPr>
        <sz val="10"/>
        <color theme="1"/>
        <rFont val="Yu Mincho Demibold"/>
        <family val="1"/>
      </rPr>
      <t>. Error</t>
    </r>
  </si>
  <si>
    <t>0.42cm</t>
  </si>
  <si>
    <t>1.3cm</t>
  </si>
  <si>
    <t>2.67cm</t>
  </si>
  <si>
    <t>0.43cm</t>
  </si>
  <si>
    <t>11.5cm</t>
  </si>
  <si>
    <t>1cm</t>
  </si>
  <si>
    <t>Abs.Error</t>
  </si>
  <si>
    <t>4.9cm</t>
  </si>
  <si>
    <t>max</t>
  </si>
  <si>
    <t>min</t>
  </si>
  <si>
    <t>avg</t>
  </si>
  <si>
    <t>7.17cm</t>
  </si>
  <si>
    <t>2.85cm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</si>
</sst>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1"/>
      <name val="FreesiaUPC"/>
      <family val="2"/>
    </font>
    <font>
      <i/>
      <sz val="12"/>
      <color rgb="FF7F7F7F"/>
      <name val="FreesiaUPC"/>
      <family val="2"/>
    </font>
    <font>
      <sz val="9"/>
      <color theme="1"/>
      <name val="Yu Mincho Demibold"/>
      <family val="1"/>
    </font>
    <font>
      <b/>
      <sz val="11"/>
      <color theme="1"/>
      <name val="Yu Mincho Demibold"/>
      <family val="1"/>
    </font>
    <font>
      <sz val="10"/>
      <color theme="1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Yu Mincho Demibold"/>
      <family val="1"/>
    </font>
    <font>
      <i/>
      <sz val="10"/>
      <color theme="1"/>
      <name val="Calibri"/>
      <family val="2"/>
      <scheme val="minor"/>
    </font>
    <font>
      <sz val="10"/>
      <color theme="1"/>
      <name val="Yu Mincho Demibol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6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Malgun Gothic" panose="020B0503020000020004" pitchFamily="34" charset="-127"/>
                <a:ea typeface="Malgun Gothic" panose="020B0503020000020004" pitchFamily="34" charset="-127"/>
                <a:cs typeface="+mn-cs"/>
              </a:defRPr>
            </a:pPr>
            <a:r>
              <a:rPr lang="en-US" sz="3600">
                <a:latin typeface="Malgun Gothic" panose="020B0503020000020004" pitchFamily="34" charset="-127"/>
                <a:ea typeface="Malgun Gothic" panose="020B0503020000020004" pitchFamily="34" charset="-127"/>
              </a:rPr>
              <a:t>Scale Estimate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94676348085901E-2"/>
          <c:y val="0.15534013102404687"/>
          <c:w val="0.95468359875972431"/>
          <c:h val="0.83087162302838125"/>
        </c:manualLayout>
      </c:layout>
      <c:lineChart>
        <c:grouping val="standard"/>
        <c:varyColors val="0"/>
        <c:ser>
          <c:idx val="0"/>
          <c:order val="0"/>
          <c:tx>
            <c:strRef>
              <c:f>'CVLab525 DB'!$G$1</c:f>
              <c:strCache>
                <c:ptCount val="1"/>
                <c:pt idx="0">
                  <c:v>Ground truth distance [LiDaR]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'CVLab525 DB'!$G$2:$G$244</c:f>
              <c:numCache>
                <c:formatCode>General</c:formatCode>
                <c:ptCount val="243"/>
                <c:pt idx="0">
                  <c:v>0</c:v>
                </c:pt>
                <c:pt idx="1">
                  <c:v>0.603688</c:v>
                </c:pt>
                <c:pt idx="2">
                  <c:v>0.61392000000000002</c:v>
                </c:pt>
                <c:pt idx="3">
                  <c:v>0.62415200000000004</c:v>
                </c:pt>
                <c:pt idx="4">
                  <c:v>0.63438400000000006</c:v>
                </c:pt>
                <c:pt idx="5">
                  <c:v>0.64461600000000008</c:v>
                </c:pt>
                <c:pt idx="6">
                  <c:v>0.6548480000000001</c:v>
                </c:pt>
                <c:pt idx="7">
                  <c:v>0.66508000000000012</c:v>
                </c:pt>
                <c:pt idx="8">
                  <c:v>0.67531200000000013</c:v>
                </c:pt>
                <c:pt idx="9">
                  <c:v>0.68554400000000015</c:v>
                </c:pt>
                <c:pt idx="10">
                  <c:v>0.69577600000000017</c:v>
                </c:pt>
                <c:pt idx="11">
                  <c:v>0.70600799999999997</c:v>
                </c:pt>
                <c:pt idx="12">
                  <c:v>0.71623999999999999</c:v>
                </c:pt>
                <c:pt idx="13">
                  <c:v>0.72647200000000001</c:v>
                </c:pt>
                <c:pt idx="14">
                  <c:v>0.73670400000000003</c:v>
                </c:pt>
                <c:pt idx="15">
                  <c:v>0.74693600000000004</c:v>
                </c:pt>
                <c:pt idx="16">
                  <c:v>0.75716800000000006</c:v>
                </c:pt>
                <c:pt idx="17">
                  <c:v>0.76740000000000008</c:v>
                </c:pt>
                <c:pt idx="18">
                  <c:v>0.7776320000000001</c:v>
                </c:pt>
                <c:pt idx="19">
                  <c:v>0.78786400000000012</c:v>
                </c:pt>
                <c:pt idx="20">
                  <c:v>0.79809600000000014</c:v>
                </c:pt>
                <c:pt idx="21">
                  <c:v>0.80832800000000016</c:v>
                </c:pt>
                <c:pt idx="22">
                  <c:v>0.81856000000000018</c:v>
                </c:pt>
                <c:pt idx="23">
                  <c:v>0.8287920000000002</c:v>
                </c:pt>
                <c:pt idx="24">
                  <c:v>0.83902399999999999</c:v>
                </c:pt>
                <c:pt idx="25">
                  <c:v>0.84925600000000001</c:v>
                </c:pt>
                <c:pt idx="26">
                  <c:v>0.85948800000000003</c:v>
                </c:pt>
                <c:pt idx="27">
                  <c:v>0.86972000000000005</c:v>
                </c:pt>
                <c:pt idx="28">
                  <c:v>0.87995200000000007</c:v>
                </c:pt>
                <c:pt idx="29">
                  <c:v>0.89018400000000009</c:v>
                </c:pt>
                <c:pt idx="30">
                  <c:v>0.90041600000000011</c:v>
                </c:pt>
                <c:pt idx="31">
                  <c:v>0.91064800000000012</c:v>
                </c:pt>
                <c:pt idx="32">
                  <c:v>0.92088000000000014</c:v>
                </c:pt>
                <c:pt idx="33">
                  <c:v>0.93111200000000016</c:v>
                </c:pt>
                <c:pt idx="34">
                  <c:v>0.94134400000000018</c:v>
                </c:pt>
                <c:pt idx="35">
                  <c:v>0.9515760000000002</c:v>
                </c:pt>
                <c:pt idx="36">
                  <c:v>0.961808</c:v>
                </c:pt>
                <c:pt idx="37">
                  <c:v>0.97204000000000002</c:v>
                </c:pt>
                <c:pt idx="38">
                  <c:v>0.98227200000000003</c:v>
                </c:pt>
                <c:pt idx="39">
                  <c:v>0.99250400000000005</c:v>
                </c:pt>
                <c:pt idx="40">
                  <c:v>1.0027360000000001</c:v>
                </c:pt>
                <c:pt idx="41">
                  <c:v>1.0129680000000001</c:v>
                </c:pt>
                <c:pt idx="42">
                  <c:v>1.0232000000000001</c:v>
                </c:pt>
                <c:pt idx="43">
                  <c:v>1.0334320000000001</c:v>
                </c:pt>
                <c:pt idx="44">
                  <c:v>1.0436640000000001</c:v>
                </c:pt>
                <c:pt idx="45">
                  <c:v>1.0538960000000002</c:v>
                </c:pt>
                <c:pt idx="46">
                  <c:v>1.0641280000000002</c:v>
                </c:pt>
                <c:pt idx="47">
                  <c:v>1.0743600000000002</c:v>
                </c:pt>
                <c:pt idx="48">
                  <c:v>1.0845920000000002</c:v>
                </c:pt>
                <c:pt idx="49">
                  <c:v>1.0948240000000002</c:v>
                </c:pt>
                <c:pt idx="50">
                  <c:v>1.1050560000000003</c:v>
                </c:pt>
                <c:pt idx="51">
                  <c:v>1.1152880000000003</c:v>
                </c:pt>
                <c:pt idx="52">
                  <c:v>1.1255200000000003</c:v>
                </c:pt>
                <c:pt idx="53">
                  <c:v>1.1357520000000003</c:v>
                </c:pt>
                <c:pt idx="54">
                  <c:v>1.1459840000000003</c:v>
                </c:pt>
                <c:pt idx="55">
                  <c:v>1.1562159999999999</c:v>
                </c:pt>
                <c:pt idx="56">
                  <c:v>1.1664479999999999</c:v>
                </c:pt>
                <c:pt idx="57">
                  <c:v>1.1766799999999999</c:v>
                </c:pt>
                <c:pt idx="58">
                  <c:v>1.186912</c:v>
                </c:pt>
                <c:pt idx="59">
                  <c:v>1.197144</c:v>
                </c:pt>
                <c:pt idx="60">
                  <c:v>1.207376</c:v>
                </c:pt>
                <c:pt idx="61">
                  <c:v>1.217608</c:v>
                </c:pt>
                <c:pt idx="62">
                  <c:v>1.22784</c:v>
                </c:pt>
                <c:pt idx="63">
                  <c:v>1.2380720000000001</c:v>
                </c:pt>
                <c:pt idx="64">
                  <c:v>1.2483040000000001</c:v>
                </c:pt>
                <c:pt idx="65">
                  <c:v>1.2585360000000001</c:v>
                </c:pt>
                <c:pt idx="66">
                  <c:v>1.2687680000000001</c:v>
                </c:pt>
                <c:pt idx="67">
                  <c:v>1.2790000000000001</c:v>
                </c:pt>
                <c:pt idx="68">
                  <c:v>1.2892320000000002</c:v>
                </c:pt>
                <c:pt idx="69">
                  <c:v>1.2994640000000002</c:v>
                </c:pt>
                <c:pt idx="70">
                  <c:v>1.3096960000000002</c:v>
                </c:pt>
                <c:pt idx="71">
                  <c:v>1.3199280000000002</c:v>
                </c:pt>
                <c:pt idx="72">
                  <c:v>1.3301600000000002</c:v>
                </c:pt>
                <c:pt idx="73">
                  <c:v>1.3403920000000002</c:v>
                </c:pt>
                <c:pt idx="74">
                  <c:v>1.3506240000000003</c:v>
                </c:pt>
                <c:pt idx="75">
                  <c:v>1.3608560000000003</c:v>
                </c:pt>
                <c:pt idx="76">
                  <c:v>1.3710880000000003</c:v>
                </c:pt>
                <c:pt idx="77">
                  <c:v>1.3813200000000003</c:v>
                </c:pt>
                <c:pt idx="78">
                  <c:v>1.3915520000000003</c:v>
                </c:pt>
                <c:pt idx="79">
                  <c:v>1.4017840000000004</c:v>
                </c:pt>
                <c:pt idx="80">
                  <c:v>1.4120159999999999</c:v>
                </c:pt>
                <c:pt idx="81">
                  <c:v>1.422248</c:v>
                </c:pt>
                <c:pt idx="82">
                  <c:v>1.43248</c:v>
                </c:pt>
                <c:pt idx="83">
                  <c:v>1.442712</c:v>
                </c:pt>
                <c:pt idx="84">
                  <c:v>1.452944</c:v>
                </c:pt>
                <c:pt idx="85">
                  <c:v>1.463176</c:v>
                </c:pt>
                <c:pt idx="86">
                  <c:v>1.4734080000000001</c:v>
                </c:pt>
                <c:pt idx="87">
                  <c:v>1.4836400000000001</c:v>
                </c:pt>
                <c:pt idx="88">
                  <c:v>1.4938720000000001</c:v>
                </c:pt>
                <c:pt idx="89">
                  <c:v>1.5041040000000001</c:v>
                </c:pt>
                <c:pt idx="90">
                  <c:v>1.5143360000000001</c:v>
                </c:pt>
                <c:pt idx="91">
                  <c:v>1.5245680000000001</c:v>
                </c:pt>
                <c:pt idx="92">
                  <c:v>1.5348000000000002</c:v>
                </c:pt>
                <c:pt idx="93">
                  <c:v>1.5450320000000002</c:v>
                </c:pt>
                <c:pt idx="94">
                  <c:v>1.5552640000000002</c:v>
                </c:pt>
                <c:pt idx="95">
                  <c:v>1.5654960000000002</c:v>
                </c:pt>
                <c:pt idx="96">
                  <c:v>1.5757280000000002</c:v>
                </c:pt>
                <c:pt idx="97">
                  <c:v>1.5859600000000003</c:v>
                </c:pt>
                <c:pt idx="98">
                  <c:v>1.5961920000000003</c:v>
                </c:pt>
                <c:pt idx="99">
                  <c:v>1.6064240000000003</c:v>
                </c:pt>
                <c:pt idx="100">
                  <c:v>1.6166560000000003</c:v>
                </c:pt>
                <c:pt idx="101">
                  <c:v>1.6268880000000003</c:v>
                </c:pt>
                <c:pt idx="102">
                  <c:v>1.6371200000000004</c:v>
                </c:pt>
                <c:pt idx="103">
                  <c:v>1.6473520000000004</c:v>
                </c:pt>
                <c:pt idx="104">
                  <c:v>1.6575840000000004</c:v>
                </c:pt>
                <c:pt idx="105">
                  <c:v>1.667816</c:v>
                </c:pt>
                <c:pt idx="106">
                  <c:v>1.678048</c:v>
                </c:pt>
                <c:pt idx="107">
                  <c:v>1.68828</c:v>
                </c:pt>
                <c:pt idx="108">
                  <c:v>1.698512</c:v>
                </c:pt>
                <c:pt idx="109">
                  <c:v>1.708744</c:v>
                </c:pt>
                <c:pt idx="110">
                  <c:v>1.7189760000000001</c:v>
                </c:pt>
                <c:pt idx="111">
                  <c:v>1.7292080000000001</c:v>
                </c:pt>
                <c:pt idx="112">
                  <c:v>1.7394400000000001</c:v>
                </c:pt>
                <c:pt idx="113">
                  <c:v>1.7496720000000001</c:v>
                </c:pt>
                <c:pt idx="114">
                  <c:v>1.7599040000000001</c:v>
                </c:pt>
                <c:pt idx="115">
                  <c:v>1.7701360000000002</c:v>
                </c:pt>
                <c:pt idx="116">
                  <c:v>1.7803680000000002</c:v>
                </c:pt>
                <c:pt idx="117">
                  <c:v>1.7906000000000002</c:v>
                </c:pt>
                <c:pt idx="118">
                  <c:v>1.8008320000000002</c:v>
                </c:pt>
                <c:pt idx="119">
                  <c:v>1.8110640000000002</c:v>
                </c:pt>
                <c:pt idx="120">
                  <c:v>1.8212960000000002</c:v>
                </c:pt>
                <c:pt idx="121">
                  <c:v>1.8315280000000003</c:v>
                </c:pt>
                <c:pt idx="122">
                  <c:v>1.8417600000000003</c:v>
                </c:pt>
                <c:pt idx="123">
                  <c:v>1.8519920000000003</c:v>
                </c:pt>
                <c:pt idx="124">
                  <c:v>1.8622240000000003</c:v>
                </c:pt>
                <c:pt idx="125">
                  <c:v>1.8724560000000003</c:v>
                </c:pt>
                <c:pt idx="126">
                  <c:v>1.8826880000000004</c:v>
                </c:pt>
                <c:pt idx="127">
                  <c:v>1.8929200000000004</c:v>
                </c:pt>
                <c:pt idx="128">
                  <c:v>1.9031520000000004</c:v>
                </c:pt>
                <c:pt idx="129">
                  <c:v>1.9133840000000004</c:v>
                </c:pt>
                <c:pt idx="130">
                  <c:v>1.923616</c:v>
                </c:pt>
                <c:pt idx="131">
                  <c:v>1.933848</c:v>
                </c:pt>
                <c:pt idx="132">
                  <c:v>1.94408</c:v>
                </c:pt>
                <c:pt idx="133">
                  <c:v>1.954312</c:v>
                </c:pt>
                <c:pt idx="134">
                  <c:v>1.9645440000000001</c:v>
                </c:pt>
                <c:pt idx="135">
                  <c:v>1.9747760000000001</c:v>
                </c:pt>
                <c:pt idx="136">
                  <c:v>1.9850080000000001</c:v>
                </c:pt>
                <c:pt idx="137">
                  <c:v>1.9952400000000001</c:v>
                </c:pt>
                <c:pt idx="138">
                  <c:v>2.0054720000000001</c:v>
                </c:pt>
                <c:pt idx="139">
                  <c:v>2.0157040000000004</c:v>
                </c:pt>
                <c:pt idx="140">
                  <c:v>2.0259360000000002</c:v>
                </c:pt>
                <c:pt idx="141">
                  <c:v>2.0361680000000004</c:v>
                </c:pt>
                <c:pt idx="142">
                  <c:v>2.0464000000000002</c:v>
                </c:pt>
                <c:pt idx="143">
                  <c:v>2.056632</c:v>
                </c:pt>
                <c:pt idx="144">
                  <c:v>2.0668640000000003</c:v>
                </c:pt>
                <c:pt idx="145">
                  <c:v>2.0770960000000001</c:v>
                </c:pt>
                <c:pt idx="146">
                  <c:v>2.0873280000000003</c:v>
                </c:pt>
                <c:pt idx="147">
                  <c:v>2.0975600000000001</c:v>
                </c:pt>
                <c:pt idx="148">
                  <c:v>2.1077920000000003</c:v>
                </c:pt>
                <c:pt idx="149">
                  <c:v>2.1180240000000001</c:v>
                </c:pt>
                <c:pt idx="150">
                  <c:v>2.1282560000000004</c:v>
                </c:pt>
                <c:pt idx="151">
                  <c:v>2.1384880000000002</c:v>
                </c:pt>
                <c:pt idx="152">
                  <c:v>2.1487200000000004</c:v>
                </c:pt>
                <c:pt idx="153">
                  <c:v>2.1589520000000002</c:v>
                </c:pt>
                <c:pt idx="154">
                  <c:v>2.1691840000000004</c:v>
                </c:pt>
                <c:pt idx="155">
                  <c:v>2.1794160000000002</c:v>
                </c:pt>
                <c:pt idx="156">
                  <c:v>2.1896480000000005</c:v>
                </c:pt>
                <c:pt idx="157">
                  <c:v>2.1998800000000003</c:v>
                </c:pt>
                <c:pt idx="158">
                  <c:v>2.2101120000000005</c:v>
                </c:pt>
                <c:pt idx="159">
                  <c:v>2.2203440000000003</c:v>
                </c:pt>
                <c:pt idx="160">
                  <c:v>2.2305760000000006</c:v>
                </c:pt>
                <c:pt idx="161">
                  <c:v>2.2408080000000004</c:v>
                </c:pt>
                <c:pt idx="162">
                  <c:v>2.2510400000000006</c:v>
                </c:pt>
                <c:pt idx="163">
                  <c:v>2.2612720000000004</c:v>
                </c:pt>
                <c:pt idx="164">
                  <c:v>2.2715040000000006</c:v>
                </c:pt>
                <c:pt idx="165">
                  <c:v>2.2817360000000004</c:v>
                </c:pt>
                <c:pt idx="166">
                  <c:v>2.2919680000000007</c:v>
                </c:pt>
                <c:pt idx="167">
                  <c:v>2.3022</c:v>
                </c:pt>
                <c:pt idx="168">
                  <c:v>2.3124319999999998</c:v>
                </c:pt>
                <c:pt idx="169">
                  <c:v>2.3226640000000001</c:v>
                </c:pt>
                <c:pt idx="170">
                  <c:v>2.3328959999999999</c:v>
                </c:pt>
                <c:pt idx="171">
                  <c:v>2.3431280000000001</c:v>
                </c:pt>
                <c:pt idx="172">
                  <c:v>2.3533599999999999</c:v>
                </c:pt>
                <c:pt idx="173">
                  <c:v>2.3635920000000001</c:v>
                </c:pt>
                <c:pt idx="174">
                  <c:v>2.3738239999999999</c:v>
                </c:pt>
                <c:pt idx="175">
                  <c:v>2.3840560000000002</c:v>
                </c:pt>
                <c:pt idx="176">
                  <c:v>2.394288</c:v>
                </c:pt>
                <c:pt idx="177">
                  <c:v>2.4045200000000002</c:v>
                </c:pt>
                <c:pt idx="178">
                  <c:v>2.414752</c:v>
                </c:pt>
                <c:pt idx="179">
                  <c:v>2.4249840000000003</c:v>
                </c:pt>
                <c:pt idx="180">
                  <c:v>2.435216</c:v>
                </c:pt>
                <c:pt idx="181">
                  <c:v>2.4454480000000003</c:v>
                </c:pt>
                <c:pt idx="182">
                  <c:v>2.4556800000000001</c:v>
                </c:pt>
                <c:pt idx="183">
                  <c:v>2.4659120000000003</c:v>
                </c:pt>
                <c:pt idx="184">
                  <c:v>2.4761440000000001</c:v>
                </c:pt>
                <c:pt idx="185">
                  <c:v>2.4863760000000004</c:v>
                </c:pt>
                <c:pt idx="186">
                  <c:v>2.4966080000000002</c:v>
                </c:pt>
                <c:pt idx="187">
                  <c:v>2.5068400000000004</c:v>
                </c:pt>
                <c:pt idx="188">
                  <c:v>2.5170720000000002</c:v>
                </c:pt>
                <c:pt idx="189">
                  <c:v>2.5273040000000004</c:v>
                </c:pt>
                <c:pt idx="190">
                  <c:v>2.5375360000000002</c:v>
                </c:pt>
                <c:pt idx="191">
                  <c:v>2.5477680000000005</c:v>
                </c:pt>
                <c:pt idx="192">
                  <c:v>2.5580000000000003</c:v>
                </c:pt>
                <c:pt idx="193">
                  <c:v>2.5682320000000001</c:v>
                </c:pt>
                <c:pt idx="194">
                  <c:v>2.5784640000000003</c:v>
                </c:pt>
                <c:pt idx="195">
                  <c:v>2.5886960000000001</c:v>
                </c:pt>
                <c:pt idx="196">
                  <c:v>2.5989280000000003</c:v>
                </c:pt>
                <c:pt idx="197">
                  <c:v>2.6091600000000001</c:v>
                </c:pt>
                <c:pt idx="198">
                  <c:v>2.6193920000000004</c:v>
                </c:pt>
                <c:pt idx="199">
                  <c:v>2.6296240000000002</c:v>
                </c:pt>
                <c:pt idx="200">
                  <c:v>2.6398560000000004</c:v>
                </c:pt>
                <c:pt idx="201">
                  <c:v>2.6500880000000002</c:v>
                </c:pt>
                <c:pt idx="202">
                  <c:v>2.6603200000000005</c:v>
                </c:pt>
                <c:pt idx="203">
                  <c:v>2.6705520000000003</c:v>
                </c:pt>
                <c:pt idx="204">
                  <c:v>2.6807840000000005</c:v>
                </c:pt>
                <c:pt idx="205">
                  <c:v>2.6910160000000003</c:v>
                </c:pt>
                <c:pt idx="206">
                  <c:v>2.7012480000000005</c:v>
                </c:pt>
                <c:pt idx="207">
                  <c:v>2.7114800000000003</c:v>
                </c:pt>
                <c:pt idx="208">
                  <c:v>2.7217120000000006</c:v>
                </c:pt>
                <c:pt idx="209">
                  <c:v>2.7319440000000004</c:v>
                </c:pt>
                <c:pt idx="210">
                  <c:v>2.7421760000000006</c:v>
                </c:pt>
                <c:pt idx="211">
                  <c:v>2.7524080000000004</c:v>
                </c:pt>
                <c:pt idx="212">
                  <c:v>2.7626400000000007</c:v>
                </c:pt>
                <c:pt idx="213">
                  <c:v>2.7728720000000004</c:v>
                </c:pt>
                <c:pt idx="214">
                  <c:v>2.7831040000000007</c:v>
                </c:pt>
                <c:pt idx="215">
                  <c:v>2.7933360000000005</c:v>
                </c:pt>
                <c:pt idx="216">
                  <c:v>2.8035680000000007</c:v>
                </c:pt>
                <c:pt idx="217">
                  <c:v>2.8138000000000005</c:v>
                </c:pt>
                <c:pt idx="218">
                  <c:v>2.8240319999999999</c:v>
                </c:pt>
                <c:pt idx="219">
                  <c:v>2.8342640000000001</c:v>
                </c:pt>
                <c:pt idx="220">
                  <c:v>2.8444959999999999</c:v>
                </c:pt>
                <c:pt idx="221">
                  <c:v>2.8547280000000002</c:v>
                </c:pt>
                <c:pt idx="222">
                  <c:v>2.86496</c:v>
                </c:pt>
                <c:pt idx="223">
                  <c:v>2.8751920000000002</c:v>
                </c:pt>
                <c:pt idx="224">
                  <c:v>2.885424</c:v>
                </c:pt>
                <c:pt idx="225">
                  <c:v>2.8956560000000002</c:v>
                </c:pt>
                <c:pt idx="226">
                  <c:v>2.905888</c:v>
                </c:pt>
                <c:pt idx="227">
                  <c:v>2.9161200000000003</c:v>
                </c:pt>
                <c:pt idx="228">
                  <c:v>2.9263520000000001</c:v>
                </c:pt>
                <c:pt idx="229">
                  <c:v>2.9365840000000003</c:v>
                </c:pt>
                <c:pt idx="230">
                  <c:v>2.9468160000000001</c:v>
                </c:pt>
                <c:pt idx="231">
                  <c:v>2.9570480000000003</c:v>
                </c:pt>
                <c:pt idx="232">
                  <c:v>2.9672800000000001</c:v>
                </c:pt>
                <c:pt idx="233">
                  <c:v>2.9775120000000004</c:v>
                </c:pt>
                <c:pt idx="234">
                  <c:v>2.9877440000000002</c:v>
                </c:pt>
                <c:pt idx="235">
                  <c:v>2.9979760000000004</c:v>
                </c:pt>
                <c:pt idx="236">
                  <c:v>3.0082080000000002</c:v>
                </c:pt>
                <c:pt idx="237">
                  <c:v>3.0184400000000005</c:v>
                </c:pt>
                <c:pt idx="238">
                  <c:v>3.0286720000000003</c:v>
                </c:pt>
                <c:pt idx="239">
                  <c:v>3.0389040000000005</c:v>
                </c:pt>
                <c:pt idx="24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'CVLab525 DB'!$H$1</c:f>
              <c:strCache>
                <c:ptCount val="1"/>
                <c:pt idx="0">
                  <c:v>Ground truth distance [Tape Measure]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'CVLab525 DB'!$H$2:$H$244</c:f>
              <c:numCache>
                <c:formatCode>General</c:formatCode>
                <c:ptCount val="243"/>
                <c:pt idx="0">
                  <c:v>0</c:v>
                </c:pt>
                <c:pt idx="1">
                  <c:v>0.59594720000000001</c:v>
                </c:pt>
                <c:pt idx="2">
                  <c:v>0.60604800000000003</c:v>
                </c:pt>
                <c:pt idx="3">
                  <c:v>0.61614880000000005</c:v>
                </c:pt>
                <c:pt idx="4">
                  <c:v>0.62624960000000007</c:v>
                </c:pt>
                <c:pt idx="5">
                  <c:v>0.63635040000000009</c:v>
                </c:pt>
                <c:pt idx="6">
                  <c:v>0.64645120000000011</c:v>
                </c:pt>
                <c:pt idx="7">
                  <c:v>0.65655200000000014</c:v>
                </c:pt>
                <c:pt idx="8">
                  <c:v>0.66665280000000005</c:v>
                </c:pt>
                <c:pt idx="9">
                  <c:v>0.67675360000000007</c:v>
                </c:pt>
                <c:pt idx="10">
                  <c:v>0.68685440000000009</c:v>
                </c:pt>
                <c:pt idx="11">
                  <c:v>0.6969552</c:v>
                </c:pt>
                <c:pt idx="12">
                  <c:v>0.70705600000000002</c:v>
                </c:pt>
                <c:pt idx="13">
                  <c:v>0.71715680000000004</c:v>
                </c:pt>
                <c:pt idx="14">
                  <c:v>0.72725760000000006</c:v>
                </c:pt>
                <c:pt idx="15">
                  <c:v>0.73735840000000008</c:v>
                </c:pt>
                <c:pt idx="16">
                  <c:v>0.7474592000000001</c:v>
                </c:pt>
                <c:pt idx="17">
                  <c:v>0.75756000000000001</c:v>
                </c:pt>
                <c:pt idx="18">
                  <c:v>0.76766080000000003</c:v>
                </c:pt>
                <c:pt idx="19">
                  <c:v>0.77776160000000005</c:v>
                </c:pt>
                <c:pt idx="20">
                  <c:v>0.78786240000000007</c:v>
                </c:pt>
                <c:pt idx="21">
                  <c:v>0.79796320000000009</c:v>
                </c:pt>
                <c:pt idx="22">
                  <c:v>0.80806400000000012</c:v>
                </c:pt>
                <c:pt idx="23">
                  <c:v>0.81816480000000014</c:v>
                </c:pt>
                <c:pt idx="24">
                  <c:v>0.82826560000000005</c:v>
                </c:pt>
                <c:pt idx="25">
                  <c:v>0.83836640000000007</c:v>
                </c:pt>
                <c:pt idx="26">
                  <c:v>0.84846720000000009</c:v>
                </c:pt>
                <c:pt idx="27">
                  <c:v>0.858568</c:v>
                </c:pt>
                <c:pt idx="28">
                  <c:v>0.86866880000000002</c:v>
                </c:pt>
                <c:pt idx="29">
                  <c:v>0.87876960000000004</c:v>
                </c:pt>
                <c:pt idx="30">
                  <c:v>0.88887040000000006</c:v>
                </c:pt>
                <c:pt idx="31">
                  <c:v>0.89897120000000008</c:v>
                </c:pt>
                <c:pt idx="32">
                  <c:v>0.9090720000000001</c:v>
                </c:pt>
                <c:pt idx="33">
                  <c:v>0.91917280000000012</c:v>
                </c:pt>
                <c:pt idx="34">
                  <c:v>0.92927360000000014</c:v>
                </c:pt>
                <c:pt idx="35">
                  <c:v>0.93937440000000016</c:v>
                </c:pt>
                <c:pt idx="36">
                  <c:v>0.94947520000000007</c:v>
                </c:pt>
                <c:pt idx="37">
                  <c:v>0.95957599999999998</c:v>
                </c:pt>
                <c:pt idx="38">
                  <c:v>0.96967680000000001</c:v>
                </c:pt>
                <c:pt idx="39">
                  <c:v>0.97977760000000003</c:v>
                </c:pt>
                <c:pt idx="40">
                  <c:v>0.98987840000000005</c:v>
                </c:pt>
                <c:pt idx="41">
                  <c:v>0.99997920000000007</c:v>
                </c:pt>
                <c:pt idx="42">
                  <c:v>1.0100800000000001</c:v>
                </c:pt>
                <c:pt idx="43">
                  <c:v>1.0201808000000001</c:v>
                </c:pt>
                <c:pt idx="44">
                  <c:v>1.0302816000000001</c:v>
                </c:pt>
                <c:pt idx="45">
                  <c:v>1.0403824000000002</c:v>
                </c:pt>
                <c:pt idx="46">
                  <c:v>1.0504832000000002</c:v>
                </c:pt>
                <c:pt idx="47">
                  <c:v>1.0605840000000002</c:v>
                </c:pt>
                <c:pt idx="48">
                  <c:v>1.0706848000000002</c:v>
                </c:pt>
                <c:pt idx="49">
                  <c:v>1.0807856000000002</c:v>
                </c:pt>
                <c:pt idx="50">
                  <c:v>1.0908864000000003</c:v>
                </c:pt>
                <c:pt idx="51">
                  <c:v>1.1009872000000003</c:v>
                </c:pt>
                <c:pt idx="52">
                  <c:v>1.1110880000000003</c:v>
                </c:pt>
                <c:pt idx="53">
                  <c:v>1.1211888000000001</c:v>
                </c:pt>
                <c:pt idx="54">
                  <c:v>1.1312896000000001</c:v>
                </c:pt>
                <c:pt idx="55">
                  <c:v>1.1413903999999999</c:v>
                </c:pt>
                <c:pt idx="56">
                  <c:v>1.1514911999999999</c:v>
                </c:pt>
                <c:pt idx="57">
                  <c:v>1.161592</c:v>
                </c:pt>
                <c:pt idx="58">
                  <c:v>1.1716928</c:v>
                </c:pt>
                <c:pt idx="59">
                  <c:v>1.1817936</c:v>
                </c:pt>
                <c:pt idx="60">
                  <c:v>1.1918944</c:v>
                </c:pt>
                <c:pt idx="61">
                  <c:v>1.2019952</c:v>
                </c:pt>
                <c:pt idx="62">
                  <c:v>1.2120960000000001</c:v>
                </c:pt>
                <c:pt idx="63">
                  <c:v>1.2221968000000001</c:v>
                </c:pt>
                <c:pt idx="64">
                  <c:v>1.2322976000000001</c:v>
                </c:pt>
                <c:pt idx="65">
                  <c:v>1.2423984000000001</c:v>
                </c:pt>
                <c:pt idx="66">
                  <c:v>1.2524992000000001</c:v>
                </c:pt>
                <c:pt idx="67">
                  <c:v>1.2626000000000002</c:v>
                </c:pt>
                <c:pt idx="68">
                  <c:v>1.2727008000000002</c:v>
                </c:pt>
                <c:pt idx="69">
                  <c:v>1.2828016000000002</c:v>
                </c:pt>
                <c:pt idx="70">
                  <c:v>1.2929024000000002</c:v>
                </c:pt>
                <c:pt idx="71">
                  <c:v>1.3030032000000003</c:v>
                </c:pt>
                <c:pt idx="72">
                  <c:v>1.3131040000000003</c:v>
                </c:pt>
                <c:pt idx="73">
                  <c:v>1.3232048000000001</c:v>
                </c:pt>
                <c:pt idx="74">
                  <c:v>1.3333056000000001</c:v>
                </c:pt>
                <c:pt idx="75">
                  <c:v>1.3434064000000001</c:v>
                </c:pt>
                <c:pt idx="76">
                  <c:v>1.3535072000000001</c:v>
                </c:pt>
                <c:pt idx="77">
                  <c:v>1.3636080000000002</c:v>
                </c:pt>
                <c:pt idx="78">
                  <c:v>1.3737088000000002</c:v>
                </c:pt>
                <c:pt idx="79">
                  <c:v>1.3838096000000002</c:v>
                </c:pt>
                <c:pt idx="80">
                  <c:v>1.3939104</c:v>
                </c:pt>
                <c:pt idx="81">
                  <c:v>1.4040112</c:v>
                </c:pt>
                <c:pt idx="82">
                  <c:v>1.414112</c:v>
                </c:pt>
                <c:pt idx="83">
                  <c:v>1.4242128000000001</c:v>
                </c:pt>
                <c:pt idx="84">
                  <c:v>1.4343136000000001</c:v>
                </c:pt>
                <c:pt idx="85">
                  <c:v>1.4444144000000001</c:v>
                </c:pt>
                <c:pt idx="86">
                  <c:v>1.4545152000000001</c:v>
                </c:pt>
                <c:pt idx="87">
                  <c:v>1.4646160000000001</c:v>
                </c:pt>
                <c:pt idx="88">
                  <c:v>1.4747168000000002</c:v>
                </c:pt>
                <c:pt idx="89">
                  <c:v>1.4848176000000002</c:v>
                </c:pt>
                <c:pt idx="90">
                  <c:v>1.4949184000000002</c:v>
                </c:pt>
                <c:pt idx="91">
                  <c:v>1.5050192000000002</c:v>
                </c:pt>
                <c:pt idx="92">
                  <c:v>1.51512</c:v>
                </c:pt>
                <c:pt idx="93">
                  <c:v>1.5252208</c:v>
                </c:pt>
                <c:pt idx="94">
                  <c:v>1.5353216000000001</c:v>
                </c:pt>
                <c:pt idx="95">
                  <c:v>1.5454224000000001</c:v>
                </c:pt>
                <c:pt idx="96">
                  <c:v>1.5555232000000001</c:v>
                </c:pt>
                <c:pt idx="97">
                  <c:v>1.5656240000000001</c:v>
                </c:pt>
                <c:pt idx="98">
                  <c:v>1.5757248000000001</c:v>
                </c:pt>
                <c:pt idx="99">
                  <c:v>1.5858256000000002</c:v>
                </c:pt>
                <c:pt idx="100">
                  <c:v>1.5959264000000002</c:v>
                </c:pt>
                <c:pt idx="101">
                  <c:v>1.6060272000000002</c:v>
                </c:pt>
                <c:pt idx="102">
                  <c:v>1.6161280000000002</c:v>
                </c:pt>
                <c:pt idx="103">
                  <c:v>1.6262288000000003</c:v>
                </c:pt>
                <c:pt idx="104">
                  <c:v>1.6363296000000003</c:v>
                </c:pt>
                <c:pt idx="105">
                  <c:v>1.6464304000000001</c:v>
                </c:pt>
                <c:pt idx="106">
                  <c:v>1.6565312000000001</c:v>
                </c:pt>
                <c:pt idx="107">
                  <c:v>1.6666320000000001</c:v>
                </c:pt>
                <c:pt idx="108">
                  <c:v>1.6767328000000001</c:v>
                </c:pt>
                <c:pt idx="109">
                  <c:v>1.6868336000000002</c:v>
                </c:pt>
                <c:pt idx="110">
                  <c:v>1.6969344000000002</c:v>
                </c:pt>
                <c:pt idx="111">
                  <c:v>1.7070352000000002</c:v>
                </c:pt>
                <c:pt idx="112">
                  <c:v>1.717136</c:v>
                </c:pt>
                <c:pt idx="113">
                  <c:v>1.7272368</c:v>
                </c:pt>
                <c:pt idx="114">
                  <c:v>1.7373376</c:v>
                </c:pt>
                <c:pt idx="115">
                  <c:v>1.7474384000000001</c:v>
                </c:pt>
                <c:pt idx="116">
                  <c:v>1.7575392000000001</c:v>
                </c:pt>
                <c:pt idx="117">
                  <c:v>1.7676400000000001</c:v>
                </c:pt>
                <c:pt idx="118">
                  <c:v>1.7777408000000001</c:v>
                </c:pt>
                <c:pt idx="119">
                  <c:v>1.7878416000000001</c:v>
                </c:pt>
                <c:pt idx="120">
                  <c:v>1.7979424000000002</c:v>
                </c:pt>
                <c:pt idx="121">
                  <c:v>1.8080432000000002</c:v>
                </c:pt>
                <c:pt idx="122">
                  <c:v>1.8181440000000002</c:v>
                </c:pt>
                <c:pt idx="123">
                  <c:v>1.8282448000000002</c:v>
                </c:pt>
                <c:pt idx="124">
                  <c:v>1.8383456000000002</c:v>
                </c:pt>
                <c:pt idx="125">
                  <c:v>1.8484464000000003</c:v>
                </c:pt>
                <c:pt idx="126">
                  <c:v>1.8585472000000003</c:v>
                </c:pt>
                <c:pt idx="127">
                  <c:v>1.8686480000000003</c:v>
                </c:pt>
                <c:pt idx="128">
                  <c:v>1.8787488000000003</c:v>
                </c:pt>
                <c:pt idx="129">
                  <c:v>1.8888496000000004</c:v>
                </c:pt>
                <c:pt idx="130">
                  <c:v>1.8989504000000001</c:v>
                </c:pt>
                <c:pt idx="131">
                  <c:v>1.9090512000000002</c:v>
                </c:pt>
                <c:pt idx="132">
                  <c:v>1.919152</c:v>
                </c:pt>
                <c:pt idx="133">
                  <c:v>1.9292528</c:v>
                </c:pt>
                <c:pt idx="134">
                  <c:v>1.9393536</c:v>
                </c:pt>
                <c:pt idx="135">
                  <c:v>1.9494544</c:v>
                </c:pt>
                <c:pt idx="136">
                  <c:v>1.9595552000000001</c:v>
                </c:pt>
                <c:pt idx="137">
                  <c:v>1.9696560000000001</c:v>
                </c:pt>
                <c:pt idx="138">
                  <c:v>1.9797568000000001</c:v>
                </c:pt>
                <c:pt idx="139">
                  <c:v>1.9898576000000001</c:v>
                </c:pt>
                <c:pt idx="140">
                  <c:v>1.9999584000000001</c:v>
                </c:pt>
                <c:pt idx="141">
                  <c:v>2.0100592000000002</c:v>
                </c:pt>
                <c:pt idx="142">
                  <c:v>2.0201600000000002</c:v>
                </c:pt>
                <c:pt idx="143">
                  <c:v>2.0302607999999998</c:v>
                </c:pt>
                <c:pt idx="144">
                  <c:v>2.0403616000000002</c:v>
                </c:pt>
                <c:pt idx="145">
                  <c:v>2.0504623999999998</c:v>
                </c:pt>
                <c:pt idx="146">
                  <c:v>2.0605632000000003</c:v>
                </c:pt>
                <c:pt idx="147">
                  <c:v>2.0706639999999998</c:v>
                </c:pt>
                <c:pt idx="148">
                  <c:v>2.0807648000000003</c:v>
                </c:pt>
                <c:pt idx="149">
                  <c:v>2.0908655999999999</c:v>
                </c:pt>
                <c:pt idx="150">
                  <c:v>2.1009664000000003</c:v>
                </c:pt>
                <c:pt idx="151">
                  <c:v>2.1110671999999999</c:v>
                </c:pt>
                <c:pt idx="152">
                  <c:v>2.1211680000000004</c:v>
                </c:pt>
                <c:pt idx="153">
                  <c:v>2.1312688</c:v>
                </c:pt>
                <c:pt idx="154">
                  <c:v>2.1413696000000004</c:v>
                </c:pt>
                <c:pt idx="155">
                  <c:v>2.1514704</c:v>
                </c:pt>
                <c:pt idx="156">
                  <c:v>2.1615712000000005</c:v>
                </c:pt>
                <c:pt idx="157">
                  <c:v>2.171672</c:v>
                </c:pt>
                <c:pt idx="158">
                  <c:v>2.1817728000000005</c:v>
                </c:pt>
                <c:pt idx="159">
                  <c:v>2.1918736000000001</c:v>
                </c:pt>
                <c:pt idx="160">
                  <c:v>2.2019744000000006</c:v>
                </c:pt>
                <c:pt idx="161">
                  <c:v>2.2120752000000001</c:v>
                </c:pt>
                <c:pt idx="162">
                  <c:v>2.2221760000000006</c:v>
                </c:pt>
                <c:pt idx="163">
                  <c:v>2.2322768000000002</c:v>
                </c:pt>
                <c:pt idx="164">
                  <c:v>2.2423776000000002</c:v>
                </c:pt>
                <c:pt idx="165">
                  <c:v>2.2524784000000002</c:v>
                </c:pt>
                <c:pt idx="166">
                  <c:v>2.2625792000000002</c:v>
                </c:pt>
                <c:pt idx="167">
                  <c:v>2.2726800000000003</c:v>
                </c:pt>
                <c:pt idx="168">
                  <c:v>2.2827807999999998</c:v>
                </c:pt>
                <c:pt idx="169">
                  <c:v>2.2928816000000003</c:v>
                </c:pt>
                <c:pt idx="170">
                  <c:v>2.3029823999999999</c:v>
                </c:pt>
                <c:pt idx="171">
                  <c:v>2.3130832000000003</c:v>
                </c:pt>
                <c:pt idx="172">
                  <c:v>2.3231839999999999</c:v>
                </c:pt>
                <c:pt idx="173">
                  <c:v>2.3332848000000004</c:v>
                </c:pt>
                <c:pt idx="174">
                  <c:v>2.3433856</c:v>
                </c:pt>
                <c:pt idx="175">
                  <c:v>2.3534864000000004</c:v>
                </c:pt>
                <c:pt idx="176">
                  <c:v>2.3635872</c:v>
                </c:pt>
                <c:pt idx="177">
                  <c:v>2.3736880000000005</c:v>
                </c:pt>
                <c:pt idx="178">
                  <c:v>2.3837888</c:v>
                </c:pt>
                <c:pt idx="179">
                  <c:v>2.3938896000000005</c:v>
                </c:pt>
                <c:pt idx="180">
                  <c:v>2.4039904000000001</c:v>
                </c:pt>
                <c:pt idx="181">
                  <c:v>2.4140912000000005</c:v>
                </c:pt>
                <c:pt idx="182">
                  <c:v>2.4241920000000001</c:v>
                </c:pt>
                <c:pt idx="183">
                  <c:v>2.4342928000000001</c:v>
                </c:pt>
                <c:pt idx="184">
                  <c:v>2.4443936000000002</c:v>
                </c:pt>
                <c:pt idx="185">
                  <c:v>2.4544944000000002</c:v>
                </c:pt>
                <c:pt idx="186">
                  <c:v>2.4645952000000002</c:v>
                </c:pt>
                <c:pt idx="187">
                  <c:v>2.4746960000000002</c:v>
                </c:pt>
                <c:pt idx="188">
                  <c:v>2.4847968000000002</c:v>
                </c:pt>
                <c:pt idx="189">
                  <c:v>2.4948976000000003</c:v>
                </c:pt>
                <c:pt idx="190">
                  <c:v>2.5049984000000003</c:v>
                </c:pt>
                <c:pt idx="191">
                  <c:v>2.5150992000000003</c:v>
                </c:pt>
                <c:pt idx="192">
                  <c:v>2.5252000000000003</c:v>
                </c:pt>
                <c:pt idx="193">
                  <c:v>2.5353007999999999</c:v>
                </c:pt>
                <c:pt idx="194">
                  <c:v>2.5454016000000004</c:v>
                </c:pt>
                <c:pt idx="195">
                  <c:v>2.5555024</c:v>
                </c:pt>
                <c:pt idx="196">
                  <c:v>2.5656032000000004</c:v>
                </c:pt>
                <c:pt idx="197">
                  <c:v>2.575704</c:v>
                </c:pt>
                <c:pt idx="198">
                  <c:v>2.5858048000000005</c:v>
                </c:pt>
                <c:pt idx="199">
                  <c:v>2.5959056</c:v>
                </c:pt>
                <c:pt idx="200">
                  <c:v>2.6060064000000005</c:v>
                </c:pt>
                <c:pt idx="201">
                  <c:v>2.6161072000000001</c:v>
                </c:pt>
                <c:pt idx="202">
                  <c:v>2.6262080000000005</c:v>
                </c:pt>
                <c:pt idx="203">
                  <c:v>2.6363088000000001</c:v>
                </c:pt>
                <c:pt idx="204">
                  <c:v>2.6464096000000001</c:v>
                </c:pt>
                <c:pt idx="205">
                  <c:v>2.6565104000000002</c:v>
                </c:pt>
                <c:pt idx="206">
                  <c:v>2.6666112000000002</c:v>
                </c:pt>
                <c:pt idx="207">
                  <c:v>2.6767120000000002</c:v>
                </c:pt>
                <c:pt idx="208">
                  <c:v>2.6868128000000002</c:v>
                </c:pt>
                <c:pt idx="209">
                  <c:v>2.6969136000000002</c:v>
                </c:pt>
                <c:pt idx="210">
                  <c:v>2.7070144000000003</c:v>
                </c:pt>
                <c:pt idx="211">
                  <c:v>2.7171152000000003</c:v>
                </c:pt>
                <c:pt idx="212">
                  <c:v>2.7272160000000003</c:v>
                </c:pt>
                <c:pt idx="213">
                  <c:v>2.7373168000000003</c:v>
                </c:pt>
                <c:pt idx="214">
                  <c:v>2.7474176000000003</c:v>
                </c:pt>
                <c:pt idx="215">
                  <c:v>2.7575184000000004</c:v>
                </c:pt>
                <c:pt idx="216">
                  <c:v>2.7676192000000004</c:v>
                </c:pt>
                <c:pt idx="217">
                  <c:v>2.7777200000000004</c:v>
                </c:pt>
                <c:pt idx="218">
                  <c:v>2.7878208</c:v>
                </c:pt>
                <c:pt idx="219">
                  <c:v>2.7979216000000005</c:v>
                </c:pt>
                <c:pt idx="220">
                  <c:v>2.8080224</c:v>
                </c:pt>
                <c:pt idx="221">
                  <c:v>2.8181232000000005</c:v>
                </c:pt>
                <c:pt idx="222">
                  <c:v>2.8282240000000001</c:v>
                </c:pt>
                <c:pt idx="223">
                  <c:v>2.8383248000000001</c:v>
                </c:pt>
                <c:pt idx="224">
                  <c:v>2.8484256000000001</c:v>
                </c:pt>
                <c:pt idx="225">
                  <c:v>2.8585264000000001</c:v>
                </c:pt>
                <c:pt idx="226">
                  <c:v>2.8686272000000002</c:v>
                </c:pt>
                <c:pt idx="227">
                  <c:v>2.8787280000000002</c:v>
                </c:pt>
                <c:pt idx="228">
                  <c:v>2.8888288000000002</c:v>
                </c:pt>
                <c:pt idx="229">
                  <c:v>2.8989296000000002</c:v>
                </c:pt>
                <c:pt idx="230">
                  <c:v>2.9090304000000002</c:v>
                </c:pt>
                <c:pt idx="231">
                  <c:v>2.9191312000000003</c:v>
                </c:pt>
                <c:pt idx="232">
                  <c:v>2.9292320000000003</c:v>
                </c:pt>
                <c:pt idx="233">
                  <c:v>2.9393328000000003</c:v>
                </c:pt>
                <c:pt idx="234">
                  <c:v>2.9494336000000003</c:v>
                </c:pt>
                <c:pt idx="235">
                  <c:v>2.9595344000000003</c:v>
                </c:pt>
                <c:pt idx="236">
                  <c:v>2.9696352000000004</c:v>
                </c:pt>
                <c:pt idx="237">
                  <c:v>2.9797360000000004</c:v>
                </c:pt>
                <c:pt idx="238">
                  <c:v>2.9898368000000004</c:v>
                </c:pt>
                <c:pt idx="239">
                  <c:v>2.9999376000000004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'CVLab525 DB'!$K$1</c:f>
              <c:strCache>
                <c:ptCount val="1"/>
                <c:pt idx="0">
                  <c:v>Method-1 distance estimate [LiDaR]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'CVLab525 DB'!$K$2:$K$244</c:f>
              <c:numCache>
                <c:formatCode>General</c:formatCode>
                <c:ptCount val="243"/>
                <c:pt idx="0">
                  <c:v>0</c:v>
                </c:pt>
                <c:pt idx="1">
                  <c:v>0.55801661378682554</c:v>
                </c:pt>
                <c:pt idx="2">
                  <c:v>0.56390782082203073</c:v>
                </c:pt>
                <c:pt idx="3">
                  <c:v>0.57773413299173038</c:v>
                </c:pt>
                <c:pt idx="4">
                  <c:v>0.59306754175961773</c:v>
                </c:pt>
                <c:pt idx="5">
                  <c:v>0.60257549080736073</c:v>
                </c:pt>
                <c:pt idx="6">
                  <c:v>0.61446463864903456</c:v>
                </c:pt>
                <c:pt idx="7">
                  <c:v>0.6244137724498976</c:v>
                </c:pt>
                <c:pt idx="8">
                  <c:v>0.63484234493203018</c:v>
                </c:pt>
                <c:pt idx="9">
                  <c:v>0.64775079992995477</c:v>
                </c:pt>
                <c:pt idx="10">
                  <c:v>0.66409464522999684</c:v>
                </c:pt>
                <c:pt idx="11">
                  <c:v>0.67204045187684525</c:v>
                </c:pt>
                <c:pt idx="12">
                  <c:v>0.68385202243086096</c:v>
                </c:pt>
                <c:pt idx="13">
                  <c:v>0.69939539165591269</c:v>
                </c:pt>
                <c:pt idx="14">
                  <c:v>0.70322030032606564</c:v>
                </c:pt>
                <c:pt idx="15">
                  <c:v>0.7256559789026461</c:v>
                </c:pt>
                <c:pt idx="16">
                  <c:v>0.73256183063570446</c:v>
                </c:pt>
                <c:pt idx="17">
                  <c:v>0.73912545645190797</c:v>
                </c:pt>
                <c:pt idx="18">
                  <c:v>0.75248434172032597</c:v>
                </c:pt>
                <c:pt idx="19">
                  <c:v>0.76622334116463542</c:v>
                </c:pt>
                <c:pt idx="20">
                  <c:v>0.7843532293988742</c:v>
                </c:pt>
                <c:pt idx="21">
                  <c:v>0.79730066384349718</c:v>
                </c:pt>
                <c:pt idx="22">
                  <c:v>0.80127692925578775</c:v>
                </c:pt>
                <c:pt idx="23">
                  <c:v>0.80669818802681614</c:v>
                </c:pt>
                <c:pt idx="24">
                  <c:v>0.8188377767919649</c:v>
                </c:pt>
                <c:pt idx="25">
                  <c:v>0.84536748969281361</c:v>
                </c:pt>
                <c:pt idx="26">
                  <c:v>0.85177799339300431</c:v>
                </c:pt>
                <c:pt idx="27">
                  <c:v>0.85822444592821034</c:v>
                </c:pt>
                <c:pt idx="28">
                  <c:v>0.86963744512184971</c:v>
                </c:pt>
                <c:pt idx="29">
                  <c:v>0.87972887276991751</c:v>
                </c:pt>
                <c:pt idx="30">
                  <c:v>0.90222242441487022</c:v>
                </c:pt>
                <c:pt idx="31">
                  <c:v>0.91474926527772293</c:v>
                </c:pt>
                <c:pt idx="32">
                  <c:v>0.91777327471855785</c:v>
                </c:pt>
                <c:pt idx="33">
                  <c:v>0.92644718668604453</c:v>
                </c:pt>
                <c:pt idx="34">
                  <c:v>0.93672664990635257</c:v>
                </c:pt>
                <c:pt idx="35">
                  <c:v>0.95721307770935793</c:v>
                </c:pt>
                <c:pt idx="36">
                  <c:v>0.96619026502347094</c:v>
                </c:pt>
                <c:pt idx="37">
                  <c:v>0.97781031378841321</c:v>
                </c:pt>
                <c:pt idx="38">
                  <c:v>0.9893024452015361</c:v>
                </c:pt>
                <c:pt idx="39">
                  <c:v>0.99758879049142546</c:v>
                </c:pt>
                <c:pt idx="40">
                  <c:v>1.0132783341209586</c:v>
                </c:pt>
                <c:pt idx="41">
                  <c:v>1.0265551497458585</c:v>
                </c:pt>
                <c:pt idx="42">
                  <c:v>1.0360929332344044</c:v>
                </c:pt>
                <c:pt idx="43">
                  <c:v>1.04254629291082</c:v>
                </c:pt>
                <c:pt idx="44">
                  <c:v>1.0491368339892786</c:v>
                </c:pt>
                <c:pt idx="45">
                  <c:v>1.072181866713823</c:v>
                </c:pt>
                <c:pt idx="46">
                  <c:v>1.0812131910521481</c:v>
                </c:pt>
                <c:pt idx="47">
                  <c:v>1.0960825698129906</c:v>
                </c:pt>
                <c:pt idx="48">
                  <c:v>1.1010249968081258</c:v>
                </c:pt>
                <c:pt idx="49">
                  <c:v>1.1084242383688938</c:v>
                </c:pt>
                <c:pt idx="50">
                  <c:v>1.1305515637081278</c:v>
                </c:pt>
                <c:pt idx="51">
                  <c:v>1.1419341518195358</c:v>
                </c:pt>
                <c:pt idx="52">
                  <c:v>1.1507567440211421</c:v>
                </c:pt>
                <c:pt idx="53">
                  <c:v>1.1659482424845287</c:v>
                </c:pt>
                <c:pt idx="54">
                  <c:v>1.1697115204529553</c:v>
                </c:pt>
                <c:pt idx="55">
                  <c:v>1.1922134514395242</c:v>
                </c:pt>
                <c:pt idx="56">
                  <c:v>1.2015895658860887</c:v>
                </c:pt>
                <c:pt idx="57">
                  <c:v>1.2118517910283355</c:v>
                </c:pt>
                <c:pt idx="58">
                  <c:v>1.2211378895185994</c:v>
                </c:pt>
                <c:pt idx="59">
                  <c:v>1.2309937673347955</c:v>
                </c:pt>
                <c:pt idx="60">
                  <c:v>1.2497156606237301</c:v>
                </c:pt>
                <c:pt idx="61">
                  <c:v>1.2612517703418034</c:v>
                </c:pt>
                <c:pt idx="62">
                  <c:v>1.2692474031464893</c:v>
                </c:pt>
                <c:pt idx="63">
                  <c:v>1.2786299822117566</c:v>
                </c:pt>
                <c:pt idx="64">
                  <c:v>1.2905256674289398</c:v>
                </c:pt>
                <c:pt idx="65">
                  <c:v>1.3063448785525176</c:v>
                </c:pt>
                <c:pt idx="66">
                  <c:v>1.3168176132419407</c:v>
                </c:pt>
                <c:pt idx="67">
                  <c:v>1.3323114810370826</c:v>
                </c:pt>
                <c:pt idx="68">
                  <c:v>1.3387889422917911</c:v>
                </c:pt>
                <c:pt idx="69">
                  <c:v>1.3511238599367899</c:v>
                </c:pt>
                <c:pt idx="70">
                  <c:v>1.3648135686580805</c:v>
                </c:pt>
                <c:pt idx="71">
                  <c:v>1.3748855819243737</c:v>
                </c:pt>
                <c:pt idx="72">
                  <c:v>1.3852290203559054</c:v>
                </c:pt>
                <c:pt idx="73">
                  <c:v>1.3967414642089357</c:v>
                </c:pt>
                <c:pt idx="74">
                  <c:v>1.4088837130221155</c:v>
                </c:pt>
                <c:pt idx="75">
                  <c:v>1.4234847546233711</c:v>
                </c:pt>
                <c:pt idx="76">
                  <c:v>1.4347544177799081</c:v>
                </c:pt>
                <c:pt idx="77">
                  <c:v>1.444493761250419</c:v>
                </c:pt>
                <c:pt idx="78">
                  <c:v>1.4488948435811355</c:v>
                </c:pt>
                <c:pt idx="79">
                  <c:v>1.4614243773880176</c:v>
                </c:pt>
                <c:pt idx="80">
                  <c:v>1.4832876225991165</c:v>
                </c:pt>
                <c:pt idx="81">
                  <c:v>1.4883287930828093</c:v>
                </c:pt>
                <c:pt idx="82">
                  <c:v>1.497248423835551</c:v>
                </c:pt>
                <c:pt idx="83">
                  <c:v>1.5110792322258524</c:v>
                </c:pt>
                <c:pt idx="84">
                  <c:v>1.5214604350801813</c:v>
                </c:pt>
                <c:pt idx="85">
                  <c:v>1.541011390425806</c:v>
                </c:pt>
                <c:pt idx="86">
                  <c:v>1.5466215586762291</c:v>
                </c:pt>
                <c:pt idx="87">
                  <c:v>1.5550665321382038</c:v>
                </c:pt>
                <c:pt idx="88">
                  <c:v>1.5654179653227387</c:v>
                </c:pt>
                <c:pt idx="89">
                  <c:v>1.5760813473910176</c:v>
                </c:pt>
                <c:pt idx="90">
                  <c:v>1.5953262678710187</c:v>
                </c:pt>
                <c:pt idx="91">
                  <c:v>1.6065413685335945</c:v>
                </c:pt>
                <c:pt idx="92">
                  <c:v>1.6139803798067724</c:v>
                </c:pt>
                <c:pt idx="93">
                  <c:v>1.6229005326669226</c:v>
                </c:pt>
                <c:pt idx="94">
                  <c:v>1.6359404043350547</c:v>
                </c:pt>
                <c:pt idx="95">
                  <c:v>1.6544548308314801</c:v>
                </c:pt>
                <c:pt idx="96">
                  <c:v>1.660840049503904</c:v>
                </c:pt>
                <c:pt idx="97">
                  <c:v>1.6721269336413727</c:v>
                </c:pt>
                <c:pt idx="98">
                  <c:v>1.6855131399627323</c:v>
                </c:pt>
                <c:pt idx="99">
                  <c:v>1.6927898738387939</c:v>
                </c:pt>
                <c:pt idx="100">
                  <c:v>1.7144221814138365</c:v>
                </c:pt>
                <c:pt idx="101">
                  <c:v>1.7247138343466903</c:v>
                </c:pt>
                <c:pt idx="102">
                  <c:v>1.7289520739839619</c:v>
                </c:pt>
                <c:pt idx="103">
                  <c:v>1.7373411788752424</c:v>
                </c:pt>
                <c:pt idx="104">
                  <c:v>1.7526924372446981</c:v>
                </c:pt>
                <c:pt idx="105">
                  <c:v>1.7699517862163843</c:v>
                </c:pt>
                <c:pt idx="106">
                  <c:v>1.7807198716035042</c:v>
                </c:pt>
                <c:pt idx="107">
                  <c:v>1.7913363903063688</c:v>
                </c:pt>
                <c:pt idx="108">
                  <c:v>1.797824917062615</c:v>
                </c:pt>
                <c:pt idx="109">
                  <c:v>1.8064846497375382</c:v>
                </c:pt>
                <c:pt idx="110">
                  <c:v>1.8343508318260939</c:v>
                </c:pt>
                <c:pt idx="111">
                  <c:v>1.8401399931144986</c:v>
                </c:pt>
                <c:pt idx="112">
                  <c:v>1.8460126492483502</c:v>
                </c:pt>
                <c:pt idx="113">
                  <c:v>1.8563364314862372</c:v>
                </c:pt>
                <c:pt idx="114">
                  <c:v>1.8662411327660804</c:v>
                </c:pt>
                <c:pt idx="115">
                  <c:v>1.8884635259103022</c:v>
                </c:pt>
                <c:pt idx="116">
                  <c:v>1.8992795353540117</c:v>
                </c:pt>
                <c:pt idx="117">
                  <c:v>1.9094122523768844</c:v>
                </c:pt>
                <c:pt idx="118">
                  <c:v>1.9150410873610602</c:v>
                </c:pt>
                <c:pt idx="119">
                  <c:v>1.9239091811643281</c:v>
                </c:pt>
                <c:pt idx="120">
                  <c:v>1.9463989529094803</c:v>
                </c:pt>
                <c:pt idx="121">
                  <c:v>1.9557341471498566</c:v>
                </c:pt>
                <c:pt idx="122">
                  <c:v>1.9649322659512092</c:v>
                </c:pt>
                <c:pt idx="123">
                  <c:v>1.9765504070344659</c:v>
                </c:pt>
                <c:pt idx="124">
                  <c:v>1.984468116027069</c:v>
                </c:pt>
                <c:pt idx="125">
                  <c:v>2.0040344507759942</c:v>
                </c:pt>
                <c:pt idx="126">
                  <c:v>2.0141683343694905</c:v>
                </c:pt>
                <c:pt idx="127">
                  <c:v>2.0251574161741464</c:v>
                </c:pt>
                <c:pt idx="128">
                  <c:v>2.0352354440193903</c:v>
                </c:pt>
                <c:pt idx="129">
                  <c:v>2.0429041845530604</c:v>
                </c:pt>
                <c:pt idx="130">
                  <c:v>2.0607211480362935</c:v>
                </c:pt>
                <c:pt idx="131">
                  <c:v>2.0734066279855741</c:v>
                </c:pt>
                <c:pt idx="132">
                  <c:v>2.0835467001299444</c:v>
                </c:pt>
                <c:pt idx="133">
                  <c:v>2.0936108902460271</c:v>
                </c:pt>
                <c:pt idx="134">
                  <c:v>2.1010540509032998</c:v>
                </c:pt>
                <c:pt idx="135">
                  <c:v>2.1185943813284189</c:v>
                </c:pt>
                <c:pt idx="136">
                  <c:v>2.1305243884222445</c:v>
                </c:pt>
                <c:pt idx="137">
                  <c:v>2.1420287290959275</c:v>
                </c:pt>
                <c:pt idx="138">
                  <c:v>2.1537271748827376</c:v>
                </c:pt>
                <c:pt idx="139">
                  <c:v>2.1587938727014682</c:v>
                </c:pt>
                <c:pt idx="140">
                  <c:v>2.1805242314489641</c:v>
                </c:pt>
                <c:pt idx="141">
                  <c:v>2.1913691786325389</c:v>
                </c:pt>
                <c:pt idx="142">
                  <c:v>2.1967033975494537</c:v>
                </c:pt>
                <c:pt idx="143">
                  <c:v>2.2066936708798557</c:v>
                </c:pt>
                <c:pt idx="144">
                  <c:v>2.2208505416819837</c:v>
                </c:pt>
                <c:pt idx="145">
                  <c:v>2.2387965053077625</c:v>
                </c:pt>
                <c:pt idx="146">
                  <c:v>2.2454297941027406</c:v>
                </c:pt>
                <c:pt idx="147">
                  <c:v>2.2568738132131854</c:v>
                </c:pt>
                <c:pt idx="148">
                  <c:v>2.2681825511128348</c:v>
                </c:pt>
                <c:pt idx="149">
                  <c:v>2.2758316527028604</c:v>
                </c:pt>
                <c:pt idx="150">
                  <c:v>2.2984902433996237</c:v>
                </c:pt>
                <c:pt idx="151">
                  <c:v>2.3047683423369532</c:v>
                </c:pt>
                <c:pt idx="152">
                  <c:v>2.3135559374980734</c:v>
                </c:pt>
                <c:pt idx="153">
                  <c:v>2.3262311435321652</c:v>
                </c:pt>
                <c:pt idx="154">
                  <c:v>2.3337733620717795</c:v>
                </c:pt>
                <c:pt idx="155">
                  <c:v>2.3529851828496589</c:v>
                </c:pt>
                <c:pt idx="156">
                  <c:v>2.362410480273557</c:v>
                </c:pt>
                <c:pt idx="157">
                  <c:v>2.3723165508964885</c:v>
                </c:pt>
                <c:pt idx="158">
                  <c:v>2.3846938740212975</c:v>
                </c:pt>
                <c:pt idx="159">
                  <c:v>2.395442757868512</c:v>
                </c:pt>
                <c:pt idx="160">
                  <c:v>2.4111722347099653</c:v>
                </c:pt>
                <c:pt idx="161">
                  <c:v>2.4228130792369731</c:v>
                </c:pt>
                <c:pt idx="162">
                  <c:v>2.4330697884300361</c:v>
                </c:pt>
                <c:pt idx="163">
                  <c:v>2.4427684940990297</c:v>
                </c:pt>
                <c:pt idx="164">
                  <c:v>2.451655704046531</c:v>
                </c:pt>
                <c:pt idx="165">
                  <c:v>2.4732631319312812</c:v>
                </c:pt>
                <c:pt idx="166">
                  <c:v>2.480991394822428</c:v>
                </c:pt>
                <c:pt idx="167">
                  <c:v>2.4902814976562011</c:v>
                </c:pt>
                <c:pt idx="168">
                  <c:v>2.4997259915792718</c:v>
                </c:pt>
                <c:pt idx="169">
                  <c:v>2.5072007377508112</c:v>
                </c:pt>
                <c:pt idx="170">
                  <c:v>2.5284937017006608</c:v>
                </c:pt>
                <c:pt idx="171">
                  <c:v>2.5375959564991737</c:v>
                </c:pt>
                <c:pt idx="172">
                  <c:v>2.5447919897097138</c:v>
                </c:pt>
                <c:pt idx="173">
                  <c:v>2.5555156076695851</c:v>
                </c:pt>
                <c:pt idx="174">
                  <c:v>2.5659294013133565</c:v>
                </c:pt>
                <c:pt idx="175">
                  <c:v>2.5878438755024007</c:v>
                </c:pt>
                <c:pt idx="176">
                  <c:v>2.5957477073051813</c:v>
                </c:pt>
                <c:pt idx="177">
                  <c:v>2.6036508016732043</c:v>
                </c:pt>
                <c:pt idx="178">
                  <c:v>2.6115186534128698</c:v>
                </c:pt>
                <c:pt idx="179">
                  <c:v>2.6208043211520327</c:v>
                </c:pt>
                <c:pt idx="180">
                  <c:v>2.6444781143166138</c:v>
                </c:pt>
                <c:pt idx="181">
                  <c:v>2.6536711079306428</c:v>
                </c:pt>
                <c:pt idx="182">
                  <c:v>2.6615095455867954</c:v>
                </c:pt>
                <c:pt idx="183">
                  <c:v>2.6714783436577743</c:v>
                </c:pt>
                <c:pt idx="184">
                  <c:v>2.6791281134669345</c:v>
                </c:pt>
                <c:pt idx="185">
                  <c:v>2.6980394829350174</c:v>
                </c:pt>
                <c:pt idx="186">
                  <c:v>2.7068746433812345</c:v>
                </c:pt>
                <c:pt idx="187">
                  <c:v>2.7192138576564884</c:v>
                </c:pt>
                <c:pt idx="188">
                  <c:v>2.7273307262064903</c:v>
                </c:pt>
                <c:pt idx="189">
                  <c:v>2.7328725783092889</c:v>
                </c:pt>
                <c:pt idx="190">
                  <c:v>2.7566043174678172</c:v>
                </c:pt>
                <c:pt idx="191">
                  <c:v>2.7664104297173</c:v>
                </c:pt>
                <c:pt idx="192">
                  <c:v>2.7721780362853856</c:v>
                </c:pt>
                <c:pt idx="193">
                  <c:v>2.7841020682638091</c:v>
                </c:pt>
                <c:pt idx="194">
                  <c:v>2.7960767222011604</c:v>
                </c:pt>
                <c:pt idx="195">
                  <c:v>2.8119873381554323</c:v>
                </c:pt>
                <c:pt idx="196">
                  <c:v>2.822850977439332</c:v>
                </c:pt>
                <c:pt idx="197">
                  <c:v>2.8336369589410664</c:v>
                </c:pt>
                <c:pt idx="198">
                  <c:v>2.8427679455668771</c:v>
                </c:pt>
                <c:pt idx="199">
                  <c:v>2.8518034136949542</c:v>
                </c:pt>
                <c:pt idx="200">
                  <c:v>2.8707795742554221</c:v>
                </c:pt>
                <c:pt idx="201">
                  <c:v>2.882999078422452</c:v>
                </c:pt>
                <c:pt idx="202">
                  <c:v>2.8939049802951038</c:v>
                </c:pt>
                <c:pt idx="203">
                  <c:v>2.8993991511586819</c:v>
                </c:pt>
                <c:pt idx="204">
                  <c:v>2.9080897161461707</c:v>
                </c:pt>
                <c:pt idx="205">
                  <c:v>2.9303844402188095</c:v>
                </c:pt>
                <c:pt idx="206">
                  <c:v>2.938825984051169</c:v>
                </c:pt>
                <c:pt idx="207">
                  <c:v>2.9470241698200925</c:v>
                </c:pt>
                <c:pt idx="208">
                  <c:v>2.9575063915974287</c:v>
                </c:pt>
                <c:pt idx="209">
                  <c:v>2.9682690528011113</c:v>
                </c:pt>
                <c:pt idx="210">
                  <c:v>2.9834310877762871</c:v>
                </c:pt>
                <c:pt idx="211">
                  <c:v>2.9956558215626341</c:v>
                </c:pt>
                <c:pt idx="212">
                  <c:v>3.0075812718772297</c:v>
                </c:pt>
                <c:pt idx="213">
                  <c:v>3.0150390973213503</c:v>
                </c:pt>
                <c:pt idx="214">
                  <c:v>3.0232248988193469</c:v>
                </c:pt>
                <c:pt idx="215">
                  <c:v>3.0429051987082527</c:v>
                </c:pt>
                <c:pt idx="216">
                  <c:v>3.0535389545003246</c:v>
                </c:pt>
                <c:pt idx="217">
                  <c:v>3.0632672758108002</c:v>
                </c:pt>
                <c:pt idx="218">
                  <c:v>3.0732345535772083</c:v>
                </c:pt>
                <c:pt idx="219">
                  <c:v>3.0844204853958961</c:v>
                </c:pt>
                <c:pt idx="220">
                  <c:v>3.09910060044511</c:v>
                </c:pt>
                <c:pt idx="221">
                  <c:v>3.1088856234529021</c:v>
                </c:pt>
                <c:pt idx="222">
                  <c:v>3.1194931318355321</c:v>
                </c:pt>
                <c:pt idx="223">
                  <c:v>3.1313928289350619</c:v>
                </c:pt>
                <c:pt idx="224">
                  <c:v>3.1410025851249594</c:v>
                </c:pt>
                <c:pt idx="225">
                  <c:v>3.1565171757779953</c:v>
                </c:pt>
                <c:pt idx="226">
                  <c:v>3.1663608531340355</c:v>
                </c:pt>
                <c:pt idx="227">
                  <c:v>3.1760783531557433</c:v>
                </c:pt>
                <c:pt idx="228">
                  <c:v>3.1870653844666741</c:v>
                </c:pt>
                <c:pt idx="229">
                  <c:v>3.1974184186600589</c:v>
                </c:pt>
                <c:pt idx="230">
                  <c:v>3.2135895831168058</c:v>
                </c:pt>
                <c:pt idx="231">
                  <c:v>3.2233743149190079</c:v>
                </c:pt>
                <c:pt idx="232">
                  <c:v>3.2333185324191671</c:v>
                </c:pt>
                <c:pt idx="233">
                  <c:v>3.2442656191535715</c:v>
                </c:pt>
                <c:pt idx="234">
                  <c:v>3.2521000733083842</c:v>
                </c:pt>
                <c:pt idx="235">
                  <c:v>3.2705855543709061</c:v>
                </c:pt>
                <c:pt idx="236">
                  <c:v>3.2813412766523697</c:v>
                </c:pt>
                <c:pt idx="237">
                  <c:v>3.2893082549428367</c:v>
                </c:pt>
                <c:pt idx="238">
                  <c:v>3.2976949789406369</c:v>
                </c:pt>
                <c:pt idx="239">
                  <c:v>3.3097981995415791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'CVLab525 DB'!$L$1</c:f>
              <c:strCache>
                <c:ptCount val="1"/>
                <c:pt idx="0">
                  <c:v>Method-1 distance estimate [Tape Measure]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'CVLab525 DB'!$L$2:$L$244</c:f>
              <c:numCache>
                <c:formatCode>General</c:formatCode>
                <c:ptCount val="243"/>
                <c:pt idx="0">
                  <c:v>0</c:v>
                </c:pt>
                <c:pt idx="1">
                  <c:v>0.55076433855730611</c:v>
                </c:pt>
                <c:pt idx="2">
                  <c:v>0.55657898039033304</c:v>
                </c:pt>
                <c:pt idx="3">
                  <c:v>0.57022559858894561</c:v>
                </c:pt>
                <c:pt idx="4">
                  <c:v>0.58535972637156486</c:v>
                </c:pt>
                <c:pt idx="5">
                  <c:v>0.59474410514978748</c:v>
                </c:pt>
                <c:pt idx="6">
                  <c:v>0.60647873541929243</c:v>
                </c:pt>
                <c:pt idx="7">
                  <c:v>0.61629856508325975</c:v>
                </c:pt>
                <c:pt idx="8">
                  <c:v>0.6265916023931003</c:v>
                </c:pt>
                <c:pt idx="9">
                  <c:v>0.63933229237091638</c:v>
                </c:pt>
                <c:pt idx="10">
                  <c:v>0.65546372452501245</c:v>
                </c:pt>
                <c:pt idx="11">
                  <c:v>0.66330626332051068</c:v>
                </c:pt>
                <c:pt idx="12">
                  <c:v>0.67496432453728761</c:v>
                </c:pt>
                <c:pt idx="13">
                  <c:v>0.6903056840213585</c:v>
                </c:pt>
                <c:pt idx="14">
                  <c:v>0.6940808821816119</c:v>
                </c:pt>
                <c:pt idx="15">
                  <c:v>0.71622497496669735</c:v>
                </c:pt>
                <c:pt idx="16">
                  <c:v>0.72304107464538137</c:v>
                </c:pt>
                <c:pt idx="17">
                  <c:v>0.7295193961538875</c:v>
                </c:pt>
                <c:pt idx="18">
                  <c:v>0.74270466237525123</c:v>
                </c:pt>
                <c:pt idx="19">
                  <c:v>0.75626510261023516</c:v>
                </c:pt>
                <c:pt idx="20">
                  <c:v>0.77415936535213803</c:v>
                </c:pt>
                <c:pt idx="21">
                  <c:v>0.78693852817941368</c:v>
                </c:pt>
                <c:pt idx="22">
                  <c:v>0.79086311597056702</c:v>
                </c:pt>
                <c:pt idx="23">
                  <c:v>0.79621391723239843</c:v>
                </c:pt>
                <c:pt idx="24">
                  <c:v>0.80819573356439223</c:v>
                </c:pt>
                <c:pt idx="25">
                  <c:v>0.83438065246634652</c:v>
                </c:pt>
                <c:pt idx="26">
                  <c:v>0.84070784191379822</c:v>
                </c:pt>
                <c:pt idx="27">
                  <c:v>0.84707051298643798</c:v>
                </c:pt>
                <c:pt idx="28">
                  <c:v>0.8583351828843151</c:v>
                </c:pt>
                <c:pt idx="29">
                  <c:v>0.86829545707036337</c:v>
                </c:pt>
                <c:pt idx="30">
                  <c:v>0.89049667077521144</c:v>
                </c:pt>
                <c:pt idx="31">
                  <c:v>0.90286070627447967</c:v>
                </c:pt>
                <c:pt idx="32">
                  <c:v>0.9058454141099147</c:v>
                </c:pt>
                <c:pt idx="33">
                  <c:v>0.91440659538919133</c:v>
                </c:pt>
                <c:pt idx="34">
                  <c:v>0.92455246133901758</c:v>
                </c:pt>
                <c:pt idx="35">
                  <c:v>0.94477263683120227</c:v>
                </c:pt>
                <c:pt idx="36">
                  <c:v>0.9536331519323733</c:v>
                </c:pt>
                <c:pt idx="37">
                  <c:v>0.96510218047723306</c:v>
                </c:pt>
                <c:pt idx="38">
                  <c:v>0.97644495415095789</c:v>
                </c:pt>
                <c:pt idx="39">
                  <c:v>0.9846236057715112</c:v>
                </c:pt>
                <c:pt idx="40">
                  <c:v>1.0001092399011913</c:v>
                </c:pt>
                <c:pt idx="41">
                  <c:v>1.0132135030989693</c:v>
                </c:pt>
                <c:pt idx="42">
                  <c:v>1.0226273285740271</c:v>
                </c:pt>
                <c:pt idx="43">
                  <c:v>1.0289968170190631</c:v>
                </c:pt>
                <c:pt idx="44">
                  <c:v>1.0355017039850247</c:v>
                </c:pt>
                <c:pt idx="45">
                  <c:v>1.0582472314334492</c:v>
                </c:pt>
                <c:pt idx="46">
                  <c:v>1.0671611799658032</c:v>
                </c:pt>
                <c:pt idx="47">
                  <c:v>1.0818373085175994</c:v>
                </c:pt>
                <c:pt idx="48">
                  <c:v>1.086715501151275</c:v>
                </c:pt>
                <c:pt idx="49">
                  <c:v>1.0940185783058896</c:v>
                </c:pt>
                <c:pt idx="50">
                  <c:v>1.1158583253732794</c:v>
                </c:pt>
                <c:pt idx="51">
                  <c:v>1.1270929794272264</c:v>
                </c:pt>
                <c:pt idx="52">
                  <c:v>1.1358009086146803</c:v>
                </c:pt>
                <c:pt idx="53">
                  <c:v>1.1507949704332014</c:v>
                </c:pt>
                <c:pt idx="54">
                  <c:v>1.1545093388765029</c:v>
                </c:pt>
                <c:pt idx="55">
                  <c:v>1.1767188230206689</c:v>
                </c:pt>
                <c:pt idx="56">
                  <c:v>1.1859730805890152</c:v>
                </c:pt>
                <c:pt idx="57">
                  <c:v>1.196101932495842</c:v>
                </c:pt>
                <c:pt idx="58">
                  <c:v>1.2052673440022492</c:v>
                </c:pt>
                <c:pt idx="59">
                  <c:v>1.2149951296850114</c:v>
                </c:pt>
                <c:pt idx="60">
                  <c:v>1.2334737034748586</c:v>
                </c:pt>
                <c:pt idx="61">
                  <c:v>1.2448598838885236</c:v>
                </c:pt>
                <c:pt idx="62">
                  <c:v>1.2527516012750999</c:v>
                </c:pt>
                <c:pt idx="63">
                  <c:v>1.2620122394445894</c:v>
                </c:pt>
                <c:pt idx="64">
                  <c:v>1.2737533221264585</c:v>
                </c:pt>
                <c:pt idx="65">
                  <c:v>1.289366938523737</c:v>
                </c:pt>
                <c:pt idx="66">
                  <c:v>1.2997035640857668</c:v>
                </c:pt>
                <c:pt idx="67">
                  <c:v>1.3149960654863535</c:v>
                </c:pt>
                <c:pt idx="68">
                  <c:v>1.3213893422729888</c:v>
                </c:pt>
                <c:pt idx="69">
                  <c:v>1.333563948888737</c:v>
                </c:pt>
                <c:pt idx="70">
                  <c:v>1.3470757390086712</c:v>
                </c:pt>
                <c:pt idx="71">
                  <c:v>1.3570168511323857</c:v>
                </c:pt>
                <c:pt idx="72">
                  <c:v>1.3672258608381918</c:v>
                </c:pt>
                <c:pt idx="73">
                  <c:v>1.3785886829607508</c:v>
                </c:pt>
                <c:pt idx="74">
                  <c:v>1.3905731247694026</c:v>
                </c:pt>
                <c:pt idx="75">
                  <c:v>1.4049844036114254</c:v>
                </c:pt>
                <c:pt idx="76">
                  <c:v>1.4161076003421682</c:v>
                </c:pt>
                <c:pt idx="77">
                  <c:v>1.4257203662204392</c:v>
                </c:pt>
                <c:pt idx="78">
                  <c:v>1.4300642497875677</c:v>
                </c:pt>
                <c:pt idx="79">
                  <c:v>1.4424309432319589</c:v>
                </c:pt>
                <c:pt idx="80">
                  <c:v>1.4640100422944236</c:v>
                </c:pt>
                <c:pt idx="81">
                  <c:v>1.4689856950947298</c:v>
                </c:pt>
                <c:pt idx="82">
                  <c:v>1.4777894016696487</c:v>
                </c:pt>
                <c:pt idx="83">
                  <c:v>1.4914404576536329</c:v>
                </c:pt>
                <c:pt idx="84">
                  <c:v>1.5016867409760823</c:v>
                </c:pt>
                <c:pt idx="85">
                  <c:v>1.520983601899313</c:v>
                </c:pt>
                <c:pt idx="86">
                  <c:v>1.526520857474323</c:v>
                </c:pt>
                <c:pt idx="87">
                  <c:v>1.5348560756524245</c:v>
                </c:pt>
                <c:pt idx="88">
                  <c:v>1.5450729762072499</c:v>
                </c:pt>
                <c:pt idx="89">
                  <c:v>1.5555977713952711</c:v>
                </c:pt>
                <c:pt idx="90">
                  <c:v>1.5745925748417597</c:v>
                </c:pt>
                <c:pt idx="91">
                  <c:v>1.5856619182011975</c:v>
                </c:pt>
                <c:pt idx="92">
                  <c:v>1.5930042482002778</c:v>
                </c:pt>
                <c:pt idx="93">
                  <c:v>1.6018084700970248</c:v>
                </c:pt>
                <c:pt idx="94">
                  <c:v>1.6146788687853955</c:v>
                </c:pt>
                <c:pt idx="95">
                  <c:v>1.6329526721294785</c:v>
                </c:pt>
                <c:pt idx="96">
                  <c:v>1.6392549051665843</c:v>
                </c:pt>
                <c:pt idx="97">
                  <c:v>1.6503950990654002</c:v>
                </c:pt>
                <c:pt idx="98">
                  <c:v>1.6636073312610384</c:v>
                </c:pt>
                <c:pt idx="99">
                  <c:v>1.6707894929047733</c:v>
                </c:pt>
                <c:pt idx="100">
                  <c:v>1.6921406557172629</c:v>
                </c:pt>
                <c:pt idx="101">
                  <c:v>1.7022985529557668</c:v>
                </c:pt>
                <c:pt idx="102">
                  <c:v>1.7064817102181078</c:v>
                </c:pt>
                <c:pt idx="103">
                  <c:v>1.7147617859226263</c:v>
                </c:pt>
                <c:pt idx="104">
                  <c:v>1.7299135313240734</c:v>
                </c:pt>
                <c:pt idx="105">
                  <c:v>1.7469485687861512</c:v>
                </c:pt>
                <c:pt idx="106">
                  <c:v>1.7575767065140206</c:v>
                </c:pt>
                <c:pt idx="107">
                  <c:v>1.7680552473973898</c:v>
                </c:pt>
                <c:pt idx="108">
                  <c:v>1.774459445872528</c:v>
                </c:pt>
                <c:pt idx="109">
                  <c:v>1.7830066321407296</c:v>
                </c:pt>
                <c:pt idx="110">
                  <c:v>1.8105106507791138</c:v>
                </c:pt>
                <c:pt idx="111">
                  <c:v>1.8162245731051394</c:v>
                </c:pt>
                <c:pt idx="112">
                  <c:v>1.8220209051340113</c:v>
                </c:pt>
                <c:pt idx="113">
                  <c:v>1.8322105141083271</c:v>
                </c:pt>
                <c:pt idx="114">
                  <c:v>1.8419864887195141</c:v>
                </c:pt>
                <c:pt idx="115">
                  <c:v>1.863920068041067</c:v>
                </c:pt>
                <c:pt idx="116">
                  <c:v>1.8745955069794675</c:v>
                </c:pt>
                <c:pt idx="117">
                  <c:v>1.8845965339220503</c:v>
                </c:pt>
                <c:pt idx="118">
                  <c:v>1.8901522136281963</c:v>
                </c:pt>
                <c:pt idx="119">
                  <c:v>1.8989050530547422</c:v>
                </c:pt>
                <c:pt idx="120">
                  <c:v>1.9211025359853411</c:v>
                </c:pt>
                <c:pt idx="121">
                  <c:v>1.9303164051678614</c:v>
                </c:pt>
                <c:pt idx="122">
                  <c:v>1.9393949804153248</c:v>
                </c:pt>
                <c:pt idx="123">
                  <c:v>1.9508621260717263</c:v>
                </c:pt>
                <c:pt idx="124">
                  <c:v>1.9586769323847621</c:v>
                </c:pt>
                <c:pt idx="125">
                  <c:v>1.977988972832539</c:v>
                </c:pt>
                <c:pt idx="126">
                  <c:v>1.9879911511843846</c:v>
                </c:pt>
                <c:pt idx="127">
                  <c:v>1.9988374131449747</c:v>
                </c:pt>
                <c:pt idx="128">
                  <c:v>2.0087844616790318</c:v>
                </c:pt>
                <c:pt idx="129">
                  <c:v>2.0163535352572035</c:v>
                </c:pt>
                <c:pt idx="130">
                  <c:v>2.0339389401815291</c:v>
                </c:pt>
                <c:pt idx="131">
                  <c:v>2.0464595530108394</c:v>
                </c:pt>
                <c:pt idx="132">
                  <c:v>2.0564678394839211</c:v>
                </c:pt>
                <c:pt idx="133">
                  <c:v>2.0664012301311696</c:v>
                </c:pt>
                <c:pt idx="134">
                  <c:v>2.0737476555867822</c:v>
                </c:pt>
                <c:pt idx="135">
                  <c:v>2.0910600227206362</c:v>
                </c:pt>
                <c:pt idx="136">
                  <c:v>2.1028349812141207</c:v>
                </c:pt>
                <c:pt idx="137">
                  <c:v>2.1141898054704815</c:v>
                </c:pt>
                <c:pt idx="138">
                  <c:v>2.1257362121485852</c:v>
                </c:pt>
                <c:pt idx="139">
                  <c:v>2.1307370605173563</c:v>
                </c:pt>
                <c:pt idx="140">
                  <c:v>2.1521850001780733</c:v>
                </c:pt>
                <c:pt idx="141">
                  <c:v>2.1628890007663646</c:v>
                </c:pt>
                <c:pt idx="142">
                  <c:v>2.1681538933894662</c:v>
                </c:pt>
                <c:pt idx="143">
                  <c:v>2.1780143279121695</c:v>
                </c:pt>
                <c:pt idx="144">
                  <c:v>2.1919872086306529</c:v>
                </c:pt>
                <c:pt idx="145">
                  <c:v>2.2096999371443262</c:v>
                </c:pt>
                <c:pt idx="146">
                  <c:v>2.2162470162551671</c:v>
                </c:pt>
                <c:pt idx="147">
                  <c:v>2.2275423029188164</c:v>
                </c:pt>
                <c:pt idx="148">
                  <c:v>2.2387040665569109</c:v>
                </c:pt>
                <c:pt idx="149">
                  <c:v>2.2462537564294021</c:v>
                </c:pt>
                <c:pt idx="150">
                  <c:v>2.2686178642523833</c:v>
                </c:pt>
                <c:pt idx="151">
                  <c:v>2.2748143697383947</c:v>
                </c:pt>
                <c:pt idx="152">
                  <c:v>2.2834877567251715</c:v>
                </c:pt>
                <c:pt idx="153">
                  <c:v>2.2959982291644581</c:v>
                </c:pt>
                <c:pt idx="154">
                  <c:v>2.3034424250944601</c:v>
                </c:pt>
                <c:pt idx="155">
                  <c:v>2.3224045590198354</c:v>
                </c:pt>
                <c:pt idx="156">
                  <c:v>2.331707360357866</c:v>
                </c:pt>
                <c:pt idx="157">
                  <c:v>2.3414846865154435</c:v>
                </c:pt>
                <c:pt idx="158">
                  <c:v>2.3537011474872482</c:v>
                </c:pt>
                <c:pt idx="159">
                  <c:v>2.364310333228449</c:v>
                </c:pt>
                <c:pt idx="160">
                  <c:v>2.3798353815771796</c:v>
                </c:pt>
                <c:pt idx="161">
                  <c:v>2.3913249356115247</c:v>
                </c:pt>
                <c:pt idx="162">
                  <c:v>2.4014483432573228</c:v>
                </c:pt>
                <c:pt idx="163">
                  <c:v>2.4110209994841605</c:v>
                </c:pt>
                <c:pt idx="164">
                  <c:v>2.4197927066115494</c:v>
                </c:pt>
                <c:pt idx="165">
                  <c:v>2.4411193130831901</c:v>
                </c:pt>
                <c:pt idx="166">
                  <c:v>2.4487471354352062</c:v>
                </c:pt>
                <c:pt idx="167">
                  <c:v>2.4579164992425842</c:v>
                </c:pt>
                <c:pt idx="168">
                  <c:v>2.467238247592062</c:v>
                </c:pt>
                <c:pt idx="169">
                  <c:v>2.4746158480601088</c:v>
                </c:pt>
                <c:pt idx="170">
                  <c:v>2.495632077534315</c:v>
                </c:pt>
                <c:pt idx="171">
                  <c:v>2.5046160346775661</c:v>
                </c:pt>
                <c:pt idx="172">
                  <c:v>2.5117185444837591</c:v>
                </c:pt>
                <c:pt idx="173">
                  <c:v>2.5223027927062791</c:v>
                </c:pt>
                <c:pt idx="174">
                  <c:v>2.5325812432512573</c:v>
                </c:pt>
                <c:pt idx="175">
                  <c:v>2.5542109054931257</c:v>
                </c:pt>
                <c:pt idx="176">
                  <c:v>2.5620120149715429</c:v>
                </c:pt>
                <c:pt idx="177">
                  <c:v>2.5698123965992892</c:v>
                </c:pt>
                <c:pt idx="178">
                  <c:v>2.5775779936302752</c:v>
                </c:pt>
                <c:pt idx="179">
                  <c:v>2.5867429799838475</c:v>
                </c:pt>
                <c:pt idx="180">
                  <c:v>2.6101090961733813</c:v>
                </c:pt>
                <c:pt idx="181">
                  <c:v>2.6191826128431313</c:v>
                </c:pt>
                <c:pt idx="182">
                  <c:v>2.6269191780713896</c:v>
                </c:pt>
                <c:pt idx="183">
                  <c:v>2.6367584164383522</c:v>
                </c:pt>
                <c:pt idx="184">
                  <c:v>2.6443087658454534</c:v>
                </c:pt>
                <c:pt idx="185">
                  <c:v>2.6629743532831074</c:v>
                </c:pt>
                <c:pt idx="186">
                  <c:v>2.6716946873717036</c:v>
                </c:pt>
                <c:pt idx="187">
                  <c:v>2.6838735347764575</c:v>
                </c:pt>
                <c:pt idx="188">
                  <c:v>2.6918849122653112</c:v>
                </c:pt>
                <c:pt idx="189">
                  <c:v>2.6973547395650166</c:v>
                </c:pt>
                <c:pt idx="190">
                  <c:v>2.7207780486521087</c:v>
                </c:pt>
                <c:pt idx="191">
                  <c:v>2.7304567155474433</c:v>
                </c:pt>
                <c:pt idx="192">
                  <c:v>2.7361493632895475</c:v>
                </c:pt>
                <c:pt idx="193">
                  <c:v>2.7479184243233497</c:v>
                </c:pt>
                <c:pt idx="194">
                  <c:v>2.7597374494066735</c:v>
                </c:pt>
                <c:pt idx="195">
                  <c:v>2.7754412826897474</c:v>
                </c:pt>
                <c:pt idx="196">
                  <c:v>2.7861637324460697</c:v>
                </c:pt>
                <c:pt idx="197">
                  <c:v>2.796809533701305</c:v>
                </c:pt>
                <c:pt idx="198">
                  <c:v>2.8058218492580269</c:v>
                </c:pt>
                <c:pt idx="199">
                  <c:v>2.8147398877252781</c:v>
                </c:pt>
                <c:pt idx="200">
                  <c:v>2.8334694241964553</c:v>
                </c:pt>
                <c:pt idx="201">
                  <c:v>2.8455301173080469</c:v>
                </c:pt>
                <c:pt idx="202">
                  <c:v>2.8562942803864542</c:v>
                </c:pt>
                <c:pt idx="203">
                  <c:v>2.8617170461372159</c:v>
                </c:pt>
                <c:pt idx="204">
                  <c:v>2.8702946640051534</c:v>
                </c:pt>
                <c:pt idx="205">
                  <c:v>2.8922996342046163</c:v>
                </c:pt>
                <c:pt idx="206">
                  <c:v>2.90063146732636</c:v>
                </c:pt>
                <c:pt idx="207">
                  <c:v>2.9087231051931064</c:v>
                </c:pt>
                <c:pt idx="208">
                  <c:v>2.9190690945439015</c:v>
                </c:pt>
                <c:pt idx="209">
                  <c:v>2.9296918785838537</c:v>
                </c:pt>
                <c:pt idx="210">
                  <c:v>2.9446568598370382</c:v>
                </c:pt>
                <c:pt idx="211">
                  <c:v>2.9567227146010842</c:v>
                </c:pt>
                <c:pt idx="212">
                  <c:v>2.9684931755376209</c:v>
                </c:pt>
                <c:pt idx="213">
                  <c:v>2.9758540751888565</c:v>
                </c:pt>
                <c:pt idx="214">
                  <c:v>2.9839334897371259</c:v>
                </c:pt>
                <c:pt idx="215">
                  <c:v>3.0033580141744278</c:v>
                </c:pt>
                <c:pt idx="216">
                  <c:v>3.0138535681247944</c:v>
                </c:pt>
                <c:pt idx="217">
                  <c:v>3.0234554550927757</c:v>
                </c:pt>
                <c:pt idx="218">
                  <c:v>3.03329319291384</c:v>
                </c:pt>
                <c:pt idx="219">
                  <c:v>3.0443337465229128</c:v>
                </c:pt>
                <c:pt idx="220">
                  <c:v>3.0588230711330828</c:v>
                </c:pt>
                <c:pt idx="221">
                  <c:v>3.0684809228735217</c:v>
                </c:pt>
                <c:pt idx="222">
                  <c:v>3.0789505705394822</c:v>
                </c:pt>
                <c:pt idx="223">
                  <c:v>3.09069561296318</c:v>
                </c:pt>
                <c:pt idx="224">
                  <c:v>3.1001804757447888</c:v>
                </c:pt>
                <c:pt idx="225">
                  <c:v>3.1154934306781898</c:v>
                </c:pt>
                <c:pt idx="226">
                  <c:v>3.1252091744643455</c:v>
                </c:pt>
                <c:pt idx="227">
                  <c:v>3.1348003807826776</c:v>
                </c:pt>
                <c:pt idx="228">
                  <c:v>3.1456446188988294</c:v>
                </c:pt>
                <c:pt idx="229">
                  <c:v>3.1558630996549586</c:v>
                </c:pt>
                <c:pt idx="230">
                  <c:v>3.1718240952161478</c:v>
                </c:pt>
                <c:pt idx="231">
                  <c:v>3.1814816595356561</c:v>
                </c:pt>
                <c:pt idx="232">
                  <c:v>3.1912966367937305</c:v>
                </c:pt>
                <c:pt idx="233">
                  <c:v>3.2021014494739259</c:v>
                </c:pt>
                <c:pt idx="234">
                  <c:v>3.2098340829725074</c:v>
                </c:pt>
                <c:pt idx="235">
                  <c:v>3.2280793170726572</c:v>
                </c:pt>
                <c:pt idx="236">
                  <c:v>3.2386952523722456</c:v>
                </c:pt>
                <c:pt idx="237">
                  <c:v>3.2465586876536294</c:v>
                </c:pt>
                <c:pt idx="238">
                  <c:v>3.2548364134080017</c:v>
                </c:pt>
                <c:pt idx="239">
                  <c:v>3.2667823342354372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'CVLab525 DB'!$M$1</c:f>
              <c:strCache>
                <c:ptCount val="1"/>
                <c:pt idx="0">
                  <c:v>Error [LiDaR]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'CVLab525 DB'!$M$2:$M$244</c:f>
              <c:numCache>
                <c:formatCode>General</c:formatCode>
                <c:ptCount val="243"/>
                <c:pt idx="0">
                  <c:v>0</c:v>
                </c:pt>
                <c:pt idx="1">
                  <c:v>-4.5671386213174459E-2</c:v>
                </c:pt>
                <c:pt idx="2">
                  <c:v>-5.0012179177969296E-2</c:v>
                </c:pt>
                <c:pt idx="3">
                  <c:v>-4.6417867008269664E-2</c:v>
                </c:pt>
                <c:pt idx="4">
                  <c:v>-4.1316458240382326E-2</c:v>
                </c:pt>
                <c:pt idx="5">
                  <c:v>-4.2040509192639353E-2</c:v>
                </c:pt>
                <c:pt idx="6">
                  <c:v>-4.0383361350965541E-2</c:v>
                </c:pt>
                <c:pt idx="7">
                  <c:v>-4.0666227550102518E-2</c:v>
                </c:pt>
                <c:pt idx="8">
                  <c:v>-4.0469655067969956E-2</c:v>
                </c:pt>
                <c:pt idx="9">
                  <c:v>-3.7793200070045385E-2</c:v>
                </c:pt>
                <c:pt idx="10">
                  <c:v>-3.1681354770003334E-2</c:v>
                </c:pt>
                <c:pt idx="11">
                  <c:v>-3.3967548123154723E-2</c:v>
                </c:pt>
                <c:pt idx="12">
                  <c:v>-3.2387977569139026E-2</c:v>
                </c:pt>
                <c:pt idx="13">
                  <c:v>-2.7076608344087316E-2</c:v>
                </c:pt>
                <c:pt idx="14">
                  <c:v>-3.3483699673934386E-2</c:v>
                </c:pt>
                <c:pt idx="15">
                  <c:v>-2.1280021097353941E-2</c:v>
                </c:pt>
                <c:pt idx="16">
                  <c:v>-2.4606169364295605E-2</c:v>
                </c:pt>
                <c:pt idx="17">
                  <c:v>-2.8274543548092113E-2</c:v>
                </c:pt>
                <c:pt idx="18">
                  <c:v>-2.5147658279674134E-2</c:v>
                </c:pt>
                <c:pt idx="19">
                  <c:v>-2.1640658835364701E-2</c:v>
                </c:pt>
                <c:pt idx="20">
                  <c:v>-1.3742770601125942E-2</c:v>
                </c:pt>
                <c:pt idx="21">
                  <c:v>-1.1027336156502976E-2</c:v>
                </c:pt>
                <c:pt idx="22">
                  <c:v>-1.7283070744212425E-2</c:v>
                </c:pt>
                <c:pt idx="23">
                  <c:v>-2.2093811973184052E-2</c:v>
                </c:pt>
                <c:pt idx="24">
                  <c:v>-2.0186223208035092E-2</c:v>
                </c:pt>
                <c:pt idx="25">
                  <c:v>-3.8885103071863991E-3</c:v>
                </c:pt>
                <c:pt idx="26">
                  <c:v>-7.7100066069957229E-3</c:v>
                </c:pt>
                <c:pt idx="27">
                  <c:v>-1.1495554071789704E-2</c:v>
                </c:pt>
                <c:pt idx="28">
                  <c:v>-1.0314554878150362E-2</c:v>
                </c:pt>
                <c:pt idx="29">
                  <c:v>-1.0455127230082573E-2</c:v>
                </c:pt>
                <c:pt idx="30">
                  <c:v>1.8064244148701114E-3</c:v>
                </c:pt>
                <c:pt idx="31">
                  <c:v>4.1012652777228098E-3</c:v>
                </c:pt>
                <c:pt idx="32">
                  <c:v>-3.1067252814422908E-3</c:v>
                </c:pt>
                <c:pt idx="33">
                  <c:v>-4.6648133139556291E-3</c:v>
                </c:pt>
                <c:pt idx="34">
                  <c:v>-4.6173500936476097E-3</c:v>
                </c:pt>
                <c:pt idx="35">
                  <c:v>5.6370777093577296E-3</c:v>
                </c:pt>
                <c:pt idx="36">
                  <c:v>4.3822650234709437E-3</c:v>
                </c:pt>
                <c:pt idx="37">
                  <c:v>5.770313788413195E-3</c:v>
                </c:pt>
                <c:pt idx="38">
                  <c:v>7.0304452015360619E-3</c:v>
                </c:pt>
                <c:pt idx="39">
                  <c:v>5.0847904914254061E-3</c:v>
                </c:pt>
                <c:pt idx="40">
                  <c:v>1.0542334120958508E-2</c:v>
                </c:pt>
                <c:pt idx="41">
                  <c:v>1.3587149745858396E-2</c:v>
                </c:pt>
                <c:pt idx="42">
                  <c:v>1.2892933234404325E-2</c:v>
                </c:pt>
                <c:pt idx="43">
                  <c:v>9.1142929108198878E-3</c:v>
                </c:pt>
                <c:pt idx="44">
                  <c:v>5.4728339892784472E-3</c:v>
                </c:pt>
                <c:pt idx="45">
                  <c:v>1.8285866713822818E-2</c:v>
                </c:pt>
                <c:pt idx="46">
                  <c:v>1.7085191052147897E-2</c:v>
                </c:pt>
                <c:pt idx="47">
                  <c:v>2.1722569812990367E-2</c:v>
                </c:pt>
                <c:pt idx="48">
                  <c:v>1.6432996808125599E-2</c:v>
                </c:pt>
                <c:pt idx="49">
                  <c:v>1.3600238368893569E-2</c:v>
                </c:pt>
                <c:pt idx="50">
                  <c:v>2.5495563708127555E-2</c:v>
                </c:pt>
                <c:pt idx="51">
                  <c:v>2.6646151819535557E-2</c:v>
                </c:pt>
                <c:pt idx="52">
                  <c:v>2.5236744021141844E-2</c:v>
                </c:pt>
                <c:pt idx="53">
                  <c:v>3.0196242484528346E-2</c:v>
                </c:pt>
                <c:pt idx="54">
                  <c:v>2.3727520452955009E-2</c:v>
                </c:pt>
                <c:pt idx="55">
                  <c:v>3.5997451439524264E-2</c:v>
                </c:pt>
                <c:pt idx="56">
                  <c:v>3.5141565886088744E-2</c:v>
                </c:pt>
                <c:pt idx="57">
                  <c:v>3.5171791028335564E-2</c:v>
                </c:pt>
                <c:pt idx="58">
                  <c:v>3.4225889518599395E-2</c:v>
                </c:pt>
                <c:pt idx="59">
                  <c:v>3.38497673347955E-2</c:v>
                </c:pt>
                <c:pt idx="60">
                  <c:v>4.2339660623730069E-2</c:v>
                </c:pt>
                <c:pt idx="61">
                  <c:v>4.3643770341803334E-2</c:v>
                </c:pt>
                <c:pt idx="62">
                  <c:v>4.1407403146489274E-2</c:v>
                </c:pt>
                <c:pt idx="63">
                  <c:v>4.0557982211756549E-2</c:v>
                </c:pt>
                <c:pt idx="64">
                  <c:v>4.2221667428939735E-2</c:v>
                </c:pt>
                <c:pt idx="65">
                  <c:v>4.7808878552517475E-2</c:v>
                </c:pt>
                <c:pt idx="66">
                  <c:v>4.804961324194057E-2</c:v>
                </c:pt>
                <c:pt idx="67">
                  <c:v>5.3311481037082498E-2</c:v>
                </c:pt>
                <c:pt idx="68">
                  <c:v>4.9556942291790973E-2</c:v>
                </c:pt>
                <c:pt idx="69">
                  <c:v>5.1659859936789676E-2</c:v>
                </c:pt>
                <c:pt idx="70">
                  <c:v>5.5117568658080263E-2</c:v>
                </c:pt>
                <c:pt idx="71">
                  <c:v>5.49575819243735E-2</c:v>
                </c:pt>
                <c:pt idx="72">
                  <c:v>5.5069020355905218E-2</c:v>
                </c:pt>
                <c:pt idx="73">
                  <c:v>5.6349464208935496E-2</c:v>
                </c:pt>
                <c:pt idx="74">
                  <c:v>5.8259713022115189E-2</c:v>
                </c:pt>
                <c:pt idx="75">
                  <c:v>6.2628754623370808E-2</c:v>
                </c:pt>
                <c:pt idx="76">
                  <c:v>6.366641777990778E-2</c:v>
                </c:pt>
                <c:pt idx="77">
                  <c:v>6.3173761250418625E-2</c:v>
                </c:pt>
                <c:pt idx="78">
                  <c:v>5.7342843581135172E-2</c:v>
                </c:pt>
                <c:pt idx="79">
                  <c:v>5.9640377388017196E-2</c:v>
                </c:pt>
                <c:pt idx="80">
                  <c:v>7.1271622599116569E-2</c:v>
                </c:pt>
                <c:pt idx="81">
                  <c:v>6.6080793082809341E-2</c:v>
                </c:pt>
                <c:pt idx="82">
                  <c:v>6.4768423835551037E-2</c:v>
                </c:pt>
                <c:pt idx="83">
                  <c:v>6.8367232225852392E-2</c:v>
                </c:pt>
                <c:pt idx="84">
                  <c:v>6.8516435080181237E-2</c:v>
                </c:pt>
                <c:pt idx="85">
                  <c:v>7.7835390425806006E-2</c:v>
                </c:pt>
                <c:pt idx="86">
                  <c:v>7.3213558676229029E-2</c:v>
                </c:pt>
                <c:pt idx="87">
                  <c:v>7.1426532138203713E-2</c:v>
                </c:pt>
                <c:pt idx="88">
                  <c:v>7.1545965322738603E-2</c:v>
                </c:pt>
                <c:pt idx="89">
                  <c:v>7.1977347391017465E-2</c:v>
                </c:pt>
                <c:pt idx="90">
                  <c:v>8.0990267871018595E-2</c:v>
                </c:pt>
                <c:pt idx="91">
                  <c:v>8.1973368533594382E-2</c:v>
                </c:pt>
                <c:pt idx="92">
                  <c:v>7.9180379806772283E-2</c:v>
                </c:pt>
                <c:pt idx="93">
                  <c:v>7.7868532666922397E-2</c:v>
                </c:pt>
                <c:pt idx="94">
                  <c:v>8.0676404335054519E-2</c:v>
                </c:pt>
                <c:pt idx="95">
                  <c:v>8.8958830831479929E-2</c:v>
                </c:pt>
                <c:pt idx="96">
                  <c:v>8.5112049503903719E-2</c:v>
                </c:pt>
                <c:pt idx="97">
                  <c:v>8.6166933641372401E-2</c:v>
                </c:pt>
                <c:pt idx="98">
                  <c:v>8.9321139962732055E-2</c:v>
                </c:pt>
                <c:pt idx="99">
                  <c:v>8.6365873838793572E-2</c:v>
                </c:pt>
                <c:pt idx="100">
                  <c:v>9.7766181413836195E-2</c:v>
                </c:pt>
                <c:pt idx="101">
                  <c:v>9.782583434669001E-2</c:v>
                </c:pt>
                <c:pt idx="102">
                  <c:v>9.1832073983961537E-2</c:v>
                </c:pt>
                <c:pt idx="103">
                  <c:v>8.9989178875242049E-2</c:v>
                </c:pt>
                <c:pt idx="104">
                  <c:v>9.5108437244697752E-2</c:v>
                </c:pt>
                <c:pt idx="105">
                  <c:v>0.10213578621638431</c:v>
                </c:pt>
                <c:pt idx="106">
                  <c:v>0.10267187160350422</c:v>
                </c:pt>
                <c:pt idx="107">
                  <c:v>0.10305639030636882</c:v>
                </c:pt>
                <c:pt idx="108">
                  <c:v>9.9312917062615025E-2</c:v>
                </c:pt>
                <c:pt idx="109">
                  <c:v>9.7740649737538154E-2</c:v>
                </c:pt>
                <c:pt idx="110">
                  <c:v>0.11537483182609387</c:v>
                </c:pt>
                <c:pt idx="111">
                  <c:v>0.11093199311449853</c:v>
                </c:pt>
                <c:pt idx="112">
                  <c:v>0.10657264924835008</c:v>
                </c:pt>
                <c:pt idx="113">
                  <c:v>0.10666443148623705</c:v>
                </c:pt>
                <c:pt idx="114">
                  <c:v>0.10633713276608026</c:v>
                </c:pt>
                <c:pt idx="115">
                  <c:v>0.11832752591030204</c:v>
                </c:pt>
                <c:pt idx="116">
                  <c:v>0.11891153535401155</c:v>
                </c:pt>
                <c:pt idx="117">
                  <c:v>0.1188122523768842</c:v>
                </c:pt>
                <c:pt idx="118">
                  <c:v>0.11420908736105995</c:v>
                </c:pt>
                <c:pt idx="119">
                  <c:v>0.11284518116432785</c:v>
                </c:pt>
                <c:pt idx="120">
                  <c:v>0.12510295290948004</c:v>
                </c:pt>
                <c:pt idx="121">
                  <c:v>0.12420614714985634</c:v>
                </c:pt>
                <c:pt idx="122">
                  <c:v>0.12317226595120889</c:v>
                </c:pt>
                <c:pt idx="123">
                  <c:v>0.12455840703446563</c:v>
                </c:pt>
                <c:pt idx="124">
                  <c:v>0.12224411602706864</c:v>
                </c:pt>
                <c:pt idx="125">
                  <c:v>0.13157845077599384</c:v>
                </c:pt>
                <c:pt idx="126">
                  <c:v>0.13148033436949014</c:v>
                </c:pt>
                <c:pt idx="127">
                  <c:v>0.13223741617414597</c:v>
                </c:pt>
                <c:pt idx="128">
                  <c:v>0.13208344401938987</c:v>
                </c:pt>
                <c:pt idx="129">
                  <c:v>0.12952018455306002</c:v>
                </c:pt>
                <c:pt idx="130">
                  <c:v>0.13710514803629348</c:v>
                </c:pt>
                <c:pt idx="131">
                  <c:v>0.13955862798557406</c:v>
                </c:pt>
                <c:pt idx="132">
                  <c:v>0.13946670012994433</c:v>
                </c:pt>
                <c:pt idx="133">
                  <c:v>0.13929889024602704</c:v>
                </c:pt>
                <c:pt idx="134">
                  <c:v>0.13651005090329971</c:v>
                </c:pt>
                <c:pt idx="135">
                  <c:v>0.14381838132841884</c:v>
                </c:pt>
                <c:pt idx="136">
                  <c:v>0.14551638842224435</c:v>
                </c:pt>
                <c:pt idx="137">
                  <c:v>0.14678872909592733</c:v>
                </c:pt>
                <c:pt idx="138">
                  <c:v>0.14825517488273743</c:v>
                </c:pt>
                <c:pt idx="139">
                  <c:v>0.14308987270146778</c:v>
                </c:pt>
                <c:pt idx="140">
                  <c:v>0.15458823144896394</c:v>
                </c:pt>
                <c:pt idx="141">
                  <c:v>0.15520117863253846</c:v>
                </c:pt>
                <c:pt idx="142">
                  <c:v>0.15030339754945343</c:v>
                </c:pt>
                <c:pt idx="143">
                  <c:v>0.15006167087985567</c:v>
                </c:pt>
                <c:pt idx="144">
                  <c:v>0.15398654168198345</c:v>
                </c:pt>
                <c:pt idx="145">
                  <c:v>0.16170050530776248</c:v>
                </c:pt>
                <c:pt idx="146">
                  <c:v>0.15810179410274028</c:v>
                </c:pt>
                <c:pt idx="147">
                  <c:v>0.15931381321318527</c:v>
                </c:pt>
                <c:pt idx="148">
                  <c:v>0.16039055111283451</c:v>
                </c:pt>
                <c:pt idx="149">
                  <c:v>0.15780765270286023</c:v>
                </c:pt>
                <c:pt idx="150">
                  <c:v>0.17023424339962334</c:v>
                </c:pt>
                <c:pt idx="151">
                  <c:v>0.16628034233695299</c:v>
                </c:pt>
                <c:pt idx="152">
                  <c:v>0.16483593749807302</c:v>
                </c:pt>
                <c:pt idx="153">
                  <c:v>0.167279143532165</c:v>
                </c:pt>
                <c:pt idx="154">
                  <c:v>0.1645893620717791</c:v>
                </c:pt>
                <c:pt idx="155">
                  <c:v>0.17356918284965861</c:v>
                </c:pt>
                <c:pt idx="156">
                  <c:v>0.17276248027355656</c:v>
                </c:pt>
                <c:pt idx="157">
                  <c:v>0.17243655089648824</c:v>
                </c:pt>
                <c:pt idx="158">
                  <c:v>0.17458187402129699</c:v>
                </c:pt>
                <c:pt idx="159">
                  <c:v>0.1750987578685117</c:v>
                </c:pt>
                <c:pt idx="160">
                  <c:v>0.18059623470996478</c:v>
                </c:pt>
                <c:pt idx="161">
                  <c:v>0.18200507923697273</c:v>
                </c:pt>
                <c:pt idx="162">
                  <c:v>0.18202978843003548</c:v>
                </c:pt>
                <c:pt idx="163">
                  <c:v>0.18149649409902935</c:v>
                </c:pt>
                <c:pt idx="164">
                  <c:v>0.18015170404653036</c:v>
                </c:pt>
                <c:pt idx="165">
                  <c:v>0.19152713193128079</c:v>
                </c:pt>
                <c:pt idx="166">
                  <c:v>0.18902339482242736</c:v>
                </c:pt>
                <c:pt idx="167">
                  <c:v>0.18808149765620108</c:v>
                </c:pt>
                <c:pt idx="168">
                  <c:v>0.18729399157927196</c:v>
                </c:pt>
                <c:pt idx="169">
                  <c:v>0.18453673775081114</c:v>
                </c:pt>
                <c:pt idx="170">
                  <c:v>0.19559770170066093</c:v>
                </c:pt>
                <c:pt idx="171">
                  <c:v>0.19446795649917359</c:v>
                </c:pt>
                <c:pt idx="172">
                  <c:v>0.19143198970971387</c:v>
                </c:pt>
                <c:pt idx="173">
                  <c:v>0.19192360766958494</c:v>
                </c:pt>
                <c:pt idx="174">
                  <c:v>0.19210540131335652</c:v>
                </c:pt>
                <c:pt idx="175">
                  <c:v>0.20378787550240052</c:v>
                </c:pt>
                <c:pt idx="176">
                  <c:v>0.20145970730518137</c:v>
                </c:pt>
                <c:pt idx="177">
                  <c:v>0.19913080167320407</c:v>
                </c:pt>
                <c:pt idx="178">
                  <c:v>0.19676665341286981</c:v>
                </c:pt>
                <c:pt idx="179">
                  <c:v>0.19582032115203241</c:v>
                </c:pt>
                <c:pt idx="180">
                  <c:v>0.20926211431661379</c:v>
                </c:pt>
                <c:pt idx="181">
                  <c:v>0.20822310793064247</c:v>
                </c:pt>
                <c:pt idx="182">
                  <c:v>0.20582954558679534</c:v>
                </c:pt>
                <c:pt idx="183">
                  <c:v>0.20556634365777393</c:v>
                </c:pt>
                <c:pt idx="184">
                  <c:v>0.20298411346693435</c:v>
                </c:pt>
                <c:pt idx="185">
                  <c:v>0.21166348293501702</c:v>
                </c:pt>
                <c:pt idx="186">
                  <c:v>0.21026664338123435</c:v>
                </c:pt>
                <c:pt idx="187">
                  <c:v>0.21237385765648797</c:v>
                </c:pt>
                <c:pt idx="188">
                  <c:v>0.21025872620649011</c:v>
                </c:pt>
                <c:pt idx="189">
                  <c:v>0.20556857830928843</c:v>
                </c:pt>
                <c:pt idx="190">
                  <c:v>0.21906831746781696</c:v>
                </c:pt>
                <c:pt idx="191">
                  <c:v>0.21864242971729952</c:v>
                </c:pt>
                <c:pt idx="192">
                  <c:v>0.21417803628538534</c:v>
                </c:pt>
                <c:pt idx="193">
                  <c:v>0.21587006826380906</c:v>
                </c:pt>
                <c:pt idx="194">
                  <c:v>0.21761272220116012</c:v>
                </c:pt>
                <c:pt idx="195">
                  <c:v>0.22329133815543223</c:v>
                </c:pt>
                <c:pt idx="196">
                  <c:v>0.22392297743933165</c:v>
                </c:pt>
                <c:pt idx="197">
                  <c:v>0.22447695894106623</c:v>
                </c:pt>
                <c:pt idx="198">
                  <c:v>0.22337594556687668</c:v>
                </c:pt>
                <c:pt idx="199">
                  <c:v>0.22217941369495398</c:v>
                </c:pt>
                <c:pt idx="200">
                  <c:v>0.23092357425542165</c:v>
                </c:pt>
                <c:pt idx="201">
                  <c:v>0.23291107842245173</c:v>
                </c:pt>
                <c:pt idx="202">
                  <c:v>0.23358498029510333</c:v>
                </c:pt>
                <c:pt idx="203">
                  <c:v>0.22884715115868159</c:v>
                </c:pt>
                <c:pt idx="204">
                  <c:v>0.22730571614617023</c:v>
                </c:pt>
                <c:pt idx="205">
                  <c:v>0.23936844021880921</c:v>
                </c:pt>
                <c:pt idx="206">
                  <c:v>0.23757798405116848</c:v>
                </c:pt>
                <c:pt idx="207">
                  <c:v>0.23554416982009219</c:v>
                </c:pt>
                <c:pt idx="208">
                  <c:v>0.2357943915974281</c:v>
                </c:pt>
                <c:pt idx="209">
                  <c:v>0.23632505280111094</c:v>
                </c:pt>
                <c:pt idx="210">
                  <c:v>0.24125508777628646</c:v>
                </c:pt>
                <c:pt idx="211">
                  <c:v>0.24324782156263369</c:v>
                </c:pt>
                <c:pt idx="212">
                  <c:v>0.24494127187722903</c:v>
                </c:pt>
                <c:pt idx="213">
                  <c:v>0.24216709732134989</c:v>
                </c:pt>
                <c:pt idx="214">
                  <c:v>0.24012089881934617</c:v>
                </c:pt>
                <c:pt idx="215">
                  <c:v>0.24956919870825223</c:v>
                </c:pt>
                <c:pt idx="216">
                  <c:v>0.24997095450032392</c:v>
                </c:pt>
                <c:pt idx="217">
                  <c:v>0.24946727581079964</c:v>
                </c:pt>
                <c:pt idx="218">
                  <c:v>0.24920255357720844</c:v>
                </c:pt>
                <c:pt idx="219">
                  <c:v>0.25015648539589597</c:v>
                </c:pt>
                <c:pt idx="220">
                  <c:v>0.25460460044511013</c:v>
                </c:pt>
                <c:pt idx="221">
                  <c:v>0.25415762345290194</c:v>
                </c:pt>
                <c:pt idx="222">
                  <c:v>0.25453313183553217</c:v>
                </c:pt>
                <c:pt idx="223">
                  <c:v>0.25620082893506169</c:v>
                </c:pt>
                <c:pt idx="224">
                  <c:v>0.25557858512495946</c:v>
                </c:pt>
                <c:pt idx="225">
                  <c:v>0.26086117577799506</c:v>
                </c:pt>
                <c:pt idx="226">
                  <c:v>0.26047285313403545</c:v>
                </c:pt>
                <c:pt idx="227">
                  <c:v>0.259958353155743</c:v>
                </c:pt>
                <c:pt idx="228">
                  <c:v>0.26071338446667403</c:v>
                </c:pt>
                <c:pt idx="229">
                  <c:v>0.26083441866005863</c:v>
                </c:pt>
                <c:pt idx="230">
                  <c:v>0.26677358311680566</c:v>
                </c:pt>
                <c:pt idx="231">
                  <c:v>0.2663263149190076</c:v>
                </c:pt>
                <c:pt idx="232">
                  <c:v>0.26603853241916697</c:v>
                </c:pt>
                <c:pt idx="233">
                  <c:v>0.2667536191535711</c:v>
                </c:pt>
                <c:pt idx="234">
                  <c:v>0.26435607330838407</c:v>
                </c:pt>
                <c:pt idx="235">
                  <c:v>0.27260955437090573</c:v>
                </c:pt>
                <c:pt idx="236">
                  <c:v>0.27313327665236953</c:v>
                </c:pt>
                <c:pt idx="237">
                  <c:v>0.27086825494283628</c:v>
                </c:pt>
                <c:pt idx="238">
                  <c:v>0.26902297894063665</c:v>
                </c:pt>
                <c:pt idx="239">
                  <c:v>0.27089419954157856</c:v>
                </c:pt>
                <c:pt idx="241">
                  <c:v>0.11261140666420205</c:v>
                </c:pt>
                <c:pt idx="242">
                  <c:v>0.22384567237747741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'CVLab525 DB'!$N$1</c:f>
              <c:strCache>
                <c:ptCount val="1"/>
                <c:pt idx="0">
                  <c:v>Error [Tape Measure]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'CVLab525 DB'!$N$2:$N$244</c:f>
              <c:numCache>
                <c:formatCode>General</c:formatCode>
                <c:ptCount val="243"/>
                <c:pt idx="0">
                  <c:v>0</c:v>
                </c:pt>
                <c:pt idx="1">
                  <c:v>-4.51828614426939E-2</c:v>
                </c:pt>
                <c:pt idx="2">
                  <c:v>-4.9469019609666987E-2</c:v>
                </c:pt>
                <c:pt idx="3">
                  <c:v>-4.5923201411054437E-2</c:v>
                </c:pt>
                <c:pt idx="4">
                  <c:v>-4.0889873628435214E-2</c:v>
                </c:pt>
                <c:pt idx="5">
                  <c:v>-4.1606294850212611E-2</c:v>
                </c:pt>
                <c:pt idx="6">
                  <c:v>-3.9972464580707689E-2</c:v>
                </c:pt>
                <c:pt idx="7">
                  <c:v>-4.0253434916740383E-2</c:v>
                </c:pt>
                <c:pt idx="8">
                  <c:v>-4.0061197606899746E-2</c:v>
                </c:pt>
                <c:pt idx="9">
                  <c:v>-3.7421307629083689E-2</c:v>
                </c:pt>
                <c:pt idx="10">
                  <c:v>-3.1390675474987639E-2</c:v>
                </c:pt>
                <c:pt idx="11">
                  <c:v>-3.3648936679489316E-2</c:v>
                </c:pt>
                <c:pt idx="12">
                  <c:v>-3.209167546271241E-2</c:v>
                </c:pt>
                <c:pt idx="13">
                  <c:v>-2.6851115978641538E-2</c:v>
                </c:pt>
                <c:pt idx="14">
                  <c:v>-3.3176717818388157E-2</c:v>
                </c:pt>
                <c:pt idx="15">
                  <c:v>-2.1133425033302733E-2</c:v>
                </c:pt>
                <c:pt idx="16">
                  <c:v>-2.4418125354618736E-2</c:v>
                </c:pt>
                <c:pt idx="17">
                  <c:v>-2.8040603846112511E-2</c:v>
                </c:pt>
                <c:pt idx="18">
                  <c:v>-2.4956137624748798E-2</c:v>
                </c:pt>
                <c:pt idx="19">
                  <c:v>-2.149649738976489E-2</c:v>
                </c:pt>
                <c:pt idx="20">
                  <c:v>-1.3703034647862045E-2</c:v>
                </c:pt>
                <c:pt idx="21">
                  <c:v>-1.1024671820586418E-2</c:v>
                </c:pt>
                <c:pt idx="22">
                  <c:v>-1.7200884029433094E-2</c:v>
                </c:pt>
                <c:pt idx="23">
                  <c:v>-2.1950882767601709E-2</c:v>
                </c:pt>
                <c:pt idx="24">
                  <c:v>-2.0069866435607819E-2</c:v>
                </c:pt>
                <c:pt idx="25">
                  <c:v>-3.9857475336535497E-3</c:v>
                </c:pt>
                <c:pt idx="26">
                  <c:v>-7.759358086201873E-3</c:v>
                </c:pt>
                <c:pt idx="27">
                  <c:v>-1.1497487013562013E-2</c:v>
                </c:pt>
                <c:pt idx="28">
                  <c:v>-1.0333617115684923E-2</c:v>
                </c:pt>
                <c:pt idx="29">
                  <c:v>-1.0474142929636665E-2</c:v>
                </c:pt>
                <c:pt idx="30">
                  <c:v>1.6262707752113803E-3</c:v>
                </c:pt>
                <c:pt idx="31">
                  <c:v>3.8895062744795927E-3</c:v>
                </c:pt>
                <c:pt idx="32">
                  <c:v>-3.2265858900853983E-3</c:v>
                </c:pt>
                <c:pt idx="33">
                  <c:v>-4.7662046108087885E-3</c:v>
                </c:pt>
                <c:pt idx="34">
                  <c:v>-4.7211386609825601E-3</c:v>
                </c:pt>
                <c:pt idx="35">
                  <c:v>5.3982368312021078E-3</c:v>
                </c:pt>
                <c:pt idx="36">
                  <c:v>4.1579519323732272E-3</c:v>
                </c:pt>
                <c:pt idx="37">
                  <c:v>5.526180477233078E-3</c:v>
                </c:pt>
                <c:pt idx="38">
                  <c:v>6.7681541509578835E-3</c:v>
                </c:pt>
                <c:pt idx="39">
                  <c:v>4.8460057715111748E-3</c:v>
                </c:pt>
                <c:pt idx="40">
                  <c:v>1.0230839901191224E-2</c:v>
                </c:pt>
                <c:pt idx="41">
                  <c:v>1.3234303098969225E-2</c:v>
                </c:pt>
                <c:pt idx="42">
                  <c:v>1.2547328574026961E-2</c:v>
                </c:pt>
                <c:pt idx="43">
                  <c:v>8.8160170190629827E-3</c:v>
                </c:pt>
                <c:pt idx="44">
                  <c:v>5.2201039850245934E-3</c:v>
                </c:pt>
                <c:pt idx="45">
                  <c:v>1.786483143344908E-2</c:v>
                </c:pt>
                <c:pt idx="46">
                  <c:v>1.6677979965803003E-2</c:v>
                </c:pt>
                <c:pt idx="47">
                  <c:v>2.1253308517599212E-2</c:v>
                </c:pt>
                <c:pt idx="48">
                  <c:v>1.6030701151274807E-2</c:v>
                </c:pt>
                <c:pt idx="49">
                  <c:v>1.323297830588932E-2</c:v>
                </c:pt>
                <c:pt idx="50">
                  <c:v>2.4971925373279191E-2</c:v>
                </c:pt>
                <c:pt idx="51">
                  <c:v>2.6105779427226139E-2</c:v>
                </c:pt>
                <c:pt idx="52">
                  <c:v>2.4712908614680007E-2</c:v>
                </c:pt>
                <c:pt idx="53">
                  <c:v>2.9606170433201351E-2</c:v>
                </c:pt>
                <c:pt idx="54">
                  <c:v>2.3219738876502749E-2</c:v>
                </c:pt>
                <c:pt idx="55">
                  <c:v>3.5328423020668964E-2</c:v>
                </c:pt>
                <c:pt idx="56">
                  <c:v>3.4481880589015246E-2</c:v>
                </c:pt>
                <c:pt idx="57">
                  <c:v>3.4509932495842E-2</c:v>
                </c:pt>
                <c:pt idx="58">
                  <c:v>3.357454400224924E-2</c:v>
                </c:pt>
                <c:pt idx="59">
                  <c:v>3.3201529685011444E-2</c:v>
                </c:pt>
                <c:pt idx="60">
                  <c:v>4.1579303474858609E-2</c:v>
                </c:pt>
                <c:pt idx="61">
                  <c:v>4.2864683888523603E-2</c:v>
                </c:pt>
                <c:pt idx="62">
                  <c:v>4.0655601275099817E-2</c:v>
                </c:pt>
                <c:pt idx="63">
                  <c:v>3.9815439444589318E-2</c:v>
                </c:pt>
                <c:pt idx="64">
                  <c:v>4.1455722126458427E-2</c:v>
                </c:pt>
                <c:pt idx="65">
                  <c:v>4.6968538523736836E-2</c:v>
                </c:pt>
                <c:pt idx="66">
                  <c:v>4.720436408576667E-2</c:v>
                </c:pt>
                <c:pt idx="67">
                  <c:v>5.2396065486353338E-2</c:v>
                </c:pt>
                <c:pt idx="68">
                  <c:v>4.8688542272988578E-2</c:v>
                </c:pt>
                <c:pt idx="69">
                  <c:v>5.0762348888736764E-2</c:v>
                </c:pt>
                <c:pt idx="70">
                  <c:v>5.417333900867094E-2</c:v>
                </c:pt>
                <c:pt idx="71">
                  <c:v>5.4013651132385432E-2</c:v>
                </c:pt>
                <c:pt idx="72">
                  <c:v>5.4121860838191482E-2</c:v>
                </c:pt>
                <c:pt idx="73">
                  <c:v>5.5383882960750697E-2</c:v>
                </c:pt>
                <c:pt idx="74">
                  <c:v>5.7267524769402556E-2</c:v>
                </c:pt>
                <c:pt idx="75">
                  <c:v>6.1578003611425292E-2</c:v>
                </c:pt>
                <c:pt idx="76">
                  <c:v>6.2600400342168072E-2</c:v>
                </c:pt>
                <c:pt idx="77">
                  <c:v>6.211236622043903E-2</c:v>
                </c:pt>
                <c:pt idx="78">
                  <c:v>5.6355449787567569E-2</c:v>
                </c:pt>
                <c:pt idx="79">
                  <c:v>5.8621343231958667E-2</c:v>
                </c:pt>
                <c:pt idx="80">
                  <c:v>7.0099642294423559E-2</c:v>
                </c:pt>
                <c:pt idx="81">
                  <c:v>6.4974495094729745E-2</c:v>
                </c:pt>
                <c:pt idx="82">
                  <c:v>6.3677401669648637E-2</c:v>
                </c:pt>
                <c:pt idx="83">
                  <c:v>6.7227657653632811E-2</c:v>
                </c:pt>
                <c:pt idx="84">
                  <c:v>6.7373140976082269E-2</c:v>
                </c:pt>
                <c:pt idx="85">
                  <c:v>7.6569201899312933E-2</c:v>
                </c:pt>
                <c:pt idx="86">
                  <c:v>7.2005657474322859E-2</c:v>
                </c:pt>
                <c:pt idx="87">
                  <c:v>7.0240075652424405E-2</c:v>
                </c:pt>
                <c:pt idx="88">
                  <c:v>7.0356176207249765E-2</c:v>
                </c:pt>
                <c:pt idx="89">
                  <c:v>7.078017139527093E-2</c:v>
                </c:pt>
                <c:pt idx="90">
                  <c:v>7.9674174841759537E-2</c:v>
                </c:pt>
                <c:pt idx="91">
                  <c:v>8.0642718201197283E-2</c:v>
                </c:pt>
                <c:pt idx="92">
                  <c:v>7.7884248200277728E-2</c:v>
                </c:pt>
                <c:pt idx="93">
                  <c:v>7.6587670097024718E-2</c:v>
                </c:pt>
                <c:pt idx="94">
                  <c:v>7.9357268785395396E-2</c:v>
                </c:pt>
                <c:pt idx="95">
                  <c:v>8.7530272129478393E-2</c:v>
                </c:pt>
                <c:pt idx="96">
                  <c:v>8.3731705166584236E-2</c:v>
                </c:pt>
                <c:pt idx="97">
                  <c:v>8.4771099065400035E-2</c:v>
                </c:pt>
                <c:pt idx="98">
                  <c:v>8.7882531261038288E-2</c:v>
                </c:pt>
                <c:pt idx="99">
                  <c:v>8.4963892904773131E-2</c:v>
                </c:pt>
                <c:pt idx="100">
                  <c:v>9.621425571726272E-2</c:v>
                </c:pt>
                <c:pt idx="101">
                  <c:v>9.6271352955766609E-2</c:v>
                </c:pt>
                <c:pt idx="102">
                  <c:v>9.0353710218107564E-2</c:v>
                </c:pt>
                <c:pt idx="103">
                  <c:v>8.853298592262604E-2</c:v>
                </c:pt>
                <c:pt idx="104">
                  <c:v>9.3583931324073166E-2</c:v>
                </c:pt>
                <c:pt idx="105">
                  <c:v>0.10051816878615116</c:v>
                </c:pt>
                <c:pt idx="106">
                  <c:v>0.10104550651402056</c:v>
                </c:pt>
                <c:pt idx="107">
                  <c:v>0.10142324739738973</c:v>
                </c:pt>
                <c:pt idx="108">
                  <c:v>9.7726645872527884E-2</c:v>
                </c:pt>
                <c:pt idx="109">
                  <c:v>9.6173032140729475E-2</c:v>
                </c:pt>
                <c:pt idx="110">
                  <c:v>0.1135762507791136</c:v>
                </c:pt>
                <c:pt idx="111">
                  <c:v>0.10918937310513921</c:v>
                </c:pt>
                <c:pt idx="112">
                  <c:v>0.10488490513401127</c:v>
                </c:pt>
                <c:pt idx="113">
                  <c:v>0.10497371410832712</c:v>
                </c:pt>
                <c:pt idx="114">
                  <c:v>0.10464888871951405</c:v>
                </c:pt>
                <c:pt idx="115">
                  <c:v>0.11648166804106697</c:v>
                </c:pt>
                <c:pt idx="116">
                  <c:v>0.11705630697946745</c:v>
                </c:pt>
                <c:pt idx="117">
                  <c:v>0.11695653392205019</c:v>
                </c:pt>
                <c:pt idx="118">
                  <c:v>0.11241141362819618</c:v>
                </c:pt>
                <c:pt idx="119">
                  <c:v>0.11106345305474208</c:v>
                </c:pt>
                <c:pt idx="120">
                  <c:v>0.12316013598534092</c:v>
                </c:pt>
                <c:pt idx="121">
                  <c:v>0.12227320516786122</c:v>
                </c:pt>
                <c:pt idx="122">
                  <c:v>0.12125098041532456</c:v>
                </c:pt>
                <c:pt idx="123">
                  <c:v>0.12261732607172604</c:v>
                </c:pt>
                <c:pt idx="124">
                  <c:v>0.1203313323847619</c:v>
                </c:pt>
                <c:pt idx="125">
                  <c:v>0.12954257283253878</c:v>
                </c:pt>
                <c:pt idx="126">
                  <c:v>0.12944395118438434</c:v>
                </c:pt>
                <c:pt idx="127">
                  <c:v>0.13018941314497434</c:v>
                </c:pt>
                <c:pt idx="128">
                  <c:v>0.13003566167903147</c:v>
                </c:pt>
                <c:pt idx="129">
                  <c:v>0.12750393525720316</c:v>
                </c:pt>
                <c:pt idx="130">
                  <c:v>0.13498854018152895</c:v>
                </c:pt>
                <c:pt idx="131">
                  <c:v>0.1374083530108392</c:v>
                </c:pt>
                <c:pt idx="132">
                  <c:v>0.13731583948392112</c:v>
                </c:pt>
                <c:pt idx="133">
                  <c:v>0.13714843013116962</c:v>
                </c:pt>
                <c:pt idx="134">
                  <c:v>0.13439405558678219</c:v>
                </c:pt>
                <c:pt idx="135">
                  <c:v>0.14160562272063615</c:v>
                </c:pt>
                <c:pt idx="136">
                  <c:v>0.14327978121412066</c:v>
                </c:pt>
                <c:pt idx="137">
                  <c:v>0.14453380547048145</c:v>
                </c:pt>
                <c:pt idx="138">
                  <c:v>0.14597941214858512</c:v>
                </c:pt>
                <c:pt idx="139">
                  <c:v>0.14087946051735623</c:v>
                </c:pt>
                <c:pt idx="140">
                  <c:v>0.15222660017807321</c:v>
                </c:pt>
                <c:pt idx="141">
                  <c:v>0.15282980076636443</c:v>
                </c:pt>
                <c:pt idx="142">
                  <c:v>0.147993893389466</c:v>
                </c:pt>
                <c:pt idx="143">
                  <c:v>0.14775352791216978</c:v>
                </c:pt>
                <c:pt idx="144">
                  <c:v>0.15162560863065266</c:v>
                </c:pt>
                <c:pt idx="145">
                  <c:v>0.15923753714432642</c:v>
                </c:pt>
                <c:pt idx="146">
                  <c:v>0.15568381625516681</c:v>
                </c:pt>
                <c:pt idx="147">
                  <c:v>0.15687830291881655</c:v>
                </c:pt>
                <c:pt idx="148">
                  <c:v>0.1579392665569106</c:v>
                </c:pt>
                <c:pt idx="149">
                  <c:v>0.15538815642940218</c:v>
                </c:pt>
                <c:pt idx="150">
                  <c:v>0.16765146425238298</c:v>
                </c:pt>
                <c:pt idx="151">
                  <c:v>0.16374716973839476</c:v>
                </c:pt>
                <c:pt idx="152">
                  <c:v>0.16231975672517107</c:v>
                </c:pt>
                <c:pt idx="153">
                  <c:v>0.1647294291644581</c:v>
                </c:pt>
                <c:pt idx="154">
                  <c:v>0.16207282509445964</c:v>
                </c:pt>
                <c:pt idx="155">
                  <c:v>0.17093415901983544</c:v>
                </c:pt>
                <c:pt idx="156">
                  <c:v>0.1701361603578655</c:v>
                </c:pt>
                <c:pt idx="157">
                  <c:v>0.16981268651544346</c:v>
                </c:pt>
                <c:pt idx="158">
                  <c:v>0.17192834748724772</c:v>
                </c:pt>
                <c:pt idx="159">
                  <c:v>0.17243673322844888</c:v>
                </c:pt>
                <c:pt idx="160">
                  <c:v>0.177860981577179</c:v>
                </c:pt>
                <c:pt idx="161">
                  <c:v>0.17924973561152457</c:v>
                </c:pt>
                <c:pt idx="162">
                  <c:v>0.17927234325732222</c:v>
                </c:pt>
                <c:pt idx="163">
                  <c:v>0.17874419948416032</c:v>
                </c:pt>
                <c:pt idx="164">
                  <c:v>0.17741510661154924</c:v>
                </c:pt>
                <c:pt idx="165">
                  <c:v>0.18864091308318987</c:v>
                </c:pt>
                <c:pt idx="166">
                  <c:v>0.18616793543520593</c:v>
                </c:pt>
                <c:pt idx="167">
                  <c:v>0.1852364992425839</c:v>
                </c:pt>
                <c:pt idx="168">
                  <c:v>0.18445744759206217</c:v>
                </c:pt>
                <c:pt idx="169">
                  <c:v>0.18173424806010852</c:v>
                </c:pt>
                <c:pt idx="170">
                  <c:v>0.19264967753431517</c:v>
                </c:pt>
                <c:pt idx="171">
                  <c:v>0.19153283467756577</c:v>
                </c:pt>
                <c:pt idx="172">
                  <c:v>0.18853454448375917</c:v>
                </c:pt>
                <c:pt idx="173">
                  <c:v>0.18901799270627873</c:v>
                </c:pt>
                <c:pt idx="174">
                  <c:v>0.18919564325125737</c:v>
                </c:pt>
                <c:pt idx="175">
                  <c:v>0.20072450549312526</c:v>
                </c:pt>
                <c:pt idx="176">
                  <c:v>0.19842481497154285</c:v>
                </c:pt>
                <c:pt idx="177">
                  <c:v>0.19612439659928871</c:v>
                </c:pt>
                <c:pt idx="178">
                  <c:v>0.19378919363027514</c:v>
                </c:pt>
                <c:pt idx="179">
                  <c:v>0.192853379983847</c:v>
                </c:pt>
                <c:pt idx="180">
                  <c:v>0.20611869617338119</c:v>
                </c:pt>
                <c:pt idx="181">
                  <c:v>0.2050914128431307</c:v>
                </c:pt>
                <c:pt idx="182">
                  <c:v>0.20272717807138951</c:v>
                </c:pt>
                <c:pt idx="183">
                  <c:v>0.20246561643835204</c:v>
                </c:pt>
                <c:pt idx="184">
                  <c:v>0.19991516584545321</c:v>
                </c:pt>
                <c:pt idx="185">
                  <c:v>0.2084799532831072</c:v>
                </c:pt>
                <c:pt idx="186">
                  <c:v>0.20709948737170336</c:v>
                </c:pt>
                <c:pt idx="187">
                  <c:v>0.20917753477645729</c:v>
                </c:pt>
                <c:pt idx="188">
                  <c:v>0.20708811226531099</c:v>
                </c:pt>
                <c:pt idx="189">
                  <c:v>0.20245713956501632</c:v>
                </c:pt>
                <c:pt idx="190">
                  <c:v>0.21577964865210841</c:v>
                </c:pt>
                <c:pt idx="191">
                  <c:v>0.21535751554744298</c:v>
                </c:pt>
                <c:pt idx="192">
                  <c:v>0.21094936328954716</c:v>
                </c:pt>
                <c:pt idx="193">
                  <c:v>0.21261762432334974</c:v>
                </c:pt>
                <c:pt idx="194">
                  <c:v>0.21433584940667316</c:v>
                </c:pt>
                <c:pt idx="195">
                  <c:v>0.21993888268974748</c:v>
                </c:pt>
                <c:pt idx="196">
                  <c:v>0.22056053244606932</c:v>
                </c:pt>
                <c:pt idx="197">
                  <c:v>0.22110553370130503</c:v>
                </c:pt>
                <c:pt idx="198">
                  <c:v>0.22001704925802645</c:v>
                </c:pt>
                <c:pt idx="199">
                  <c:v>0.21883428772527802</c:v>
                </c:pt>
                <c:pt idx="200">
                  <c:v>0.22746302419645481</c:v>
                </c:pt>
                <c:pt idx="201">
                  <c:v>0.22942291730804687</c:v>
                </c:pt>
                <c:pt idx="202">
                  <c:v>0.23008628038645362</c:v>
                </c:pt>
                <c:pt idx="203">
                  <c:v>0.22540824613721577</c:v>
                </c:pt>
                <c:pt idx="204">
                  <c:v>0.22388506400515329</c:v>
                </c:pt>
                <c:pt idx="205">
                  <c:v>0.23578923420461617</c:v>
                </c:pt>
                <c:pt idx="206">
                  <c:v>0.23402026732635983</c:v>
                </c:pt>
                <c:pt idx="207">
                  <c:v>0.23201110519310619</c:v>
                </c:pt>
                <c:pt idx="208">
                  <c:v>0.23225629454390129</c:v>
                </c:pt>
                <c:pt idx="209">
                  <c:v>0.23277827858385347</c:v>
                </c:pt>
                <c:pt idx="210">
                  <c:v>0.23764245983703791</c:v>
                </c:pt>
                <c:pt idx="211">
                  <c:v>0.23960751460108387</c:v>
                </c:pt>
                <c:pt idx="212">
                  <c:v>0.24127717553762063</c:v>
                </c:pt>
                <c:pt idx="213">
                  <c:v>0.23853727518885615</c:v>
                </c:pt>
                <c:pt idx="214">
                  <c:v>0.23651588973712556</c:v>
                </c:pt>
                <c:pt idx="215">
                  <c:v>0.24583961417442746</c:v>
                </c:pt>
                <c:pt idx="216">
                  <c:v>0.24623436812479405</c:v>
                </c:pt>
                <c:pt idx="217">
                  <c:v>0.24573545509277528</c:v>
                </c:pt>
                <c:pt idx="218">
                  <c:v>0.24547239291384004</c:v>
                </c:pt>
                <c:pt idx="219">
                  <c:v>0.24641214652291232</c:v>
                </c:pt>
                <c:pt idx="220">
                  <c:v>0.2508006711330828</c:v>
                </c:pt>
                <c:pt idx="221">
                  <c:v>0.2503577228735212</c:v>
                </c:pt>
                <c:pt idx="222">
                  <c:v>0.25072657053948211</c:v>
                </c:pt>
                <c:pt idx="223">
                  <c:v>0.25237081296317987</c:v>
                </c:pt>
                <c:pt idx="224">
                  <c:v>0.25175487574478872</c:v>
                </c:pt>
                <c:pt idx="225">
                  <c:v>0.25696703067818971</c:v>
                </c:pt>
                <c:pt idx="226">
                  <c:v>0.25658197446434539</c:v>
                </c:pt>
                <c:pt idx="227">
                  <c:v>0.25607238078267747</c:v>
                </c:pt>
                <c:pt idx="228">
                  <c:v>0.25681581889882921</c:v>
                </c:pt>
                <c:pt idx="229">
                  <c:v>0.25693349965495837</c:v>
                </c:pt>
                <c:pt idx="230">
                  <c:v>0.26279369521614759</c:v>
                </c:pt>
                <c:pt idx="231">
                  <c:v>0.26235045953565583</c:v>
                </c:pt>
                <c:pt idx="232">
                  <c:v>0.26206463679373027</c:v>
                </c:pt>
                <c:pt idx="233">
                  <c:v>0.26276864947392564</c:v>
                </c:pt>
                <c:pt idx="234">
                  <c:v>0.26040048297250706</c:v>
                </c:pt>
                <c:pt idx="235">
                  <c:v>0.26854491707265682</c:v>
                </c:pt>
                <c:pt idx="236">
                  <c:v>0.26906005237224528</c:v>
                </c:pt>
                <c:pt idx="237">
                  <c:v>0.26682268765362904</c:v>
                </c:pt>
                <c:pt idx="238">
                  <c:v>0.26499961340800127</c:v>
                </c:pt>
                <c:pt idx="239">
                  <c:v>0.26684473423543675</c:v>
                </c:pt>
                <c:pt idx="241">
                  <c:v>0.11083093639637143</c:v>
                </c:pt>
                <c:pt idx="242">
                  <c:v>0.22063682882134045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98848"/>
        <c:axId val="352199632"/>
      </c:lineChart>
      <c:catAx>
        <c:axId val="352198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Malgun Gothic" panose="020B0503020000020004" pitchFamily="34" charset="-127"/>
                <a:ea typeface="Malgun Gothic" panose="020B0503020000020004" pitchFamily="34" charset="-127"/>
                <a:cs typeface="+mn-cs"/>
              </a:defRPr>
            </a:pPr>
            <a:endParaRPr lang="en-US"/>
          </a:p>
        </c:txPr>
        <c:crossAx val="352199632"/>
        <c:crosses val="autoZero"/>
        <c:auto val="1"/>
        <c:lblAlgn val="ctr"/>
        <c:lblOffset val="100"/>
        <c:noMultiLvlLbl val="0"/>
      </c:catAx>
      <c:valAx>
        <c:axId val="352199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Malgun Gothic" panose="020B0503020000020004" pitchFamily="34" charset="-127"/>
                <a:ea typeface="Malgun Gothic" panose="020B0503020000020004" pitchFamily="34" charset="-127"/>
                <a:cs typeface="+mn-cs"/>
              </a:defRPr>
            </a:pPr>
            <a:endParaRPr lang="en-US"/>
          </a:p>
        </c:txPr>
        <c:crossAx val="3521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75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LiDaR_no correction'!$G$1</c:f>
              <c:strCache>
                <c:ptCount val="1"/>
                <c:pt idx="0">
                  <c:v>Ground truth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'without LiDaR_no correction'!$A$2:$A$233</c:f>
              <c:numCache>
                <c:formatCode>General</c:formatCode>
                <c:ptCount val="232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  <c:pt idx="24">
                  <c:v>221</c:v>
                </c:pt>
                <c:pt idx="25">
                  <c:v>222</c:v>
                </c:pt>
                <c:pt idx="26">
                  <c:v>223</c:v>
                </c:pt>
                <c:pt idx="27">
                  <c:v>224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241</c:v>
                </c:pt>
                <c:pt idx="45">
                  <c:v>242</c:v>
                </c:pt>
                <c:pt idx="46">
                  <c:v>243</c:v>
                </c:pt>
                <c:pt idx="47">
                  <c:v>244</c:v>
                </c:pt>
                <c:pt idx="48">
                  <c:v>245</c:v>
                </c:pt>
                <c:pt idx="49">
                  <c:v>246</c:v>
                </c:pt>
                <c:pt idx="50">
                  <c:v>247</c:v>
                </c:pt>
                <c:pt idx="51">
                  <c:v>248</c:v>
                </c:pt>
                <c:pt idx="52">
                  <c:v>249</c:v>
                </c:pt>
                <c:pt idx="53">
                  <c:v>250</c:v>
                </c:pt>
                <c:pt idx="54">
                  <c:v>251</c:v>
                </c:pt>
                <c:pt idx="55">
                  <c:v>252</c:v>
                </c:pt>
                <c:pt idx="56">
                  <c:v>253</c:v>
                </c:pt>
                <c:pt idx="57">
                  <c:v>254</c:v>
                </c:pt>
                <c:pt idx="58">
                  <c:v>255</c:v>
                </c:pt>
                <c:pt idx="59">
                  <c:v>256</c:v>
                </c:pt>
                <c:pt idx="60">
                  <c:v>257</c:v>
                </c:pt>
                <c:pt idx="61">
                  <c:v>258</c:v>
                </c:pt>
                <c:pt idx="62">
                  <c:v>259</c:v>
                </c:pt>
                <c:pt idx="63">
                  <c:v>260</c:v>
                </c:pt>
                <c:pt idx="64">
                  <c:v>261</c:v>
                </c:pt>
                <c:pt idx="65">
                  <c:v>262</c:v>
                </c:pt>
                <c:pt idx="66">
                  <c:v>263</c:v>
                </c:pt>
                <c:pt idx="67">
                  <c:v>264</c:v>
                </c:pt>
                <c:pt idx="68">
                  <c:v>265</c:v>
                </c:pt>
                <c:pt idx="69">
                  <c:v>266</c:v>
                </c:pt>
                <c:pt idx="70">
                  <c:v>267</c:v>
                </c:pt>
                <c:pt idx="71">
                  <c:v>268</c:v>
                </c:pt>
                <c:pt idx="72">
                  <c:v>269</c:v>
                </c:pt>
                <c:pt idx="73">
                  <c:v>270</c:v>
                </c:pt>
                <c:pt idx="74">
                  <c:v>271</c:v>
                </c:pt>
                <c:pt idx="75">
                  <c:v>272</c:v>
                </c:pt>
                <c:pt idx="76">
                  <c:v>273</c:v>
                </c:pt>
                <c:pt idx="77">
                  <c:v>274</c:v>
                </c:pt>
                <c:pt idx="78">
                  <c:v>275</c:v>
                </c:pt>
                <c:pt idx="79">
                  <c:v>276</c:v>
                </c:pt>
                <c:pt idx="80">
                  <c:v>277</c:v>
                </c:pt>
                <c:pt idx="81">
                  <c:v>278</c:v>
                </c:pt>
                <c:pt idx="82">
                  <c:v>279</c:v>
                </c:pt>
                <c:pt idx="83">
                  <c:v>280</c:v>
                </c:pt>
                <c:pt idx="84">
                  <c:v>281</c:v>
                </c:pt>
                <c:pt idx="85">
                  <c:v>282</c:v>
                </c:pt>
                <c:pt idx="86">
                  <c:v>283</c:v>
                </c:pt>
                <c:pt idx="87">
                  <c:v>284</c:v>
                </c:pt>
                <c:pt idx="88">
                  <c:v>285</c:v>
                </c:pt>
                <c:pt idx="89">
                  <c:v>286</c:v>
                </c:pt>
                <c:pt idx="90">
                  <c:v>287</c:v>
                </c:pt>
                <c:pt idx="91">
                  <c:v>288</c:v>
                </c:pt>
                <c:pt idx="92">
                  <c:v>289</c:v>
                </c:pt>
                <c:pt idx="93">
                  <c:v>290</c:v>
                </c:pt>
                <c:pt idx="94">
                  <c:v>291</c:v>
                </c:pt>
                <c:pt idx="95">
                  <c:v>292</c:v>
                </c:pt>
                <c:pt idx="96">
                  <c:v>293</c:v>
                </c:pt>
                <c:pt idx="97">
                  <c:v>294</c:v>
                </c:pt>
                <c:pt idx="98">
                  <c:v>295</c:v>
                </c:pt>
                <c:pt idx="99">
                  <c:v>296</c:v>
                </c:pt>
                <c:pt idx="100">
                  <c:v>297</c:v>
                </c:pt>
                <c:pt idx="101">
                  <c:v>298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308</c:v>
                </c:pt>
                <c:pt idx="112">
                  <c:v>309</c:v>
                </c:pt>
                <c:pt idx="113">
                  <c:v>310</c:v>
                </c:pt>
                <c:pt idx="114">
                  <c:v>311</c:v>
                </c:pt>
                <c:pt idx="115">
                  <c:v>312</c:v>
                </c:pt>
                <c:pt idx="116">
                  <c:v>313</c:v>
                </c:pt>
                <c:pt idx="117">
                  <c:v>314</c:v>
                </c:pt>
                <c:pt idx="118">
                  <c:v>315</c:v>
                </c:pt>
                <c:pt idx="119">
                  <c:v>316</c:v>
                </c:pt>
                <c:pt idx="120">
                  <c:v>317</c:v>
                </c:pt>
                <c:pt idx="121">
                  <c:v>318</c:v>
                </c:pt>
                <c:pt idx="122">
                  <c:v>319</c:v>
                </c:pt>
                <c:pt idx="123">
                  <c:v>320</c:v>
                </c:pt>
                <c:pt idx="124">
                  <c:v>321</c:v>
                </c:pt>
                <c:pt idx="125">
                  <c:v>322</c:v>
                </c:pt>
                <c:pt idx="126">
                  <c:v>323</c:v>
                </c:pt>
                <c:pt idx="127">
                  <c:v>324</c:v>
                </c:pt>
                <c:pt idx="128">
                  <c:v>325</c:v>
                </c:pt>
                <c:pt idx="129">
                  <c:v>326</c:v>
                </c:pt>
                <c:pt idx="130">
                  <c:v>327</c:v>
                </c:pt>
                <c:pt idx="131">
                  <c:v>328</c:v>
                </c:pt>
                <c:pt idx="132">
                  <c:v>329</c:v>
                </c:pt>
                <c:pt idx="133">
                  <c:v>330</c:v>
                </c:pt>
                <c:pt idx="134">
                  <c:v>331</c:v>
                </c:pt>
                <c:pt idx="135">
                  <c:v>332</c:v>
                </c:pt>
                <c:pt idx="136">
                  <c:v>333</c:v>
                </c:pt>
                <c:pt idx="137">
                  <c:v>334</c:v>
                </c:pt>
                <c:pt idx="138">
                  <c:v>335</c:v>
                </c:pt>
                <c:pt idx="139">
                  <c:v>336</c:v>
                </c:pt>
                <c:pt idx="140">
                  <c:v>337</c:v>
                </c:pt>
                <c:pt idx="141">
                  <c:v>338</c:v>
                </c:pt>
                <c:pt idx="142">
                  <c:v>339</c:v>
                </c:pt>
                <c:pt idx="143">
                  <c:v>340</c:v>
                </c:pt>
                <c:pt idx="144">
                  <c:v>341</c:v>
                </c:pt>
                <c:pt idx="145">
                  <c:v>342</c:v>
                </c:pt>
                <c:pt idx="146">
                  <c:v>343</c:v>
                </c:pt>
                <c:pt idx="147">
                  <c:v>344</c:v>
                </c:pt>
                <c:pt idx="148">
                  <c:v>345</c:v>
                </c:pt>
                <c:pt idx="149">
                  <c:v>346</c:v>
                </c:pt>
                <c:pt idx="150">
                  <c:v>347</c:v>
                </c:pt>
                <c:pt idx="151">
                  <c:v>348</c:v>
                </c:pt>
                <c:pt idx="152">
                  <c:v>349</c:v>
                </c:pt>
                <c:pt idx="153">
                  <c:v>350</c:v>
                </c:pt>
                <c:pt idx="154">
                  <c:v>351</c:v>
                </c:pt>
                <c:pt idx="155">
                  <c:v>352</c:v>
                </c:pt>
                <c:pt idx="156">
                  <c:v>353</c:v>
                </c:pt>
                <c:pt idx="157">
                  <c:v>354</c:v>
                </c:pt>
                <c:pt idx="158">
                  <c:v>355</c:v>
                </c:pt>
                <c:pt idx="159">
                  <c:v>356</c:v>
                </c:pt>
                <c:pt idx="160">
                  <c:v>357</c:v>
                </c:pt>
                <c:pt idx="161">
                  <c:v>358</c:v>
                </c:pt>
                <c:pt idx="162">
                  <c:v>359</c:v>
                </c:pt>
                <c:pt idx="163">
                  <c:v>360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364</c:v>
                </c:pt>
                <c:pt idx="168">
                  <c:v>365</c:v>
                </c:pt>
                <c:pt idx="169">
                  <c:v>366</c:v>
                </c:pt>
                <c:pt idx="170">
                  <c:v>367</c:v>
                </c:pt>
                <c:pt idx="171">
                  <c:v>368</c:v>
                </c:pt>
                <c:pt idx="172">
                  <c:v>369</c:v>
                </c:pt>
                <c:pt idx="173">
                  <c:v>370</c:v>
                </c:pt>
                <c:pt idx="174">
                  <c:v>371</c:v>
                </c:pt>
                <c:pt idx="175">
                  <c:v>372</c:v>
                </c:pt>
                <c:pt idx="176">
                  <c:v>373</c:v>
                </c:pt>
                <c:pt idx="177">
                  <c:v>374</c:v>
                </c:pt>
                <c:pt idx="178">
                  <c:v>375</c:v>
                </c:pt>
                <c:pt idx="179">
                  <c:v>376</c:v>
                </c:pt>
                <c:pt idx="180">
                  <c:v>377</c:v>
                </c:pt>
                <c:pt idx="181">
                  <c:v>378</c:v>
                </c:pt>
                <c:pt idx="182">
                  <c:v>379</c:v>
                </c:pt>
                <c:pt idx="183">
                  <c:v>380</c:v>
                </c:pt>
                <c:pt idx="184">
                  <c:v>381</c:v>
                </c:pt>
                <c:pt idx="185">
                  <c:v>382</c:v>
                </c:pt>
                <c:pt idx="186">
                  <c:v>383</c:v>
                </c:pt>
                <c:pt idx="187">
                  <c:v>384</c:v>
                </c:pt>
                <c:pt idx="188">
                  <c:v>385</c:v>
                </c:pt>
                <c:pt idx="189">
                  <c:v>386</c:v>
                </c:pt>
                <c:pt idx="190">
                  <c:v>387</c:v>
                </c:pt>
                <c:pt idx="191">
                  <c:v>388</c:v>
                </c:pt>
                <c:pt idx="192">
                  <c:v>389</c:v>
                </c:pt>
                <c:pt idx="193">
                  <c:v>390</c:v>
                </c:pt>
                <c:pt idx="194">
                  <c:v>391</c:v>
                </c:pt>
                <c:pt idx="195">
                  <c:v>392</c:v>
                </c:pt>
                <c:pt idx="196">
                  <c:v>393</c:v>
                </c:pt>
                <c:pt idx="197">
                  <c:v>394</c:v>
                </c:pt>
                <c:pt idx="198">
                  <c:v>395</c:v>
                </c:pt>
                <c:pt idx="199">
                  <c:v>396</c:v>
                </c:pt>
                <c:pt idx="200">
                  <c:v>397</c:v>
                </c:pt>
                <c:pt idx="201">
                  <c:v>398</c:v>
                </c:pt>
                <c:pt idx="202">
                  <c:v>399</c:v>
                </c:pt>
                <c:pt idx="203">
                  <c:v>400</c:v>
                </c:pt>
                <c:pt idx="204">
                  <c:v>401</c:v>
                </c:pt>
                <c:pt idx="205">
                  <c:v>402</c:v>
                </c:pt>
                <c:pt idx="206">
                  <c:v>403</c:v>
                </c:pt>
                <c:pt idx="207">
                  <c:v>404</c:v>
                </c:pt>
                <c:pt idx="208">
                  <c:v>405</c:v>
                </c:pt>
                <c:pt idx="209">
                  <c:v>406</c:v>
                </c:pt>
                <c:pt idx="210">
                  <c:v>407</c:v>
                </c:pt>
                <c:pt idx="211">
                  <c:v>408</c:v>
                </c:pt>
                <c:pt idx="212">
                  <c:v>409</c:v>
                </c:pt>
                <c:pt idx="213">
                  <c:v>410</c:v>
                </c:pt>
                <c:pt idx="214">
                  <c:v>411</c:v>
                </c:pt>
                <c:pt idx="215">
                  <c:v>412</c:v>
                </c:pt>
                <c:pt idx="216">
                  <c:v>413</c:v>
                </c:pt>
                <c:pt idx="217">
                  <c:v>414</c:v>
                </c:pt>
                <c:pt idx="218">
                  <c:v>415</c:v>
                </c:pt>
                <c:pt idx="219">
                  <c:v>416</c:v>
                </c:pt>
                <c:pt idx="220">
                  <c:v>417</c:v>
                </c:pt>
                <c:pt idx="221">
                  <c:v>418</c:v>
                </c:pt>
                <c:pt idx="222">
                  <c:v>419</c:v>
                </c:pt>
                <c:pt idx="223">
                  <c:v>420</c:v>
                </c:pt>
                <c:pt idx="224">
                  <c:v>421</c:v>
                </c:pt>
                <c:pt idx="225">
                  <c:v>422</c:v>
                </c:pt>
                <c:pt idx="226">
                  <c:v>423</c:v>
                </c:pt>
                <c:pt idx="227">
                  <c:v>424</c:v>
                </c:pt>
                <c:pt idx="228">
                  <c:v>425</c:v>
                </c:pt>
              </c:numCache>
            </c:numRef>
          </c:cat>
          <c:val>
            <c:numRef>
              <c:f>'without LiDaR_no correction'!$G$2:$G$233</c:f>
              <c:numCache>
                <c:formatCode>General</c:formatCode>
                <c:ptCount val="232"/>
                <c:pt idx="0">
                  <c:v>0</c:v>
                </c:pt>
                <c:pt idx="1">
                  <c:v>2.0964239999999998</c:v>
                </c:pt>
                <c:pt idx="2">
                  <c:v>2.1070120000000001</c:v>
                </c:pt>
                <c:pt idx="3">
                  <c:v>2.1175999999999999</c:v>
                </c:pt>
                <c:pt idx="4">
                  <c:v>2.1281879999999997</c:v>
                </c:pt>
                <c:pt idx="5">
                  <c:v>2.138776</c:v>
                </c:pt>
                <c:pt idx="6">
                  <c:v>2.1493639999999998</c:v>
                </c:pt>
                <c:pt idx="7">
                  <c:v>2.1599520000000001</c:v>
                </c:pt>
                <c:pt idx="8">
                  <c:v>2.1705399999999999</c:v>
                </c:pt>
                <c:pt idx="9">
                  <c:v>2.1811280000000002</c:v>
                </c:pt>
                <c:pt idx="10">
                  <c:v>2.1917159999999996</c:v>
                </c:pt>
                <c:pt idx="11">
                  <c:v>2.2023039999999998</c:v>
                </c:pt>
                <c:pt idx="12">
                  <c:v>2.2128919999999996</c:v>
                </c:pt>
                <c:pt idx="13">
                  <c:v>2.2234799999999999</c:v>
                </c:pt>
                <c:pt idx="14">
                  <c:v>2.2340679999999997</c:v>
                </c:pt>
                <c:pt idx="15">
                  <c:v>2.244656</c:v>
                </c:pt>
                <c:pt idx="16">
                  <c:v>2.2552439999999998</c:v>
                </c:pt>
                <c:pt idx="17">
                  <c:v>2.2658320000000001</c:v>
                </c:pt>
                <c:pt idx="18">
                  <c:v>2.2764199999999999</c:v>
                </c:pt>
                <c:pt idx="19">
                  <c:v>2.2870080000000002</c:v>
                </c:pt>
                <c:pt idx="20">
                  <c:v>2.297596</c:v>
                </c:pt>
                <c:pt idx="21">
                  <c:v>2.3081840000000002</c:v>
                </c:pt>
                <c:pt idx="22">
                  <c:v>2.3187720000000001</c:v>
                </c:pt>
                <c:pt idx="23">
                  <c:v>2.3293600000000003</c:v>
                </c:pt>
                <c:pt idx="24">
                  <c:v>2.3399479999999997</c:v>
                </c:pt>
                <c:pt idx="25">
                  <c:v>2.350536</c:v>
                </c:pt>
                <c:pt idx="26">
                  <c:v>2.3611239999999998</c:v>
                </c:pt>
                <c:pt idx="27">
                  <c:v>2.371712</c:v>
                </c:pt>
                <c:pt idx="28">
                  <c:v>2.3822999999999999</c:v>
                </c:pt>
                <c:pt idx="29">
                  <c:v>2.3928879999999997</c:v>
                </c:pt>
                <c:pt idx="30">
                  <c:v>2.4034759999999999</c:v>
                </c:pt>
                <c:pt idx="31">
                  <c:v>2.4140639999999998</c:v>
                </c:pt>
                <c:pt idx="32">
                  <c:v>2.424652</c:v>
                </c:pt>
                <c:pt idx="33">
                  <c:v>2.4352399999999998</c:v>
                </c:pt>
                <c:pt idx="34">
                  <c:v>2.4458280000000001</c:v>
                </c:pt>
                <c:pt idx="35">
                  <c:v>2.4564159999999999</c:v>
                </c:pt>
                <c:pt idx="36">
                  <c:v>2.4670040000000002</c:v>
                </c:pt>
                <c:pt idx="37">
                  <c:v>2.4775919999999996</c:v>
                </c:pt>
                <c:pt idx="38">
                  <c:v>2.4881799999999998</c:v>
                </c:pt>
                <c:pt idx="39">
                  <c:v>2.4987679999999997</c:v>
                </c:pt>
                <c:pt idx="40">
                  <c:v>2.5093559999999999</c:v>
                </c:pt>
                <c:pt idx="41">
                  <c:v>2.5199439999999997</c:v>
                </c:pt>
                <c:pt idx="42">
                  <c:v>2.530532</c:v>
                </c:pt>
                <c:pt idx="43">
                  <c:v>2.5411199999999998</c:v>
                </c:pt>
                <c:pt idx="44">
                  <c:v>2.5517080000000001</c:v>
                </c:pt>
                <c:pt idx="45">
                  <c:v>2.5622959999999999</c:v>
                </c:pt>
                <c:pt idx="46">
                  <c:v>2.5728840000000002</c:v>
                </c:pt>
                <c:pt idx="47">
                  <c:v>2.583472</c:v>
                </c:pt>
                <c:pt idx="48">
                  <c:v>2.5940600000000003</c:v>
                </c:pt>
                <c:pt idx="49">
                  <c:v>2.6046480000000001</c:v>
                </c:pt>
                <c:pt idx="50">
                  <c:v>2.6152360000000003</c:v>
                </c:pt>
                <c:pt idx="51">
                  <c:v>2.6258239999999997</c:v>
                </c:pt>
                <c:pt idx="52">
                  <c:v>2.636412</c:v>
                </c:pt>
                <c:pt idx="53">
                  <c:v>2.6469999999999998</c:v>
                </c:pt>
                <c:pt idx="54">
                  <c:v>2.6575879999999996</c:v>
                </c:pt>
                <c:pt idx="55">
                  <c:v>2.6681759999999999</c:v>
                </c:pt>
                <c:pt idx="56">
                  <c:v>2.6787639999999997</c:v>
                </c:pt>
                <c:pt idx="57">
                  <c:v>2.689352</c:v>
                </c:pt>
                <c:pt idx="58">
                  <c:v>2.6999399999999998</c:v>
                </c:pt>
                <c:pt idx="59">
                  <c:v>2.710528</c:v>
                </c:pt>
                <c:pt idx="60">
                  <c:v>2.7211159999999999</c:v>
                </c:pt>
                <c:pt idx="61">
                  <c:v>2.7317040000000001</c:v>
                </c:pt>
                <c:pt idx="62">
                  <c:v>2.742292</c:v>
                </c:pt>
                <c:pt idx="63">
                  <c:v>2.7528800000000002</c:v>
                </c:pt>
                <c:pt idx="64">
                  <c:v>2.7634679999999996</c:v>
                </c:pt>
                <c:pt idx="65">
                  <c:v>2.7740559999999999</c:v>
                </c:pt>
                <c:pt idx="66">
                  <c:v>2.7846439999999997</c:v>
                </c:pt>
                <c:pt idx="67">
                  <c:v>2.7952319999999999</c:v>
                </c:pt>
                <c:pt idx="68">
                  <c:v>2.8058199999999998</c:v>
                </c:pt>
                <c:pt idx="69">
                  <c:v>2.816408</c:v>
                </c:pt>
                <c:pt idx="70">
                  <c:v>2.8269959999999998</c:v>
                </c:pt>
                <c:pt idx="71">
                  <c:v>2.8375840000000001</c:v>
                </c:pt>
                <c:pt idx="72">
                  <c:v>2.8481719999999999</c:v>
                </c:pt>
                <c:pt idx="73">
                  <c:v>2.8587600000000002</c:v>
                </c:pt>
                <c:pt idx="74">
                  <c:v>2.869348</c:v>
                </c:pt>
                <c:pt idx="75">
                  <c:v>2.8799360000000003</c:v>
                </c:pt>
                <c:pt idx="76">
                  <c:v>2.8905240000000001</c:v>
                </c:pt>
                <c:pt idx="77">
                  <c:v>2.9011119999999999</c:v>
                </c:pt>
                <c:pt idx="78">
                  <c:v>2.9116999999999997</c:v>
                </c:pt>
                <c:pt idx="79">
                  <c:v>2.9222879999999996</c:v>
                </c:pt>
                <c:pt idx="80">
                  <c:v>2.9328759999999998</c:v>
                </c:pt>
                <c:pt idx="81">
                  <c:v>2.9434639999999996</c:v>
                </c:pt>
                <c:pt idx="82">
                  <c:v>2.9540519999999999</c:v>
                </c:pt>
                <c:pt idx="83">
                  <c:v>2.9646399999999997</c:v>
                </c:pt>
                <c:pt idx="84">
                  <c:v>2.975228</c:v>
                </c:pt>
                <c:pt idx="85">
                  <c:v>2.9858159999999998</c:v>
                </c:pt>
                <c:pt idx="86">
                  <c:v>2.9964040000000001</c:v>
                </c:pt>
                <c:pt idx="87">
                  <c:v>3.0069919999999999</c:v>
                </c:pt>
                <c:pt idx="88">
                  <c:v>3.0175800000000002</c:v>
                </c:pt>
                <c:pt idx="89">
                  <c:v>3.028168</c:v>
                </c:pt>
                <c:pt idx="90">
                  <c:v>3.0387559999999998</c:v>
                </c:pt>
                <c:pt idx="91">
                  <c:v>3.0493439999999996</c:v>
                </c:pt>
                <c:pt idx="92">
                  <c:v>3.0599319999999999</c:v>
                </c:pt>
                <c:pt idx="93">
                  <c:v>3.0705199999999997</c:v>
                </c:pt>
                <c:pt idx="94">
                  <c:v>3.081108</c:v>
                </c:pt>
                <c:pt idx="95">
                  <c:v>3.0916959999999998</c:v>
                </c:pt>
                <c:pt idx="96">
                  <c:v>3.102284</c:v>
                </c:pt>
                <c:pt idx="97">
                  <c:v>3.1128719999999999</c:v>
                </c:pt>
                <c:pt idx="98">
                  <c:v>3.1234600000000001</c:v>
                </c:pt>
                <c:pt idx="99">
                  <c:v>3.1340479999999999</c:v>
                </c:pt>
                <c:pt idx="100">
                  <c:v>3.1446360000000002</c:v>
                </c:pt>
                <c:pt idx="101">
                  <c:v>3.155224</c:v>
                </c:pt>
                <c:pt idx="102">
                  <c:v>3.1658120000000003</c:v>
                </c:pt>
                <c:pt idx="103">
                  <c:v>3.1764000000000001</c:v>
                </c:pt>
                <c:pt idx="104">
                  <c:v>3.1869879999999995</c:v>
                </c:pt>
                <c:pt idx="105">
                  <c:v>3.1975759999999998</c:v>
                </c:pt>
                <c:pt idx="106">
                  <c:v>3.2081639999999996</c:v>
                </c:pt>
                <c:pt idx="107">
                  <c:v>3.2187519999999998</c:v>
                </c:pt>
                <c:pt idx="108">
                  <c:v>3.2293399999999997</c:v>
                </c:pt>
                <c:pt idx="109">
                  <c:v>3.2399279999999999</c:v>
                </c:pt>
                <c:pt idx="110">
                  <c:v>3.2505159999999997</c:v>
                </c:pt>
                <c:pt idx="111">
                  <c:v>3.261104</c:v>
                </c:pt>
                <c:pt idx="112">
                  <c:v>3.2716919999999998</c:v>
                </c:pt>
                <c:pt idx="113">
                  <c:v>3.2822800000000001</c:v>
                </c:pt>
                <c:pt idx="114">
                  <c:v>3.2928679999999999</c:v>
                </c:pt>
                <c:pt idx="115">
                  <c:v>3.3034560000000002</c:v>
                </c:pt>
                <c:pt idx="116">
                  <c:v>3.314044</c:v>
                </c:pt>
                <c:pt idx="117">
                  <c:v>3.3246319999999998</c:v>
                </c:pt>
                <c:pt idx="118">
                  <c:v>3.3352199999999996</c:v>
                </c:pt>
                <c:pt idx="119">
                  <c:v>3.3458079999999999</c:v>
                </c:pt>
                <c:pt idx="120">
                  <c:v>3.3563959999999997</c:v>
                </c:pt>
                <c:pt idx="121">
                  <c:v>3.366984</c:v>
                </c:pt>
                <c:pt idx="122">
                  <c:v>3.3775719999999998</c:v>
                </c:pt>
                <c:pt idx="123">
                  <c:v>3.3881600000000001</c:v>
                </c:pt>
                <c:pt idx="124">
                  <c:v>3.3987479999999999</c:v>
                </c:pt>
                <c:pt idx="125">
                  <c:v>3.4093360000000001</c:v>
                </c:pt>
                <c:pt idx="126">
                  <c:v>3.419924</c:v>
                </c:pt>
                <c:pt idx="127">
                  <c:v>3.4305120000000002</c:v>
                </c:pt>
                <c:pt idx="128">
                  <c:v>3.4411</c:v>
                </c:pt>
                <c:pt idx="129">
                  <c:v>3.4516879999999999</c:v>
                </c:pt>
                <c:pt idx="130">
                  <c:v>3.4622759999999997</c:v>
                </c:pt>
                <c:pt idx="131">
                  <c:v>3.4728639999999995</c:v>
                </c:pt>
                <c:pt idx="132">
                  <c:v>3.4834519999999998</c:v>
                </c:pt>
                <c:pt idx="133">
                  <c:v>3.4940399999999996</c:v>
                </c:pt>
                <c:pt idx="134">
                  <c:v>3.5046279999999999</c:v>
                </c:pt>
                <c:pt idx="135">
                  <c:v>3.5152159999999997</c:v>
                </c:pt>
                <c:pt idx="136">
                  <c:v>3.5258039999999999</c:v>
                </c:pt>
                <c:pt idx="137">
                  <c:v>3.5363919999999998</c:v>
                </c:pt>
                <c:pt idx="138">
                  <c:v>3.54698</c:v>
                </c:pt>
                <c:pt idx="139">
                  <c:v>3.5575679999999998</c:v>
                </c:pt>
                <c:pt idx="140">
                  <c:v>3.5681560000000001</c:v>
                </c:pt>
                <c:pt idx="141">
                  <c:v>3.5787439999999999</c:v>
                </c:pt>
                <c:pt idx="142">
                  <c:v>3.5893320000000002</c:v>
                </c:pt>
                <c:pt idx="143">
                  <c:v>3.5999199999999996</c:v>
                </c:pt>
                <c:pt idx="144">
                  <c:v>3.6105079999999998</c:v>
                </c:pt>
                <c:pt idx="145">
                  <c:v>3.6210959999999996</c:v>
                </c:pt>
                <c:pt idx="146">
                  <c:v>3.6316839999999999</c:v>
                </c:pt>
                <c:pt idx="147">
                  <c:v>3.6422719999999997</c:v>
                </c:pt>
                <c:pt idx="148">
                  <c:v>3.65286</c:v>
                </c:pt>
                <c:pt idx="149">
                  <c:v>3.6634479999999998</c:v>
                </c:pt>
                <c:pt idx="150">
                  <c:v>3.6740360000000001</c:v>
                </c:pt>
                <c:pt idx="151">
                  <c:v>3.6846239999999999</c:v>
                </c:pt>
                <c:pt idx="152">
                  <c:v>3.6952120000000002</c:v>
                </c:pt>
                <c:pt idx="153">
                  <c:v>3.7058</c:v>
                </c:pt>
                <c:pt idx="154">
                  <c:v>3.7163879999999998</c:v>
                </c:pt>
                <c:pt idx="155">
                  <c:v>3.7269760000000001</c:v>
                </c:pt>
                <c:pt idx="156">
                  <c:v>3.7375639999999994</c:v>
                </c:pt>
                <c:pt idx="157">
                  <c:v>3.7481519999999997</c:v>
                </c:pt>
                <c:pt idx="158">
                  <c:v>3.7587399999999995</c:v>
                </c:pt>
                <c:pt idx="159">
                  <c:v>3.7693279999999998</c:v>
                </c:pt>
                <c:pt idx="160">
                  <c:v>3.7799159999999996</c:v>
                </c:pt>
                <c:pt idx="161">
                  <c:v>3.7905039999999999</c:v>
                </c:pt>
                <c:pt idx="162">
                  <c:v>3.8010919999999997</c:v>
                </c:pt>
                <c:pt idx="163">
                  <c:v>3.81168</c:v>
                </c:pt>
                <c:pt idx="164">
                  <c:v>3.8222679999999998</c:v>
                </c:pt>
                <c:pt idx="165">
                  <c:v>3.832856</c:v>
                </c:pt>
                <c:pt idx="166">
                  <c:v>3.8434439999999999</c:v>
                </c:pt>
                <c:pt idx="167">
                  <c:v>3.8540320000000001</c:v>
                </c:pt>
                <c:pt idx="168">
                  <c:v>3.8646199999999999</c:v>
                </c:pt>
                <c:pt idx="169">
                  <c:v>3.8752080000000002</c:v>
                </c:pt>
                <c:pt idx="170">
                  <c:v>3.8857959999999996</c:v>
                </c:pt>
                <c:pt idx="171">
                  <c:v>3.8963839999999998</c:v>
                </c:pt>
                <c:pt idx="172">
                  <c:v>3.9069719999999997</c:v>
                </c:pt>
                <c:pt idx="173">
                  <c:v>3.9175599999999999</c:v>
                </c:pt>
                <c:pt idx="174">
                  <c:v>3.9281479999999998</c:v>
                </c:pt>
                <c:pt idx="175">
                  <c:v>3.938736</c:v>
                </c:pt>
                <c:pt idx="176">
                  <c:v>3.9493239999999998</c:v>
                </c:pt>
                <c:pt idx="177">
                  <c:v>3.9599120000000001</c:v>
                </c:pt>
                <c:pt idx="178">
                  <c:v>3.9704999999999999</c:v>
                </c:pt>
                <c:pt idx="179">
                  <c:v>3.9810879999999997</c:v>
                </c:pt>
                <c:pt idx="180">
                  <c:v>3.991676</c:v>
                </c:pt>
                <c:pt idx="181">
                  <c:v>4.0022639999999994</c:v>
                </c:pt>
                <c:pt idx="182">
                  <c:v>4.0128519999999996</c:v>
                </c:pt>
                <c:pt idx="183">
                  <c:v>4.0234399999999999</c:v>
                </c:pt>
                <c:pt idx="184">
                  <c:v>4.0340280000000002</c:v>
                </c:pt>
                <c:pt idx="185">
                  <c:v>4.0446159999999995</c:v>
                </c:pt>
                <c:pt idx="186">
                  <c:v>4.0552039999999998</c:v>
                </c:pt>
                <c:pt idx="187">
                  <c:v>4.0657920000000001</c:v>
                </c:pt>
                <c:pt idx="188">
                  <c:v>4.0763800000000003</c:v>
                </c:pt>
                <c:pt idx="189">
                  <c:v>4.0869679999999997</c:v>
                </c:pt>
                <c:pt idx="190">
                  <c:v>4.097556</c:v>
                </c:pt>
                <c:pt idx="191">
                  <c:v>4.1081439999999994</c:v>
                </c:pt>
                <c:pt idx="192">
                  <c:v>4.1187319999999996</c:v>
                </c:pt>
                <c:pt idx="193">
                  <c:v>4.1293199999999999</c:v>
                </c:pt>
                <c:pt idx="194">
                  <c:v>4.1399080000000001</c:v>
                </c:pt>
                <c:pt idx="195">
                  <c:v>4.1504959999999995</c:v>
                </c:pt>
                <c:pt idx="196">
                  <c:v>4.1610839999999998</c:v>
                </c:pt>
                <c:pt idx="197">
                  <c:v>4.171672</c:v>
                </c:pt>
                <c:pt idx="198">
                  <c:v>4.1822600000000003</c:v>
                </c:pt>
                <c:pt idx="199">
                  <c:v>4.1928479999999997</c:v>
                </c:pt>
                <c:pt idx="200">
                  <c:v>4.203436</c:v>
                </c:pt>
                <c:pt idx="201">
                  <c:v>4.2140240000000002</c:v>
                </c:pt>
                <c:pt idx="202">
                  <c:v>4.2246120000000005</c:v>
                </c:pt>
                <c:pt idx="203">
                  <c:v>4.2351999999999999</c:v>
                </c:pt>
                <c:pt idx="204">
                  <c:v>4.2457879999999992</c:v>
                </c:pt>
                <c:pt idx="205">
                  <c:v>4.2563759999999995</c:v>
                </c:pt>
                <c:pt idx="206">
                  <c:v>4.2669639999999998</c:v>
                </c:pt>
                <c:pt idx="207">
                  <c:v>4.277552</c:v>
                </c:pt>
                <c:pt idx="208">
                  <c:v>4.2881399999999994</c:v>
                </c:pt>
                <c:pt idx="209">
                  <c:v>4.2987279999999997</c:v>
                </c:pt>
                <c:pt idx="210">
                  <c:v>4.3093159999999999</c:v>
                </c:pt>
                <c:pt idx="211">
                  <c:v>4.3199040000000002</c:v>
                </c:pt>
                <c:pt idx="212">
                  <c:v>4.3304919999999996</c:v>
                </c:pt>
                <c:pt idx="213">
                  <c:v>4.3410799999999998</c:v>
                </c:pt>
                <c:pt idx="214">
                  <c:v>4.3516680000000001</c:v>
                </c:pt>
                <c:pt idx="215">
                  <c:v>4.3622560000000004</c:v>
                </c:pt>
                <c:pt idx="216">
                  <c:v>4.3728439999999997</c:v>
                </c:pt>
                <c:pt idx="217">
                  <c:v>4.3834319999999991</c:v>
                </c:pt>
                <c:pt idx="218">
                  <c:v>4.3940200000000003</c:v>
                </c:pt>
                <c:pt idx="219">
                  <c:v>4.4046079999999996</c:v>
                </c:pt>
                <c:pt idx="220">
                  <c:v>4.4151959999999999</c:v>
                </c:pt>
                <c:pt idx="221">
                  <c:v>4.4257839999999993</c:v>
                </c:pt>
                <c:pt idx="222">
                  <c:v>4.4363720000000004</c:v>
                </c:pt>
                <c:pt idx="223">
                  <c:v>4.4469599999999998</c:v>
                </c:pt>
                <c:pt idx="224">
                  <c:v>4.4575480000000001</c:v>
                </c:pt>
                <c:pt idx="225">
                  <c:v>4.4681359999999994</c:v>
                </c:pt>
                <c:pt idx="226">
                  <c:v>4.4787240000000006</c:v>
                </c:pt>
                <c:pt idx="227">
                  <c:v>4.489312</c:v>
                </c:pt>
                <c:pt idx="228">
                  <c:v>4.4999000000000002</c:v>
                </c:pt>
                <c:pt idx="2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'without LiDaR_no correction'!$I$1</c:f>
              <c:strCache>
                <c:ptCount val="1"/>
                <c:pt idx="0">
                  <c:v>Method-1 distance 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'without LiDaR_no correction'!$A$2:$A$233</c:f>
              <c:numCache>
                <c:formatCode>General</c:formatCode>
                <c:ptCount val="232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  <c:pt idx="24">
                  <c:v>221</c:v>
                </c:pt>
                <c:pt idx="25">
                  <c:v>222</c:v>
                </c:pt>
                <c:pt idx="26">
                  <c:v>223</c:v>
                </c:pt>
                <c:pt idx="27">
                  <c:v>224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241</c:v>
                </c:pt>
                <c:pt idx="45">
                  <c:v>242</c:v>
                </c:pt>
                <c:pt idx="46">
                  <c:v>243</c:v>
                </c:pt>
                <c:pt idx="47">
                  <c:v>244</c:v>
                </c:pt>
                <c:pt idx="48">
                  <c:v>245</c:v>
                </c:pt>
                <c:pt idx="49">
                  <c:v>246</c:v>
                </c:pt>
                <c:pt idx="50">
                  <c:v>247</c:v>
                </c:pt>
                <c:pt idx="51">
                  <c:v>248</c:v>
                </c:pt>
                <c:pt idx="52">
                  <c:v>249</c:v>
                </c:pt>
                <c:pt idx="53">
                  <c:v>250</c:v>
                </c:pt>
                <c:pt idx="54">
                  <c:v>251</c:v>
                </c:pt>
                <c:pt idx="55">
                  <c:v>252</c:v>
                </c:pt>
                <c:pt idx="56">
                  <c:v>253</c:v>
                </c:pt>
                <c:pt idx="57">
                  <c:v>254</c:v>
                </c:pt>
                <c:pt idx="58">
                  <c:v>255</c:v>
                </c:pt>
                <c:pt idx="59">
                  <c:v>256</c:v>
                </c:pt>
                <c:pt idx="60">
                  <c:v>257</c:v>
                </c:pt>
                <c:pt idx="61">
                  <c:v>258</c:v>
                </c:pt>
                <c:pt idx="62">
                  <c:v>259</c:v>
                </c:pt>
                <c:pt idx="63">
                  <c:v>260</c:v>
                </c:pt>
                <c:pt idx="64">
                  <c:v>261</c:v>
                </c:pt>
                <c:pt idx="65">
                  <c:v>262</c:v>
                </c:pt>
                <c:pt idx="66">
                  <c:v>263</c:v>
                </c:pt>
                <c:pt idx="67">
                  <c:v>264</c:v>
                </c:pt>
                <c:pt idx="68">
                  <c:v>265</c:v>
                </c:pt>
                <c:pt idx="69">
                  <c:v>266</c:v>
                </c:pt>
                <c:pt idx="70">
                  <c:v>267</c:v>
                </c:pt>
                <c:pt idx="71">
                  <c:v>268</c:v>
                </c:pt>
                <c:pt idx="72">
                  <c:v>269</c:v>
                </c:pt>
                <c:pt idx="73">
                  <c:v>270</c:v>
                </c:pt>
                <c:pt idx="74">
                  <c:v>271</c:v>
                </c:pt>
                <c:pt idx="75">
                  <c:v>272</c:v>
                </c:pt>
                <c:pt idx="76">
                  <c:v>273</c:v>
                </c:pt>
                <c:pt idx="77">
                  <c:v>274</c:v>
                </c:pt>
                <c:pt idx="78">
                  <c:v>275</c:v>
                </c:pt>
                <c:pt idx="79">
                  <c:v>276</c:v>
                </c:pt>
                <c:pt idx="80">
                  <c:v>277</c:v>
                </c:pt>
                <c:pt idx="81">
                  <c:v>278</c:v>
                </c:pt>
                <c:pt idx="82">
                  <c:v>279</c:v>
                </c:pt>
                <c:pt idx="83">
                  <c:v>280</c:v>
                </c:pt>
                <c:pt idx="84">
                  <c:v>281</c:v>
                </c:pt>
                <c:pt idx="85">
                  <c:v>282</c:v>
                </c:pt>
                <c:pt idx="86">
                  <c:v>283</c:v>
                </c:pt>
                <c:pt idx="87">
                  <c:v>284</c:v>
                </c:pt>
                <c:pt idx="88">
                  <c:v>285</c:v>
                </c:pt>
                <c:pt idx="89">
                  <c:v>286</c:v>
                </c:pt>
                <c:pt idx="90">
                  <c:v>287</c:v>
                </c:pt>
                <c:pt idx="91">
                  <c:v>288</c:v>
                </c:pt>
                <c:pt idx="92">
                  <c:v>289</c:v>
                </c:pt>
                <c:pt idx="93">
                  <c:v>290</c:v>
                </c:pt>
                <c:pt idx="94">
                  <c:v>291</c:v>
                </c:pt>
                <c:pt idx="95">
                  <c:v>292</c:v>
                </c:pt>
                <c:pt idx="96">
                  <c:v>293</c:v>
                </c:pt>
                <c:pt idx="97">
                  <c:v>294</c:v>
                </c:pt>
                <c:pt idx="98">
                  <c:v>295</c:v>
                </c:pt>
                <c:pt idx="99">
                  <c:v>296</c:v>
                </c:pt>
                <c:pt idx="100">
                  <c:v>297</c:v>
                </c:pt>
                <c:pt idx="101">
                  <c:v>298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308</c:v>
                </c:pt>
                <c:pt idx="112">
                  <c:v>309</c:v>
                </c:pt>
                <c:pt idx="113">
                  <c:v>310</c:v>
                </c:pt>
                <c:pt idx="114">
                  <c:v>311</c:v>
                </c:pt>
                <c:pt idx="115">
                  <c:v>312</c:v>
                </c:pt>
                <c:pt idx="116">
                  <c:v>313</c:v>
                </c:pt>
                <c:pt idx="117">
                  <c:v>314</c:v>
                </c:pt>
                <c:pt idx="118">
                  <c:v>315</c:v>
                </c:pt>
                <c:pt idx="119">
                  <c:v>316</c:v>
                </c:pt>
                <c:pt idx="120">
                  <c:v>317</c:v>
                </c:pt>
                <c:pt idx="121">
                  <c:v>318</c:v>
                </c:pt>
                <c:pt idx="122">
                  <c:v>319</c:v>
                </c:pt>
                <c:pt idx="123">
                  <c:v>320</c:v>
                </c:pt>
                <c:pt idx="124">
                  <c:v>321</c:v>
                </c:pt>
                <c:pt idx="125">
                  <c:v>322</c:v>
                </c:pt>
                <c:pt idx="126">
                  <c:v>323</c:v>
                </c:pt>
                <c:pt idx="127">
                  <c:v>324</c:v>
                </c:pt>
                <c:pt idx="128">
                  <c:v>325</c:v>
                </c:pt>
                <c:pt idx="129">
                  <c:v>326</c:v>
                </c:pt>
                <c:pt idx="130">
                  <c:v>327</c:v>
                </c:pt>
                <c:pt idx="131">
                  <c:v>328</c:v>
                </c:pt>
                <c:pt idx="132">
                  <c:v>329</c:v>
                </c:pt>
                <c:pt idx="133">
                  <c:v>330</c:v>
                </c:pt>
                <c:pt idx="134">
                  <c:v>331</c:v>
                </c:pt>
                <c:pt idx="135">
                  <c:v>332</c:v>
                </c:pt>
                <c:pt idx="136">
                  <c:v>333</c:v>
                </c:pt>
                <c:pt idx="137">
                  <c:v>334</c:v>
                </c:pt>
                <c:pt idx="138">
                  <c:v>335</c:v>
                </c:pt>
                <c:pt idx="139">
                  <c:v>336</c:v>
                </c:pt>
                <c:pt idx="140">
                  <c:v>337</c:v>
                </c:pt>
                <c:pt idx="141">
                  <c:v>338</c:v>
                </c:pt>
                <c:pt idx="142">
                  <c:v>339</c:v>
                </c:pt>
                <c:pt idx="143">
                  <c:v>340</c:v>
                </c:pt>
                <c:pt idx="144">
                  <c:v>341</c:v>
                </c:pt>
                <c:pt idx="145">
                  <c:v>342</c:v>
                </c:pt>
                <c:pt idx="146">
                  <c:v>343</c:v>
                </c:pt>
                <c:pt idx="147">
                  <c:v>344</c:v>
                </c:pt>
                <c:pt idx="148">
                  <c:v>345</c:v>
                </c:pt>
                <c:pt idx="149">
                  <c:v>346</c:v>
                </c:pt>
                <c:pt idx="150">
                  <c:v>347</c:v>
                </c:pt>
                <c:pt idx="151">
                  <c:v>348</c:v>
                </c:pt>
                <c:pt idx="152">
                  <c:v>349</c:v>
                </c:pt>
                <c:pt idx="153">
                  <c:v>350</c:v>
                </c:pt>
                <c:pt idx="154">
                  <c:v>351</c:v>
                </c:pt>
                <c:pt idx="155">
                  <c:v>352</c:v>
                </c:pt>
                <c:pt idx="156">
                  <c:v>353</c:v>
                </c:pt>
                <c:pt idx="157">
                  <c:v>354</c:v>
                </c:pt>
                <c:pt idx="158">
                  <c:v>355</c:v>
                </c:pt>
                <c:pt idx="159">
                  <c:v>356</c:v>
                </c:pt>
                <c:pt idx="160">
                  <c:v>357</c:v>
                </c:pt>
                <c:pt idx="161">
                  <c:v>358</c:v>
                </c:pt>
                <c:pt idx="162">
                  <c:v>359</c:v>
                </c:pt>
                <c:pt idx="163">
                  <c:v>360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364</c:v>
                </c:pt>
                <c:pt idx="168">
                  <c:v>365</c:v>
                </c:pt>
                <c:pt idx="169">
                  <c:v>366</c:v>
                </c:pt>
                <c:pt idx="170">
                  <c:v>367</c:v>
                </c:pt>
                <c:pt idx="171">
                  <c:v>368</c:v>
                </c:pt>
                <c:pt idx="172">
                  <c:v>369</c:v>
                </c:pt>
                <c:pt idx="173">
                  <c:v>370</c:v>
                </c:pt>
                <c:pt idx="174">
                  <c:v>371</c:v>
                </c:pt>
                <c:pt idx="175">
                  <c:v>372</c:v>
                </c:pt>
                <c:pt idx="176">
                  <c:v>373</c:v>
                </c:pt>
                <c:pt idx="177">
                  <c:v>374</c:v>
                </c:pt>
                <c:pt idx="178">
                  <c:v>375</c:v>
                </c:pt>
                <c:pt idx="179">
                  <c:v>376</c:v>
                </c:pt>
                <c:pt idx="180">
                  <c:v>377</c:v>
                </c:pt>
                <c:pt idx="181">
                  <c:v>378</c:v>
                </c:pt>
                <c:pt idx="182">
                  <c:v>379</c:v>
                </c:pt>
                <c:pt idx="183">
                  <c:v>380</c:v>
                </c:pt>
                <c:pt idx="184">
                  <c:v>381</c:v>
                </c:pt>
                <c:pt idx="185">
                  <c:v>382</c:v>
                </c:pt>
                <c:pt idx="186">
                  <c:v>383</c:v>
                </c:pt>
                <c:pt idx="187">
                  <c:v>384</c:v>
                </c:pt>
                <c:pt idx="188">
                  <c:v>385</c:v>
                </c:pt>
                <c:pt idx="189">
                  <c:v>386</c:v>
                </c:pt>
                <c:pt idx="190">
                  <c:v>387</c:v>
                </c:pt>
                <c:pt idx="191">
                  <c:v>388</c:v>
                </c:pt>
                <c:pt idx="192">
                  <c:v>389</c:v>
                </c:pt>
                <c:pt idx="193">
                  <c:v>390</c:v>
                </c:pt>
                <c:pt idx="194">
                  <c:v>391</c:v>
                </c:pt>
                <c:pt idx="195">
                  <c:v>392</c:v>
                </c:pt>
                <c:pt idx="196">
                  <c:v>393</c:v>
                </c:pt>
                <c:pt idx="197">
                  <c:v>394</c:v>
                </c:pt>
                <c:pt idx="198">
                  <c:v>395</c:v>
                </c:pt>
                <c:pt idx="199">
                  <c:v>396</c:v>
                </c:pt>
                <c:pt idx="200">
                  <c:v>397</c:v>
                </c:pt>
                <c:pt idx="201">
                  <c:v>398</c:v>
                </c:pt>
                <c:pt idx="202">
                  <c:v>399</c:v>
                </c:pt>
                <c:pt idx="203">
                  <c:v>400</c:v>
                </c:pt>
                <c:pt idx="204">
                  <c:v>401</c:v>
                </c:pt>
                <c:pt idx="205">
                  <c:v>402</c:v>
                </c:pt>
                <c:pt idx="206">
                  <c:v>403</c:v>
                </c:pt>
                <c:pt idx="207">
                  <c:v>404</c:v>
                </c:pt>
                <c:pt idx="208">
                  <c:v>405</c:v>
                </c:pt>
                <c:pt idx="209">
                  <c:v>406</c:v>
                </c:pt>
                <c:pt idx="210">
                  <c:v>407</c:v>
                </c:pt>
                <c:pt idx="211">
                  <c:v>408</c:v>
                </c:pt>
                <c:pt idx="212">
                  <c:v>409</c:v>
                </c:pt>
                <c:pt idx="213">
                  <c:v>410</c:v>
                </c:pt>
                <c:pt idx="214">
                  <c:v>411</c:v>
                </c:pt>
                <c:pt idx="215">
                  <c:v>412</c:v>
                </c:pt>
                <c:pt idx="216">
                  <c:v>413</c:v>
                </c:pt>
                <c:pt idx="217">
                  <c:v>414</c:v>
                </c:pt>
                <c:pt idx="218">
                  <c:v>415</c:v>
                </c:pt>
                <c:pt idx="219">
                  <c:v>416</c:v>
                </c:pt>
                <c:pt idx="220">
                  <c:v>417</c:v>
                </c:pt>
                <c:pt idx="221">
                  <c:v>418</c:v>
                </c:pt>
                <c:pt idx="222">
                  <c:v>419</c:v>
                </c:pt>
                <c:pt idx="223">
                  <c:v>420</c:v>
                </c:pt>
                <c:pt idx="224">
                  <c:v>421</c:v>
                </c:pt>
                <c:pt idx="225">
                  <c:v>422</c:v>
                </c:pt>
                <c:pt idx="226">
                  <c:v>423</c:v>
                </c:pt>
                <c:pt idx="227">
                  <c:v>424</c:v>
                </c:pt>
                <c:pt idx="228">
                  <c:v>425</c:v>
                </c:pt>
              </c:numCache>
            </c:numRef>
          </c:cat>
          <c:val>
            <c:numRef>
              <c:f>'without LiDaR_no correction'!$I$2:$I$233</c:f>
              <c:numCache>
                <c:formatCode>General</c:formatCode>
                <c:ptCount val="232"/>
                <c:pt idx="0">
                  <c:v>0</c:v>
                </c:pt>
                <c:pt idx="1">
                  <c:v>1.6956364850559376</c:v>
                </c:pt>
                <c:pt idx="2">
                  <c:v>1.7136797659501533</c:v>
                </c:pt>
                <c:pt idx="3">
                  <c:v>1.7274468551043303</c:v>
                </c:pt>
                <c:pt idx="4">
                  <c:v>1.7670471666825858</c:v>
                </c:pt>
                <c:pt idx="5">
                  <c:v>1.7807544097683212</c:v>
                </c:pt>
                <c:pt idx="6">
                  <c:v>1.7892966876455438</c:v>
                </c:pt>
                <c:pt idx="7">
                  <c:v>1.7990881340388767</c:v>
                </c:pt>
                <c:pt idx="8">
                  <c:v>1.8221110272120018</c:v>
                </c:pt>
                <c:pt idx="9">
                  <c:v>1.8579635057000146</c:v>
                </c:pt>
                <c:pt idx="10">
                  <c:v>1.8687849659633855</c:v>
                </c:pt>
                <c:pt idx="11">
                  <c:v>1.8838141102875705</c:v>
                </c:pt>
                <c:pt idx="12">
                  <c:v>1.90536101077402</c:v>
                </c:pt>
                <c:pt idx="13">
                  <c:v>1.9168528439341244</c:v>
                </c:pt>
                <c:pt idx="14">
                  <c:v>1.9398705667685441</c:v>
                </c:pt>
                <c:pt idx="15">
                  <c:v>1.9646093147913239</c:v>
                </c:pt>
                <c:pt idx="16">
                  <c:v>1.9770847502550009</c:v>
                </c:pt>
                <c:pt idx="17">
                  <c:v>1.9808769737179324</c:v>
                </c:pt>
                <c:pt idx="18">
                  <c:v>2.0022733088023479</c:v>
                </c:pt>
                <c:pt idx="19">
                  <c:v>2.0347030466687697</c:v>
                </c:pt>
                <c:pt idx="20">
                  <c:v>2.0561278578484328</c:v>
                </c:pt>
                <c:pt idx="21">
                  <c:v>2.0732191052568978</c:v>
                </c:pt>
                <c:pt idx="22">
                  <c:v>2.0855692871631129</c:v>
                </c:pt>
                <c:pt idx="23">
                  <c:v>2.0891467660873766</c:v>
                </c:pt>
                <c:pt idx="24">
                  <c:v>2.1369329617956394</c:v>
                </c:pt>
                <c:pt idx="25">
                  <c:v>2.1510921179291445</c:v>
                </c:pt>
                <c:pt idx="26">
                  <c:v>2.1626350770670704</c:v>
                </c:pt>
                <c:pt idx="27">
                  <c:v>2.1571725094902381</c:v>
                </c:pt>
                <c:pt idx="28">
                  <c:v>2.1645549634639338</c:v>
                </c:pt>
                <c:pt idx="29">
                  <c:v>2.1913164111463495</c:v>
                </c:pt>
                <c:pt idx="30">
                  <c:v>2.221016847170747</c:v>
                </c:pt>
                <c:pt idx="31">
                  <c:v>2.2457035209135512</c:v>
                </c:pt>
                <c:pt idx="32">
                  <c:v>2.2577316763851925</c:v>
                </c:pt>
                <c:pt idx="33">
                  <c:v>2.2580538587868184</c:v>
                </c:pt>
                <c:pt idx="34">
                  <c:v>2.3007889460826298</c:v>
                </c:pt>
                <c:pt idx="35">
                  <c:v>2.3150605305385832</c:v>
                </c:pt>
                <c:pt idx="36">
                  <c:v>2.3308705157888041</c:v>
                </c:pt>
                <c:pt idx="37">
                  <c:v>2.341319011679996</c:v>
                </c:pt>
                <c:pt idx="38">
                  <c:v>2.3549794461280356</c:v>
                </c:pt>
                <c:pt idx="39">
                  <c:v>2.389054609318888</c:v>
                </c:pt>
                <c:pt idx="40">
                  <c:v>2.4042593266459944</c:v>
                </c:pt>
                <c:pt idx="41">
                  <c:v>2.4174918274918813</c:v>
                </c:pt>
                <c:pt idx="42">
                  <c:v>2.4380936049246476</c:v>
                </c:pt>
                <c:pt idx="43">
                  <c:v>2.4490475541576746</c:v>
                </c:pt>
                <c:pt idx="44">
                  <c:v>2.477698159882332</c:v>
                </c:pt>
                <c:pt idx="45">
                  <c:v>2.5001533811962431</c:v>
                </c:pt>
                <c:pt idx="46">
                  <c:v>2.5191263176619954</c:v>
                </c:pt>
                <c:pt idx="47">
                  <c:v>2.5361942558002553</c:v>
                </c:pt>
                <c:pt idx="48">
                  <c:v>2.5484299741330836</c:v>
                </c:pt>
                <c:pt idx="49">
                  <c:v>2.573327554963277</c:v>
                </c:pt>
                <c:pt idx="50">
                  <c:v>2.5939360378654381</c:v>
                </c:pt>
                <c:pt idx="51">
                  <c:v>2.6051961483376163</c:v>
                </c:pt>
                <c:pt idx="52">
                  <c:v>2.6334796080916236</c:v>
                </c:pt>
                <c:pt idx="53">
                  <c:v>2.6436785342570475</c:v>
                </c:pt>
                <c:pt idx="54">
                  <c:v>2.6782754757654765</c:v>
                </c:pt>
                <c:pt idx="55">
                  <c:v>2.6900716522630126</c:v>
                </c:pt>
                <c:pt idx="56">
                  <c:v>2.7054569958905805</c:v>
                </c:pt>
                <c:pt idx="57">
                  <c:v>2.7198289969124518</c:v>
                </c:pt>
                <c:pt idx="58">
                  <c:v>2.7452173617248015</c:v>
                </c:pt>
                <c:pt idx="59">
                  <c:v>2.7639677822756612</c:v>
                </c:pt>
                <c:pt idx="60">
                  <c:v>2.7771497289045803</c:v>
                </c:pt>
                <c:pt idx="61">
                  <c:v>2.8001987407707034</c:v>
                </c:pt>
                <c:pt idx="62">
                  <c:v>2.8261532368082944</c:v>
                </c:pt>
                <c:pt idx="63">
                  <c:v>2.8292069487776219</c:v>
                </c:pt>
                <c:pt idx="64">
                  <c:v>2.8624813063325356</c:v>
                </c:pt>
                <c:pt idx="65">
                  <c:v>2.8845784251230899</c:v>
                </c:pt>
                <c:pt idx="66">
                  <c:v>2.8948050501973639</c:v>
                </c:pt>
                <c:pt idx="67">
                  <c:v>2.9100879963527935</c:v>
                </c:pt>
                <c:pt idx="68">
                  <c:v>2.9373931827420758</c:v>
                </c:pt>
                <c:pt idx="69">
                  <c:v>2.9587099389816585</c:v>
                </c:pt>
                <c:pt idx="70">
                  <c:v>2.9709217342271419</c:v>
                </c:pt>
                <c:pt idx="71">
                  <c:v>2.9864628528056167</c:v>
                </c:pt>
                <c:pt idx="72">
                  <c:v>3.0054244278190243</c:v>
                </c:pt>
                <c:pt idx="73">
                  <c:v>3.0223362636338633</c:v>
                </c:pt>
                <c:pt idx="74">
                  <c:v>3.0535396777550861</c:v>
                </c:pt>
                <c:pt idx="75">
                  <c:v>3.0600614259247831</c:v>
                </c:pt>
                <c:pt idx="76">
                  <c:v>3.0787948436503672</c:v>
                </c:pt>
                <c:pt idx="77">
                  <c:v>3.0921150038020615</c:v>
                </c:pt>
                <c:pt idx="78">
                  <c:v>3.111454416316493</c:v>
                </c:pt>
                <c:pt idx="79">
                  <c:v>3.1366431590183921</c:v>
                </c:pt>
                <c:pt idx="80">
                  <c:v>3.1561870860980061</c:v>
                </c:pt>
                <c:pt idx="81">
                  <c:v>3.1626944010582254</c:v>
                </c:pt>
                <c:pt idx="82">
                  <c:v>3.1841592901560123</c:v>
                </c:pt>
                <c:pt idx="83">
                  <c:v>3.2060299834637056</c:v>
                </c:pt>
                <c:pt idx="84">
                  <c:v>3.2366049277182647</c:v>
                </c:pt>
                <c:pt idx="85">
                  <c:v>3.2510901217218606</c:v>
                </c:pt>
                <c:pt idx="86">
                  <c:v>3.2649932884330441</c:v>
                </c:pt>
                <c:pt idx="87">
                  <c:v>3.273318384299102</c:v>
                </c:pt>
                <c:pt idx="88">
                  <c:v>3.2948077277338346</c:v>
                </c:pt>
                <c:pt idx="89">
                  <c:v>3.3315258621056492</c:v>
                </c:pt>
                <c:pt idx="90">
                  <c:v>3.3498037645932359</c:v>
                </c:pt>
                <c:pt idx="91">
                  <c:v>3.3551817506890229</c:v>
                </c:pt>
                <c:pt idx="92">
                  <c:v>3.3698086041208781</c:v>
                </c:pt>
                <c:pt idx="93">
                  <c:v>3.3836007118153781</c:v>
                </c:pt>
                <c:pt idx="94">
                  <c:v>3.4231291277105744</c:v>
                </c:pt>
                <c:pt idx="95">
                  <c:v>3.4448495726774322</c:v>
                </c:pt>
                <c:pt idx="96">
                  <c:v>3.4576351032813801</c:v>
                </c:pt>
                <c:pt idx="97">
                  <c:v>3.4699503482455518</c:v>
                </c:pt>
                <c:pt idx="98">
                  <c:v>3.4841567939559135</c:v>
                </c:pt>
                <c:pt idx="99">
                  <c:v>3.5137765363437352</c:v>
                </c:pt>
                <c:pt idx="100">
                  <c:v>3.5319913461802934</c:v>
                </c:pt>
                <c:pt idx="101">
                  <c:v>3.5509730302578806</c:v>
                </c:pt>
                <c:pt idx="102">
                  <c:v>3.5593409575199284</c:v>
                </c:pt>
                <c:pt idx="103">
                  <c:v>3.5682300794519652</c:v>
                </c:pt>
                <c:pt idx="104">
                  <c:v>3.6027382659585419</c:v>
                </c:pt>
                <c:pt idx="105">
                  <c:v>3.6228317229763012</c:v>
                </c:pt>
                <c:pt idx="106">
                  <c:v>3.635635246876606</c:v>
                </c:pt>
                <c:pt idx="107">
                  <c:v>3.6475250374190504</c:v>
                </c:pt>
                <c:pt idx="108">
                  <c:v>3.6670986786983466</c:v>
                </c:pt>
                <c:pt idx="109">
                  <c:v>3.6901039704534964</c:v>
                </c:pt>
                <c:pt idx="110">
                  <c:v>3.7091215610339745</c:v>
                </c:pt>
                <c:pt idx="111">
                  <c:v>3.7274887335484608</c:v>
                </c:pt>
                <c:pt idx="112">
                  <c:v>3.7457606335796725</c:v>
                </c:pt>
                <c:pt idx="113">
                  <c:v>3.755590009697682</c:v>
                </c:pt>
                <c:pt idx="114">
                  <c:v>3.7862117963360866</c:v>
                </c:pt>
                <c:pt idx="115">
                  <c:v>3.8003558108719862</c:v>
                </c:pt>
                <c:pt idx="116">
                  <c:v>3.8209624110311711</c:v>
                </c:pt>
                <c:pt idx="117">
                  <c:v>3.8315740591850611</c:v>
                </c:pt>
                <c:pt idx="118">
                  <c:v>3.8454999570465143</c:v>
                </c:pt>
                <c:pt idx="119">
                  <c:v>3.8789966400607554</c:v>
                </c:pt>
                <c:pt idx="120">
                  <c:v>3.8879367666804203</c:v>
                </c:pt>
                <c:pt idx="121">
                  <c:v>3.8972215018342244</c:v>
                </c:pt>
                <c:pt idx="122">
                  <c:v>3.9249101288823587</c:v>
                </c:pt>
                <c:pt idx="123">
                  <c:v>3.9369659058163742</c:v>
                </c:pt>
                <c:pt idx="124">
                  <c:v>3.9615786210720532</c:v>
                </c:pt>
                <c:pt idx="125">
                  <c:v>3.9818531863133293</c:v>
                </c:pt>
                <c:pt idx="126">
                  <c:v>3.9996847335661148</c:v>
                </c:pt>
                <c:pt idx="127">
                  <c:v>4.0074458718754373</c:v>
                </c:pt>
                <c:pt idx="128">
                  <c:v>4.0272342215431971</c:v>
                </c:pt>
                <c:pt idx="129">
                  <c:v>4.0520069023328249</c:v>
                </c:pt>
                <c:pt idx="130">
                  <c:v>4.0783808958091559</c:v>
                </c:pt>
                <c:pt idx="131">
                  <c:v>4.1054119618558307</c:v>
                </c:pt>
                <c:pt idx="132">
                  <c:v>4.1316979367096813</c:v>
                </c:pt>
                <c:pt idx="133">
                  <c:v>4.1556456732365774</c:v>
                </c:pt>
                <c:pt idx="134">
                  <c:v>4.1729838028995925</c:v>
                </c:pt>
                <c:pt idx="135">
                  <c:v>4.1846141307689662</c:v>
                </c:pt>
                <c:pt idx="136">
                  <c:v>4.2030811723700685</c:v>
                </c:pt>
                <c:pt idx="137">
                  <c:v>4.2189959130486896</c:v>
                </c:pt>
                <c:pt idx="138">
                  <c:v>4.2442404413924928</c:v>
                </c:pt>
                <c:pt idx="139">
                  <c:v>4.2590001064369742</c:v>
                </c:pt>
                <c:pt idx="140">
                  <c:v>4.2802456689759873</c:v>
                </c:pt>
                <c:pt idx="141">
                  <c:v>4.2932243438509401</c:v>
                </c:pt>
                <c:pt idx="142">
                  <c:v>4.3107715303166323</c:v>
                </c:pt>
                <c:pt idx="143">
                  <c:v>4.3242441854206</c:v>
                </c:pt>
                <c:pt idx="144">
                  <c:v>4.3472596950670406</c:v>
                </c:pt>
                <c:pt idx="145">
                  <c:v>4.3584097464963421</c:v>
                </c:pt>
                <c:pt idx="146">
                  <c:v>4.3829166973068592</c:v>
                </c:pt>
                <c:pt idx="147">
                  <c:v>4.3990476040234299</c:v>
                </c:pt>
                <c:pt idx="148">
                  <c:v>4.4070522367192941</c:v>
                </c:pt>
                <c:pt idx="149">
                  <c:v>4.4495557020183094</c:v>
                </c:pt>
                <c:pt idx="150">
                  <c:v>4.4558776087945748</c:v>
                </c:pt>
                <c:pt idx="151">
                  <c:v>4.4634545645452635</c:v>
                </c:pt>
                <c:pt idx="152">
                  <c:v>4.4799838393765308</c:v>
                </c:pt>
                <c:pt idx="153">
                  <c:v>4.5010012995995927</c:v>
                </c:pt>
                <c:pt idx="154">
                  <c:v>4.5296349877531101</c:v>
                </c:pt>
                <c:pt idx="155">
                  <c:v>4.5374620932962859</c:v>
                </c:pt>
                <c:pt idx="156">
                  <c:v>4.5537643213687424</c:v>
                </c:pt>
                <c:pt idx="157">
                  <c:v>4.5732627099222984</c:v>
                </c:pt>
                <c:pt idx="158">
                  <c:v>4.5884013882719117</c:v>
                </c:pt>
                <c:pt idx="159">
                  <c:v>4.6177526625074448</c:v>
                </c:pt>
                <c:pt idx="160">
                  <c:v>4.634487926058612</c:v>
                </c:pt>
                <c:pt idx="161">
                  <c:v>4.6465057473954019</c:v>
                </c:pt>
                <c:pt idx="162">
                  <c:v>4.6698602649883121</c:v>
                </c:pt>
                <c:pt idx="163">
                  <c:v>4.6733172781037835</c:v>
                </c:pt>
                <c:pt idx="164">
                  <c:v>4.7013580515003701</c:v>
                </c:pt>
                <c:pt idx="165">
                  <c:v>4.7284813127313479</c:v>
                </c:pt>
                <c:pt idx="166">
                  <c:v>4.7403545019208622</c:v>
                </c:pt>
                <c:pt idx="167">
                  <c:v>4.7515531455440492</c:v>
                </c:pt>
                <c:pt idx="168">
                  <c:v>4.7707734437443339</c:v>
                </c:pt>
                <c:pt idx="169">
                  <c:v>4.8023507430926449</c:v>
                </c:pt>
                <c:pt idx="170">
                  <c:v>4.8175673597959241</c:v>
                </c:pt>
                <c:pt idx="171">
                  <c:v>4.837087670854733</c:v>
                </c:pt>
                <c:pt idx="172">
                  <c:v>4.8529255893681098</c:v>
                </c:pt>
                <c:pt idx="173">
                  <c:v>4.869731577449623</c:v>
                </c:pt>
                <c:pt idx="174">
                  <c:v>4.9099156549168397</c:v>
                </c:pt>
                <c:pt idx="175">
                  <c:v>4.9220313807722258</c:v>
                </c:pt>
                <c:pt idx="176">
                  <c:v>4.9348251672241421</c:v>
                </c:pt>
                <c:pt idx="177">
                  <c:v>4.9464416175783903</c:v>
                </c:pt>
                <c:pt idx="178">
                  <c:v>4.9597746129600306</c:v>
                </c:pt>
                <c:pt idx="179">
                  <c:v>4.9985558699114883</c:v>
                </c:pt>
                <c:pt idx="180">
                  <c:v>5.0091565257137285</c:v>
                </c:pt>
                <c:pt idx="181">
                  <c:v>5.025882303291298</c:v>
                </c:pt>
                <c:pt idx="182">
                  <c:v>5.0376368330209029</c:v>
                </c:pt>
                <c:pt idx="183">
                  <c:v>5.0489760212249761</c:v>
                </c:pt>
                <c:pt idx="184">
                  <c:v>5.0638278167958033</c:v>
                </c:pt>
                <c:pt idx="185">
                  <c:v>5.0908165291644423</c:v>
                </c:pt>
                <c:pt idx="186">
                  <c:v>5.0904697717458749</c:v>
                </c:pt>
                <c:pt idx="187">
                  <c:v>5.1025481613057933</c:v>
                </c:pt>
                <c:pt idx="188">
                  <c:v>5.1430617665803053</c:v>
                </c:pt>
                <c:pt idx="189">
                  <c:v>5.1661161896227616</c:v>
                </c:pt>
                <c:pt idx="190">
                  <c:v>5.1967714255253687</c:v>
                </c:pt>
                <c:pt idx="191">
                  <c:v>5.1833901564561193</c:v>
                </c:pt>
                <c:pt idx="192">
                  <c:v>5.1880502358523932</c:v>
                </c:pt>
                <c:pt idx="193">
                  <c:v>5.1944337198045192</c:v>
                </c:pt>
                <c:pt idx="194">
                  <c:v>5.2519488032339998</c:v>
                </c:pt>
                <c:pt idx="195">
                  <c:v>5.239189811504505</c:v>
                </c:pt>
                <c:pt idx="196">
                  <c:v>5.2799189083705942</c:v>
                </c:pt>
                <c:pt idx="197">
                  <c:v>5.2815037665468658</c:v>
                </c:pt>
                <c:pt idx="198">
                  <c:v>5.2872589163274393</c:v>
                </c:pt>
                <c:pt idx="199">
                  <c:v>5.3385077720504777</c:v>
                </c:pt>
                <c:pt idx="200">
                  <c:v>5.3448449805377409</c:v>
                </c:pt>
                <c:pt idx="201">
                  <c:v>5.3780176698690179</c:v>
                </c:pt>
                <c:pt idx="202">
                  <c:v>5.3762886527934617</c:v>
                </c:pt>
                <c:pt idx="203">
                  <c:v>5.4099308227969694</c:v>
                </c:pt>
                <c:pt idx="204">
                  <c:v>5.4172329907353758</c:v>
                </c:pt>
                <c:pt idx="205">
                  <c:v>5.4393878012007564</c:v>
                </c:pt>
                <c:pt idx="206">
                  <c:v>5.45152442195959</c:v>
                </c:pt>
                <c:pt idx="207">
                  <c:v>5.4679640133370224</c:v>
                </c:pt>
                <c:pt idx="208">
                  <c:v>5.4768049571250916</c:v>
                </c:pt>
                <c:pt idx="209">
                  <c:v>5.5163065456235358</c:v>
                </c:pt>
                <c:pt idx="210">
                  <c:v>5.5205603513812305</c:v>
                </c:pt>
                <c:pt idx="211">
                  <c:v>5.5408946909686998</c:v>
                </c:pt>
                <c:pt idx="212">
                  <c:v>5.5641981900820534</c:v>
                </c:pt>
                <c:pt idx="213">
                  <c:v>5.5784363796366216</c:v>
                </c:pt>
                <c:pt idx="214">
                  <c:v>5.6039464704429296</c:v>
                </c:pt>
                <c:pt idx="215">
                  <c:v>5.6316035147207684</c:v>
                </c:pt>
                <c:pt idx="216">
                  <c:v>5.6284150000388804</c:v>
                </c:pt>
                <c:pt idx="217">
                  <c:v>5.6711003897453018</c:v>
                </c:pt>
                <c:pt idx="218">
                  <c:v>5.6979988917906503</c:v>
                </c:pt>
                <c:pt idx="219">
                  <c:v>5.7387927509165708</c:v>
                </c:pt>
                <c:pt idx="220">
                  <c:v>5.7380615824127803</c:v>
                </c:pt>
                <c:pt idx="221">
                  <c:v>5.7622141063783667</c:v>
                </c:pt>
                <c:pt idx="222">
                  <c:v>5.7872694839167513</c:v>
                </c:pt>
                <c:pt idx="223">
                  <c:v>5.8038052136008256</c:v>
                </c:pt>
                <c:pt idx="224">
                  <c:v>5.8108391262834163</c:v>
                </c:pt>
                <c:pt idx="225">
                  <c:v>5.826580499383601</c:v>
                </c:pt>
                <c:pt idx="226">
                  <c:v>5.8464566104050171</c:v>
                </c:pt>
                <c:pt idx="227">
                  <c:v>5.8693819499807818</c:v>
                </c:pt>
                <c:pt idx="228">
                  <c:v>5.8924551682342212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'without LiDaR_no correction'!$J$1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'without LiDaR_no correction'!$A$2:$A$233</c:f>
              <c:numCache>
                <c:formatCode>General</c:formatCode>
                <c:ptCount val="232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  <c:pt idx="24">
                  <c:v>221</c:v>
                </c:pt>
                <c:pt idx="25">
                  <c:v>222</c:v>
                </c:pt>
                <c:pt idx="26">
                  <c:v>223</c:v>
                </c:pt>
                <c:pt idx="27">
                  <c:v>224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241</c:v>
                </c:pt>
                <c:pt idx="45">
                  <c:v>242</c:v>
                </c:pt>
                <c:pt idx="46">
                  <c:v>243</c:v>
                </c:pt>
                <c:pt idx="47">
                  <c:v>244</c:v>
                </c:pt>
                <c:pt idx="48">
                  <c:v>245</c:v>
                </c:pt>
                <c:pt idx="49">
                  <c:v>246</c:v>
                </c:pt>
                <c:pt idx="50">
                  <c:v>247</c:v>
                </c:pt>
                <c:pt idx="51">
                  <c:v>248</c:v>
                </c:pt>
                <c:pt idx="52">
                  <c:v>249</c:v>
                </c:pt>
                <c:pt idx="53">
                  <c:v>250</c:v>
                </c:pt>
                <c:pt idx="54">
                  <c:v>251</c:v>
                </c:pt>
                <c:pt idx="55">
                  <c:v>252</c:v>
                </c:pt>
                <c:pt idx="56">
                  <c:v>253</c:v>
                </c:pt>
                <c:pt idx="57">
                  <c:v>254</c:v>
                </c:pt>
                <c:pt idx="58">
                  <c:v>255</c:v>
                </c:pt>
                <c:pt idx="59">
                  <c:v>256</c:v>
                </c:pt>
                <c:pt idx="60">
                  <c:v>257</c:v>
                </c:pt>
                <c:pt idx="61">
                  <c:v>258</c:v>
                </c:pt>
                <c:pt idx="62">
                  <c:v>259</c:v>
                </c:pt>
                <c:pt idx="63">
                  <c:v>260</c:v>
                </c:pt>
                <c:pt idx="64">
                  <c:v>261</c:v>
                </c:pt>
                <c:pt idx="65">
                  <c:v>262</c:v>
                </c:pt>
                <c:pt idx="66">
                  <c:v>263</c:v>
                </c:pt>
                <c:pt idx="67">
                  <c:v>264</c:v>
                </c:pt>
                <c:pt idx="68">
                  <c:v>265</c:v>
                </c:pt>
                <c:pt idx="69">
                  <c:v>266</c:v>
                </c:pt>
                <c:pt idx="70">
                  <c:v>267</c:v>
                </c:pt>
                <c:pt idx="71">
                  <c:v>268</c:v>
                </c:pt>
                <c:pt idx="72">
                  <c:v>269</c:v>
                </c:pt>
                <c:pt idx="73">
                  <c:v>270</c:v>
                </c:pt>
                <c:pt idx="74">
                  <c:v>271</c:v>
                </c:pt>
                <c:pt idx="75">
                  <c:v>272</c:v>
                </c:pt>
                <c:pt idx="76">
                  <c:v>273</c:v>
                </c:pt>
                <c:pt idx="77">
                  <c:v>274</c:v>
                </c:pt>
                <c:pt idx="78">
                  <c:v>275</c:v>
                </c:pt>
                <c:pt idx="79">
                  <c:v>276</c:v>
                </c:pt>
                <c:pt idx="80">
                  <c:v>277</c:v>
                </c:pt>
                <c:pt idx="81">
                  <c:v>278</c:v>
                </c:pt>
                <c:pt idx="82">
                  <c:v>279</c:v>
                </c:pt>
                <c:pt idx="83">
                  <c:v>280</c:v>
                </c:pt>
                <c:pt idx="84">
                  <c:v>281</c:v>
                </c:pt>
                <c:pt idx="85">
                  <c:v>282</c:v>
                </c:pt>
                <c:pt idx="86">
                  <c:v>283</c:v>
                </c:pt>
                <c:pt idx="87">
                  <c:v>284</c:v>
                </c:pt>
                <c:pt idx="88">
                  <c:v>285</c:v>
                </c:pt>
                <c:pt idx="89">
                  <c:v>286</c:v>
                </c:pt>
                <c:pt idx="90">
                  <c:v>287</c:v>
                </c:pt>
                <c:pt idx="91">
                  <c:v>288</c:v>
                </c:pt>
                <c:pt idx="92">
                  <c:v>289</c:v>
                </c:pt>
                <c:pt idx="93">
                  <c:v>290</c:v>
                </c:pt>
                <c:pt idx="94">
                  <c:v>291</c:v>
                </c:pt>
                <c:pt idx="95">
                  <c:v>292</c:v>
                </c:pt>
                <c:pt idx="96">
                  <c:v>293</c:v>
                </c:pt>
                <c:pt idx="97">
                  <c:v>294</c:v>
                </c:pt>
                <c:pt idx="98">
                  <c:v>295</c:v>
                </c:pt>
                <c:pt idx="99">
                  <c:v>296</c:v>
                </c:pt>
                <c:pt idx="100">
                  <c:v>297</c:v>
                </c:pt>
                <c:pt idx="101">
                  <c:v>298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308</c:v>
                </c:pt>
                <c:pt idx="112">
                  <c:v>309</c:v>
                </c:pt>
                <c:pt idx="113">
                  <c:v>310</c:v>
                </c:pt>
                <c:pt idx="114">
                  <c:v>311</c:v>
                </c:pt>
                <c:pt idx="115">
                  <c:v>312</c:v>
                </c:pt>
                <c:pt idx="116">
                  <c:v>313</c:v>
                </c:pt>
                <c:pt idx="117">
                  <c:v>314</c:v>
                </c:pt>
                <c:pt idx="118">
                  <c:v>315</c:v>
                </c:pt>
                <c:pt idx="119">
                  <c:v>316</c:v>
                </c:pt>
                <c:pt idx="120">
                  <c:v>317</c:v>
                </c:pt>
                <c:pt idx="121">
                  <c:v>318</c:v>
                </c:pt>
                <c:pt idx="122">
                  <c:v>319</c:v>
                </c:pt>
                <c:pt idx="123">
                  <c:v>320</c:v>
                </c:pt>
                <c:pt idx="124">
                  <c:v>321</c:v>
                </c:pt>
                <c:pt idx="125">
                  <c:v>322</c:v>
                </c:pt>
                <c:pt idx="126">
                  <c:v>323</c:v>
                </c:pt>
                <c:pt idx="127">
                  <c:v>324</c:v>
                </c:pt>
                <c:pt idx="128">
                  <c:v>325</c:v>
                </c:pt>
                <c:pt idx="129">
                  <c:v>326</c:v>
                </c:pt>
                <c:pt idx="130">
                  <c:v>327</c:v>
                </c:pt>
                <c:pt idx="131">
                  <c:v>328</c:v>
                </c:pt>
                <c:pt idx="132">
                  <c:v>329</c:v>
                </c:pt>
                <c:pt idx="133">
                  <c:v>330</c:v>
                </c:pt>
                <c:pt idx="134">
                  <c:v>331</c:v>
                </c:pt>
                <c:pt idx="135">
                  <c:v>332</c:v>
                </c:pt>
                <c:pt idx="136">
                  <c:v>333</c:v>
                </c:pt>
                <c:pt idx="137">
                  <c:v>334</c:v>
                </c:pt>
                <c:pt idx="138">
                  <c:v>335</c:v>
                </c:pt>
                <c:pt idx="139">
                  <c:v>336</c:v>
                </c:pt>
                <c:pt idx="140">
                  <c:v>337</c:v>
                </c:pt>
                <c:pt idx="141">
                  <c:v>338</c:v>
                </c:pt>
                <c:pt idx="142">
                  <c:v>339</c:v>
                </c:pt>
                <c:pt idx="143">
                  <c:v>340</c:v>
                </c:pt>
                <c:pt idx="144">
                  <c:v>341</c:v>
                </c:pt>
                <c:pt idx="145">
                  <c:v>342</c:v>
                </c:pt>
                <c:pt idx="146">
                  <c:v>343</c:v>
                </c:pt>
                <c:pt idx="147">
                  <c:v>344</c:v>
                </c:pt>
                <c:pt idx="148">
                  <c:v>345</c:v>
                </c:pt>
                <c:pt idx="149">
                  <c:v>346</c:v>
                </c:pt>
                <c:pt idx="150">
                  <c:v>347</c:v>
                </c:pt>
                <c:pt idx="151">
                  <c:v>348</c:v>
                </c:pt>
                <c:pt idx="152">
                  <c:v>349</c:v>
                </c:pt>
                <c:pt idx="153">
                  <c:v>350</c:v>
                </c:pt>
                <c:pt idx="154">
                  <c:v>351</c:v>
                </c:pt>
                <c:pt idx="155">
                  <c:v>352</c:v>
                </c:pt>
                <c:pt idx="156">
                  <c:v>353</c:v>
                </c:pt>
                <c:pt idx="157">
                  <c:v>354</c:v>
                </c:pt>
                <c:pt idx="158">
                  <c:v>355</c:v>
                </c:pt>
                <c:pt idx="159">
                  <c:v>356</c:v>
                </c:pt>
                <c:pt idx="160">
                  <c:v>357</c:v>
                </c:pt>
                <c:pt idx="161">
                  <c:v>358</c:v>
                </c:pt>
                <c:pt idx="162">
                  <c:v>359</c:v>
                </c:pt>
                <c:pt idx="163">
                  <c:v>360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364</c:v>
                </c:pt>
                <c:pt idx="168">
                  <c:v>365</c:v>
                </c:pt>
                <c:pt idx="169">
                  <c:v>366</c:v>
                </c:pt>
                <c:pt idx="170">
                  <c:v>367</c:v>
                </c:pt>
                <c:pt idx="171">
                  <c:v>368</c:v>
                </c:pt>
                <c:pt idx="172">
                  <c:v>369</c:v>
                </c:pt>
                <c:pt idx="173">
                  <c:v>370</c:v>
                </c:pt>
                <c:pt idx="174">
                  <c:v>371</c:v>
                </c:pt>
                <c:pt idx="175">
                  <c:v>372</c:v>
                </c:pt>
                <c:pt idx="176">
                  <c:v>373</c:v>
                </c:pt>
                <c:pt idx="177">
                  <c:v>374</c:v>
                </c:pt>
                <c:pt idx="178">
                  <c:v>375</c:v>
                </c:pt>
                <c:pt idx="179">
                  <c:v>376</c:v>
                </c:pt>
                <c:pt idx="180">
                  <c:v>377</c:v>
                </c:pt>
                <c:pt idx="181">
                  <c:v>378</c:v>
                </c:pt>
                <c:pt idx="182">
                  <c:v>379</c:v>
                </c:pt>
                <c:pt idx="183">
                  <c:v>380</c:v>
                </c:pt>
                <c:pt idx="184">
                  <c:v>381</c:v>
                </c:pt>
                <c:pt idx="185">
                  <c:v>382</c:v>
                </c:pt>
                <c:pt idx="186">
                  <c:v>383</c:v>
                </c:pt>
                <c:pt idx="187">
                  <c:v>384</c:v>
                </c:pt>
                <c:pt idx="188">
                  <c:v>385</c:v>
                </c:pt>
                <c:pt idx="189">
                  <c:v>386</c:v>
                </c:pt>
                <c:pt idx="190">
                  <c:v>387</c:v>
                </c:pt>
                <c:pt idx="191">
                  <c:v>388</c:v>
                </c:pt>
                <c:pt idx="192">
                  <c:v>389</c:v>
                </c:pt>
                <c:pt idx="193">
                  <c:v>390</c:v>
                </c:pt>
                <c:pt idx="194">
                  <c:v>391</c:v>
                </c:pt>
                <c:pt idx="195">
                  <c:v>392</c:v>
                </c:pt>
                <c:pt idx="196">
                  <c:v>393</c:v>
                </c:pt>
                <c:pt idx="197">
                  <c:v>394</c:v>
                </c:pt>
                <c:pt idx="198">
                  <c:v>395</c:v>
                </c:pt>
                <c:pt idx="199">
                  <c:v>396</c:v>
                </c:pt>
                <c:pt idx="200">
                  <c:v>397</c:v>
                </c:pt>
                <c:pt idx="201">
                  <c:v>398</c:v>
                </c:pt>
                <c:pt idx="202">
                  <c:v>399</c:v>
                </c:pt>
                <c:pt idx="203">
                  <c:v>400</c:v>
                </c:pt>
                <c:pt idx="204">
                  <c:v>401</c:v>
                </c:pt>
                <c:pt idx="205">
                  <c:v>402</c:v>
                </c:pt>
                <c:pt idx="206">
                  <c:v>403</c:v>
                </c:pt>
                <c:pt idx="207">
                  <c:v>404</c:v>
                </c:pt>
                <c:pt idx="208">
                  <c:v>405</c:v>
                </c:pt>
                <c:pt idx="209">
                  <c:v>406</c:v>
                </c:pt>
                <c:pt idx="210">
                  <c:v>407</c:v>
                </c:pt>
                <c:pt idx="211">
                  <c:v>408</c:v>
                </c:pt>
                <c:pt idx="212">
                  <c:v>409</c:v>
                </c:pt>
                <c:pt idx="213">
                  <c:v>410</c:v>
                </c:pt>
                <c:pt idx="214">
                  <c:v>411</c:v>
                </c:pt>
                <c:pt idx="215">
                  <c:v>412</c:v>
                </c:pt>
                <c:pt idx="216">
                  <c:v>413</c:v>
                </c:pt>
                <c:pt idx="217">
                  <c:v>414</c:v>
                </c:pt>
                <c:pt idx="218">
                  <c:v>415</c:v>
                </c:pt>
                <c:pt idx="219">
                  <c:v>416</c:v>
                </c:pt>
                <c:pt idx="220">
                  <c:v>417</c:v>
                </c:pt>
                <c:pt idx="221">
                  <c:v>418</c:v>
                </c:pt>
                <c:pt idx="222">
                  <c:v>419</c:v>
                </c:pt>
                <c:pt idx="223">
                  <c:v>420</c:v>
                </c:pt>
                <c:pt idx="224">
                  <c:v>421</c:v>
                </c:pt>
                <c:pt idx="225">
                  <c:v>422</c:v>
                </c:pt>
                <c:pt idx="226">
                  <c:v>423</c:v>
                </c:pt>
                <c:pt idx="227">
                  <c:v>424</c:v>
                </c:pt>
                <c:pt idx="228">
                  <c:v>425</c:v>
                </c:pt>
              </c:numCache>
            </c:numRef>
          </c:cat>
          <c:val>
            <c:numRef>
              <c:f>'without LiDaR_no correction'!$J$2:$J$233</c:f>
              <c:numCache>
                <c:formatCode>General</c:formatCode>
                <c:ptCount val="232"/>
                <c:pt idx="0">
                  <c:v>0</c:v>
                </c:pt>
                <c:pt idx="1">
                  <c:v>-0.40078751494406228</c:v>
                </c:pt>
                <c:pt idx="2">
                  <c:v>-0.39333223404984685</c:v>
                </c:pt>
                <c:pt idx="3">
                  <c:v>-0.39015314489566966</c:v>
                </c:pt>
                <c:pt idx="4">
                  <c:v>-0.36114083331741398</c:v>
                </c:pt>
                <c:pt idx="5">
                  <c:v>-0.35802159023167879</c:v>
                </c:pt>
                <c:pt idx="6">
                  <c:v>-0.36006731235445599</c:v>
                </c:pt>
                <c:pt idx="7">
                  <c:v>-0.36086386596112341</c:v>
                </c:pt>
                <c:pt idx="8">
                  <c:v>-0.34842897278799811</c:v>
                </c:pt>
                <c:pt idx="9">
                  <c:v>-0.32316449429998562</c:v>
                </c:pt>
                <c:pt idx="10">
                  <c:v>-0.32293103403661405</c:v>
                </c:pt>
                <c:pt idx="11">
                  <c:v>-0.31848988971242931</c:v>
                </c:pt>
                <c:pt idx="12">
                  <c:v>-0.30753098922597966</c:v>
                </c:pt>
                <c:pt idx="13">
                  <c:v>-0.30662715606587554</c:v>
                </c:pt>
                <c:pt idx="14">
                  <c:v>-0.29419743323145564</c:v>
                </c:pt>
                <c:pt idx="15">
                  <c:v>-0.28004668520867604</c:v>
                </c:pt>
                <c:pt idx="16">
                  <c:v>-0.27815924974499895</c:v>
                </c:pt>
                <c:pt idx="17">
                  <c:v>-0.2849550262820677</c:v>
                </c:pt>
                <c:pt idx="18">
                  <c:v>-0.274146691197652</c:v>
                </c:pt>
                <c:pt idx="19">
                  <c:v>-0.25230495333123049</c:v>
                </c:pt>
                <c:pt idx="20">
                  <c:v>-0.2414681421515672</c:v>
                </c:pt>
                <c:pt idx="21">
                  <c:v>-0.23496489474310245</c:v>
                </c:pt>
                <c:pt idx="22">
                  <c:v>-0.2332027128368872</c:v>
                </c:pt>
                <c:pt idx="23">
                  <c:v>-0.24021323391262372</c:v>
                </c:pt>
                <c:pt idx="24">
                  <c:v>-0.20301503820436029</c:v>
                </c:pt>
                <c:pt idx="25">
                  <c:v>-0.1994438820708555</c:v>
                </c:pt>
                <c:pt idx="26">
                  <c:v>-0.19848892293292941</c:v>
                </c:pt>
                <c:pt idx="27">
                  <c:v>-0.21453949050976195</c:v>
                </c:pt>
                <c:pt idx="28">
                  <c:v>-0.21774503653606603</c:v>
                </c:pt>
                <c:pt idx="29">
                  <c:v>-0.20157158885365023</c:v>
                </c:pt>
                <c:pt idx="30">
                  <c:v>-0.18245915282925296</c:v>
                </c:pt>
                <c:pt idx="31">
                  <c:v>-0.16836047908644858</c:v>
                </c:pt>
                <c:pt idx="32">
                  <c:v>-0.16692032361480758</c:v>
                </c:pt>
                <c:pt idx="33">
                  <c:v>-0.17718614121318144</c:v>
                </c:pt>
                <c:pt idx="34">
                  <c:v>-0.14503905391737026</c:v>
                </c:pt>
                <c:pt idx="35">
                  <c:v>-0.14135546946141675</c:v>
                </c:pt>
                <c:pt idx="36">
                  <c:v>-0.13613348421119609</c:v>
                </c:pt>
                <c:pt idx="37">
                  <c:v>-0.13627298832000356</c:v>
                </c:pt>
                <c:pt idx="38">
                  <c:v>-0.13320055387196428</c:v>
                </c:pt>
                <c:pt idx="39">
                  <c:v>-0.10971339068111163</c:v>
                </c:pt>
                <c:pt idx="40">
                  <c:v>-0.10509667335400552</c:v>
                </c:pt>
                <c:pt idx="41">
                  <c:v>-0.10245217250811844</c:v>
                </c:pt>
                <c:pt idx="42">
                  <c:v>-9.2438395075352453E-2</c:v>
                </c:pt>
                <c:pt idx="43">
                  <c:v>-9.2072445842325212E-2</c:v>
                </c:pt>
                <c:pt idx="44">
                  <c:v>-7.4009840117668091E-2</c:v>
                </c:pt>
                <c:pt idx="45">
                  <c:v>-6.2142618803756822E-2</c:v>
                </c:pt>
                <c:pt idx="46">
                  <c:v>-5.375768233800482E-2</c:v>
                </c:pt>
                <c:pt idx="47">
                  <c:v>-4.7277744199744731E-2</c:v>
                </c:pt>
                <c:pt idx="48">
                  <c:v>-4.5630025866916668E-2</c:v>
                </c:pt>
                <c:pt idx="49">
                  <c:v>-3.1320445036723044E-2</c:v>
                </c:pt>
                <c:pt idx="50">
                  <c:v>-2.12999621345622E-2</c:v>
                </c:pt>
                <c:pt idx="51">
                  <c:v>-2.0627851662383456E-2</c:v>
                </c:pt>
                <c:pt idx="52">
                  <c:v>-2.9323919083763528E-3</c:v>
                </c:pt>
                <c:pt idx="53">
                  <c:v>-3.3214657429523342E-3</c:v>
                </c:pt>
                <c:pt idx="54">
                  <c:v>2.0687475765476915E-2</c:v>
                </c:pt>
                <c:pt idx="55">
                  <c:v>2.189565226301271E-2</c:v>
                </c:pt>
                <c:pt idx="56">
                  <c:v>2.6692995890580828E-2</c:v>
                </c:pt>
                <c:pt idx="57">
                  <c:v>3.047699691245187E-2</c:v>
                </c:pt>
                <c:pt idx="58">
                  <c:v>4.5277361724801679E-2</c:v>
                </c:pt>
                <c:pt idx="59">
                  <c:v>5.3439782275661152E-2</c:v>
                </c:pt>
                <c:pt idx="60">
                  <c:v>5.6033728904580471E-2</c:v>
                </c:pt>
                <c:pt idx="61">
                  <c:v>6.8494740770703277E-2</c:v>
                </c:pt>
                <c:pt idx="62">
                  <c:v>8.3861236808294493E-2</c:v>
                </c:pt>
                <c:pt idx="63">
                  <c:v>7.6326948777621695E-2</c:v>
                </c:pt>
                <c:pt idx="64">
                  <c:v>9.9013306332536022E-2</c:v>
                </c:pt>
                <c:pt idx="65">
                  <c:v>0.11052242512309007</c:v>
                </c:pt>
                <c:pt idx="66">
                  <c:v>0.11016105019736422</c:v>
                </c:pt>
                <c:pt idx="67">
                  <c:v>0.11485599635279353</c:v>
                </c:pt>
                <c:pt idx="68">
                  <c:v>0.13157318274207608</c:v>
                </c:pt>
                <c:pt idx="69">
                  <c:v>0.14230193898165844</c:v>
                </c:pt>
                <c:pt idx="70">
                  <c:v>0.14392573422714205</c:v>
                </c:pt>
                <c:pt idx="71">
                  <c:v>0.14887885280561663</c:v>
                </c:pt>
                <c:pt idx="72">
                  <c:v>0.15725242781902438</c:v>
                </c:pt>
                <c:pt idx="73">
                  <c:v>0.16357626363386313</c:v>
                </c:pt>
                <c:pt idx="74">
                  <c:v>0.18419167775508605</c:v>
                </c:pt>
                <c:pt idx="75">
                  <c:v>0.18012542592478287</c:v>
                </c:pt>
                <c:pt idx="76">
                  <c:v>0.18827084365036706</c:v>
                </c:pt>
                <c:pt idx="77">
                  <c:v>0.19100300380206159</c:v>
                </c:pt>
                <c:pt idx="78">
                  <c:v>0.19975441631649327</c:v>
                </c:pt>
                <c:pt idx="79">
                  <c:v>0.21435515901839253</c:v>
                </c:pt>
                <c:pt idx="80">
                  <c:v>0.22331108609800632</c:v>
                </c:pt>
                <c:pt idx="81">
                  <c:v>0.21923040105822578</c:v>
                </c:pt>
                <c:pt idx="82">
                  <c:v>0.23010729015601239</c:v>
                </c:pt>
                <c:pt idx="83">
                  <c:v>0.24138998346370588</c:v>
                </c:pt>
                <c:pt idx="84">
                  <c:v>0.26137692771826471</c:v>
                </c:pt>
                <c:pt idx="85">
                  <c:v>0.26527412172186082</c:v>
                </c:pt>
                <c:pt idx="86">
                  <c:v>0.26858928843304408</c:v>
                </c:pt>
                <c:pt idx="87">
                  <c:v>0.26632638429910216</c:v>
                </c:pt>
                <c:pt idx="88">
                  <c:v>0.27722772773383442</c:v>
                </c:pt>
                <c:pt idx="89">
                  <c:v>0.30335786210564919</c:v>
                </c:pt>
                <c:pt idx="90">
                  <c:v>0.31104776459323613</c:v>
                </c:pt>
                <c:pt idx="91">
                  <c:v>0.3058377506890233</c:v>
                </c:pt>
                <c:pt idx="92">
                  <c:v>0.30987660412087825</c:v>
                </c:pt>
                <c:pt idx="93">
                  <c:v>0.31308071181537844</c:v>
                </c:pt>
                <c:pt idx="94">
                  <c:v>0.34202112771057447</c:v>
                </c:pt>
                <c:pt idx="95">
                  <c:v>0.35315357267743241</c:v>
                </c:pt>
                <c:pt idx="96">
                  <c:v>0.35535110328138009</c:v>
                </c:pt>
                <c:pt idx="97">
                  <c:v>0.35707834824555196</c:v>
                </c:pt>
                <c:pt idx="98">
                  <c:v>0.36069679395591336</c:v>
                </c:pt>
                <c:pt idx="99">
                  <c:v>0.37972853634373527</c:v>
                </c:pt>
                <c:pt idx="100">
                  <c:v>0.38735534618029321</c:v>
                </c:pt>
                <c:pt idx="101">
                  <c:v>0.39574903025788055</c:v>
                </c:pt>
                <c:pt idx="102">
                  <c:v>0.39352895751992811</c:v>
                </c:pt>
                <c:pt idx="103">
                  <c:v>0.39183007945196513</c:v>
                </c:pt>
                <c:pt idx="104">
                  <c:v>0.41575026595854236</c:v>
                </c:pt>
                <c:pt idx="105">
                  <c:v>0.42525572297630143</c:v>
                </c:pt>
                <c:pt idx="106">
                  <c:v>0.42747124687660643</c:v>
                </c:pt>
                <c:pt idx="107">
                  <c:v>0.4287730374190506</c:v>
                </c:pt>
                <c:pt idx="108">
                  <c:v>0.43775867869834695</c:v>
                </c:pt>
                <c:pt idx="109">
                  <c:v>0.45017597045349644</c:v>
                </c:pt>
                <c:pt idx="110">
                  <c:v>0.45860556103397476</c:v>
                </c:pt>
                <c:pt idx="111">
                  <c:v>0.46638473354846077</c:v>
                </c:pt>
                <c:pt idx="112">
                  <c:v>0.47406863357967266</c:v>
                </c:pt>
                <c:pt idx="113">
                  <c:v>0.47331000969768189</c:v>
                </c:pt>
                <c:pt idx="114">
                  <c:v>0.49334379633608672</c:v>
                </c:pt>
                <c:pt idx="115">
                  <c:v>0.49689981087198598</c:v>
                </c:pt>
                <c:pt idx="116">
                  <c:v>0.50691841103117108</c:v>
                </c:pt>
                <c:pt idx="117">
                  <c:v>0.5069420591850613</c:v>
                </c:pt>
                <c:pt idx="118">
                  <c:v>0.51027995704651463</c:v>
                </c:pt>
                <c:pt idx="119">
                  <c:v>0.5331886400607555</c:v>
                </c:pt>
                <c:pt idx="120">
                  <c:v>0.53154076668042061</c:v>
                </c:pt>
                <c:pt idx="121">
                  <c:v>0.53023750183422447</c:v>
                </c:pt>
                <c:pt idx="122">
                  <c:v>0.54733812888235889</c:v>
                </c:pt>
                <c:pt idx="123">
                  <c:v>0.54880590581637412</c:v>
                </c:pt>
                <c:pt idx="124">
                  <c:v>0.56283062107205328</c:v>
                </c:pt>
                <c:pt idx="125">
                  <c:v>0.57251718631332915</c:v>
                </c:pt>
                <c:pt idx="126">
                  <c:v>0.57976073356611479</c:v>
                </c:pt>
                <c:pt idx="127">
                  <c:v>0.5769338718754371</c:v>
                </c:pt>
                <c:pt idx="128">
                  <c:v>0.58613422154319705</c:v>
                </c:pt>
                <c:pt idx="129">
                  <c:v>0.60031890233282503</c:v>
                </c:pt>
                <c:pt idx="130">
                  <c:v>0.61610489580915617</c:v>
                </c:pt>
                <c:pt idx="131">
                  <c:v>0.63254796185583118</c:v>
                </c:pt>
                <c:pt idx="132">
                  <c:v>0.64824593670968156</c:v>
                </c:pt>
                <c:pt idx="133">
                  <c:v>0.66160567323657782</c:v>
                </c:pt>
                <c:pt idx="134">
                  <c:v>0.66835580289959262</c:v>
                </c:pt>
                <c:pt idx="135">
                  <c:v>0.66939813076896648</c:v>
                </c:pt>
                <c:pt idx="136">
                  <c:v>0.67727717237006857</c:v>
                </c:pt>
                <c:pt idx="137">
                  <c:v>0.68260391304868984</c:v>
                </c:pt>
                <c:pt idx="138">
                  <c:v>0.69726044139249277</c:v>
                </c:pt>
                <c:pt idx="139">
                  <c:v>0.7014321064369744</c:v>
                </c:pt>
                <c:pt idx="140">
                  <c:v>0.71208966897598724</c:v>
                </c:pt>
                <c:pt idx="141">
                  <c:v>0.71448034385094017</c:v>
                </c:pt>
                <c:pt idx="142">
                  <c:v>0.7214395303166321</c:v>
                </c:pt>
                <c:pt idx="143">
                  <c:v>0.7243241854206004</c:v>
                </c:pt>
                <c:pt idx="144">
                  <c:v>0.73675169506704075</c:v>
                </c:pt>
                <c:pt idx="145">
                  <c:v>0.7373137464963424</c:v>
                </c:pt>
                <c:pt idx="146">
                  <c:v>0.75123269730685927</c:v>
                </c:pt>
                <c:pt idx="147">
                  <c:v>0.75677560402343014</c:v>
                </c:pt>
                <c:pt idx="148">
                  <c:v>0.75419223671929414</c:v>
                </c:pt>
                <c:pt idx="149">
                  <c:v>0.7861077020183096</c:v>
                </c:pt>
                <c:pt idx="150">
                  <c:v>0.78184160879457476</c:v>
                </c:pt>
                <c:pt idx="151">
                  <c:v>0.77883056454526356</c:v>
                </c:pt>
                <c:pt idx="152">
                  <c:v>0.78477183937653061</c:v>
                </c:pt>
                <c:pt idx="153">
                  <c:v>0.79520129959959274</c:v>
                </c:pt>
                <c:pt idx="154">
                  <c:v>0.81324698775311033</c:v>
                </c:pt>
                <c:pt idx="155">
                  <c:v>0.81048609329628585</c:v>
                </c:pt>
                <c:pt idx="156">
                  <c:v>0.81620032136874299</c:v>
                </c:pt>
                <c:pt idx="157">
                  <c:v>0.82511070992229874</c:v>
                </c:pt>
                <c:pt idx="158">
                  <c:v>0.82966138827191216</c:v>
                </c:pt>
                <c:pt idx="159">
                  <c:v>0.84842466250744497</c:v>
                </c:pt>
                <c:pt idx="160">
                  <c:v>0.85457192605861243</c:v>
                </c:pt>
                <c:pt idx="161">
                  <c:v>0.85600174739540202</c:v>
                </c:pt>
                <c:pt idx="162">
                  <c:v>0.86876826498831239</c:v>
                </c:pt>
                <c:pt idx="163">
                  <c:v>0.86163727810378354</c:v>
                </c:pt>
                <c:pt idx="164">
                  <c:v>0.87909005150037034</c:v>
                </c:pt>
                <c:pt idx="165">
                  <c:v>0.89562531273134782</c:v>
                </c:pt>
                <c:pt idx="166">
                  <c:v>0.8969105019208623</c:v>
                </c:pt>
                <c:pt idx="167">
                  <c:v>0.89752114554404905</c:v>
                </c:pt>
                <c:pt idx="168">
                  <c:v>0.90615344374433393</c:v>
                </c:pt>
                <c:pt idx="169">
                  <c:v>0.92714274309264466</c:v>
                </c:pt>
                <c:pt idx="170">
                  <c:v>0.93177135979592451</c:v>
                </c:pt>
                <c:pt idx="171">
                  <c:v>0.94070367085473316</c:v>
                </c:pt>
                <c:pt idx="172">
                  <c:v>0.94595358936811014</c:v>
                </c:pt>
                <c:pt idx="173">
                  <c:v>0.95217157744962311</c:v>
                </c:pt>
                <c:pt idx="174">
                  <c:v>0.98176765491683993</c:v>
                </c:pt>
                <c:pt idx="175">
                  <c:v>0.98329538077222578</c:v>
                </c:pt>
                <c:pt idx="176">
                  <c:v>0.98550116722414227</c:v>
                </c:pt>
                <c:pt idx="177">
                  <c:v>0.98652961757839019</c:v>
                </c:pt>
                <c:pt idx="178">
                  <c:v>0.98927461296003072</c:v>
                </c:pt>
                <c:pt idx="179">
                  <c:v>1.0174678699114885</c:v>
                </c:pt>
                <c:pt idx="180">
                  <c:v>1.0174805257137285</c:v>
                </c:pt>
                <c:pt idx="181">
                  <c:v>1.0236183032912987</c:v>
                </c:pt>
                <c:pt idx="182">
                  <c:v>1.0247848330209033</c:v>
                </c:pt>
                <c:pt idx="183">
                  <c:v>1.0255360212249762</c:v>
                </c:pt>
                <c:pt idx="184">
                  <c:v>1.0297998167958031</c:v>
                </c:pt>
                <c:pt idx="185">
                  <c:v>1.0462005291644427</c:v>
                </c:pt>
                <c:pt idx="186">
                  <c:v>1.0352657717458751</c:v>
                </c:pt>
                <c:pt idx="187">
                  <c:v>1.0367561613057932</c:v>
                </c:pt>
                <c:pt idx="188">
                  <c:v>1.066681766580305</c:v>
                </c:pt>
                <c:pt idx="189">
                  <c:v>1.0791481896227619</c:v>
                </c:pt>
                <c:pt idx="190">
                  <c:v>1.0992154255253688</c:v>
                </c:pt>
                <c:pt idx="191">
                  <c:v>1.07524615645612</c:v>
                </c:pt>
                <c:pt idx="192">
                  <c:v>1.0693182358523936</c:v>
                </c:pt>
                <c:pt idx="193">
                  <c:v>1.0651137198045193</c:v>
                </c:pt>
                <c:pt idx="194">
                  <c:v>1.1120408032339997</c:v>
                </c:pt>
                <c:pt idx="195">
                  <c:v>1.0886938115045055</c:v>
                </c:pt>
                <c:pt idx="196">
                  <c:v>1.1188349083705944</c:v>
                </c:pt>
                <c:pt idx="197">
                  <c:v>1.1098317665468658</c:v>
                </c:pt>
                <c:pt idx="198">
                  <c:v>1.104998916327439</c:v>
                </c:pt>
                <c:pt idx="199">
                  <c:v>1.145659772050478</c:v>
                </c:pt>
                <c:pt idx="200">
                  <c:v>1.141408980537741</c:v>
                </c:pt>
                <c:pt idx="201">
                  <c:v>1.1639936698690176</c:v>
                </c:pt>
                <c:pt idx="202">
                  <c:v>1.1516766527934612</c:v>
                </c:pt>
                <c:pt idx="203">
                  <c:v>1.1747308227969695</c:v>
                </c:pt>
                <c:pt idx="204">
                  <c:v>1.1714449907353766</c:v>
                </c:pt>
                <c:pt idx="205">
                  <c:v>1.1830118012007569</c:v>
                </c:pt>
                <c:pt idx="206">
                  <c:v>1.1845604219595902</c:v>
                </c:pt>
                <c:pt idx="207">
                  <c:v>1.1904120133370224</c:v>
                </c:pt>
                <c:pt idx="208">
                  <c:v>1.1886649571250922</c:v>
                </c:pt>
                <c:pt idx="209">
                  <c:v>1.2175785456235362</c:v>
                </c:pt>
                <c:pt idx="210">
                  <c:v>1.2112443513812305</c:v>
                </c:pt>
                <c:pt idx="211">
                  <c:v>1.2209906909686996</c:v>
                </c:pt>
                <c:pt idx="212">
                  <c:v>1.2337061900820538</c:v>
                </c:pt>
                <c:pt idx="213">
                  <c:v>1.2373563796366218</c:v>
                </c:pt>
                <c:pt idx="214">
                  <c:v>1.2522784704429295</c:v>
                </c:pt>
                <c:pt idx="215">
                  <c:v>1.269347514720768</c:v>
                </c:pt>
                <c:pt idx="216">
                  <c:v>1.2555710000388807</c:v>
                </c:pt>
                <c:pt idx="217">
                  <c:v>1.2876683897453027</c:v>
                </c:pt>
                <c:pt idx="218">
                  <c:v>1.3039788917906501</c:v>
                </c:pt>
                <c:pt idx="219">
                  <c:v>1.3341847509165712</c:v>
                </c:pt>
                <c:pt idx="220">
                  <c:v>1.3228655824127804</c:v>
                </c:pt>
                <c:pt idx="221">
                  <c:v>1.3364301063783675</c:v>
                </c:pt>
                <c:pt idx="222">
                  <c:v>1.3508974839167509</c:v>
                </c:pt>
                <c:pt idx="223">
                  <c:v>1.3568452136008258</c:v>
                </c:pt>
                <c:pt idx="224">
                  <c:v>1.3532911262834162</c:v>
                </c:pt>
                <c:pt idx="225">
                  <c:v>1.3584444993836016</c:v>
                </c:pt>
                <c:pt idx="226">
                  <c:v>1.3677326104050165</c:v>
                </c:pt>
                <c:pt idx="227">
                  <c:v>1.3800699499807818</c:v>
                </c:pt>
                <c:pt idx="228">
                  <c:v>1.392555168234221</c:v>
                </c:pt>
                <c:pt idx="230">
                  <c:v>0.49588382664507935</c:v>
                </c:pt>
                <c:pt idx="231">
                  <c:v>1.2680847722666424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189560"/>
        <c:axId val="355192304"/>
      </c:lineChart>
      <c:catAx>
        <c:axId val="35518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92304"/>
        <c:crosses val="autoZero"/>
        <c:auto val="1"/>
        <c:lblAlgn val="ctr"/>
        <c:lblOffset val="100"/>
        <c:noMultiLvlLbl val="0"/>
      </c:catAx>
      <c:valAx>
        <c:axId val="3551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8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Real Distance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Manual1!$G$1</c:f>
              <c:strCache>
                <c:ptCount val="1"/>
                <c:pt idx="0">
                  <c:v>Ground truth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Manual1!$G$2:$G$110</c:f>
              <c:numCache>
                <c:formatCode>General</c:formatCode>
                <c:ptCount val="109"/>
                <c:pt idx="0">
                  <c:v>0</c:v>
                </c:pt>
                <c:pt idx="1">
                  <c:v>0.73421057199999995</c:v>
                </c:pt>
                <c:pt idx="2">
                  <c:v>0.75789478399999999</c:v>
                </c:pt>
                <c:pt idx="3">
                  <c:v>0.78157899599999991</c:v>
                </c:pt>
                <c:pt idx="4">
                  <c:v>0.80526320799999995</c:v>
                </c:pt>
                <c:pt idx="5">
                  <c:v>0.82894741999999988</c:v>
                </c:pt>
                <c:pt idx="6">
                  <c:v>0.85263163199999992</c:v>
                </c:pt>
                <c:pt idx="7">
                  <c:v>0.87631584399999995</c:v>
                </c:pt>
                <c:pt idx="8">
                  <c:v>0.90000005599999988</c:v>
                </c:pt>
                <c:pt idx="9">
                  <c:v>0.92368426799999992</c:v>
                </c:pt>
                <c:pt idx="10">
                  <c:v>0.94736847999999996</c:v>
                </c:pt>
                <c:pt idx="11">
                  <c:v>0.97105269199999988</c:v>
                </c:pt>
                <c:pt idx="12">
                  <c:v>0.99473690399999992</c:v>
                </c:pt>
                <c:pt idx="13">
                  <c:v>1.0184211159999998</c:v>
                </c:pt>
                <c:pt idx="14">
                  <c:v>1.0421053279999999</c:v>
                </c:pt>
                <c:pt idx="15">
                  <c:v>1.0657895399999999</c:v>
                </c:pt>
                <c:pt idx="16">
                  <c:v>1.089473752</c:v>
                </c:pt>
                <c:pt idx="17">
                  <c:v>1.1131579639999998</c:v>
                </c:pt>
                <c:pt idx="18">
                  <c:v>1.1368421759999998</c:v>
                </c:pt>
                <c:pt idx="19">
                  <c:v>1.1605263879999999</c:v>
                </c:pt>
                <c:pt idx="20">
                  <c:v>1.1842105999999999</c:v>
                </c:pt>
                <c:pt idx="21">
                  <c:v>1.2078948119999999</c:v>
                </c:pt>
                <c:pt idx="22">
                  <c:v>1.231579024</c:v>
                </c:pt>
                <c:pt idx="23">
                  <c:v>1.255263236</c:v>
                </c:pt>
                <c:pt idx="24">
                  <c:v>1.278947448</c:v>
                </c:pt>
                <c:pt idx="25">
                  <c:v>1.3026316600000001</c:v>
                </c:pt>
                <c:pt idx="26">
                  <c:v>1.3263158719999999</c:v>
                </c:pt>
                <c:pt idx="27">
                  <c:v>1.3500000839999997</c:v>
                </c:pt>
                <c:pt idx="28">
                  <c:v>1.3736842959999997</c:v>
                </c:pt>
                <c:pt idx="29">
                  <c:v>1.3973685079999998</c:v>
                </c:pt>
                <c:pt idx="30">
                  <c:v>1.4210527199999998</c:v>
                </c:pt>
                <c:pt idx="31">
                  <c:v>1.4447369319999999</c:v>
                </c:pt>
                <c:pt idx="32">
                  <c:v>1.4684211439999999</c:v>
                </c:pt>
                <c:pt idx="33">
                  <c:v>1.4921053559999999</c:v>
                </c:pt>
                <c:pt idx="34">
                  <c:v>1.515789568</c:v>
                </c:pt>
                <c:pt idx="35">
                  <c:v>1.53947378</c:v>
                </c:pt>
                <c:pt idx="36">
                  <c:v>1.5631579919999998</c:v>
                </c:pt>
                <c:pt idx="37">
                  <c:v>1.5868422039999999</c:v>
                </c:pt>
                <c:pt idx="38">
                  <c:v>1.6105264159999999</c:v>
                </c:pt>
                <c:pt idx="39">
                  <c:v>1.6342106279999997</c:v>
                </c:pt>
                <c:pt idx="40">
                  <c:v>1.6578948399999998</c:v>
                </c:pt>
                <c:pt idx="41">
                  <c:v>1.6815790519999998</c:v>
                </c:pt>
                <c:pt idx="42">
                  <c:v>1.7052632639999998</c:v>
                </c:pt>
                <c:pt idx="43">
                  <c:v>1.7289474759999999</c:v>
                </c:pt>
                <c:pt idx="44">
                  <c:v>1.7526316879999999</c:v>
                </c:pt>
                <c:pt idx="45">
                  <c:v>1.7763158999999997</c:v>
                </c:pt>
                <c:pt idx="46">
                  <c:v>1.8000001119999998</c:v>
                </c:pt>
                <c:pt idx="47">
                  <c:v>1.8236843239999998</c:v>
                </c:pt>
                <c:pt idx="48">
                  <c:v>1.8473685359999998</c:v>
                </c:pt>
                <c:pt idx="49">
                  <c:v>1.8710527479999999</c:v>
                </c:pt>
                <c:pt idx="50">
                  <c:v>1.8947369599999999</c:v>
                </c:pt>
                <c:pt idx="51">
                  <c:v>1.918421172</c:v>
                </c:pt>
                <c:pt idx="52">
                  <c:v>1.9421053839999998</c:v>
                </c:pt>
                <c:pt idx="53">
                  <c:v>1.9657895959999998</c:v>
                </c:pt>
                <c:pt idx="54">
                  <c:v>1.9894738079999998</c:v>
                </c:pt>
                <c:pt idx="55">
                  <c:v>2.0131580199999997</c:v>
                </c:pt>
                <c:pt idx="56">
                  <c:v>2.0368422319999997</c:v>
                </c:pt>
                <c:pt idx="57">
                  <c:v>2.0605264439999997</c:v>
                </c:pt>
                <c:pt idx="58">
                  <c:v>2.0842106559999998</c:v>
                </c:pt>
                <c:pt idx="59">
                  <c:v>2.1078948679999998</c:v>
                </c:pt>
                <c:pt idx="60">
                  <c:v>2.1315790799999998</c:v>
                </c:pt>
                <c:pt idx="61">
                  <c:v>2.1552632919999999</c:v>
                </c:pt>
                <c:pt idx="62">
                  <c:v>2.1789475039999999</c:v>
                </c:pt>
                <c:pt idx="63">
                  <c:v>2.202631716</c:v>
                </c:pt>
                <c:pt idx="64">
                  <c:v>2.2263159279999996</c:v>
                </c:pt>
                <c:pt idx="65">
                  <c:v>2.2500001399999996</c:v>
                </c:pt>
                <c:pt idx="66">
                  <c:v>2.2736843519999996</c:v>
                </c:pt>
                <c:pt idx="67">
                  <c:v>2.2973685639999997</c:v>
                </c:pt>
                <c:pt idx="68">
                  <c:v>2.3210527759999997</c:v>
                </c:pt>
                <c:pt idx="69">
                  <c:v>2.3447369879999997</c:v>
                </c:pt>
                <c:pt idx="70">
                  <c:v>2.3684211999999998</c:v>
                </c:pt>
                <c:pt idx="71">
                  <c:v>2.3921054119999998</c:v>
                </c:pt>
                <c:pt idx="72">
                  <c:v>2.4157896239999999</c:v>
                </c:pt>
                <c:pt idx="73">
                  <c:v>2.4394738359999999</c:v>
                </c:pt>
                <c:pt idx="74">
                  <c:v>2.4631580479999999</c:v>
                </c:pt>
                <c:pt idx="75">
                  <c:v>2.48684226</c:v>
                </c:pt>
                <c:pt idx="76">
                  <c:v>2.510526472</c:v>
                </c:pt>
                <c:pt idx="77">
                  <c:v>2.534210684</c:v>
                </c:pt>
                <c:pt idx="78">
                  <c:v>2.5578948960000001</c:v>
                </c:pt>
                <c:pt idx="79">
                  <c:v>2.5815791080000001</c:v>
                </c:pt>
                <c:pt idx="80">
                  <c:v>2.6052633200000002</c:v>
                </c:pt>
                <c:pt idx="81">
                  <c:v>2.6289475320000002</c:v>
                </c:pt>
                <c:pt idx="82">
                  <c:v>2.6526317439999998</c:v>
                </c:pt>
                <c:pt idx="83">
                  <c:v>2.6763159559999994</c:v>
                </c:pt>
                <c:pt idx="84">
                  <c:v>2.7000001679999994</c:v>
                </c:pt>
                <c:pt idx="85">
                  <c:v>2.7236843799999995</c:v>
                </c:pt>
                <c:pt idx="86">
                  <c:v>2.7473685919999995</c:v>
                </c:pt>
                <c:pt idx="87">
                  <c:v>2.7710528039999995</c:v>
                </c:pt>
                <c:pt idx="88">
                  <c:v>2.7947370159999996</c:v>
                </c:pt>
                <c:pt idx="89">
                  <c:v>2.8184212279999996</c:v>
                </c:pt>
                <c:pt idx="90">
                  <c:v>2.8421054399999996</c:v>
                </c:pt>
                <c:pt idx="91">
                  <c:v>2.8657896519999997</c:v>
                </c:pt>
                <c:pt idx="92">
                  <c:v>2.8894738639999997</c:v>
                </c:pt>
                <c:pt idx="93">
                  <c:v>2.9131580759999998</c:v>
                </c:pt>
                <c:pt idx="94">
                  <c:v>2.9368422879999998</c:v>
                </c:pt>
                <c:pt idx="95">
                  <c:v>2.9605264999999998</c:v>
                </c:pt>
                <c:pt idx="96">
                  <c:v>2.9842107119999999</c:v>
                </c:pt>
                <c:pt idx="97">
                  <c:v>3.0078949239999999</c:v>
                </c:pt>
                <c:pt idx="98">
                  <c:v>3.031579136</c:v>
                </c:pt>
                <c:pt idx="99">
                  <c:v>3.055263348</c:v>
                </c:pt>
                <c:pt idx="100">
                  <c:v>3.07894756</c:v>
                </c:pt>
                <c:pt idx="101">
                  <c:v>3.1026317719999996</c:v>
                </c:pt>
                <c:pt idx="102">
                  <c:v>3.1263159839999997</c:v>
                </c:pt>
                <c:pt idx="103">
                  <c:v>3.1500001959999997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Manual1!$I$1</c:f>
              <c:strCache>
                <c:ptCount val="1"/>
                <c:pt idx="0">
                  <c:v>Real distance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Manual1!$I$2:$I$110</c:f>
              <c:numCache>
                <c:formatCode>General</c:formatCode>
                <c:ptCount val="109"/>
                <c:pt idx="0">
                  <c:v>0</c:v>
                </c:pt>
                <c:pt idx="1">
                  <c:v>0.73421011678264492</c:v>
                </c:pt>
                <c:pt idx="2">
                  <c:v>0.75546837447540494</c:v>
                </c:pt>
                <c:pt idx="3">
                  <c:v>0.80420019608362192</c:v>
                </c:pt>
                <c:pt idx="4">
                  <c:v>0.81985618104544344</c:v>
                </c:pt>
                <c:pt idx="5">
                  <c:v>0.85016281972992724</c:v>
                </c:pt>
                <c:pt idx="6">
                  <c:v>0.85036757865135915</c:v>
                </c:pt>
                <c:pt idx="7">
                  <c:v>0.87792203197197072</c:v>
                </c:pt>
                <c:pt idx="8">
                  <c:v>0.92341609275555725</c:v>
                </c:pt>
                <c:pt idx="9">
                  <c:v>0.95164684022016377</c:v>
                </c:pt>
                <c:pt idx="10">
                  <c:v>1.0091204171397343</c:v>
                </c:pt>
                <c:pt idx="11">
                  <c:v>1.0466987083882535</c:v>
                </c:pt>
                <c:pt idx="12">
                  <c:v>1.0786524831637863</c:v>
                </c:pt>
                <c:pt idx="13">
                  <c:v>1.0842825875671451</c:v>
                </c:pt>
                <c:pt idx="14">
                  <c:v>1.1316599802063376</c:v>
                </c:pt>
                <c:pt idx="15">
                  <c:v>1.1532824657671019</c:v>
                </c:pt>
                <c:pt idx="16">
                  <c:v>1.1614672097093415</c:v>
                </c:pt>
                <c:pt idx="17">
                  <c:v>1.1888718880762617</c:v>
                </c:pt>
                <c:pt idx="18">
                  <c:v>1.2180779726116502</c:v>
                </c:pt>
                <c:pt idx="19">
                  <c:v>1.24883191089736</c:v>
                </c:pt>
                <c:pt idx="20">
                  <c:v>1.2770859128246521</c:v>
                </c:pt>
                <c:pt idx="21">
                  <c:v>1.3087265725901551</c:v>
                </c:pt>
                <c:pt idx="22">
                  <c:v>1.3428916332641168</c:v>
                </c:pt>
                <c:pt idx="23">
                  <c:v>1.3579249013578962</c:v>
                </c:pt>
                <c:pt idx="24">
                  <c:v>1.3844266436210906</c:v>
                </c:pt>
                <c:pt idx="25">
                  <c:v>1.4220840764269678</c:v>
                </c:pt>
                <c:pt idx="26">
                  <c:v>1.4577666679581796</c:v>
                </c:pt>
                <c:pt idx="27">
                  <c:v>1.4910311101448797</c:v>
                </c:pt>
                <c:pt idx="28">
                  <c:v>1.545916741889334</c:v>
                </c:pt>
                <c:pt idx="29">
                  <c:v>1.5809949949671041</c:v>
                </c:pt>
                <c:pt idx="30">
                  <c:v>1.6118073823231998</c:v>
                </c:pt>
                <c:pt idx="31">
                  <c:v>1.6328029918140181</c:v>
                </c:pt>
                <c:pt idx="32">
                  <c:v>1.6635955666293885</c:v>
                </c:pt>
                <c:pt idx="33">
                  <c:v>1.7286558715274145</c:v>
                </c:pt>
                <c:pt idx="34">
                  <c:v>1.7656302397483685</c:v>
                </c:pt>
                <c:pt idx="35">
                  <c:v>1.7888514553903565</c:v>
                </c:pt>
                <c:pt idx="36">
                  <c:v>1.8130837559761024</c:v>
                </c:pt>
                <c:pt idx="37">
                  <c:v>1.8372826506806177</c:v>
                </c:pt>
                <c:pt idx="38">
                  <c:v>1.8637912134574355</c:v>
                </c:pt>
                <c:pt idx="39">
                  <c:v>1.8823074472188581</c:v>
                </c:pt>
                <c:pt idx="40">
                  <c:v>1.9234611185808201</c:v>
                </c:pt>
                <c:pt idx="41">
                  <c:v>1.9254158305266922</c:v>
                </c:pt>
                <c:pt idx="42">
                  <c:v>1.9695858750599469</c:v>
                </c:pt>
                <c:pt idx="43">
                  <c:v>2.0221709019697482</c:v>
                </c:pt>
                <c:pt idx="44">
                  <c:v>2.0233708068476863</c:v>
                </c:pt>
                <c:pt idx="45">
                  <c:v>2.0723947841470385</c:v>
                </c:pt>
                <c:pt idx="46">
                  <c:v>2.130307841281347</c:v>
                </c:pt>
                <c:pt idx="47">
                  <c:v>2.133546418231286</c:v>
                </c:pt>
                <c:pt idx="48">
                  <c:v>2.1371482271779003</c:v>
                </c:pt>
                <c:pt idx="49">
                  <c:v>2.1559446840200995</c:v>
                </c:pt>
                <c:pt idx="50">
                  <c:v>2.1793856849569111</c:v>
                </c:pt>
                <c:pt idx="51">
                  <c:v>2.1963551634588523</c:v>
                </c:pt>
                <c:pt idx="52">
                  <c:v>2.2124391000966495</c:v>
                </c:pt>
                <c:pt idx="53">
                  <c:v>2.2625282464429612</c:v>
                </c:pt>
                <c:pt idx="54">
                  <c:v>2.2777508734173386</c:v>
                </c:pt>
                <c:pt idx="55">
                  <c:v>2.2948623907873977</c:v>
                </c:pt>
                <c:pt idx="56">
                  <c:v>2.3144598859925436</c:v>
                </c:pt>
                <c:pt idx="57">
                  <c:v>2.3333752428902779</c:v>
                </c:pt>
                <c:pt idx="58">
                  <c:v>2.3695382027962362</c:v>
                </c:pt>
                <c:pt idx="59">
                  <c:v>2.3874887565263787</c:v>
                </c:pt>
                <c:pt idx="60">
                  <c:v>2.4050363468021931</c:v>
                </c:pt>
                <c:pt idx="61">
                  <c:v>2.421498914931588</c:v>
                </c:pt>
                <c:pt idx="62">
                  <c:v>2.4429436577744843</c:v>
                </c:pt>
                <c:pt idx="63">
                  <c:v>2.4728206262544479</c:v>
                </c:pt>
                <c:pt idx="64">
                  <c:v>2.4891574417895552</c:v>
                </c:pt>
                <c:pt idx="65">
                  <c:v>2.508111224294661</c:v>
                </c:pt>
                <c:pt idx="66">
                  <c:v>2.5141298797108691</c:v>
                </c:pt>
                <c:pt idx="67">
                  <c:v>2.5180392883864711</c:v>
                </c:pt>
                <c:pt idx="68">
                  <c:v>2.5777611277694219</c:v>
                </c:pt>
                <c:pt idx="69">
                  <c:v>2.5997622272845731</c:v>
                </c:pt>
                <c:pt idx="70">
                  <c:v>2.6227691789661041</c:v>
                </c:pt>
                <c:pt idx="71">
                  <c:v>2.6315401216092114</c:v>
                </c:pt>
                <c:pt idx="72">
                  <c:v>2.6375786778743429</c:v>
                </c:pt>
                <c:pt idx="73">
                  <c:v>2.6726537500662415</c:v>
                </c:pt>
                <c:pt idx="74">
                  <c:v>2.683995850840021</c:v>
                </c:pt>
                <c:pt idx="75">
                  <c:v>2.6948766419064416</c:v>
                </c:pt>
                <c:pt idx="76">
                  <c:v>2.7048942552321598</c:v>
                </c:pt>
                <c:pt idx="77">
                  <c:v>2.7110119735845664</c:v>
                </c:pt>
                <c:pt idx="78">
                  <c:v>2.7413207332021683</c:v>
                </c:pt>
                <c:pt idx="79">
                  <c:v>2.7527498925178988</c:v>
                </c:pt>
                <c:pt idx="80">
                  <c:v>2.7653335756720638</c:v>
                </c:pt>
                <c:pt idx="81">
                  <c:v>2.7746273808259598</c:v>
                </c:pt>
                <c:pt idx="82">
                  <c:v>2.7776185164953717</c:v>
                </c:pt>
                <c:pt idx="83">
                  <c:v>2.7863182467214411</c:v>
                </c:pt>
                <c:pt idx="84">
                  <c:v>2.7995184117406366</c:v>
                </c:pt>
                <c:pt idx="85">
                  <c:v>2.8079259062374273</c:v>
                </c:pt>
                <c:pt idx="86">
                  <c:v>2.821572467729252</c:v>
                </c:pt>
                <c:pt idx="87">
                  <c:v>2.8216991558890845</c:v>
                </c:pt>
                <c:pt idx="88">
                  <c:v>2.8442090187060232</c:v>
                </c:pt>
                <c:pt idx="89">
                  <c:v>2.8628122219315708</c:v>
                </c:pt>
                <c:pt idx="90">
                  <c:v>2.8669739880049585</c:v>
                </c:pt>
                <c:pt idx="91">
                  <c:v>2.8920725750648906</c:v>
                </c:pt>
                <c:pt idx="92">
                  <c:v>2.8970307200146337</c:v>
                </c:pt>
                <c:pt idx="93">
                  <c:v>2.9087205295745786</c:v>
                </c:pt>
                <c:pt idx="94">
                  <c:v>2.9118191005297569</c:v>
                </c:pt>
                <c:pt idx="95">
                  <c:v>2.9213000539494827</c:v>
                </c:pt>
                <c:pt idx="96">
                  <c:v>2.9275046676151266</c:v>
                </c:pt>
                <c:pt idx="97">
                  <c:v>2.9328367570516329</c:v>
                </c:pt>
                <c:pt idx="98">
                  <c:v>2.9431075885757463</c:v>
                </c:pt>
                <c:pt idx="99">
                  <c:v>2.9498136662146743</c:v>
                </c:pt>
                <c:pt idx="100">
                  <c:v>2.9546414289556679</c:v>
                </c:pt>
                <c:pt idx="101">
                  <c:v>2.9600763335049769</c:v>
                </c:pt>
                <c:pt idx="102">
                  <c:v>2.9658866586368533</c:v>
                </c:pt>
                <c:pt idx="103">
                  <c:v>2.9755787069930553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Manual1!$J$1</c:f>
              <c:strCache>
                <c:ptCount val="1"/>
                <c:pt idx="0">
                  <c:v>Error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Manual1!$J$2:$J$110</c:f>
              <c:numCache>
                <c:formatCode>General</c:formatCode>
                <c:ptCount val="109"/>
                <c:pt idx="0">
                  <c:v>0</c:v>
                </c:pt>
                <c:pt idx="1">
                  <c:v>-4.5521735503317728E-7</c:v>
                </c:pt>
                <c:pt idx="2">
                  <c:v>-2.4264095245950523E-3</c:v>
                </c:pt>
                <c:pt idx="3">
                  <c:v>2.2621200083622006E-2</c:v>
                </c:pt>
                <c:pt idx="4">
                  <c:v>1.4592973045443491E-2</c:v>
                </c:pt>
                <c:pt idx="5">
                  <c:v>2.1215399729927364E-2</c:v>
                </c:pt>
                <c:pt idx="6">
                  <c:v>-2.264053348640771E-3</c:v>
                </c:pt>
                <c:pt idx="7">
                  <c:v>1.6061879719707628E-3</c:v>
                </c:pt>
                <c:pt idx="8">
                  <c:v>2.3416036755557368E-2</c:v>
                </c:pt>
                <c:pt idx="9">
                  <c:v>2.796257222016385E-2</c:v>
                </c:pt>
                <c:pt idx="10">
                  <c:v>6.175193713973437E-2</c:v>
                </c:pt>
                <c:pt idx="11">
                  <c:v>7.5646016388253634E-2</c:v>
                </c:pt>
                <c:pt idx="12">
                  <c:v>8.3915579163786336E-2</c:v>
                </c:pt>
                <c:pt idx="13">
                  <c:v>6.586147156714528E-2</c:v>
                </c:pt>
                <c:pt idx="14">
                  <c:v>8.9554652206337737E-2</c:v>
                </c:pt>
                <c:pt idx="15">
                  <c:v>8.7492925767101992E-2</c:v>
                </c:pt>
                <c:pt idx="16">
                  <c:v>7.1993457709341513E-2</c:v>
                </c:pt>
                <c:pt idx="17">
                  <c:v>7.5713924076261874E-2</c:v>
                </c:pt>
                <c:pt idx="18">
                  <c:v>8.1235796611650368E-2</c:v>
                </c:pt>
                <c:pt idx="19">
                  <c:v>8.8305522897360156E-2</c:v>
                </c:pt>
                <c:pt idx="20">
                  <c:v>9.2875312824652223E-2</c:v>
                </c:pt>
                <c:pt idx="21">
                  <c:v>0.10083176059015519</c:v>
                </c:pt>
                <c:pt idx="22">
                  <c:v>0.11131260926411679</c:v>
                </c:pt>
                <c:pt idx="23">
                  <c:v>0.10266166535789623</c:v>
                </c:pt>
                <c:pt idx="24">
                  <c:v>0.10547919562109054</c:v>
                </c:pt>
                <c:pt idx="25">
                  <c:v>0.11945241642696769</c:v>
                </c:pt>
                <c:pt idx="26">
                  <c:v>0.13145079595817966</c:v>
                </c:pt>
                <c:pt idx="27">
                  <c:v>0.14103102614487995</c:v>
                </c:pt>
                <c:pt idx="28">
                  <c:v>0.17223244588933428</c:v>
                </c:pt>
                <c:pt idx="29">
                  <c:v>0.18362648696710426</c:v>
                </c:pt>
                <c:pt idx="30">
                  <c:v>0.19075466232319993</c:v>
                </c:pt>
                <c:pt idx="31">
                  <c:v>0.18806605981401825</c:v>
                </c:pt>
                <c:pt idx="32">
                  <c:v>0.19517442262938856</c:v>
                </c:pt>
                <c:pt idx="33">
                  <c:v>0.23655051552741457</c:v>
                </c:pt>
                <c:pt idx="34">
                  <c:v>0.24984067174836855</c:v>
                </c:pt>
                <c:pt idx="35">
                  <c:v>0.24937767539035649</c:v>
                </c:pt>
                <c:pt idx="36">
                  <c:v>0.24992576397610256</c:v>
                </c:pt>
                <c:pt idx="37">
                  <c:v>0.25044044668061782</c:v>
                </c:pt>
                <c:pt idx="38">
                  <c:v>0.25326479745743558</c:v>
                </c:pt>
                <c:pt idx="39">
                  <c:v>0.2480968192188584</c:v>
                </c:pt>
                <c:pt idx="40">
                  <c:v>0.26556627858082038</c:v>
                </c:pt>
                <c:pt idx="41">
                  <c:v>0.24383677852669239</c:v>
                </c:pt>
                <c:pt idx="42">
                  <c:v>0.26432261105994703</c:v>
                </c:pt>
                <c:pt idx="43">
                  <c:v>0.29322342596974837</c:v>
                </c:pt>
                <c:pt idx="44">
                  <c:v>0.27073911884768642</c:v>
                </c:pt>
                <c:pt idx="45">
                  <c:v>0.29607888414703876</c:v>
                </c:pt>
                <c:pt idx="46">
                  <c:v>0.33030772928134722</c:v>
                </c:pt>
                <c:pt idx="47">
                  <c:v>0.30986209423128619</c:v>
                </c:pt>
                <c:pt idx="48">
                  <c:v>0.28977969117790048</c:v>
                </c:pt>
                <c:pt idx="49">
                  <c:v>0.28489193602009966</c:v>
                </c:pt>
                <c:pt idx="50">
                  <c:v>0.28464872495691118</c:v>
                </c:pt>
                <c:pt idx="51">
                  <c:v>0.27793399145885234</c:v>
                </c:pt>
                <c:pt idx="52">
                  <c:v>0.27033371609664969</c:v>
                </c:pt>
                <c:pt idx="53">
                  <c:v>0.29673865044296144</c:v>
                </c:pt>
                <c:pt idx="54">
                  <c:v>0.28827706541733877</c:v>
                </c:pt>
                <c:pt idx="55">
                  <c:v>0.28170437078739807</c:v>
                </c:pt>
                <c:pt idx="56">
                  <c:v>0.2776176539925439</c:v>
                </c:pt>
                <c:pt idx="57">
                  <c:v>0.27284879889027813</c:v>
                </c:pt>
                <c:pt idx="58">
                  <c:v>0.2853275467962364</c:v>
                </c:pt>
                <c:pt idx="59">
                  <c:v>0.2795938885263789</c:v>
                </c:pt>
                <c:pt idx="60">
                  <c:v>0.27345726680219329</c:v>
                </c:pt>
                <c:pt idx="61">
                  <c:v>0.26623562293158809</c:v>
                </c:pt>
                <c:pt idx="62">
                  <c:v>0.26399615377448438</c:v>
                </c:pt>
                <c:pt idx="63">
                  <c:v>0.27018891025444791</c:v>
                </c:pt>
                <c:pt idx="64">
                  <c:v>0.26284151378955567</c:v>
                </c:pt>
                <c:pt idx="65">
                  <c:v>0.25811108429466145</c:v>
                </c:pt>
                <c:pt idx="66">
                  <c:v>0.24044552771086947</c:v>
                </c:pt>
                <c:pt idx="67">
                  <c:v>0.2206707243864714</c:v>
                </c:pt>
                <c:pt idx="68">
                  <c:v>0.25670835176942219</c:v>
                </c:pt>
                <c:pt idx="69">
                  <c:v>0.25502523928457332</c:v>
                </c:pt>
                <c:pt idx="70">
                  <c:v>0.25434797896610428</c:v>
                </c:pt>
                <c:pt idx="71">
                  <c:v>0.23943470960921154</c:v>
                </c:pt>
                <c:pt idx="72">
                  <c:v>0.221789053874343</c:v>
                </c:pt>
                <c:pt idx="73">
                  <c:v>0.23317991406624161</c:v>
                </c:pt>
                <c:pt idx="74">
                  <c:v>0.22083780284002108</c:v>
                </c:pt>
                <c:pt idx="75">
                  <c:v>0.20803438190644163</c:v>
                </c:pt>
                <c:pt idx="76">
                  <c:v>0.19436778323215975</c:v>
                </c:pt>
                <c:pt idx="77">
                  <c:v>0.17680128958456631</c:v>
                </c:pt>
                <c:pt idx="78">
                  <c:v>0.18342583720216821</c:v>
                </c:pt>
                <c:pt idx="79">
                  <c:v>0.17117078451789869</c:v>
                </c:pt>
                <c:pt idx="80">
                  <c:v>0.16007025567206368</c:v>
                </c:pt>
                <c:pt idx="81">
                  <c:v>0.14567984882595963</c:v>
                </c:pt>
                <c:pt idx="82">
                  <c:v>0.12498677249537193</c:v>
                </c:pt>
                <c:pt idx="83">
                  <c:v>0.11000229072144174</c:v>
                </c:pt>
                <c:pt idx="84">
                  <c:v>9.9518243740637224E-2</c:v>
                </c:pt>
                <c:pt idx="85">
                  <c:v>8.4241526237427866E-2</c:v>
                </c:pt>
                <c:pt idx="86">
                  <c:v>7.4203875729252466E-2</c:v>
                </c:pt>
                <c:pt idx="87">
                  <c:v>5.0646351889084951E-2</c:v>
                </c:pt>
                <c:pt idx="88">
                  <c:v>4.9472002706023588E-2</c:v>
                </c:pt>
                <c:pt idx="89">
                  <c:v>4.4390993931571199E-2</c:v>
                </c:pt>
                <c:pt idx="90">
                  <c:v>2.4868548004958857E-2</c:v>
                </c:pt>
                <c:pt idx="91">
                  <c:v>2.6282923064890884E-2</c:v>
                </c:pt>
                <c:pt idx="92">
                  <c:v>7.5568560146339614E-3</c:v>
                </c:pt>
                <c:pt idx="93">
                  <c:v>-4.4375464254211572E-3</c:v>
                </c:pt>
                <c:pt idx="94">
                  <c:v>-2.5023187470242902E-2</c:v>
                </c:pt>
                <c:pt idx="95">
                  <c:v>-3.9226446050517172E-2</c:v>
                </c:pt>
                <c:pt idx="96">
                  <c:v>-5.6706044384873255E-2</c:v>
                </c:pt>
                <c:pt idx="97">
                  <c:v>-7.5058166948366978E-2</c:v>
                </c:pt>
                <c:pt idx="98">
                  <c:v>-8.8471547424253671E-2</c:v>
                </c:pt>
                <c:pt idx="99">
                  <c:v>-0.10544968178532566</c:v>
                </c:pt>
                <c:pt idx="100">
                  <c:v>-0.12430613104433208</c:v>
                </c:pt>
                <c:pt idx="101">
                  <c:v>-0.14255543849502272</c:v>
                </c:pt>
                <c:pt idx="102">
                  <c:v>-0.16042932536314636</c:v>
                </c:pt>
                <c:pt idx="103">
                  <c:v>-0.17442148900694443</c:v>
                </c:pt>
                <c:pt idx="105">
                  <c:v>0.14370076364751089</c:v>
                </c:pt>
                <c:pt idx="106">
                  <c:v>0.33029999999999998</c:v>
                </c:pt>
                <c:pt idx="107">
                  <c:v>0.12504591075852886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94536"/>
        <c:axId val="352194144"/>
      </c:lineChart>
      <c:catAx>
        <c:axId val="3521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94144"/>
        <c:crosses val="autoZero"/>
        <c:auto val="1"/>
        <c:lblAlgn val="ctr"/>
        <c:lblOffset val="100"/>
        <c:noMultiLvlLbl val="0"/>
      </c:catAx>
      <c:valAx>
        <c:axId val="3521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Real Distance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Manual2!$G$1</c:f>
              <c:strCache>
                <c:ptCount val="1"/>
                <c:pt idx="0">
                  <c:v>Groundtruth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Manual2!$G$2:$G$103</c:f>
              <c:numCache>
                <c:formatCode>General</c:formatCode>
                <c:ptCount val="102"/>
                <c:pt idx="0">
                  <c:v>0</c:v>
                </c:pt>
                <c:pt idx="1">
                  <c:v>0.81153600000000004</c:v>
                </c:pt>
                <c:pt idx="2">
                  <c:v>0.83667199999999997</c:v>
                </c:pt>
                <c:pt idx="3">
                  <c:v>0.86127999999999993</c:v>
                </c:pt>
                <c:pt idx="4">
                  <c:v>0.8858879999999999</c:v>
                </c:pt>
                <c:pt idx="5">
                  <c:v>0.91049599999999997</c:v>
                </c:pt>
                <c:pt idx="6">
                  <c:v>0.93510399999999994</c:v>
                </c:pt>
                <c:pt idx="7">
                  <c:v>0.95971200000000001</c:v>
                </c:pt>
                <c:pt idx="8">
                  <c:v>0.98431999999999997</c:v>
                </c:pt>
                <c:pt idx="9">
                  <c:v>1.0089279999999998</c:v>
                </c:pt>
                <c:pt idx="10">
                  <c:v>1.033536</c:v>
                </c:pt>
                <c:pt idx="11">
                  <c:v>1.058144</c:v>
                </c:pt>
                <c:pt idx="12">
                  <c:v>1.0827519999999999</c:v>
                </c:pt>
                <c:pt idx="13">
                  <c:v>1.1073599999999999</c:v>
                </c:pt>
                <c:pt idx="14">
                  <c:v>1.1319680000000001</c:v>
                </c:pt>
                <c:pt idx="15">
                  <c:v>1.1565759999999998</c:v>
                </c:pt>
                <c:pt idx="16">
                  <c:v>1.1811839999999998</c:v>
                </c:pt>
                <c:pt idx="17">
                  <c:v>1.205792</c:v>
                </c:pt>
                <c:pt idx="18">
                  <c:v>1.2303999999999999</c:v>
                </c:pt>
                <c:pt idx="19">
                  <c:v>1.2550079999999999</c:v>
                </c:pt>
                <c:pt idx="20">
                  <c:v>1.2796160000000001</c:v>
                </c:pt>
                <c:pt idx="21">
                  <c:v>1.304224</c:v>
                </c:pt>
                <c:pt idx="22">
                  <c:v>1.328832</c:v>
                </c:pt>
                <c:pt idx="23">
                  <c:v>1.35344</c:v>
                </c:pt>
                <c:pt idx="24">
                  <c:v>1.3780480000000002</c:v>
                </c:pt>
                <c:pt idx="25">
                  <c:v>1.4026559999999999</c:v>
                </c:pt>
                <c:pt idx="26">
                  <c:v>1.4272639999999999</c:v>
                </c:pt>
                <c:pt idx="27">
                  <c:v>1.4518719999999998</c:v>
                </c:pt>
                <c:pt idx="28">
                  <c:v>1.4764799999999998</c:v>
                </c:pt>
                <c:pt idx="29">
                  <c:v>1.501088</c:v>
                </c:pt>
                <c:pt idx="30">
                  <c:v>1.5256959999999999</c:v>
                </c:pt>
                <c:pt idx="31">
                  <c:v>1.5503039999999999</c:v>
                </c:pt>
                <c:pt idx="32">
                  <c:v>1.5749119999999999</c:v>
                </c:pt>
                <c:pt idx="33">
                  <c:v>1.5995200000000001</c:v>
                </c:pt>
                <c:pt idx="34">
                  <c:v>1.624128</c:v>
                </c:pt>
                <c:pt idx="35">
                  <c:v>1.648736</c:v>
                </c:pt>
                <c:pt idx="36">
                  <c:v>1.6733439999999999</c:v>
                </c:pt>
                <c:pt idx="37">
                  <c:v>1.6979519999999997</c:v>
                </c:pt>
                <c:pt idx="38">
                  <c:v>1.7225599999999999</c:v>
                </c:pt>
                <c:pt idx="39">
                  <c:v>1.7471679999999998</c:v>
                </c:pt>
                <c:pt idx="40">
                  <c:v>1.7717759999999998</c:v>
                </c:pt>
                <c:pt idx="41">
                  <c:v>1.7963839999999998</c:v>
                </c:pt>
                <c:pt idx="42">
                  <c:v>1.8209919999999999</c:v>
                </c:pt>
                <c:pt idx="43">
                  <c:v>1.8455999999999999</c:v>
                </c:pt>
                <c:pt idx="44">
                  <c:v>1.8702079999999999</c:v>
                </c:pt>
                <c:pt idx="45">
                  <c:v>1.8948160000000001</c:v>
                </c:pt>
                <c:pt idx="46">
                  <c:v>1.919424</c:v>
                </c:pt>
                <c:pt idx="47">
                  <c:v>1.944032</c:v>
                </c:pt>
                <c:pt idx="48">
                  <c:v>1.9686399999999999</c:v>
                </c:pt>
                <c:pt idx="49">
                  <c:v>1.9932480000000001</c:v>
                </c:pt>
                <c:pt idx="50">
                  <c:v>2.0178559999999996</c:v>
                </c:pt>
                <c:pt idx="51">
                  <c:v>2.0424639999999998</c:v>
                </c:pt>
                <c:pt idx="52">
                  <c:v>2.067072</c:v>
                </c:pt>
                <c:pt idx="53">
                  <c:v>2.0916799999999998</c:v>
                </c:pt>
                <c:pt idx="54">
                  <c:v>2.1162879999999999</c:v>
                </c:pt>
                <c:pt idx="55">
                  <c:v>2.1408959999999997</c:v>
                </c:pt>
                <c:pt idx="56">
                  <c:v>2.1655039999999999</c:v>
                </c:pt>
                <c:pt idx="57">
                  <c:v>2.1901120000000001</c:v>
                </c:pt>
                <c:pt idx="58">
                  <c:v>2.2147199999999998</c:v>
                </c:pt>
                <c:pt idx="59">
                  <c:v>2.239328</c:v>
                </c:pt>
                <c:pt idx="60">
                  <c:v>2.2639360000000002</c:v>
                </c:pt>
                <c:pt idx="61">
                  <c:v>2.2885439999999999</c:v>
                </c:pt>
                <c:pt idx="62">
                  <c:v>2.3131519999999997</c:v>
                </c:pt>
                <c:pt idx="63">
                  <c:v>2.3377599999999998</c:v>
                </c:pt>
                <c:pt idx="64">
                  <c:v>2.3623679999999996</c:v>
                </c:pt>
                <c:pt idx="65">
                  <c:v>2.3869759999999998</c:v>
                </c:pt>
                <c:pt idx="66">
                  <c:v>2.4115839999999999</c:v>
                </c:pt>
                <c:pt idx="67">
                  <c:v>2.4361919999999997</c:v>
                </c:pt>
                <c:pt idx="68">
                  <c:v>2.4607999999999999</c:v>
                </c:pt>
                <c:pt idx="69">
                  <c:v>2.4854080000000001</c:v>
                </c:pt>
                <c:pt idx="70">
                  <c:v>2.5100159999999998</c:v>
                </c:pt>
                <c:pt idx="71">
                  <c:v>2.534624</c:v>
                </c:pt>
                <c:pt idx="72">
                  <c:v>2.5592320000000002</c:v>
                </c:pt>
                <c:pt idx="73">
                  <c:v>2.5838399999999999</c:v>
                </c:pt>
                <c:pt idx="74">
                  <c:v>2.6084480000000001</c:v>
                </c:pt>
                <c:pt idx="75">
                  <c:v>2.6330559999999998</c:v>
                </c:pt>
                <c:pt idx="76">
                  <c:v>2.657664</c:v>
                </c:pt>
                <c:pt idx="77">
                  <c:v>2.6822720000000002</c:v>
                </c:pt>
                <c:pt idx="78">
                  <c:v>2.70688</c:v>
                </c:pt>
                <c:pt idx="79">
                  <c:v>2.7314880000000001</c:v>
                </c:pt>
                <c:pt idx="80">
                  <c:v>2.7560960000000003</c:v>
                </c:pt>
                <c:pt idx="81">
                  <c:v>2.7807039999999996</c:v>
                </c:pt>
                <c:pt idx="82">
                  <c:v>2.8053119999999998</c:v>
                </c:pt>
                <c:pt idx="83">
                  <c:v>2.8299199999999995</c:v>
                </c:pt>
                <c:pt idx="84">
                  <c:v>2.8545279999999997</c:v>
                </c:pt>
                <c:pt idx="85">
                  <c:v>2.8791359999999995</c:v>
                </c:pt>
                <c:pt idx="86">
                  <c:v>2.9037439999999997</c:v>
                </c:pt>
                <c:pt idx="87">
                  <c:v>2.9283519999999998</c:v>
                </c:pt>
                <c:pt idx="88">
                  <c:v>2.9529599999999996</c:v>
                </c:pt>
                <c:pt idx="89">
                  <c:v>2.9775679999999998</c:v>
                </c:pt>
                <c:pt idx="90">
                  <c:v>3.002176</c:v>
                </c:pt>
                <c:pt idx="91">
                  <c:v>3.0267839999999997</c:v>
                </c:pt>
                <c:pt idx="92">
                  <c:v>3.0513919999999999</c:v>
                </c:pt>
                <c:pt idx="93">
                  <c:v>3.0759999999999996</c:v>
                </c:pt>
                <c:pt idx="94">
                  <c:v>3.1006079999999998</c:v>
                </c:pt>
                <c:pt idx="95">
                  <c:v>3.125216</c:v>
                </c:pt>
                <c:pt idx="96">
                  <c:v>3.1498239999999997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Manual2!$I$1</c:f>
              <c:strCache>
                <c:ptCount val="1"/>
                <c:pt idx="0">
                  <c:v>real distance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Manual2!$I$2:$I$103</c:f>
              <c:numCache>
                <c:formatCode>General</c:formatCode>
                <c:ptCount val="102"/>
                <c:pt idx="0">
                  <c:v>0</c:v>
                </c:pt>
                <c:pt idx="1">
                  <c:v>0.81205989255264277</c:v>
                </c:pt>
                <c:pt idx="2">
                  <c:v>0.81291007162245443</c:v>
                </c:pt>
                <c:pt idx="3">
                  <c:v>0.81271440589777322</c:v>
                </c:pt>
                <c:pt idx="4">
                  <c:v>0.81314077453403166</c:v>
                </c:pt>
                <c:pt idx="5">
                  <c:v>0.81389577403086766</c:v>
                </c:pt>
                <c:pt idx="6">
                  <c:v>0.87136471090348167</c:v>
                </c:pt>
                <c:pt idx="7">
                  <c:v>0.8643447732295606</c:v>
                </c:pt>
                <c:pt idx="8">
                  <c:v>0.90769393334708026</c:v>
                </c:pt>
                <c:pt idx="9">
                  <c:v>0.92777404823375187</c:v>
                </c:pt>
                <c:pt idx="10">
                  <c:v>0.97758950867931771</c:v>
                </c:pt>
                <c:pt idx="11">
                  <c:v>1.0315274622694679</c:v>
                </c:pt>
                <c:pt idx="12">
                  <c:v>1.0585789448208058</c:v>
                </c:pt>
                <c:pt idx="13">
                  <c:v>1.0453323727116777</c:v>
                </c:pt>
                <c:pt idx="14">
                  <c:v>1.0533212771233895</c:v>
                </c:pt>
                <c:pt idx="15">
                  <c:v>1.1211348547907918</c:v>
                </c:pt>
                <c:pt idx="16">
                  <c:v>1.1843460792923086</c:v>
                </c:pt>
                <c:pt idx="17">
                  <c:v>1.2183075623062114</c:v>
                </c:pt>
                <c:pt idx="18">
                  <c:v>1.2625493669213672</c:v>
                </c:pt>
                <c:pt idx="19">
                  <c:v>1.2593920681456265</c:v>
                </c:pt>
                <c:pt idx="20">
                  <c:v>1.281190676308168</c:v>
                </c:pt>
                <c:pt idx="21">
                  <c:v>1.3364425087485927</c:v>
                </c:pt>
                <c:pt idx="22">
                  <c:v>1.3643997785259616</c:v>
                </c:pt>
                <c:pt idx="23">
                  <c:v>1.3910521550841761</c:v>
                </c:pt>
                <c:pt idx="24">
                  <c:v>1.4317377673830469</c:v>
                </c:pt>
                <c:pt idx="25">
                  <c:v>1.4695600780449594</c:v>
                </c:pt>
                <c:pt idx="26">
                  <c:v>1.5210079308839759</c:v>
                </c:pt>
                <c:pt idx="27">
                  <c:v>1.5473861344537214</c:v>
                </c:pt>
                <c:pt idx="28">
                  <c:v>1.5923704752489596</c:v>
                </c:pt>
                <c:pt idx="29">
                  <c:v>1.615982050021364</c:v>
                </c:pt>
                <c:pt idx="30">
                  <c:v>1.6565664882328472</c:v>
                </c:pt>
                <c:pt idx="31">
                  <c:v>1.7050477076950334</c:v>
                </c:pt>
                <c:pt idx="32">
                  <c:v>1.7400450228518241</c:v>
                </c:pt>
                <c:pt idx="33">
                  <c:v>1.7566346412188578</c:v>
                </c:pt>
                <c:pt idx="34">
                  <c:v>1.7777532514115861</c:v>
                </c:pt>
                <c:pt idx="35">
                  <c:v>1.81051488709315</c:v>
                </c:pt>
                <c:pt idx="36">
                  <c:v>1.8711270377402298</c:v>
                </c:pt>
                <c:pt idx="37">
                  <c:v>1.8931647466477646</c:v>
                </c:pt>
                <c:pt idx="38">
                  <c:v>1.9144118710724747</c:v>
                </c:pt>
                <c:pt idx="39">
                  <c:v>1.9441699321445911</c:v>
                </c:pt>
                <c:pt idx="40">
                  <c:v>1.9844111997730303</c:v>
                </c:pt>
                <c:pt idx="41">
                  <c:v>2.0248021603692181</c:v>
                </c:pt>
                <c:pt idx="42">
                  <c:v>2.0547180406962791</c:v>
                </c:pt>
                <c:pt idx="43">
                  <c:v>2.0808999090331728</c:v>
                </c:pt>
                <c:pt idx="44">
                  <c:v>2.112261024284134</c:v>
                </c:pt>
                <c:pt idx="45">
                  <c:v>2.1319635402433703</c:v>
                </c:pt>
                <c:pt idx="46">
                  <c:v>2.1907979522547123</c:v>
                </c:pt>
                <c:pt idx="47">
                  <c:v>2.2205429680690982</c:v>
                </c:pt>
                <c:pt idx="48">
                  <c:v>2.2388760480439891</c:v>
                </c:pt>
                <c:pt idx="49">
                  <c:v>2.2570584000053677</c:v>
                </c:pt>
                <c:pt idx="50">
                  <c:v>2.2899165811427724</c:v>
                </c:pt>
                <c:pt idx="51">
                  <c:v>2.3506080537124583</c:v>
                </c:pt>
                <c:pt idx="52">
                  <c:v>2.3723783471713613</c:v>
                </c:pt>
                <c:pt idx="53">
                  <c:v>2.3825740558432593</c:v>
                </c:pt>
                <c:pt idx="54">
                  <c:v>2.4058387301556574</c:v>
                </c:pt>
                <c:pt idx="55">
                  <c:v>2.4292082236608503</c:v>
                </c:pt>
                <c:pt idx="56">
                  <c:v>2.4888867398788355</c:v>
                </c:pt>
                <c:pt idx="57">
                  <c:v>2.5057805995985794</c:v>
                </c:pt>
                <c:pt idx="58">
                  <c:v>2.5307865107653407</c:v>
                </c:pt>
                <c:pt idx="59">
                  <c:v>2.545247785294773</c:v>
                </c:pt>
                <c:pt idx="60">
                  <c:v>2.5693682204337716</c:v>
                </c:pt>
                <c:pt idx="61">
                  <c:v>2.6048293430391172</c:v>
                </c:pt>
                <c:pt idx="62">
                  <c:v>2.6537314839803838</c:v>
                </c:pt>
                <c:pt idx="63">
                  <c:v>2.641687827927266</c:v>
                </c:pt>
                <c:pt idx="64">
                  <c:v>2.6849535320075701</c:v>
                </c:pt>
                <c:pt idx="65">
                  <c:v>2.6918900323749275</c:v>
                </c:pt>
                <c:pt idx="66">
                  <c:v>2.7359901400080009</c:v>
                </c:pt>
                <c:pt idx="67">
                  <c:v>2.7591671958231196</c:v>
                </c:pt>
                <c:pt idx="68">
                  <c:v>2.7772668970125891</c:v>
                </c:pt>
                <c:pt idx="69">
                  <c:v>2.7945676335686054</c:v>
                </c:pt>
                <c:pt idx="70">
                  <c:v>2.8212338710541762</c:v>
                </c:pt>
                <c:pt idx="71">
                  <c:v>2.8454500301918779</c:v>
                </c:pt>
                <c:pt idx="72">
                  <c:v>2.8581990489280553</c:v>
                </c:pt>
                <c:pt idx="73">
                  <c:v>2.8755721643919321</c:v>
                </c:pt>
                <c:pt idx="74">
                  <c:v>2.8956108927262449</c:v>
                </c:pt>
                <c:pt idx="75">
                  <c:v>2.9130223202696794</c:v>
                </c:pt>
                <c:pt idx="76">
                  <c:v>2.9365969082858934</c:v>
                </c:pt>
                <c:pt idx="77">
                  <c:v>2.9509454958575345</c:v>
                </c:pt>
                <c:pt idx="78">
                  <c:v>2.9768619027551773</c:v>
                </c:pt>
                <c:pt idx="79">
                  <c:v>2.9835051898316918</c:v>
                </c:pt>
                <c:pt idx="80">
                  <c:v>3.0045265755099604</c:v>
                </c:pt>
                <c:pt idx="81">
                  <c:v>3.0227415954275076</c:v>
                </c:pt>
                <c:pt idx="82">
                  <c:v>3.0397967565110973</c:v>
                </c:pt>
                <c:pt idx="83">
                  <c:v>3.0526170625079798</c:v>
                </c:pt>
                <c:pt idx="84">
                  <c:v>3.063382503017984</c:v>
                </c:pt>
                <c:pt idx="85">
                  <c:v>3.0762756767023887</c:v>
                </c:pt>
                <c:pt idx="86">
                  <c:v>3.0874270497169931</c:v>
                </c:pt>
                <c:pt idx="87">
                  <c:v>3.1023412473967271</c:v>
                </c:pt>
                <c:pt idx="88">
                  <c:v>3.1110101250680695</c:v>
                </c:pt>
                <c:pt idx="89">
                  <c:v>3.1164119871141915</c:v>
                </c:pt>
                <c:pt idx="90">
                  <c:v>3.1161834855238091</c:v>
                </c:pt>
                <c:pt idx="91">
                  <c:v>3.1352200156852086</c:v>
                </c:pt>
                <c:pt idx="92">
                  <c:v>3.1425079481075473</c:v>
                </c:pt>
                <c:pt idx="93">
                  <c:v>3.1335458719347664</c:v>
                </c:pt>
                <c:pt idx="94">
                  <c:v>3.1537556825004356</c:v>
                </c:pt>
                <c:pt idx="95">
                  <c:v>3.1499458329404715</c:v>
                </c:pt>
                <c:pt idx="96">
                  <c:v>3.16142458893622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Manual2!$J$1</c:f>
              <c:strCache>
                <c:ptCount val="1"/>
                <c:pt idx="0">
                  <c:v>Error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Manual2!$J$2:$J$103</c:f>
              <c:numCache>
                <c:formatCode>General</c:formatCode>
                <c:ptCount val="102"/>
                <c:pt idx="0">
                  <c:v>0</c:v>
                </c:pt>
                <c:pt idx="1">
                  <c:v>5.2389255264273515E-4</c:v>
                </c:pt>
                <c:pt idx="2">
                  <c:v>-2.3761928377545538E-2</c:v>
                </c:pt>
                <c:pt idx="3">
                  <c:v>-4.8565594102226717E-2</c:v>
                </c:pt>
                <c:pt idx="4">
                  <c:v>-7.2747225465968235E-2</c:v>
                </c:pt>
                <c:pt idx="5">
                  <c:v>-9.6600225969132314E-2</c:v>
                </c:pt>
                <c:pt idx="6">
                  <c:v>-6.373928909651827E-2</c:v>
                </c:pt>
                <c:pt idx="7">
                  <c:v>-9.5367226770439406E-2</c:v>
                </c:pt>
                <c:pt idx="8">
                  <c:v>-7.6626066652919711E-2</c:v>
                </c:pt>
                <c:pt idx="9">
                  <c:v>-8.1153951766247956E-2</c:v>
                </c:pt>
                <c:pt idx="10">
                  <c:v>-5.5946491320682301E-2</c:v>
                </c:pt>
                <c:pt idx="11">
                  <c:v>-2.6616537730532075E-2</c:v>
                </c:pt>
                <c:pt idx="12">
                  <c:v>-2.4173055179194103E-2</c:v>
                </c:pt>
                <c:pt idx="13">
                  <c:v>-6.2027627288322229E-2</c:v>
                </c:pt>
                <c:pt idx="14">
                  <c:v>-7.8646722876610564E-2</c:v>
                </c:pt>
                <c:pt idx="15">
                  <c:v>-3.5441145209208047E-2</c:v>
                </c:pt>
                <c:pt idx="16">
                  <c:v>3.1620792923088281E-3</c:v>
                </c:pt>
                <c:pt idx="17">
                  <c:v>1.2515562306211425E-2</c:v>
                </c:pt>
                <c:pt idx="18">
                  <c:v>3.2149366921367273E-2</c:v>
                </c:pt>
                <c:pt idx="19">
                  <c:v>4.3840681456266406E-3</c:v>
                </c:pt>
                <c:pt idx="20">
                  <c:v>1.5746763081678772E-3</c:v>
                </c:pt>
                <c:pt idx="21">
                  <c:v>3.2218508748592667E-2</c:v>
                </c:pt>
                <c:pt idx="22">
                  <c:v>3.5567778525961602E-2</c:v>
                </c:pt>
                <c:pt idx="23">
                  <c:v>3.7612155084176147E-2</c:v>
                </c:pt>
                <c:pt idx="24">
                  <c:v>5.368976738304676E-2</c:v>
                </c:pt>
                <c:pt idx="25">
                  <c:v>6.6904078044959459E-2</c:v>
                </c:pt>
                <c:pt idx="26">
                  <c:v>9.3743930883976034E-2</c:v>
                </c:pt>
                <c:pt idx="27">
                  <c:v>9.5514134453721589E-2</c:v>
                </c:pt>
                <c:pt idx="28">
                  <c:v>0.11589047524895979</c:v>
                </c:pt>
                <c:pt idx="29">
                  <c:v>0.11489405002136399</c:v>
                </c:pt>
                <c:pt idx="30">
                  <c:v>0.1308704882328473</c:v>
                </c:pt>
                <c:pt idx="31">
                  <c:v>0.15474370769503354</c:v>
                </c:pt>
                <c:pt idx="32">
                  <c:v>0.16513302285182418</c:v>
                </c:pt>
                <c:pt idx="33">
                  <c:v>0.15711464121885776</c:v>
                </c:pt>
                <c:pt idx="34">
                  <c:v>0.15362525141158612</c:v>
                </c:pt>
                <c:pt idx="35">
                  <c:v>0.16177888709315003</c:v>
                </c:pt>
                <c:pt idx="36">
                  <c:v>0.19778303774022987</c:v>
                </c:pt>
                <c:pt idx="37">
                  <c:v>0.19521274664776489</c:v>
                </c:pt>
                <c:pt idx="38">
                  <c:v>0.19185187107247481</c:v>
                </c:pt>
                <c:pt idx="39">
                  <c:v>0.19700193214459127</c:v>
                </c:pt>
                <c:pt idx="40">
                  <c:v>0.21263519977303047</c:v>
                </c:pt>
                <c:pt idx="41">
                  <c:v>0.22841816036921836</c:v>
                </c:pt>
                <c:pt idx="42">
                  <c:v>0.23372604069627911</c:v>
                </c:pt>
                <c:pt idx="43">
                  <c:v>0.23529990903317288</c:v>
                </c:pt>
                <c:pt idx="44">
                  <c:v>0.24205302428413411</c:v>
                </c:pt>
                <c:pt idx="45">
                  <c:v>0.23714754024337026</c:v>
                </c:pt>
                <c:pt idx="46">
                  <c:v>0.27137395225471228</c:v>
                </c:pt>
                <c:pt idx="47">
                  <c:v>0.27651096806909825</c:v>
                </c:pt>
                <c:pt idx="48">
                  <c:v>0.27023604804398915</c:v>
                </c:pt>
                <c:pt idx="49">
                  <c:v>0.2638104000053676</c:v>
                </c:pt>
                <c:pt idx="50">
                  <c:v>0.27206058114277276</c:v>
                </c:pt>
                <c:pt idx="51">
                  <c:v>0.30814405371245845</c:v>
                </c:pt>
                <c:pt idx="52">
                  <c:v>0.30530634717136129</c:v>
                </c:pt>
                <c:pt idx="53">
                  <c:v>0.29089405584325956</c:v>
                </c:pt>
                <c:pt idx="54">
                  <c:v>0.28955073015565747</c:v>
                </c:pt>
                <c:pt idx="55">
                  <c:v>0.28831222366085063</c:v>
                </c:pt>
                <c:pt idx="56">
                  <c:v>0.32338273987883559</c:v>
                </c:pt>
                <c:pt idx="57">
                  <c:v>0.31566859959857929</c:v>
                </c:pt>
                <c:pt idx="58">
                  <c:v>0.31606651076534087</c:v>
                </c:pt>
                <c:pt idx="59">
                  <c:v>0.30591978529477304</c:v>
                </c:pt>
                <c:pt idx="60">
                  <c:v>0.30543222043377138</c:v>
                </c:pt>
                <c:pt idx="61">
                  <c:v>0.31628534303911726</c:v>
                </c:pt>
                <c:pt idx="62">
                  <c:v>0.34057948398038418</c:v>
                </c:pt>
                <c:pt idx="63">
                  <c:v>0.30392782792726614</c:v>
                </c:pt>
                <c:pt idx="64">
                  <c:v>0.32258553200757056</c:v>
                </c:pt>
                <c:pt idx="65">
                  <c:v>0.30491403237492776</c:v>
                </c:pt>
                <c:pt idx="66">
                  <c:v>0.32440614000800094</c:v>
                </c:pt>
                <c:pt idx="67">
                  <c:v>0.32297519582311995</c:v>
                </c:pt>
                <c:pt idx="68">
                  <c:v>0.31646689701258923</c:v>
                </c:pt>
                <c:pt idx="69">
                  <c:v>0.30915963356860532</c:v>
                </c:pt>
                <c:pt idx="70">
                  <c:v>0.31121787105417642</c:v>
                </c:pt>
                <c:pt idx="71">
                  <c:v>0.31082603019187793</c:v>
                </c:pt>
                <c:pt idx="72">
                  <c:v>0.29896704892805515</c:v>
                </c:pt>
                <c:pt idx="73">
                  <c:v>0.29173216439193217</c:v>
                </c:pt>
                <c:pt idx="74">
                  <c:v>0.28716289272624484</c:v>
                </c:pt>
                <c:pt idx="75">
                  <c:v>0.2799663202696796</c:v>
                </c:pt>
                <c:pt idx="76">
                  <c:v>0.27893290828589334</c:v>
                </c:pt>
                <c:pt idx="77">
                  <c:v>0.26867349585753431</c:v>
                </c:pt>
                <c:pt idx="78">
                  <c:v>0.26998190275517731</c:v>
                </c:pt>
                <c:pt idx="79">
                  <c:v>0.25201718983169163</c:v>
                </c:pt>
                <c:pt idx="80">
                  <c:v>0.24843057550996006</c:v>
                </c:pt>
                <c:pt idx="81">
                  <c:v>0.24203759542750802</c:v>
                </c:pt>
                <c:pt idx="82">
                  <c:v>0.23448475651109746</c:v>
                </c:pt>
                <c:pt idx="83">
                  <c:v>0.22269706250798027</c:v>
                </c:pt>
                <c:pt idx="84">
                  <c:v>0.20885450301798425</c:v>
                </c:pt>
                <c:pt idx="85">
                  <c:v>0.19713967670238919</c:v>
                </c:pt>
                <c:pt idx="86">
                  <c:v>0.18368304971699345</c:v>
                </c:pt>
                <c:pt idx="87">
                  <c:v>0.17398924739672728</c:v>
                </c:pt>
                <c:pt idx="88">
                  <c:v>0.15805012506806992</c:v>
                </c:pt>
                <c:pt idx="89">
                  <c:v>0.13884398711419177</c:v>
                </c:pt>
                <c:pt idx="90">
                  <c:v>0.11400748552380913</c:v>
                </c:pt>
                <c:pt idx="91">
                  <c:v>0.10843601568520889</c:v>
                </c:pt>
                <c:pt idx="92">
                  <c:v>9.1115948107547418E-2</c:v>
                </c:pt>
                <c:pt idx="93">
                  <c:v>5.754587193476679E-2</c:v>
                </c:pt>
                <c:pt idx="94">
                  <c:v>5.3147682500435778E-2</c:v>
                </c:pt>
                <c:pt idx="95">
                  <c:v>2.4729832940471486E-2</c:v>
                </c:pt>
                <c:pt idx="96">
                  <c:v>1.1600588936220291E-2</c:v>
                </c:pt>
                <c:pt idx="98">
                  <c:v>0.16182883361759517</c:v>
                </c:pt>
                <c:pt idx="99">
                  <c:v>0.34057947999999999</c:v>
                </c:pt>
                <c:pt idx="100">
                  <c:v>0.13370973384349588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97280"/>
        <c:axId val="352195320"/>
      </c:lineChart>
      <c:catAx>
        <c:axId val="3521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95320"/>
        <c:crosses val="autoZero"/>
        <c:auto val="1"/>
        <c:lblAlgn val="ctr"/>
        <c:lblOffset val="100"/>
        <c:noMultiLvlLbl val="0"/>
      </c:catAx>
      <c:valAx>
        <c:axId val="35219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9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distance Estimate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'10sec'!$G$1</c:f>
              <c:strCache>
                <c:ptCount val="1"/>
                <c:pt idx="0">
                  <c:v>Ground truth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'10sec'!$G$2:$G$274</c:f>
              <c:numCache>
                <c:formatCode>General</c:formatCode>
                <c:ptCount val="273"/>
                <c:pt idx="0">
                  <c:v>0</c:v>
                </c:pt>
                <c:pt idx="1">
                  <c:v>0.54366000000000003</c:v>
                </c:pt>
                <c:pt idx="2">
                  <c:v>0.55432000000000003</c:v>
                </c:pt>
                <c:pt idx="3">
                  <c:v>0.56498000000000004</c:v>
                </c:pt>
                <c:pt idx="4">
                  <c:v>0.57564000000000004</c:v>
                </c:pt>
                <c:pt idx="5">
                  <c:v>0.58630000000000004</c:v>
                </c:pt>
                <c:pt idx="6">
                  <c:v>0.59696000000000005</c:v>
                </c:pt>
                <c:pt idx="7">
                  <c:v>0.60761999999999994</c:v>
                </c:pt>
                <c:pt idx="8">
                  <c:v>0.61827999999999994</c:v>
                </c:pt>
                <c:pt idx="9">
                  <c:v>0.62894000000000005</c:v>
                </c:pt>
                <c:pt idx="10">
                  <c:v>0.63960000000000006</c:v>
                </c:pt>
                <c:pt idx="11">
                  <c:v>0.65026000000000006</c:v>
                </c:pt>
                <c:pt idx="12">
                  <c:v>0.66092000000000006</c:v>
                </c:pt>
                <c:pt idx="13">
                  <c:v>0.67158000000000007</c:v>
                </c:pt>
                <c:pt idx="14">
                  <c:v>0.68224000000000007</c:v>
                </c:pt>
                <c:pt idx="15">
                  <c:v>0.69290000000000007</c:v>
                </c:pt>
                <c:pt idx="16">
                  <c:v>0.70356000000000007</c:v>
                </c:pt>
                <c:pt idx="17">
                  <c:v>0.71422000000000008</c:v>
                </c:pt>
                <c:pt idx="18">
                  <c:v>0.72488000000000008</c:v>
                </c:pt>
                <c:pt idx="19">
                  <c:v>0.73553999999999997</c:v>
                </c:pt>
                <c:pt idx="20">
                  <c:v>0.74619999999999997</c:v>
                </c:pt>
                <c:pt idx="21">
                  <c:v>0.75685999999999998</c:v>
                </c:pt>
                <c:pt idx="22">
                  <c:v>0.76751999999999998</c:v>
                </c:pt>
                <c:pt idx="23">
                  <c:v>0.77817999999999998</c:v>
                </c:pt>
                <c:pt idx="24">
                  <c:v>0.78883999999999999</c:v>
                </c:pt>
                <c:pt idx="25">
                  <c:v>0.7995000000000001</c:v>
                </c:pt>
                <c:pt idx="26">
                  <c:v>0.8101600000000001</c:v>
                </c:pt>
                <c:pt idx="27">
                  <c:v>0.82082000000000011</c:v>
                </c:pt>
                <c:pt idx="28">
                  <c:v>0.83148000000000011</c:v>
                </c:pt>
                <c:pt idx="29">
                  <c:v>0.84214000000000011</c:v>
                </c:pt>
                <c:pt idx="30">
                  <c:v>0.85280000000000011</c:v>
                </c:pt>
                <c:pt idx="31">
                  <c:v>0.86346000000000012</c:v>
                </c:pt>
                <c:pt idx="32">
                  <c:v>0.87412000000000001</c:v>
                </c:pt>
                <c:pt idx="33">
                  <c:v>0.88478000000000001</c:v>
                </c:pt>
                <c:pt idx="34">
                  <c:v>0.89544000000000001</c:v>
                </c:pt>
                <c:pt idx="35">
                  <c:v>0.90610000000000002</c:v>
                </c:pt>
                <c:pt idx="36">
                  <c:v>0.91676000000000002</c:v>
                </c:pt>
                <c:pt idx="37">
                  <c:v>0.92742000000000002</c:v>
                </c:pt>
                <c:pt idx="38">
                  <c:v>0.93808000000000002</c:v>
                </c:pt>
                <c:pt idx="39">
                  <c:v>0.94874000000000003</c:v>
                </c:pt>
                <c:pt idx="40">
                  <c:v>0.95940000000000003</c:v>
                </c:pt>
                <c:pt idx="41">
                  <c:v>0.97006000000000003</c:v>
                </c:pt>
                <c:pt idx="42">
                  <c:v>0.98072000000000015</c:v>
                </c:pt>
                <c:pt idx="43">
                  <c:v>0.99138000000000015</c:v>
                </c:pt>
                <c:pt idx="44">
                  <c:v>1.00204</c:v>
                </c:pt>
                <c:pt idx="45">
                  <c:v>1.0126999999999999</c:v>
                </c:pt>
                <c:pt idx="46">
                  <c:v>1.02336</c:v>
                </c:pt>
                <c:pt idx="47">
                  <c:v>1.0340199999999999</c:v>
                </c:pt>
                <c:pt idx="48">
                  <c:v>1.0446800000000001</c:v>
                </c:pt>
                <c:pt idx="49">
                  <c:v>1.0553399999999999</c:v>
                </c:pt>
                <c:pt idx="50">
                  <c:v>1.0660000000000001</c:v>
                </c:pt>
                <c:pt idx="51">
                  <c:v>1.0766600000000002</c:v>
                </c:pt>
                <c:pt idx="52">
                  <c:v>1.0873200000000001</c:v>
                </c:pt>
                <c:pt idx="53">
                  <c:v>1.0979800000000002</c:v>
                </c:pt>
                <c:pt idx="54">
                  <c:v>1.1086400000000001</c:v>
                </c:pt>
                <c:pt idx="55">
                  <c:v>1.1193000000000002</c:v>
                </c:pt>
                <c:pt idx="56">
                  <c:v>1.1299600000000001</c:v>
                </c:pt>
                <c:pt idx="57">
                  <c:v>1.1406200000000002</c:v>
                </c:pt>
                <c:pt idx="58">
                  <c:v>1.1512800000000001</c:v>
                </c:pt>
                <c:pt idx="59">
                  <c:v>1.1619400000000002</c:v>
                </c:pt>
                <c:pt idx="60">
                  <c:v>1.1726000000000001</c:v>
                </c:pt>
                <c:pt idx="61">
                  <c:v>1.1832600000000002</c:v>
                </c:pt>
                <c:pt idx="62">
                  <c:v>1.1939200000000001</c:v>
                </c:pt>
                <c:pt idx="63">
                  <c:v>1.20458</c:v>
                </c:pt>
                <c:pt idx="64">
                  <c:v>1.2152399999999999</c:v>
                </c:pt>
                <c:pt idx="65">
                  <c:v>1.2259</c:v>
                </c:pt>
                <c:pt idx="66">
                  <c:v>1.2365599999999999</c:v>
                </c:pt>
                <c:pt idx="67">
                  <c:v>1.24722</c:v>
                </c:pt>
                <c:pt idx="68">
                  <c:v>1.2578800000000001</c:v>
                </c:pt>
                <c:pt idx="69">
                  <c:v>1.26854</c:v>
                </c:pt>
                <c:pt idx="70">
                  <c:v>1.2792000000000001</c:v>
                </c:pt>
                <c:pt idx="71">
                  <c:v>1.28986</c:v>
                </c:pt>
                <c:pt idx="72">
                  <c:v>1.3005200000000001</c:v>
                </c:pt>
                <c:pt idx="73">
                  <c:v>1.31118</c:v>
                </c:pt>
                <c:pt idx="74">
                  <c:v>1.3218400000000001</c:v>
                </c:pt>
                <c:pt idx="75">
                  <c:v>1.3325</c:v>
                </c:pt>
                <c:pt idx="76">
                  <c:v>1.3431600000000001</c:v>
                </c:pt>
                <c:pt idx="77">
                  <c:v>1.35382</c:v>
                </c:pt>
                <c:pt idx="78">
                  <c:v>1.3644800000000001</c:v>
                </c:pt>
                <c:pt idx="79">
                  <c:v>1.37514</c:v>
                </c:pt>
                <c:pt idx="80">
                  <c:v>1.3858000000000001</c:v>
                </c:pt>
                <c:pt idx="81">
                  <c:v>1.39646</c:v>
                </c:pt>
                <c:pt idx="82">
                  <c:v>1.4071200000000001</c:v>
                </c:pt>
                <c:pt idx="83">
                  <c:v>1.4177800000000003</c:v>
                </c:pt>
                <c:pt idx="84">
                  <c:v>1.4284400000000002</c:v>
                </c:pt>
                <c:pt idx="85">
                  <c:v>1.4391000000000003</c:v>
                </c:pt>
                <c:pt idx="86">
                  <c:v>1.4497600000000002</c:v>
                </c:pt>
                <c:pt idx="87">
                  <c:v>1.4604200000000003</c:v>
                </c:pt>
                <c:pt idx="88">
                  <c:v>1.4710799999999999</c:v>
                </c:pt>
                <c:pt idx="89">
                  <c:v>1.4817400000000001</c:v>
                </c:pt>
                <c:pt idx="90">
                  <c:v>1.4923999999999999</c:v>
                </c:pt>
                <c:pt idx="91">
                  <c:v>1.5030600000000001</c:v>
                </c:pt>
                <c:pt idx="92">
                  <c:v>1.51372</c:v>
                </c:pt>
                <c:pt idx="93">
                  <c:v>1.5243800000000001</c:v>
                </c:pt>
                <c:pt idx="94">
                  <c:v>1.53504</c:v>
                </c:pt>
                <c:pt idx="95">
                  <c:v>1.5457000000000001</c:v>
                </c:pt>
                <c:pt idx="96">
                  <c:v>1.55636</c:v>
                </c:pt>
                <c:pt idx="97">
                  <c:v>1.5670200000000001</c:v>
                </c:pt>
                <c:pt idx="98">
                  <c:v>1.57768</c:v>
                </c:pt>
                <c:pt idx="99">
                  <c:v>1.5883400000000001</c:v>
                </c:pt>
                <c:pt idx="100">
                  <c:v>1.5990000000000002</c:v>
                </c:pt>
                <c:pt idx="101">
                  <c:v>1.6096600000000001</c:v>
                </c:pt>
                <c:pt idx="102">
                  <c:v>1.6203200000000002</c:v>
                </c:pt>
                <c:pt idx="103">
                  <c:v>1.6309800000000001</c:v>
                </c:pt>
                <c:pt idx="104">
                  <c:v>1.6416400000000002</c:v>
                </c:pt>
                <c:pt idx="105">
                  <c:v>1.6523000000000001</c:v>
                </c:pt>
                <c:pt idx="106">
                  <c:v>1.6629600000000002</c:v>
                </c:pt>
                <c:pt idx="107">
                  <c:v>1.6736200000000001</c:v>
                </c:pt>
                <c:pt idx="108">
                  <c:v>1.6842800000000002</c:v>
                </c:pt>
                <c:pt idx="109">
                  <c:v>1.6949400000000001</c:v>
                </c:pt>
                <c:pt idx="110">
                  <c:v>1.7056000000000002</c:v>
                </c:pt>
                <c:pt idx="111">
                  <c:v>1.7162600000000001</c:v>
                </c:pt>
                <c:pt idx="112">
                  <c:v>1.7269200000000002</c:v>
                </c:pt>
                <c:pt idx="113">
                  <c:v>1.7375799999999999</c:v>
                </c:pt>
                <c:pt idx="114">
                  <c:v>1.74824</c:v>
                </c:pt>
                <c:pt idx="115">
                  <c:v>1.7588999999999999</c:v>
                </c:pt>
                <c:pt idx="116">
                  <c:v>1.76956</c:v>
                </c:pt>
                <c:pt idx="117">
                  <c:v>1.7802199999999999</c:v>
                </c:pt>
                <c:pt idx="118">
                  <c:v>1.79088</c:v>
                </c:pt>
                <c:pt idx="119">
                  <c:v>1.8015400000000001</c:v>
                </c:pt>
                <c:pt idx="120">
                  <c:v>1.8122</c:v>
                </c:pt>
                <c:pt idx="121">
                  <c:v>1.8228600000000001</c:v>
                </c:pt>
                <c:pt idx="122">
                  <c:v>1.83352</c:v>
                </c:pt>
                <c:pt idx="123">
                  <c:v>1.8441800000000002</c:v>
                </c:pt>
                <c:pt idx="124">
                  <c:v>1.85484</c:v>
                </c:pt>
                <c:pt idx="125">
                  <c:v>1.8655000000000002</c:v>
                </c:pt>
                <c:pt idx="126">
                  <c:v>1.87616</c:v>
                </c:pt>
                <c:pt idx="127">
                  <c:v>1.8868200000000002</c:v>
                </c:pt>
                <c:pt idx="128">
                  <c:v>1.8974800000000001</c:v>
                </c:pt>
                <c:pt idx="129">
                  <c:v>1.9081400000000002</c:v>
                </c:pt>
                <c:pt idx="130">
                  <c:v>1.9188000000000001</c:v>
                </c:pt>
                <c:pt idx="131">
                  <c:v>1.9294600000000002</c:v>
                </c:pt>
                <c:pt idx="132">
                  <c:v>1.9401200000000001</c:v>
                </c:pt>
                <c:pt idx="133">
                  <c:v>1.9507800000000002</c:v>
                </c:pt>
                <c:pt idx="134">
                  <c:v>1.9614400000000003</c:v>
                </c:pt>
                <c:pt idx="135">
                  <c:v>1.9721000000000002</c:v>
                </c:pt>
                <c:pt idx="136">
                  <c:v>1.9827600000000003</c:v>
                </c:pt>
                <c:pt idx="137">
                  <c:v>1.9934200000000002</c:v>
                </c:pt>
                <c:pt idx="138">
                  <c:v>2.0040800000000001</c:v>
                </c:pt>
                <c:pt idx="139">
                  <c:v>2.0147400000000002</c:v>
                </c:pt>
                <c:pt idx="140">
                  <c:v>2.0253999999999999</c:v>
                </c:pt>
                <c:pt idx="141">
                  <c:v>2.03606</c:v>
                </c:pt>
                <c:pt idx="142">
                  <c:v>2.0467200000000001</c:v>
                </c:pt>
                <c:pt idx="143">
                  <c:v>2.0573800000000002</c:v>
                </c:pt>
                <c:pt idx="144">
                  <c:v>2.0680399999999999</c:v>
                </c:pt>
                <c:pt idx="145">
                  <c:v>2.0787</c:v>
                </c:pt>
                <c:pt idx="146">
                  <c:v>2.0893600000000001</c:v>
                </c:pt>
                <c:pt idx="147">
                  <c:v>2.1000200000000002</c:v>
                </c:pt>
                <c:pt idx="148">
                  <c:v>2.1106799999999999</c:v>
                </c:pt>
                <c:pt idx="149">
                  <c:v>2.12134</c:v>
                </c:pt>
                <c:pt idx="150">
                  <c:v>2.1320000000000001</c:v>
                </c:pt>
                <c:pt idx="151">
                  <c:v>2.1426599999999998</c:v>
                </c:pt>
                <c:pt idx="152">
                  <c:v>2.1533200000000003</c:v>
                </c:pt>
                <c:pt idx="153">
                  <c:v>2.16398</c:v>
                </c:pt>
                <c:pt idx="154">
                  <c:v>2.1746400000000001</c:v>
                </c:pt>
                <c:pt idx="155">
                  <c:v>2.1852999999999998</c:v>
                </c:pt>
                <c:pt idx="156">
                  <c:v>2.1959600000000004</c:v>
                </c:pt>
                <c:pt idx="157">
                  <c:v>2.20662</c:v>
                </c:pt>
                <c:pt idx="158">
                  <c:v>2.2172800000000001</c:v>
                </c:pt>
                <c:pt idx="159">
                  <c:v>2.2279399999999998</c:v>
                </c:pt>
                <c:pt idx="160">
                  <c:v>2.2386000000000004</c:v>
                </c:pt>
                <c:pt idx="161">
                  <c:v>2.24926</c:v>
                </c:pt>
                <c:pt idx="162">
                  <c:v>2.2599200000000002</c:v>
                </c:pt>
                <c:pt idx="163">
                  <c:v>2.2705799999999998</c:v>
                </c:pt>
                <c:pt idx="164">
                  <c:v>2.2812400000000004</c:v>
                </c:pt>
                <c:pt idx="165">
                  <c:v>2.2919</c:v>
                </c:pt>
                <c:pt idx="166">
                  <c:v>2.3025600000000002</c:v>
                </c:pt>
                <c:pt idx="167">
                  <c:v>2.3132199999999998</c:v>
                </c:pt>
                <c:pt idx="168">
                  <c:v>2.3238800000000004</c:v>
                </c:pt>
                <c:pt idx="169">
                  <c:v>2.3345400000000001</c:v>
                </c:pt>
                <c:pt idx="170">
                  <c:v>2.3452000000000002</c:v>
                </c:pt>
                <c:pt idx="171">
                  <c:v>2.3558600000000003</c:v>
                </c:pt>
                <c:pt idx="172">
                  <c:v>2.3665200000000004</c:v>
                </c:pt>
                <c:pt idx="173">
                  <c:v>2.3771800000000001</c:v>
                </c:pt>
                <c:pt idx="174">
                  <c:v>2.3878400000000002</c:v>
                </c:pt>
                <c:pt idx="175">
                  <c:v>2.3985000000000003</c:v>
                </c:pt>
                <c:pt idx="176">
                  <c:v>2.40916</c:v>
                </c:pt>
                <c:pt idx="177">
                  <c:v>2.4198200000000001</c:v>
                </c:pt>
                <c:pt idx="178">
                  <c:v>2.4304799999999998</c:v>
                </c:pt>
                <c:pt idx="179">
                  <c:v>2.4411400000000003</c:v>
                </c:pt>
                <c:pt idx="180">
                  <c:v>2.4518</c:v>
                </c:pt>
                <c:pt idx="181">
                  <c:v>2.4624600000000001</c:v>
                </c:pt>
                <c:pt idx="182">
                  <c:v>2.4731199999999998</c:v>
                </c:pt>
                <c:pt idx="183">
                  <c:v>2.4837800000000003</c:v>
                </c:pt>
                <c:pt idx="184">
                  <c:v>2.49444</c:v>
                </c:pt>
                <c:pt idx="185">
                  <c:v>2.5051000000000001</c:v>
                </c:pt>
                <c:pt idx="186">
                  <c:v>2.5157600000000002</c:v>
                </c:pt>
                <c:pt idx="187">
                  <c:v>2.5264200000000003</c:v>
                </c:pt>
                <c:pt idx="188">
                  <c:v>2.53708</c:v>
                </c:pt>
                <c:pt idx="189">
                  <c:v>2.5477400000000001</c:v>
                </c:pt>
                <c:pt idx="190">
                  <c:v>2.5584000000000002</c:v>
                </c:pt>
                <c:pt idx="191">
                  <c:v>2.5690600000000003</c:v>
                </c:pt>
                <c:pt idx="192">
                  <c:v>2.57972</c:v>
                </c:pt>
                <c:pt idx="193">
                  <c:v>2.5903800000000001</c:v>
                </c:pt>
                <c:pt idx="194">
                  <c:v>2.6010400000000002</c:v>
                </c:pt>
                <c:pt idx="195">
                  <c:v>2.6117000000000004</c:v>
                </c:pt>
                <c:pt idx="196">
                  <c:v>2.62236</c:v>
                </c:pt>
                <c:pt idx="197">
                  <c:v>2.6330200000000001</c:v>
                </c:pt>
                <c:pt idx="198">
                  <c:v>2.6436800000000003</c:v>
                </c:pt>
                <c:pt idx="199">
                  <c:v>2.6543400000000004</c:v>
                </c:pt>
                <c:pt idx="200">
                  <c:v>2.665</c:v>
                </c:pt>
                <c:pt idx="201">
                  <c:v>2.6756599999999997</c:v>
                </c:pt>
                <c:pt idx="202">
                  <c:v>2.6863200000000003</c:v>
                </c:pt>
                <c:pt idx="203">
                  <c:v>2.6969799999999999</c:v>
                </c:pt>
                <c:pt idx="204">
                  <c:v>2.70764</c:v>
                </c:pt>
                <c:pt idx="205">
                  <c:v>2.7183000000000002</c:v>
                </c:pt>
                <c:pt idx="206">
                  <c:v>2.7289600000000003</c:v>
                </c:pt>
                <c:pt idx="207">
                  <c:v>2.7396199999999999</c:v>
                </c:pt>
                <c:pt idx="208">
                  <c:v>2.7502800000000001</c:v>
                </c:pt>
                <c:pt idx="209">
                  <c:v>2.7609400000000002</c:v>
                </c:pt>
                <c:pt idx="210">
                  <c:v>2.7716000000000003</c:v>
                </c:pt>
                <c:pt idx="211">
                  <c:v>2.78226</c:v>
                </c:pt>
                <c:pt idx="212">
                  <c:v>2.7929200000000001</c:v>
                </c:pt>
                <c:pt idx="213">
                  <c:v>2.8035800000000002</c:v>
                </c:pt>
                <c:pt idx="214">
                  <c:v>2.8142400000000003</c:v>
                </c:pt>
                <c:pt idx="215">
                  <c:v>2.8249</c:v>
                </c:pt>
                <c:pt idx="216">
                  <c:v>2.8355600000000005</c:v>
                </c:pt>
                <c:pt idx="217">
                  <c:v>2.8462200000000002</c:v>
                </c:pt>
                <c:pt idx="218">
                  <c:v>2.8568800000000003</c:v>
                </c:pt>
                <c:pt idx="219">
                  <c:v>2.86754</c:v>
                </c:pt>
                <c:pt idx="220">
                  <c:v>2.8782000000000005</c:v>
                </c:pt>
                <c:pt idx="221">
                  <c:v>2.8888600000000002</c:v>
                </c:pt>
                <c:pt idx="222">
                  <c:v>2.8995200000000003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'10sec'!$H$1</c:f>
              <c:strCache>
                <c:ptCount val="1"/>
                <c:pt idx="0">
                  <c:v>Real distance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'10sec'!$H$2:$H$274</c:f>
              <c:numCache>
                <c:formatCode>General</c:formatCode>
                <c:ptCount val="273"/>
                <c:pt idx="0">
                  <c:v>0</c:v>
                </c:pt>
                <c:pt idx="1">
                  <c:v>0.54365231603925812</c:v>
                </c:pt>
                <c:pt idx="2">
                  <c:v>0.55628485488462964</c:v>
                </c:pt>
                <c:pt idx="3">
                  <c:v>0.57280026333303247</c:v>
                </c:pt>
                <c:pt idx="4">
                  <c:v>0.58374753308764959</c:v>
                </c:pt>
                <c:pt idx="5">
                  <c:v>0.58724096873156961</c:v>
                </c:pt>
                <c:pt idx="6">
                  <c:v>0.59374983477244048</c:v>
                </c:pt>
                <c:pt idx="7">
                  <c:v>0.60383301634609998</c:v>
                </c:pt>
                <c:pt idx="8">
                  <c:v>0.62934281240792822</c:v>
                </c:pt>
                <c:pt idx="9">
                  <c:v>0.63483170248783438</c:v>
                </c:pt>
                <c:pt idx="10">
                  <c:v>0.64125378066999306</c:v>
                </c:pt>
                <c:pt idx="11">
                  <c:v>0.65157031088656436</c:v>
                </c:pt>
                <c:pt idx="12">
                  <c:v>0.66064598790645457</c:v>
                </c:pt>
                <c:pt idx="13">
                  <c:v>0.68175058470179384</c:v>
                </c:pt>
                <c:pt idx="14">
                  <c:v>0.69303427453788724</c:v>
                </c:pt>
                <c:pt idx="15">
                  <c:v>0.69495664018668046</c:v>
                </c:pt>
                <c:pt idx="16">
                  <c:v>0.70442002247708058</c:v>
                </c:pt>
                <c:pt idx="17">
                  <c:v>0.7126184519966261</c:v>
                </c:pt>
                <c:pt idx="18">
                  <c:v>0.73168131799421987</c:v>
                </c:pt>
                <c:pt idx="19">
                  <c:v>0.74163120043465702</c:v>
                </c:pt>
                <c:pt idx="20">
                  <c:v>0.75013504995715474</c:v>
                </c:pt>
                <c:pt idx="21">
                  <c:v>0.76120021801875204</c:v>
                </c:pt>
                <c:pt idx="22">
                  <c:v>0.76965200154481994</c:v>
                </c:pt>
                <c:pt idx="23">
                  <c:v>0.78483398323080711</c:v>
                </c:pt>
                <c:pt idx="24">
                  <c:v>0.79658563968773777</c:v>
                </c:pt>
                <c:pt idx="25">
                  <c:v>0.80394720926650709</c:v>
                </c:pt>
                <c:pt idx="26">
                  <c:v>0.80836774414862855</c:v>
                </c:pt>
                <c:pt idx="27">
                  <c:v>0.81751224850261006</c:v>
                </c:pt>
                <c:pt idx="28">
                  <c:v>0.83801824430402794</c:v>
                </c:pt>
                <c:pt idx="29">
                  <c:v>0.84722938140960802</c:v>
                </c:pt>
                <c:pt idx="30">
                  <c:v>0.8589819035456463</c:v>
                </c:pt>
                <c:pt idx="31">
                  <c:v>0.86441777620894555</c:v>
                </c:pt>
                <c:pt idx="32">
                  <c:v>0.8728741028823892</c:v>
                </c:pt>
                <c:pt idx="33">
                  <c:v>0.89376745750198894</c:v>
                </c:pt>
                <c:pt idx="34">
                  <c:v>0.90126985054963327</c:v>
                </c:pt>
                <c:pt idx="35">
                  <c:v>0.90970798067314829</c:v>
                </c:pt>
                <c:pt idx="36">
                  <c:v>0.92366777705926495</c:v>
                </c:pt>
                <c:pt idx="37">
                  <c:v>0.9279864652846127</c:v>
                </c:pt>
                <c:pt idx="38">
                  <c:v>0.94845422502480059</c:v>
                </c:pt>
                <c:pt idx="39">
                  <c:v>0.9568437629124511</c:v>
                </c:pt>
                <c:pt idx="40">
                  <c:v>0.96586070921682643</c:v>
                </c:pt>
                <c:pt idx="41">
                  <c:v>0.97366695420335148</c:v>
                </c:pt>
                <c:pt idx="42">
                  <c:v>0.98378623406771726</c:v>
                </c:pt>
                <c:pt idx="43">
                  <c:v>1.0007262665594789</c:v>
                </c:pt>
                <c:pt idx="44">
                  <c:v>1.0112616750883223</c:v>
                </c:pt>
                <c:pt idx="45">
                  <c:v>1.0174649455752403</c:v>
                </c:pt>
                <c:pt idx="46">
                  <c:v>1.026560583238626</c:v>
                </c:pt>
                <c:pt idx="47">
                  <c:v>1.0366614484381391</c:v>
                </c:pt>
                <c:pt idx="48">
                  <c:v>1.0503246833936397</c:v>
                </c:pt>
                <c:pt idx="49">
                  <c:v>1.0612391254076834</c:v>
                </c:pt>
                <c:pt idx="50">
                  <c:v>1.076103187084144</c:v>
                </c:pt>
                <c:pt idx="51">
                  <c:v>1.0810541963425075</c:v>
                </c:pt>
                <c:pt idx="52">
                  <c:v>1.0921404327353073</c:v>
                </c:pt>
                <c:pt idx="53">
                  <c:v>1.1044626099596446</c:v>
                </c:pt>
                <c:pt idx="54">
                  <c:v>1.1141779946571098</c:v>
                </c:pt>
                <c:pt idx="55">
                  <c:v>1.1238774215419762</c:v>
                </c:pt>
                <c:pt idx="56">
                  <c:v>1.1341374967302604</c:v>
                </c:pt>
                <c:pt idx="57">
                  <c:v>1.1452381958001006</c:v>
                </c:pt>
                <c:pt idx="58">
                  <c:v>1.1584493078521561</c:v>
                </c:pt>
                <c:pt idx="59">
                  <c:v>1.1688221131368877</c:v>
                </c:pt>
                <c:pt idx="60">
                  <c:v>1.1776075588123376</c:v>
                </c:pt>
                <c:pt idx="61">
                  <c:v>1.1820279503261162</c:v>
                </c:pt>
                <c:pt idx="62">
                  <c:v>1.1929579618210098</c:v>
                </c:pt>
                <c:pt idx="63">
                  <c:v>1.2133478174087331</c:v>
                </c:pt>
                <c:pt idx="64">
                  <c:v>1.2173585262936668</c:v>
                </c:pt>
                <c:pt idx="65">
                  <c:v>1.2245735898150421</c:v>
                </c:pt>
                <c:pt idx="66">
                  <c:v>1.2367672636571971</c:v>
                </c:pt>
                <c:pt idx="67">
                  <c:v>1.24693025386385</c:v>
                </c:pt>
                <c:pt idx="68">
                  <c:v>1.2634563016736049</c:v>
                </c:pt>
                <c:pt idx="69">
                  <c:v>1.2700291478045207</c:v>
                </c:pt>
                <c:pt idx="70">
                  <c:v>1.2783494506947617</c:v>
                </c:pt>
                <c:pt idx="71">
                  <c:v>1.287556329061933</c:v>
                </c:pt>
                <c:pt idx="72">
                  <c:v>1.2966098505217887</c:v>
                </c:pt>
                <c:pt idx="73">
                  <c:v>1.3148977743986352</c:v>
                </c:pt>
                <c:pt idx="74">
                  <c:v>1.3248270018118415</c:v>
                </c:pt>
                <c:pt idx="75">
                  <c:v>1.3317196685742043</c:v>
                </c:pt>
                <c:pt idx="76">
                  <c:v>1.3396732491794276</c:v>
                </c:pt>
                <c:pt idx="77">
                  <c:v>1.3518265367229387</c:v>
                </c:pt>
                <c:pt idx="78">
                  <c:v>1.3681096850086572</c:v>
                </c:pt>
                <c:pt idx="79">
                  <c:v>1.3739228127910101</c:v>
                </c:pt>
                <c:pt idx="80">
                  <c:v>1.3858923115792583</c:v>
                </c:pt>
                <c:pt idx="81">
                  <c:v>1.3976729139944859</c:v>
                </c:pt>
                <c:pt idx="82">
                  <c:v>1.4033711571975487</c:v>
                </c:pt>
                <c:pt idx="83">
                  <c:v>1.423447400953374</c:v>
                </c:pt>
                <c:pt idx="84">
                  <c:v>1.4320887166000265</c:v>
                </c:pt>
                <c:pt idx="85">
                  <c:v>1.4372039535706189</c:v>
                </c:pt>
                <c:pt idx="86">
                  <c:v>1.4433213868806274</c:v>
                </c:pt>
                <c:pt idx="87">
                  <c:v>1.456218170298532</c:v>
                </c:pt>
                <c:pt idx="88">
                  <c:v>1.4713681459075336</c:v>
                </c:pt>
                <c:pt idx="89">
                  <c:v>1.481934496505932</c:v>
                </c:pt>
                <c:pt idx="90">
                  <c:v>1.4909808098644028</c:v>
                </c:pt>
                <c:pt idx="91">
                  <c:v>1.4970252381495655</c:v>
                </c:pt>
                <c:pt idx="92">
                  <c:v>1.5054570821080604</c:v>
                </c:pt>
                <c:pt idx="93">
                  <c:v>1.5298809740316772</c:v>
                </c:pt>
                <c:pt idx="94">
                  <c:v>1.5362794310483896</c:v>
                </c:pt>
                <c:pt idx="95">
                  <c:v>1.53995225758893</c:v>
                </c:pt>
                <c:pt idx="96">
                  <c:v>1.5503353170301772</c:v>
                </c:pt>
                <c:pt idx="97">
                  <c:v>1.5600806392612481</c:v>
                </c:pt>
                <c:pt idx="98">
                  <c:v>1.5795730670143844</c:v>
                </c:pt>
                <c:pt idx="99">
                  <c:v>1.5891850456356269</c:v>
                </c:pt>
                <c:pt idx="100">
                  <c:v>1.598208815089827</c:v>
                </c:pt>
                <c:pt idx="101">
                  <c:v>1.6033774431057917</c:v>
                </c:pt>
                <c:pt idx="102">
                  <c:v>1.6114972671495773</c:v>
                </c:pt>
                <c:pt idx="103">
                  <c:v>1.6320973720397534</c:v>
                </c:pt>
                <c:pt idx="104">
                  <c:v>1.6397425179334109</c:v>
                </c:pt>
                <c:pt idx="105">
                  <c:v>1.6490121588115734</c:v>
                </c:pt>
                <c:pt idx="106">
                  <c:v>1.6594122450275741</c:v>
                </c:pt>
                <c:pt idx="107">
                  <c:v>1.6665747540839821</c:v>
                </c:pt>
                <c:pt idx="108">
                  <c:v>1.6833640867975963</c:v>
                </c:pt>
                <c:pt idx="109">
                  <c:v>1.6926043292915751</c:v>
                </c:pt>
                <c:pt idx="110">
                  <c:v>1.7015588031792057</c:v>
                </c:pt>
                <c:pt idx="111">
                  <c:v>1.7128245494757881</c:v>
                </c:pt>
                <c:pt idx="112">
                  <c:v>1.7176995626406386</c:v>
                </c:pt>
                <c:pt idx="113">
                  <c:v>1.7340099870081291</c:v>
                </c:pt>
                <c:pt idx="114">
                  <c:v>1.7458950057473805</c:v>
                </c:pt>
                <c:pt idx="115">
                  <c:v>1.7545273293638368</c:v>
                </c:pt>
                <c:pt idx="116">
                  <c:v>1.7637658726182284</c:v>
                </c:pt>
                <c:pt idx="117">
                  <c:v>1.7711784038839464</c:v>
                </c:pt>
                <c:pt idx="118">
                  <c:v>1.7872946998532078</c:v>
                </c:pt>
                <c:pt idx="119">
                  <c:v>1.7967655345873208</c:v>
                </c:pt>
                <c:pt idx="120">
                  <c:v>1.8081628433726682</c:v>
                </c:pt>
                <c:pt idx="121">
                  <c:v>1.8186237720378724</c:v>
                </c:pt>
                <c:pt idx="122">
                  <c:v>1.82401185902816</c:v>
                </c:pt>
                <c:pt idx="123">
                  <c:v>1.8436998154907136</c:v>
                </c:pt>
                <c:pt idx="124">
                  <c:v>1.8535228545873927</c:v>
                </c:pt>
                <c:pt idx="125">
                  <c:v>1.8575618793782793</c:v>
                </c:pt>
                <c:pt idx="126">
                  <c:v>1.8663848683618256</c:v>
                </c:pt>
                <c:pt idx="127">
                  <c:v>1.8802951184582621</c:v>
                </c:pt>
                <c:pt idx="128">
                  <c:v>1.8954949660501803</c:v>
                </c:pt>
                <c:pt idx="129">
                  <c:v>1.9027411849071747</c:v>
                </c:pt>
                <c:pt idx="130">
                  <c:v>1.9126572895037248</c:v>
                </c:pt>
                <c:pt idx="131">
                  <c:v>1.9231358197369131</c:v>
                </c:pt>
                <c:pt idx="132">
                  <c:v>1.9295643165927328</c:v>
                </c:pt>
                <c:pt idx="133">
                  <c:v>1.9501688280605411</c:v>
                </c:pt>
                <c:pt idx="134">
                  <c:v>1.9559776748374569</c:v>
                </c:pt>
                <c:pt idx="135">
                  <c:v>1.9635103002069065</c:v>
                </c:pt>
                <c:pt idx="136">
                  <c:v>1.9753991860255509</c:v>
                </c:pt>
                <c:pt idx="137">
                  <c:v>1.9838505610482839</c:v>
                </c:pt>
                <c:pt idx="138">
                  <c:v>2.0008139285378479</c:v>
                </c:pt>
                <c:pt idx="139">
                  <c:v>2.0084917831362725</c:v>
                </c:pt>
                <c:pt idx="140">
                  <c:v>2.0171070022082889</c:v>
                </c:pt>
                <c:pt idx="141">
                  <c:v>2.028222454205153</c:v>
                </c:pt>
                <c:pt idx="142">
                  <c:v>2.0383699450211039</c:v>
                </c:pt>
                <c:pt idx="143">
                  <c:v>2.0523553604292122</c:v>
                </c:pt>
                <c:pt idx="144">
                  <c:v>2.0633726024141263</c:v>
                </c:pt>
                <c:pt idx="145">
                  <c:v>2.07288776613788</c:v>
                </c:pt>
                <c:pt idx="146">
                  <c:v>2.0814240018100589</c:v>
                </c:pt>
                <c:pt idx="147">
                  <c:v>2.0892576547844497</c:v>
                </c:pt>
                <c:pt idx="148">
                  <c:v>2.1084487513701378</c:v>
                </c:pt>
                <c:pt idx="149">
                  <c:v>2.1158538001482423</c:v>
                </c:pt>
                <c:pt idx="150">
                  <c:v>2.1241871290000409</c:v>
                </c:pt>
                <c:pt idx="151">
                  <c:v>2.1325975940692832</c:v>
                </c:pt>
                <c:pt idx="152">
                  <c:v>2.1398254961090886</c:v>
                </c:pt>
                <c:pt idx="153">
                  <c:v>2.1596668359046758</c:v>
                </c:pt>
                <c:pt idx="154">
                  <c:v>2.1668647788440976</c:v>
                </c:pt>
                <c:pt idx="155">
                  <c:v>2.1746482819732673</c:v>
                </c:pt>
                <c:pt idx="156">
                  <c:v>2.1824757523349763</c:v>
                </c:pt>
                <c:pt idx="157">
                  <c:v>2.1928220811048962</c:v>
                </c:pt>
                <c:pt idx="158">
                  <c:v>2.2120602970916741</c:v>
                </c:pt>
                <c:pt idx="159">
                  <c:v>2.2198142122404394</c:v>
                </c:pt>
                <c:pt idx="160">
                  <c:v>2.2264728014086663</c:v>
                </c:pt>
                <c:pt idx="161">
                  <c:v>2.2336627169175536</c:v>
                </c:pt>
                <c:pt idx="162">
                  <c:v>2.2434494915525147</c:v>
                </c:pt>
                <c:pt idx="163">
                  <c:v>2.2636098698726186</c:v>
                </c:pt>
                <c:pt idx="164">
                  <c:v>2.2719990689499348</c:v>
                </c:pt>
                <c:pt idx="165">
                  <c:v>2.2809927733129953</c:v>
                </c:pt>
                <c:pt idx="166">
                  <c:v>2.2894520501335935</c:v>
                </c:pt>
                <c:pt idx="167">
                  <c:v>2.297148055604866</c:v>
                </c:pt>
                <c:pt idx="168">
                  <c:v>2.3163130265650307</c:v>
                </c:pt>
                <c:pt idx="169">
                  <c:v>2.3239371037796359</c:v>
                </c:pt>
                <c:pt idx="170">
                  <c:v>2.3347287806420862</c:v>
                </c:pt>
                <c:pt idx="171">
                  <c:v>2.3408401552147771</c:v>
                </c:pt>
                <c:pt idx="172">
                  <c:v>2.3475242931156197</c:v>
                </c:pt>
                <c:pt idx="173">
                  <c:v>2.3682267182356878</c:v>
                </c:pt>
                <c:pt idx="174">
                  <c:v>2.3756051687957611</c:v>
                </c:pt>
                <c:pt idx="175">
                  <c:v>2.3816728708098598</c:v>
                </c:pt>
                <c:pt idx="176">
                  <c:v>2.3924926131422319</c:v>
                </c:pt>
                <c:pt idx="177">
                  <c:v>2.4029970342448266</c:v>
                </c:pt>
                <c:pt idx="178">
                  <c:v>2.41847338932293</c:v>
                </c:pt>
                <c:pt idx="179">
                  <c:v>2.4271309900520452</c:v>
                </c:pt>
                <c:pt idx="180">
                  <c:v>2.4370156685806621</c:v>
                </c:pt>
                <c:pt idx="181">
                  <c:v>2.4461758588171443</c:v>
                </c:pt>
                <c:pt idx="182">
                  <c:v>2.4542626237797767</c:v>
                </c:pt>
                <c:pt idx="183">
                  <c:v>2.4722955680609386</c:v>
                </c:pt>
                <c:pt idx="184">
                  <c:v>2.482460821610331</c:v>
                </c:pt>
                <c:pt idx="185">
                  <c:v>2.491341938736316</c:v>
                </c:pt>
                <c:pt idx="186">
                  <c:v>2.4983211709262245</c:v>
                </c:pt>
                <c:pt idx="187">
                  <c:v>2.5069511314161876</c:v>
                </c:pt>
                <c:pt idx="188">
                  <c:v>2.5269083169789552</c:v>
                </c:pt>
                <c:pt idx="189">
                  <c:v>2.5339981488218486</c:v>
                </c:pt>
                <c:pt idx="190">
                  <c:v>2.541927638864359</c:v>
                </c:pt>
                <c:pt idx="191">
                  <c:v>2.5508192271145069</c:v>
                </c:pt>
                <c:pt idx="192">
                  <c:v>2.5604484862468091</c:v>
                </c:pt>
                <c:pt idx="193">
                  <c:v>2.5744906029673067</c:v>
                </c:pt>
                <c:pt idx="194">
                  <c:v>2.5853172632739776</c:v>
                </c:pt>
                <c:pt idx="195">
                  <c:v>2.5964114179850819</c:v>
                </c:pt>
                <c:pt idx="196">
                  <c:v>2.6027992757941689</c:v>
                </c:pt>
                <c:pt idx="197">
                  <c:v>2.6103958037769019</c:v>
                </c:pt>
                <c:pt idx="198">
                  <c:v>2.6284151348129212</c:v>
                </c:pt>
                <c:pt idx="199">
                  <c:v>2.6377159804664689</c:v>
                </c:pt>
                <c:pt idx="200">
                  <c:v>2.6467504301565312</c:v>
                </c:pt>
                <c:pt idx="201">
                  <c:v>2.6554221015592714</c:v>
                </c:pt>
                <c:pt idx="202">
                  <c:v>2.6655932350927181</c:v>
                </c:pt>
                <c:pt idx="203">
                  <c:v>2.6792447551513332</c:v>
                </c:pt>
                <c:pt idx="204">
                  <c:v>2.6867964320273496</c:v>
                </c:pt>
                <c:pt idx="205">
                  <c:v>2.6979904981605021</c:v>
                </c:pt>
                <c:pt idx="206">
                  <c:v>2.7083493966889809</c:v>
                </c:pt>
                <c:pt idx="207">
                  <c:v>2.7169547208549139</c:v>
                </c:pt>
                <c:pt idx="208">
                  <c:v>2.731061007491582</c:v>
                </c:pt>
                <c:pt idx="209">
                  <c:v>2.740207095536189</c:v>
                </c:pt>
                <c:pt idx="210">
                  <c:v>2.7490997319357522</c:v>
                </c:pt>
                <c:pt idx="211">
                  <c:v>2.7593375438492722</c:v>
                </c:pt>
                <c:pt idx="212">
                  <c:v>2.7692094346328311</c:v>
                </c:pt>
                <c:pt idx="213">
                  <c:v>2.7832438373557173</c:v>
                </c:pt>
                <c:pt idx="214">
                  <c:v>2.7926008897101653</c:v>
                </c:pt>
                <c:pt idx="215">
                  <c:v>2.801855673206072</c:v>
                </c:pt>
                <c:pt idx="216">
                  <c:v>2.8113485752574121</c:v>
                </c:pt>
                <c:pt idx="217">
                  <c:v>2.8186505274080274</c:v>
                </c:pt>
                <c:pt idx="218">
                  <c:v>2.8348400880534208</c:v>
                </c:pt>
                <c:pt idx="219">
                  <c:v>2.8452864525397024</c:v>
                </c:pt>
                <c:pt idx="220">
                  <c:v>2.852143134633057</c:v>
                </c:pt>
                <c:pt idx="221">
                  <c:v>2.8599124538635707</c:v>
                </c:pt>
                <c:pt idx="222">
                  <c:v>2.8709447764078262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'10sec'!$I$1</c:f>
              <c:strCache>
                <c:ptCount val="1"/>
                <c:pt idx="0">
                  <c:v>Error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'10sec'!$I$2:$I$274</c:f>
              <c:numCache>
                <c:formatCode>General</c:formatCode>
                <c:ptCount val="273"/>
                <c:pt idx="0">
                  <c:v>0</c:v>
                </c:pt>
                <c:pt idx="1">
                  <c:v>7.6839607419110223E-6</c:v>
                </c:pt>
                <c:pt idx="2">
                  <c:v>-1.9648548846296077E-3</c:v>
                </c:pt>
                <c:pt idx="3">
                  <c:v>-7.8202633330324289E-3</c:v>
                </c:pt>
                <c:pt idx="4">
                  <c:v>-8.1075330876495544E-3</c:v>
                </c:pt>
                <c:pt idx="5">
                  <c:v>-9.4096873156956917E-4</c:v>
                </c:pt>
                <c:pt idx="6">
                  <c:v>3.2101652275595693E-3</c:v>
                </c:pt>
                <c:pt idx="7">
                  <c:v>3.7869836538999557E-3</c:v>
                </c:pt>
                <c:pt idx="8">
                  <c:v>-1.106281240792828E-2</c:v>
                </c:pt>
                <c:pt idx="9">
                  <c:v>-5.8917024878343272E-3</c:v>
                </c:pt>
                <c:pt idx="10">
                  <c:v>-1.6537806699929991E-3</c:v>
                </c:pt>
                <c:pt idx="11">
                  <c:v>-1.3103108865643032E-3</c:v>
                </c:pt>
                <c:pt idx="12">
                  <c:v>2.7401209354549483E-4</c:v>
                </c:pt>
                <c:pt idx="13">
                  <c:v>-1.0170584701793772E-2</c:v>
                </c:pt>
                <c:pt idx="14">
                  <c:v>-1.0794274537887172E-2</c:v>
                </c:pt>
                <c:pt idx="15">
                  <c:v>-2.0566401866803918E-3</c:v>
                </c:pt>
                <c:pt idx="16">
                  <c:v>-8.6002247708050206E-4</c:v>
                </c:pt>
                <c:pt idx="17">
                  <c:v>1.601548003373976E-3</c:v>
                </c:pt>
                <c:pt idx="18">
                  <c:v>-6.801317994219791E-3</c:v>
                </c:pt>
                <c:pt idx="19">
                  <c:v>-6.0912004346570514E-3</c:v>
                </c:pt>
                <c:pt idx="20">
                  <c:v>-3.9350499571547681E-3</c:v>
                </c:pt>
                <c:pt idx="21">
                  <c:v>-4.3402180187520623E-3</c:v>
                </c:pt>
                <c:pt idx="22">
                  <c:v>-2.1320015448199614E-3</c:v>
                </c:pt>
                <c:pt idx="23">
                  <c:v>-6.6539832308071256E-3</c:v>
                </c:pt>
                <c:pt idx="24">
                  <c:v>-7.745639687737782E-3</c:v>
                </c:pt>
                <c:pt idx="25">
                  <c:v>-4.4472092665069907E-3</c:v>
                </c:pt>
                <c:pt idx="26">
                  <c:v>1.7922558513715492E-3</c:v>
                </c:pt>
                <c:pt idx="27">
                  <c:v>3.3077514973900435E-3</c:v>
                </c:pt>
                <c:pt idx="28">
                  <c:v>-6.5382443040278293E-3</c:v>
                </c:pt>
                <c:pt idx="29">
                  <c:v>-5.0893814096079071E-3</c:v>
                </c:pt>
                <c:pt idx="30">
                  <c:v>-6.1819035456461835E-3</c:v>
                </c:pt>
                <c:pt idx="31">
                  <c:v>-9.577762089454378E-4</c:v>
                </c:pt>
                <c:pt idx="32">
                  <c:v>1.2458971176108058E-3</c:v>
                </c:pt>
                <c:pt idx="33">
                  <c:v>-8.9874575019889269E-3</c:v>
                </c:pt>
                <c:pt idx="34">
                  <c:v>-5.8298505496332531E-3</c:v>
                </c:pt>
                <c:pt idx="35">
                  <c:v>-3.60798067314827E-3</c:v>
                </c:pt>
                <c:pt idx="36">
                  <c:v>-6.9077770592649301E-3</c:v>
                </c:pt>
                <c:pt idx="37">
                  <c:v>-5.6646528461268275E-4</c:v>
                </c:pt>
                <c:pt idx="38">
                  <c:v>-1.0374225024800565E-2</c:v>
                </c:pt>
                <c:pt idx="39">
                  <c:v>-8.1037629124510735E-3</c:v>
                </c:pt>
                <c:pt idx="40">
                  <c:v>-6.4607092168263991E-3</c:v>
                </c:pt>
                <c:pt idx="41">
                  <c:v>-3.6069542033514423E-3</c:v>
                </c:pt>
                <c:pt idx="42">
                  <c:v>-3.0662340677171107E-3</c:v>
                </c:pt>
                <c:pt idx="43">
                  <c:v>-9.3462665594787886E-3</c:v>
                </c:pt>
                <c:pt idx="44">
                  <c:v>-9.2216750883222787E-3</c:v>
                </c:pt>
                <c:pt idx="45">
                  <c:v>-4.7649455752403203E-3</c:v>
                </c:pt>
                <c:pt idx="46">
                  <c:v>-3.2005832386259314E-3</c:v>
                </c:pt>
                <c:pt idx="47">
                  <c:v>-2.6414484381391823E-3</c:v>
                </c:pt>
                <c:pt idx="48">
                  <c:v>-5.6446833936396601E-3</c:v>
                </c:pt>
                <c:pt idx="49">
                  <c:v>-5.8991254076834476E-3</c:v>
                </c:pt>
                <c:pt idx="50">
                  <c:v>-1.0103187084143928E-2</c:v>
                </c:pt>
                <c:pt idx="51">
                  <c:v>-4.3941963425073727E-3</c:v>
                </c:pt>
                <c:pt idx="52">
                  <c:v>-4.8204327353071896E-3</c:v>
                </c:pt>
                <c:pt idx="53">
                  <c:v>-6.4826099596444475E-3</c:v>
                </c:pt>
                <c:pt idx="54">
                  <c:v>-5.5379946571096905E-3</c:v>
                </c:pt>
                <c:pt idx="55">
                  <c:v>-4.5774215419760456E-3</c:v>
                </c:pt>
                <c:pt idx="56">
                  <c:v>-4.177496730260355E-3</c:v>
                </c:pt>
                <c:pt idx="57">
                  <c:v>-4.6181958001003665E-3</c:v>
                </c:pt>
                <c:pt idx="58">
                  <c:v>-7.1693078521559706E-3</c:v>
                </c:pt>
                <c:pt idx="59">
                  <c:v>-6.8821131368874688E-3</c:v>
                </c:pt>
                <c:pt idx="60">
                  <c:v>-5.0075588123374981E-3</c:v>
                </c:pt>
                <c:pt idx="61">
                  <c:v>1.232049673884017E-3</c:v>
                </c:pt>
                <c:pt idx="62">
                  <c:v>9.6203817899032096E-4</c:v>
                </c:pt>
                <c:pt idx="63">
                  <c:v>-8.767817408733114E-3</c:v>
                </c:pt>
                <c:pt idx="64">
                  <c:v>-2.1185262936669336E-3</c:v>
                </c:pt>
                <c:pt idx="65">
                  <c:v>1.3264101849579379E-3</c:v>
                </c:pt>
                <c:pt idx="66">
                  <c:v>-2.0726365719725415E-4</c:v>
                </c:pt>
                <c:pt idx="67">
                  <c:v>2.8974613614995981E-4</c:v>
                </c:pt>
                <c:pt idx="68">
                  <c:v>-5.5763016736047888E-3</c:v>
                </c:pt>
                <c:pt idx="69">
                  <c:v>-1.4891478045206963E-3</c:v>
                </c:pt>
                <c:pt idx="70">
                  <c:v>8.5054930523842387E-4</c:v>
                </c:pt>
                <c:pt idx="71">
                  <c:v>2.3036709380670484E-3</c:v>
                </c:pt>
                <c:pt idx="72">
                  <c:v>3.9101494782114443E-3</c:v>
                </c:pt>
                <c:pt idx="73">
                  <c:v>-3.7177743986351874E-3</c:v>
                </c:pt>
                <c:pt idx="74">
                  <c:v>-2.9870018118414166E-3</c:v>
                </c:pt>
                <c:pt idx="75">
                  <c:v>7.8033142579569947E-4</c:v>
                </c:pt>
                <c:pt idx="76">
                  <c:v>3.4867508205724818E-3</c:v>
                </c:pt>
                <c:pt idx="77">
                  <c:v>1.9934632770612914E-3</c:v>
                </c:pt>
                <c:pt idx="78">
                  <c:v>-3.6296850086570132E-3</c:v>
                </c:pt>
                <c:pt idx="79">
                  <c:v>1.2171872089898894E-3</c:v>
                </c:pt>
                <c:pt idx="80">
                  <c:v>-9.2311579258153031E-5</c:v>
                </c:pt>
                <c:pt idx="81">
                  <c:v>-1.2129139944858647E-3</c:v>
                </c:pt>
                <c:pt idx="82">
                  <c:v>3.7488428024514686E-3</c:v>
                </c:pt>
                <c:pt idx="83">
                  <c:v>-5.6674009533737024E-3</c:v>
                </c:pt>
                <c:pt idx="84">
                  <c:v>-3.6487166000263027E-3</c:v>
                </c:pt>
                <c:pt idx="85">
                  <c:v>1.8960464293813484E-3</c:v>
                </c:pt>
                <c:pt idx="86">
                  <c:v>6.4386131193727714E-3</c:v>
                </c:pt>
                <c:pt idx="87">
                  <c:v>4.2018297014683181E-3</c:v>
                </c:pt>
                <c:pt idx="88">
                  <c:v>-2.8814590753367675E-4</c:v>
                </c:pt>
                <c:pt idx="89">
                  <c:v>-1.9449650593195145E-4</c:v>
                </c:pt>
                <c:pt idx="90">
                  <c:v>1.4191901355971037E-3</c:v>
                </c:pt>
                <c:pt idx="91">
                  <c:v>6.0347618504346112E-3</c:v>
                </c:pt>
                <c:pt idx="92">
                  <c:v>8.2629178919395585E-3</c:v>
                </c:pt>
                <c:pt idx="93">
                  <c:v>-5.5009740316771527E-3</c:v>
                </c:pt>
                <c:pt idx="94">
                  <c:v>-1.2394310483896387E-3</c:v>
                </c:pt>
                <c:pt idx="95">
                  <c:v>5.7477424110701225E-3</c:v>
                </c:pt>
                <c:pt idx="96">
                  <c:v>6.0246829698227256E-3</c:v>
                </c:pt>
                <c:pt idx="97">
                  <c:v>6.9393607387520095E-3</c:v>
                </c:pt>
                <c:pt idx="98">
                  <c:v>-1.8930670143844086E-3</c:v>
                </c:pt>
                <c:pt idx="99">
                  <c:v>-8.4504563562681767E-4</c:v>
                </c:pt>
                <c:pt idx="100">
                  <c:v>7.9118491017315939E-4</c:v>
                </c:pt>
                <c:pt idx="101">
                  <c:v>6.2825568942084242E-3</c:v>
                </c:pt>
                <c:pt idx="102">
                  <c:v>8.8227328504228986E-3</c:v>
                </c:pt>
                <c:pt idx="103">
                  <c:v>-1.1173720397532616E-3</c:v>
                </c:pt>
                <c:pt idx="104">
                  <c:v>1.897482066589351E-3</c:v>
                </c:pt>
                <c:pt idx="105">
                  <c:v>3.2878411884267322E-3</c:v>
                </c:pt>
                <c:pt idx="106">
                  <c:v>3.5477549724260982E-3</c:v>
                </c:pt>
                <c:pt idx="107">
                  <c:v>7.0452459160179615E-3</c:v>
                </c:pt>
                <c:pt idx="108">
                  <c:v>9.1591320240391738E-4</c:v>
                </c:pt>
                <c:pt idx="109">
                  <c:v>2.3356707084249972E-3</c:v>
                </c:pt>
                <c:pt idx="110">
                  <c:v>4.0411968207945126E-3</c:v>
                </c:pt>
                <c:pt idx="111">
                  <c:v>3.4354505242120137E-3</c:v>
                </c:pt>
                <c:pt idx="112">
                  <c:v>9.2204373593616218E-3</c:v>
                </c:pt>
                <c:pt idx="113">
                  <c:v>3.5700129918707635E-3</c:v>
                </c:pt>
                <c:pt idx="114">
                  <c:v>2.34499425261947E-3</c:v>
                </c:pt>
                <c:pt idx="115">
                  <c:v>4.3726706361630896E-3</c:v>
                </c:pt>
                <c:pt idx="116">
                  <c:v>5.7941273817716521E-3</c:v>
                </c:pt>
                <c:pt idx="117">
                  <c:v>9.0415961160534852E-3</c:v>
                </c:pt>
                <c:pt idx="118">
                  <c:v>3.5853001467922585E-3</c:v>
                </c:pt>
                <c:pt idx="119">
                  <c:v>4.7744654126793407E-3</c:v>
                </c:pt>
                <c:pt idx="120">
                  <c:v>4.0371566273318393E-3</c:v>
                </c:pt>
                <c:pt idx="121">
                  <c:v>4.2362279621277477E-3</c:v>
                </c:pt>
                <c:pt idx="122">
                  <c:v>9.5081409718400511E-3</c:v>
                </c:pt>
                <c:pt idx="123">
                  <c:v>4.8018450928655199E-4</c:v>
                </c:pt>
                <c:pt idx="124">
                  <c:v>1.3171454126073012E-3</c:v>
                </c:pt>
                <c:pt idx="125">
                  <c:v>7.9381206217208344E-3</c:v>
                </c:pt>
                <c:pt idx="126">
                  <c:v>9.7751316381744502E-3</c:v>
                </c:pt>
                <c:pt idx="127">
                  <c:v>6.5248815417380257E-3</c:v>
                </c:pt>
                <c:pt idx="128">
                  <c:v>1.9850339498197478E-3</c:v>
                </c:pt>
                <c:pt idx="129">
                  <c:v>5.3988150928254708E-3</c:v>
                </c:pt>
                <c:pt idx="130">
                  <c:v>6.1427104962752388E-3</c:v>
                </c:pt>
                <c:pt idx="131">
                  <c:v>6.3241802630871202E-3</c:v>
                </c:pt>
                <c:pt idx="132">
                  <c:v>1.0555683407267313E-2</c:v>
                </c:pt>
                <c:pt idx="133">
                  <c:v>6.1117193945903203E-4</c:v>
                </c:pt>
                <c:pt idx="134">
                  <c:v>5.4623251625434133E-3</c:v>
                </c:pt>
                <c:pt idx="135">
                  <c:v>8.5896997930936525E-3</c:v>
                </c:pt>
                <c:pt idx="136">
                  <c:v>7.3608139744494316E-3</c:v>
                </c:pt>
                <c:pt idx="137">
                  <c:v>9.569438951716247E-3</c:v>
                </c:pt>
                <c:pt idx="138">
                  <c:v>3.2660714621521869E-3</c:v>
                </c:pt>
                <c:pt idx="139">
                  <c:v>6.2482168637276736E-3</c:v>
                </c:pt>
                <c:pt idx="140">
                  <c:v>8.2929977917109987E-3</c:v>
                </c:pt>
                <c:pt idx="141">
                  <c:v>7.8375457948469673E-3</c:v>
                </c:pt>
                <c:pt idx="142">
                  <c:v>8.350054978896182E-3</c:v>
                </c:pt>
                <c:pt idx="143">
                  <c:v>5.0246395707880254E-3</c:v>
                </c:pt>
                <c:pt idx="144">
                  <c:v>4.6673975858735339E-3</c:v>
                </c:pt>
                <c:pt idx="145">
                  <c:v>5.812233862120042E-3</c:v>
                </c:pt>
                <c:pt idx="146">
                  <c:v>7.9359981899411736E-3</c:v>
                </c:pt>
                <c:pt idx="147">
                  <c:v>1.0762345215550528E-2</c:v>
                </c:pt>
                <c:pt idx="148">
                  <c:v>2.2312486298621259E-3</c:v>
                </c:pt>
                <c:pt idx="149">
                  <c:v>5.4861998517576893E-3</c:v>
                </c:pt>
                <c:pt idx="150">
                  <c:v>7.8128709999591983E-3</c:v>
                </c:pt>
                <c:pt idx="151">
                  <c:v>1.0062405930716611E-2</c:v>
                </c:pt>
                <c:pt idx="152">
                  <c:v>1.349450389091178E-2</c:v>
                </c:pt>
                <c:pt idx="153">
                  <c:v>4.313164095324229E-3</c:v>
                </c:pt>
                <c:pt idx="154">
                  <c:v>7.7752211559025675E-3</c:v>
                </c:pt>
                <c:pt idx="155">
                  <c:v>1.0651718026732482E-2</c:v>
                </c:pt>
                <c:pt idx="156">
                  <c:v>1.3484247665024096E-2</c:v>
                </c:pt>
                <c:pt idx="157">
                  <c:v>1.3797918895103845E-2</c:v>
                </c:pt>
                <c:pt idx="158">
                  <c:v>5.2197029083260738E-3</c:v>
                </c:pt>
                <c:pt idx="159">
                  <c:v>8.12578775956041E-3</c:v>
                </c:pt>
                <c:pt idx="160">
                  <c:v>1.2127198591334043E-2</c:v>
                </c:pt>
                <c:pt idx="161">
                  <c:v>1.5597283082446456E-2</c:v>
                </c:pt>
                <c:pt idx="162">
                  <c:v>1.6470508447485432E-2</c:v>
                </c:pt>
                <c:pt idx="163">
                  <c:v>6.9701301273812355E-3</c:v>
                </c:pt>
                <c:pt idx="164">
                  <c:v>9.2409310500656261E-3</c:v>
                </c:pt>
                <c:pt idx="165">
                  <c:v>1.0907226687004723E-2</c:v>
                </c:pt>
                <c:pt idx="166">
                  <c:v>1.3107949866406621E-2</c:v>
                </c:pt>
                <c:pt idx="167">
                  <c:v>1.6071944395133819E-2</c:v>
                </c:pt>
                <c:pt idx="168">
                  <c:v>7.5669734349697038E-3</c:v>
                </c:pt>
                <c:pt idx="169">
                  <c:v>1.0602896220364144E-2</c:v>
                </c:pt>
                <c:pt idx="170">
                  <c:v>1.0471219357913952E-2</c:v>
                </c:pt>
                <c:pt idx="171">
                  <c:v>1.5019844785223224E-2</c:v>
                </c:pt>
                <c:pt idx="172">
                  <c:v>1.8995706884380681E-2</c:v>
                </c:pt>
                <c:pt idx="173">
                  <c:v>8.9532817643123153E-3</c:v>
                </c:pt>
                <c:pt idx="174">
                  <c:v>1.2234831204239072E-2</c:v>
                </c:pt>
                <c:pt idx="175">
                  <c:v>1.6827129190140511E-2</c:v>
                </c:pt>
                <c:pt idx="176">
                  <c:v>1.666738685776803E-2</c:v>
                </c:pt>
                <c:pt idx="177">
                  <c:v>1.6822965755173502E-2</c:v>
                </c:pt>
                <c:pt idx="178">
                  <c:v>1.2006610677069762E-2</c:v>
                </c:pt>
                <c:pt idx="179">
                  <c:v>1.4009009947955064E-2</c:v>
                </c:pt>
                <c:pt idx="180">
                  <c:v>1.4784331419337882E-2</c:v>
                </c:pt>
                <c:pt idx="181">
                  <c:v>1.6284141182855816E-2</c:v>
                </c:pt>
                <c:pt idx="182">
                  <c:v>1.8857376220223099E-2</c:v>
                </c:pt>
                <c:pt idx="183">
                  <c:v>1.1484431939061679E-2</c:v>
                </c:pt>
                <c:pt idx="184">
                  <c:v>1.1979178389668999E-2</c:v>
                </c:pt>
                <c:pt idx="185">
                  <c:v>1.3758061263684063E-2</c:v>
                </c:pt>
                <c:pt idx="186">
                  <c:v>1.7438829073775697E-2</c:v>
                </c:pt>
                <c:pt idx="187">
                  <c:v>1.9468868583812693E-2</c:v>
                </c:pt>
                <c:pt idx="188">
                  <c:v>1.0171683021044764E-2</c:v>
                </c:pt>
                <c:pt idx="189">
                  <c:v>1.3741851178151521E-2</c:v>
                </c:pt>
                <c:pt idx="190">
                  <c:v>1.6472361135641211E-2</c:v>
                </c:pt>
                <c:pt idx="191">
                  <c:v>1.8240772885493417E-2</c:v>
                </c:pt>
                <c:pt idx="192">
                  <c:v>1.9271513753190916E-2</c:v>
                </c:pt>
                <c:pt idx="193">
                  <c:v>1.5889397032693431E-2</c:v>
                </c:pt>
                <c:pt idx="194">
                  <c:v>1.5722736726022646E-2</c:v>
                </c:pt>
                <c:pt idx="195">
                  <c:v>1.528858201491845E-2</c:v>
                </c:pt>
                <c:pt idx="196">
                  <c:v>1.9560724205831104E-2</c:v>
                </c:pt>
                <c:pt idx="197">
                  <c:v>2.2624196223098192E-2</c:v>
                </c:pt>
                <c:pt idx="198">
                  <c:v>1.5264865187079035E-2</c:v>
                </c:pt>
                <c:pt idx="199">
                  <c:v>1.6624019533531431E-2</c:v>
                </c:pt>
                <c:pt idx="200">
                  <c:v>1.8249569843468816E-2</c:v>
                </c:pt>
                <c:pt idx="201">
                  <c:v>2.0237898440728319E-2</c:v>
                </c:pt>
                <c:pt idx="202">
                  <c:v>2.0726764907282202E-2</c:v>
                </c:pt>
                <c:pt idx="203">
                  <c:v>1.7735244848666731E-2</c:v>
                </c:pt>
                <c:pt idx="204">
                  <c:v>2.0843567972650412E-2</c:v>
                </c:pt>
                <c:pt idx="205">
                  <c:v>2.030950183949809E-2</c:v>
                </c:pt>
                <c:pt idx="206">
                  <c:v>2.0610603311019382E-2</c:v>
                </c:pt>
                <c:pt idx="207">
                  <c:v>2.2665279145086092E-2</c:v>
                </c:pt>
                <c:pt idx="208">
                  <c:v>1.9218992508418076E-2</c:v>
                </c:pt>
                <c:pt idx="209">
                  <c:v>2.0732904463811153E-2</c:v>
                </c:pt>
                <c:pt idx="210">
                  <c:v>2.2500268064248097E-2</c:v>
                </c:pt>
                <c:pt idx="211">
                  <c:v>2.2922456150727744E-2</c:v>
                </c:pt>
                <c:pt idx="212">
                  <c:v>2.3710565367168979E-2</c:v>
                </c:pt>
                <c:pt idx="213">
                  <c:v>2.033616264428284E-2</c:v>
                </c:pt>
                <c:pt idx="214">
                  <c:v>2.1639110289835006E-2</c:v>
                </c:pt>
                <c:pt idx="215">
                  <c:v>2.3044326793927983E-2</c:v>
                </c:pt>
                <c:pt idx="216">
                  <c:v>2.4211424742588417E-2</c:v>
                </c:pt>
                <c:pt idx="217">
                  <c:v>2.7569472591972843E-2</c:v>
                </c:pt>
                <c:pt idx="218">
                  <c:v>2.2039911946579505E-2</c:v>
                </c:pt>
                <c:pt idx="219">
                  <c:v>2.2253547460297618E-2</c:v>
                </c:pt>
                <c:pt idx="220">
                  <c:v>2.6056865366943516E-2</c:v>
                </c:pt>
                <c:pt idx="221">
                  <c:v>2.8947546136429469E-2</c:v>
                </c:pt>
                <c:pt idx="222">
                  <c:v>2.8575223592174126E-2</c:v>
                </c:pt>
                <c:pt idx="224">
                  <c:v>1.4291453776458019E-2</c:v>
                </c:pt>
                <c:pt idx="225">
                  <c:v>2.8947546136429469E-2</c:v>
                </c:pt>
                <c:pt idx="226">
                  <c:v>-1.106281240792828E-2</c:v>
                </c:pt>
                <c:pt idx="227">
                  <c:v>2.0200300995201162E-2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95712"/>
        <c:axId val="352196496"/>
      </c:lineChart>
      <c:catAx>
        <c:axId val="35219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96496"/>
        <c:crosses val="autoZero"/>
        <c:auto val="1"/>
        <c:lblAlgn val="ctr"/>
        <c:lblOffset val="100"/>
        <c:noMultiLvlLbl val="0"/>
      </c:catAx>
      <c:valAx>
        <c:axId val="3521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9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Real Distance Estimate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'cut video#1'!$G$1</c:f>
              <c:strCache>
                <c:ptCount val="1"/>
                <c:pt idx="0">
                  <c:v>Groundtruth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'cut video#1'!$G$2:$G$131</c:f>
              <c:numCache>
                <c:formatCode>General</c:formatCode>
                <c:ptCount val="130"/>
                <c:pt idx="0">
                  <c:v>0</c:v>
                </c:pt>
                <c:pt idx="1">
                  <c:v>0.46288000000000001</c:v>
                </c:pt>
                <c:pt idx="2">
                  <c:v>0.47340000000000004</c:v>
                </c:pt>
                <c:pt idx="3">
                  <c:v>0.48392000000000002</c:v>
                </c:pt>
                <c:pt idx="4">
                  <c:v>0.49443999999999999</c:v>
                </c:pt>
                <c:pt idx="5">
                  <c:v>0.50495999999999996</c:v>
                </c:pt>
                <c:pt idx="6">
                  <c:v>0.51548000000000005</c:v>
                </c:pt>
                <c:pt idx="7">
                  <c:v>0.52600000000000002</c:v>
                </c:pt>
                <c:pt idx="8">
                  <c:v>0.53652</c:v>
                </c:pt>
                <c:pt idx="9">
                  <c:v>0.54704000000000008</c:v>
                </c:pt>
                <c:pt idx="10">
                  <c:v>0.55756000000000006</c:v>
                </c:pt>
                <c:pt idx="11">
                  <c:v>0.56808000000000003</c:v>
                </c:pt>
                <c:pt idx="12">
                  <c:v>0.57860000000000011</c:v>
                </c:pt>
                <c:pt idx="13">
                  <c:v>0.58912000000000009</c:v>
                </c:pt>
                <c:pt idx="14">
                  <c:v>0.59963999999999995</c:v>
                </c:pt>
                <c:pt idx="15">
                  <c:v>0.61016000000000004</c:v>
                </c:pt>
                <c:pt idx="16">
                  <c:v>0.62068000000000001</c:v>
                </c:pt>
                <c:pt idx="17">
                  <c:v>0.63119999999999998</c:v>
                </c:pt>
                <c:pt idx="18">
                  <c:v>0.64172000000000007</c:v>
                </c:pt>
                <c:pt idx="19">
                  <c:v>0.65224000000000004</c:v>
                </c:pt>
                <c:pt idx="20">
                  <c:v>0.66276000000000002</c:v>
                </c:pt>
                <c:pt idx="21">
                  <c:v>0.67327999999999999</c:v>
                </c:pt>
                <c:pt idx="22">
                  <c:v>0.68380000000000007</c:v>
                </c:pt>
                <c:pt idx="23">
                  <c:v>0.69432000000000005</c:v>
                </c:pt>
                <c:pt idx="24">
                  <c:v>0.70484000000000002</c:v>
                </c:pt>
                <c:pt idx="25">
                  <c:v>0.71536000000000011</c:v>
                </c:pt>
                <c:pt idx="26">
                  <c:v>0.72587999999999997</c:v>
                </c:pt>
                <c:pt idx="27">
                  <c:v>0.73639999999999994</c:v>
                </c:pt>
                <c:pt idx="28">
                  <c:v>0.74692000000000003</c:v>
                </c:pt>
                <c:pt idx="29">
                  <c:v>0.75744</c:v>
                </c:pt>
                <c:pt idx="30">
                  <c:v>0.76795999999999998</c:v>
                </c:pt>
                <c:pt idx="31">
                  <c:v>0.77848000000000006</c:v>
                </c:pt>
                <c:pt idx="32">
                  <c:v>0.78900000000000003</c:v>
                </c:pt>
                <c:pt idx="33">
                  <c:v>0.79952000000000001</c:v>
                </c:pt>
                <c:pt idx="34">
                  <c:v>0.81004000000000009</c:v>
                </c:pt>
                <c:pt idx="35">
                  <c:v>0.82056000000000007</c:v>
                </c:pt>
                <c:pt idx="36">
                  <c:v>0.83108000000000004</c:v>
                </c:pt>
                <c:pt idx="37">
                  <c:v>0.84160000000000013</c:v>
                </c:pt>
                <c:pt idx="38">
                  <c:v>0.8521200000000001</c:v>
                </c:pt>
                <c:pt idx="39">
                  <c:v>0.86263999999999996</c:v>
                </c:pt>
                <c:pt idx="40">
                  <c:v>0.87316000000000005</c:v>
                </c:pt>
                <c:pt idx="41">
                  <c:v>0.88368000000000002</c:v>
                </c:pt>
                <c:pt idx="42">
                  <c:v>0.89419999999999999</c:v>
                </c:pt>
                <c:pt idx="43">
                  <c:v>0.90472000000000008</c:v>
                </c:pt>
                <c:pt idx="44">
                  <c:v>0.91524000000000005</c:v>
                </c:pt>
                <c:pt idx="45">
                  <c:v>0.92576000000000003</c:v>
                </c:pt>
                <c:pt idx="46">
                  <c:v>0.93628</c:v>
                </c:pt>
                <c:pt idx="47">
                  <c:v>0.94680000000000009</c:v>
                </c:pt>
                <c:pt idx="48">
                  <c:v>0.95732000000000006</c:v>
                </c:pt>
                <c:pt idx="49">
                  <c:v>0.96784000000000003</c:v>
                </c:pt>
                <c:pt idx="50">
                  <c:v>0.97836000000000012</c:v>
                </c:pt>
                <c:pt idx="51">
                  <c:v>0.98887999999999998</c:v>
                </c:pt>
                <c:pt idx="52">
                  <c:v>0.99939999999999996</c:v>
                </c:pt>
                <c:pt idx="53">
                  <c:v>1.0099199999999999</c:v>
                </c:pt>
                <c:pt idx="54">
                  <c:v>1.02044</c:v>
                </c:pt>
                <c:pt idx="55">
                  <c:v>1.0309600000000001</c:v>
                </c:pt>
                <c:pt idx="56">
                  <c:v>1.04148</c:v>
                </c:pt>
                <c:pt idx="57">
                  <c:v>1.052</c:v>
                </c:pt>
                <c:pt idx="58">
                  <c:v>1.0625200000000001</c:v>
                </c:pt>
                <c:pt idx="59">
                  <c:v>1.07304</c:v>
                </c:pt>
                <c:pt idx="60">
                  <c:v>1.0835600000000001</c:v>
                </c:pt>
                <c:pt idx="61">
                  <c:v>1.0940800000000002</c:v>
                </c:pt>
                <c:pt idx="62">
                  <c:v>1.1046</c:v>
                </c:pt>
                <c:pt idx="63">
                  <c:v>1.1151200000000001</c:v>
                </c:pt>
                <c:pt idx="64">
                  <c:v>1.1256400000000002</c:v>
                </c:pt>
                <c:pt idx="65">
                  <c:v>1.1361600000000001</c:v>
                </c:pt>
                <c:pt idx="66">
                  <c:v>1.1466800000000001</c:v>
                </c:pt>
                <c:pt idx="67">
                  <c:v>1.1572000000000002</c:v>
                </c:pt>
                <c:pt idx="68">
                  <c:v>1.1677200000000001</c:v>
                </c:pt>
                <c:pt idx="69">
                  <c:v>1.1782400000000002</c:v>
                </c:pt>
                <c:pt idx="70">
                  <c:v>1.18876</c:v>
                </c:pt>
                <c:pt idx="71">
                  <c:v>1.1992799999999999</c:v>
                </c:pt>
                <c:pt idx="72">
                  <c:v>1.2098</c:v>
                </c:pt>
                <c:pt idx="73">
                  <c:v>1.2203200000000001</c:v>
                </c:pt>
                <c:pt idx="74">
                  <c:v>1.2308399999999999</c:v>
                </c:pt>
                <c:pt idx="75">
                  <c:v>1.24136</c:v>
                </c:pt>
                <c:pt idx="76">
                  <c:v>1.2518800000000001</c:v>
                </c:pt>
                <c:pt idx="77">
                  <c:v>1.2624</c:v>
                </c:pt>
                <c:pt idx="78">
                  <c:v>1.2729200000000001</c:v>
                </c:pt>
                <c:pt idx="79">
                  <c:v>1.2834400000000001</c:v>
                </c:pt>
                <c:pt idx="80">
                  <c:v>1.29396</c:v>
                </c:pt>
                <c:pt idx="81">
                  <c:v>1.3044800000000001</c:v>
                </c:pt>
                <c:pt idx="82">
                  <c:v>1.3149999999999999</c:v>
                </c:pt>
                <c:pt idx="83">
                  <c:v>1.32552</c:v>
                </c:pt>
                <c:pt idx="84">
                  <c:v>1.3360400000000001</c:v>
                </c:pt>
                <c:pt idx="85">
                  <c:v>1.34656</c:v>
                </c:pt>
                <c:pt idx="86">
                  <c:v>1.3570800000000001</c:v>
                </c:pt>
                <c:pt idx="87">
                  <c:v>1.3676000000000001</c:v>
                </c:pt>
                <c:pt idx="88">
                  <c:v>1.37812</c:v>
                </c:pt>
                <c:pt idx="89">
                  <c:v>1.3886400000000001</c:v>
                </c:pt>
                <c:pt idx="90">
                  <c:v>1.3991600000000002</c:v>
                </c:pt>
                <c:pt idx="91">
                  <c:v>1.40968</c:v>
                </c:pt>
                <c:pt idx="92">
                  <c:v>1.4202000000000001</c:v>
                </c:pt>
                <c:pt idx="93">
                  <c:v>1.4307200000000002</c:v>
                </c:pt>
                <c:pt idx="94">
                  <c:v>1.4412400000000001</c:v>
                </c:pt>
                <c:pt idx="95">
                  <c:v>1.4517599999999999</c:v>
                </c:pt>
                <c:pt idx="96">
                  <c:v>1.46228</c:v>
                </c:pt>
                <c:pt idx="97">
                  <c:v>1.4727999999999999</c:v>
                </c:pt>
                <c:pt idx="98">
                  <c:v>1.48332</c:v>
                </c:pt>
                <c:pt idx="99">
                  <c:v>1.4938400000000001</c:v>
                </c:pt>
                <c:pt idx="100">
                  <c:v>1.5043599999999999</c:v>
                </c:pt>
                <c:pt idx="101">
                  <c:v>1.51488</c:v>
                </c:pt>
                <c:pt idx="102">
                  <c:v>1.5254000000000001</c:v>
                </c:pt>
                <c:pt idx="103">
                  <c:v>1.53592</c:v>
                </c:pt>
                <c:pt idx="104">
                  <c:v>1.54644</c:v>
                </c:pt>
                <c:pt idx="105">
                  <c:v>1.5569600000000001</c:v>
                </c:pt>
                <c:pt idx="106">
                  <c:v>1.56748</c:v>
                </c:pt>
                <c:pt idx="107">
                  <c:v>1.5780000000000001</c:v>
                </c:pt>
                <c:pt idx="108">
                  <c:v>1.5885200000000002</c:v>
                </c:pt>
                <c:pt idx="109">
                  <c:v>1.59904</c:v>
                </c:pt>
                <c:pt idx="110">
                  <c:v>1.6095600000000001</c:v>
                </c:pt>
                <c:pt idx="111">
                  <c:v>1.6200800000000002</c:v>
                </c:pt>
                <c:pt idx="112">
                  <c:v>1.6306</c:v>
                </c:pt>
                <c:pt idx="113">
                  <c:v>1.6411200000000001</c:v>
                </c:pt>
                <c:pt idx="114">
                  <c:v>1.6516400000000002</c:v>
                </c:pt>
                <c:pt idx="115">
                  <c:v>1.6621600000000001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'cut video#1'!$H$1</c:f>
              <c:strCache>
                <c:ptCount val="1"/>
                <c:pt idx="0">
                  <c:v>Real distance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'cut video#1'!$H$2:$H$131</c:f>
              <c:numCache>
                <c:formatCode>General</c:formatCode>
                <c:ptCount val="130"/>
                <c:pt idx="0">
                  <c:v>0</c:v>
                </c:pt>
                <c:pt idx="1">
                  <c:v>0.45471050108436528</c:v>
                </c:pt>
                <c:pt idx="2">
                  <c:v>0.45913507670020459</c:v>
                </c:pt>
                <c:pt idx="3">
                  <c:v>0.47112696740034327</c:v>
                </c:pt>
                <c:pt idx="4">
                  <c:v>0.4868700912234864</c:v>
                </c:pt>
                <c:pt idx="5">
                  <c:v>0.49646831240808187</c:v>
                </c:pt>
                <c:pt idx="6">
                  <c:v>0.50639046710588487</c:v>
                </c:pt>
                <c:pt idx="7">
                  <c:v>0.51444378886226205</c:v>
                </c:pt>
                <c:pt idx="8">
                  <c:v>0.51974328567750039</c:v>
                </c:pt>
                <c:pt idx="9">
                  <c:v>0.53745419435039121</c:v>
                </c:pt>
                <c:pt idx="10">
                  <c:v>0.54466855220691668</c:v>
                </c:pt>
                <c:pt idx="11">
                  <c:v>0.55394614570780365</c:v>
                </c:pt>
                <c:pt idx="12">
                  <c:v>0.56474034619894842</c:v>
                </c:pt>
                <c:pt idx="13">
                  <c:v>0.575286664069665</c:v>
                </c:pt>
                <c:pt idx="14">
                  <c:v>0.58869408255903455</c:v>
                </c:pt>
                <c:pt idx="15">
                  <c:v>0.59949842283625565</c:v>
                </c:pt>
                <c:pt idx="16">
                  <c:v>0.60805091998055583</c:v>
                </c:pt>
                <c:pt idx="17">
                  <c:v>0.61526571258060614</c:v>
                </c:pt>
                <c:pt idx="18">
                  <c:v>0.62611538240070974</c:v>
                </c:pt>
                <c:pt idx="19">
                  <c:v>0.64026458240810558</c:v>
                </c:pt>
                <c:pt idx="20">
                  <c:v>0.64897301982246691</c:v>
                </c:pt>
                <c:pt idx="21">
                  <c:v>0.66076119921578214</c:v>
                </c:pt>
                <c:pt idx="22">
                  <c:v>0.66839586423405495</c:v>
                </c:pt>
                <c:pt idx="23">
                  <c:v>0.67464924347082444</c:v>
                </c:pt>
                <c:pt idx="24">
                  <c:v>0.69530283717289332</c:v>
                </c:pt>
                <c:pt idx="25">
                  <c:v>0.70067568182416085</c:v>
                </c:pt>
                <c:pt idx="26">
                  <c:v>0.71310342961385531</c:v>
                </c:pt>
                <c:pt idx="27">
                  <c:v>0.72306040359562584</c:v>
                </c:pt>
                <c:pt idx="28">
                  <c:v>0.73719919639356468</c:v>
                </c:pt>
                <c:pt idx="29">
                  <c:v>0.75083534111968864</c:v>
                </c:pt>
                <c:pt idx="30">
                  <c:v>0.75842104570304325</c:v>
                </c:pt>
                <c:pt idx="31">
                  <c:v>0.76878773103747389</c:v>
                </c:pt>
                <c:pt idx="32">
                  <c:v>0.77487385278233456</c:v>
                </c:pt>
                <c:pt idx="33">
                  <c:v>0.78958777262251811</c:v>
                </c:pt>
                <c:pt idx="34">
                  <c:v>0.80226203245924355</c:v>
                </c:pt>
                <c:pt idx="35">
                  <c:v>0.81134820046349487</c:v>
                </c:pt>
                <c:pt idx="36">
                  <c:v>0.8246622006970068</c:v>
                </c:pt>
                <c:pt idx="37">
                  <c:v>0.83731539459953197</c:v>
                </c:pt>
                <c:pt idx="38">
                  <c:v>0.83885880812292868</c:v>
                </c:pt>
                <c:pt idx="39">
                  <c:v>0.85530366125060442</c:v>
                </c:pt>
                <c:pt idx="40">
                  <c:v>0.86535326040584026</c:v>
                </c:pt>
                <c:pt idx="41">
                  <c:v>0.86919771438694993</c:v>
                </c:pt>
                <c:pt idx="42">
                  <c:v>0.88606398960647059</c:v>
                </c:pt>
                <c:pt idx="43">
                  <c:v>0.89626349167521635</c:v>
                </c:pt>
                <c:pt idx="44">
                  <c:v>0.91051385028980336</c:v>
                </c:pt>
                <c:pt idx="45">
                  <c:v>0.91554408254610109</c:v>
                </c:pt>
                <c:pt idx="46">
                  <c:v>0.92576125608312343</c:v>
                </c:pt>
                <c:pt idx="47">
                  <c:v>0.92992843354998478</c:v>
                </c:pt>
                <c:pt idx="48">
                  <c:v>0.93810973737842318</c:v>
                </c:pt>
                <c:pt idx="49">
                  <c:v>0.95402856608859421</c:v>
                </c:pt>
                <c:pt idx="50">
                  <c:v>0.96064032614527295</c:v>
                </c:pt>
                <c:pt idx="51">
                  <c:v>0.97113848097182964</c:v>
                </c:pt>
                <c:pt idx="52">
                  <c:v>0.97756986676273439</c:v>
                </c:pt>
                <c:pt idx="53">
                  <c:v>0.9862686132270494</c:v>
                </c:pt>
                <c:pt idx="54">
                  <c:v>1.0052259594380233</c:v>
                </c:pt>
                <c:pt idx="55">
                  <c:v>1.0139041914860796</c:v>
                </c:pt>
                <c:pt idx="56">
                  <c:v>1.0209680257215332</c:v>
                </c:pt>
                <c:pt idx="57">
                  <c:v>1.0268410552319556</c:v>
                </c:pt>
                <c:pt idx="58">
                  <c:v>1.0386064302521347</c:v>
                </c:pt>
                <c:pt idx="59">
                  <c:v>1.05056736878181</c:v>
                </c:pt>
                <c:pt idx="60">
                  <c:v>1.0595093083675813</c:v>
                </c:pt>
                <c:pt idx="61">
                  <c:v>1.073309928640974</c:v>
                </c:pt>
                <c:pt idx="62">
                  <c:v>1.0831519948778523</c:v>
                </c:pt>
                <c:pt idx="63">
                  <c:v>1.0875804923921975</c:v>
                </c:pt>
                <c:pt idx="64">
                  <c:v>1.1017527183459217</c:v>
                </c:pt>
                <c:pt idx="65">
                  <c:v>1.1170799232601469</c:v>
                </c:pt>
                <c:pt idx="66">
                  <c:v>1.1284635266383529</c:v>
                </c:pt>
                <c:pt idx="67">
                  <c:v>1.1359952173532337</c:v>
                </c:pt>
                <c:pt idx="68">
                  <c:v>1.1411070472741223</c:v>
                </c:pt>
                <c:pt idx="69">
                  <c:v>1.1593754729177546</c:v>
                </c:pt>
                <c:pt idx="70">
                  <c:v>1.1706325526107213</c:v>
                </c:pt>
                <c:pt idx="71">
                  <c:v>1.1776325195298525</c:v>
                </c:pt>
                <c:pt idx="72">
                  <c:v>1.1779042989460109</c:v>
                </c:pt>
                <c:pt idx="73">
                  <c:v>1.1901951272738132</c:v>
                </c:pt>
                <c:pt idx="74">
                  <c:v>1.204244477246855</c:v>
                </c:pt>
                <c:pt idx="75">
                  <c:v>1.2224884105922988</c:v>
                </c:pt>
                <c:pt idx="76">
                  <c:v>1.2319859074819424</c:v>
                </c:pt>
                <c:pt idx="77">
                  <c:v>1.2368603067850072</c:v>
                </c:pt>
                <c:pt idx="78">
                  <c:v>1.2471036826896156</c:v>
                </c:pt>
                <c:pt idx="79">
                  <c:v>1.2569463148039175</c:v>
                </c:pt>
                <c:pt idx="80">
                  <c:v>1.2494512815767449</c:v>
                </c:pt>
                <c:pt idx="81">
                  <c:v>1.2710770918792811</c:v>
                </c:pt>
                <c:pt idx="82">
                  <c:v>1.2836309145081715</c:v>
                </c:pt>
                <c:pt idx="83">
                  <c:v>1.2925051559719571</c:v>
                </c:pt>
                <c:pt idx="84">
                  <c:v>1.3121770565265216</c:v>
                </c:pt>
                <c:pt idx="85">
                  <c:v>1.3208376106570536</c:v>
                </c:pt>
                <c:pt idx="86">
                  <c:v>1.3300798239250928</c:v>
                </c:pt>
                <c:pt idx="87">
                  <c:v>1.3356131135341689</c:v>
                </c:pt>
                <c:pt idx="88">
                  <c:v>1.3430047389212303</c:v>
                </c:pt>
                <c:pt idx="89">
                  <c:v>1.3561705846852905</c:v>
                </c:pt>
                <c:pt idx="90">
                  <c:v>1.3620053529123828</c:v>
                </c:pt>
                <c:pt idx="91">
                  <c:v>1.3681710944983991</c:v>
                </c:pt>
                <c:pt idx="92">
                  <c:v>1.3813363282823252</c:v>
                </c:pt>
                <c:pt idx="93">
                  <c:v>1.3931091875741419</c:v>
                </c:pt>
                <c:pt idx="94">
                  <c:v>1.4036573704597561</c:v>
                </c:pt>
                <c:pt idx="95">
                  <c:v>1.4151585341839745</c:v>
                </c:pt>
                <c:pt idx="96">
                  <c:v>1.4282698640894969</c:v>
                </c:pt>
                <c:pt idx="97">
                  <c:v>1.4362138574373478</c:v>
                </c:pt>
                <c:pt idx="98">
                  <c:v>1.4429952995065234</c:v>
                </c:pt>
                <c:pt idx="99">
                  <c:v>1.4592541306006452</c:v>
                </c:pt>
                <c:pt idx="100">
                  <c:v>1.4698505159001325</c:v>
                </c:pt>
                <c:pt idx="101">
                  <c:v>1.4778293788917771</c:v>
                </c:pt>
                <c:pt idx="102">
                  <c:v>1.4870920179943985</c:v>
                </c:pt>
                <c:pt idx="103">
                  <c:v>1.4975412455038142</c:v>
                </c:pt>
                <c:pt idx="104">
                  <c:v>1.5071791744406047</c:v>
                </c:pt>
                <c:pt idx="105">
                  <c:v>1.5194205236183227</c:v>
                </c:pt>
                <c:pt idx="106">
                  <c:v>1.530547355150099</c:v>
                </c:pt>
                <c:pt idx="107">
                  <c:v>1.5371346146122216</c:v>
                </c:pt>
                <c:pt idx="108">
                  <c:v>1.5477050388052269</c:v>
                </c:pt>
                <c:pt idx="109">
                  <c:v>1.5653817499604792</c:v>
                </c:pt>
                <c:pt idx="110">
                  <c:v>1.5702172308332467</c:v>
                </c:pt>
                <c:pt idx="111">
                  <c:v>1.5756505315772951</c:v>
                </c:pt>
                <c:pt idx="112">
                  <c:v>1.5894717871318542</c:v>
                </c:pt>
                <c:pt idx="113">
                  <c:v>1.6036055391181874</c:v>
                </c:pt>
                <c:pt idx="114">
                  <c:v>1.6163283970875164</c:v>
                </c:pt>
                <c:pt idx="115">
                  <c:v>1.6237865183851332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'cut video#1'!$I$1</c:f>
              <c:strCache>
                <c:ptCount val="1"/>
                <c:pt idx="0">
                  <c:v>Error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'cut video#1'!$I$2:$I$131</c:f>
              <c:numCache>
                <c:formatCode>General</c:formatCode>
                <c:ptCount val="130"/>
                <c:pt idx="0">
                  <c:v>0</c:v>
                </c:pt>
                <c:pt idx="1">
                  <c:v>8.169498915634732E-3</c:v>
                </c:pt>
                <c:pt idx="2">
                  <c:v>1.4264923299795451E-2</c:v>
                </c:pt>
                <c:pt idx="3">
                  <c:v>1.2793032599656751E-2</c:v>
                </c:pt>
                <c:pt idx="4">
                  <c:v>7.5699087765135897E-3</c:v>
                </c:pt>
                <c:pt idx="5">
                  <c:v>8.4916875919180956E-3</c:v>
                </c:pt>
                <c:pt idx="6">
                  <c:v>9.0895328941151821E-3</c:v>
                </c:pt>
                <c:pt idx="7">
                  <c:v>1.1556211137737971E-2</c:v>
                </c:pt>
                <c:pt idx="8">
                  <c:v>1.6776714322499608E-2</c:v>
                </c:pt>
                <c:pt idx="9">
                  <c:v>9.5858056496088695E-3</c:v>
                </c:pt>
                <c:pt idx="10">
                  <c:v>1.2891447793083377E-2</c:v>
                </c:pt>
                <c:pt idx="11">
                  <c:v>1.4133854292196379E-2</c:v>
                </c:pt>
                <c:pt idx="12">
                  <c:v>1.3859653801051697E-2</c:v>
                </c:pt>
                <c:pt idx="13">
                  <c:v>1.3833335930335089E-2</c:v>
                </c:pt>
                <c:pt idx="14">
                  <c:v>1.0945917440965403E-2</c:v>
                </c:pt>
                <c:pt idx="15">
                  <c:v>1.0661577163744385E-2</c:v>
                </c:pt>
                <c:pt idx="16">
                  <c:v>1.2629080019444183E-2</c:v>
                </c:pt>
                <c:pt idx="17">
                  <c:v>1.5934287419393844E-2</c:v>
                </c:pt>
                <c:pt idx="18">
                  <c:v>1.5604617599290327E-2</c:v>
                </c:pt>
                <c:pt idx="19">
                  <c:v>1.1975417591894466E-2</c:v>
                </c:pt>
                <c:pt idx="20">
                  <c:v>1.3786980177533104E-2</c:v>
                </c:pt>
                <c:pt idx="21">
                  <c:v>1.2518800784217854E-2</c:v>
                </c:pt>
                <c:pt idx="22">
                  <c:v>1.5404135765945126E-2</c:v>
                </c:pt>
                <c:pt idx="23">
                  <c:v>1.9670756529175604E-2</c:v>
                </c:pt>
                <c:pt idx="24">
                  <c:v>9.5371628271067044E-3</c:v>
                </c:pt>
                <c:pt idx="25">
                  <c:v>1.4684318175839262E-2</c:v>
                </c:pt>
                <c:pt idx="26">
                  <c:v>1.2776570386144659E-2</c:v>
                </c:pt>
                <c:pt idx="27">
                  <c:v>1.3339596404374099E-2</c:v>
                </c:pt>
                <c:pt idx="28">
                  <c:v>9.7208036064353465E-3</c:v>
                </c:pt>
                <c:pt idx="29">
                  <c:v>6.6046588803113648E-3</c:v>
                </c:pt>
                <c:pt idx="30">
                  <c:v>9.5389542969567254E-3</c:v>
                </c:pt>
                <c:pt idx="31">
                  <c:v>9.6922689625261738E-3</c:v>
                </c:pt>
                <c:pt idx="32">
                  <c:v>1.4126147217665475E-2</c:v>
                </c:pt>
                <c:pt idx="33">
                  <c:v>9.9322273774818948E-3</c:v>
                </c:pt>
                <c:pt idx="34">
                  <c:v>7.7779675407565474E-3</c:v>
                </c:pt>
                <c:pt idx="35">
                  <c:v>9.2117995365051941E-3</c:v>
                </c:pt>
                <c:pt idx="36">
                  <c:v>6.4177993029932434E-3</c:v>
                </c:pt>
                <c:pt idx="37">
                  <c:v>4.2846054004681555E-3</c:v>
                </c:pt>
                <c:pt idx="38">
                  <c:v>1.3261191877071421E-2</c:v>
                </c:pt>
                <c:pt idx="39">
                  <c:v>7.3363387493955434E-3</c:v>
                </c:pt>
                <c:pt idx="40">
                  <c:v>7.8067395941597839E-3</c:v>
                </c:pt>
                <c:pt idx="41">
                  <c:v>1.4482285613050094E-2</c:v>
                </c:pt>
                <c:pt idx="42">
                  <c:v>8.1360103935294026E-3</c:v>
                </c:pt>
                <c:pt idx="43">
                  <c:v>8.4565083247837292E-3</c:v>
                </c:pt>
                <c:pt idx="44">
                  <c:v>4.7261497101966921E-3</c:v>
                </c:pt>
                <c:pt idx="45">
                  <c:v>1.0215917453898937E-2</c:v>
                </c:pt>
                <c:pt idx="46">
                  <c:v>1.0518743916876572E-2</c:v>
                </c:pt>
                <c:pt idx="47">
                  <c:v>1.6871566450015307E-2</c:v>
                </c:pt>
                <c:pt idx="48">
                  <c:v>1.9210262621576879E-2</c:v>
                </c:pt>
                <c:pt idx="49">
                  <c:v>1.3811433911405824E-2</c:v>
                </c:pt>
                <c:pt idx="50">
                  <c:v>1.7719673854727169E-2</c:v>
                </c:pt>
                <c:pt idx="51">
                  <c:v>1.7741519028170338E-2</c:v>
                </c:pt>
                <c:pt idx="52">
                  <c:v>2.183013323726557E-2</c:v>
                </c:pt>
                <c:pt idx="53">
                  <c:v>2.3651386772950533E-2</c:v>
                </c:pt>
                <c:pt idx="54">
                  <c:v>1.5214040561976727E-2</c:v>
                </c:pt>
                <c:pt idx="55">
                  <c:v>1.7055808513920523E-2</c:v>
                </c:pt>
                <c:pt idx="56">
                  <c:v>2.0511974278466738E-2</c:v>
                </c:pt>
                <c:pt idx="57">
                  <c:v>2.5158944768044478E-2</c:v>
                </c:pt>
                <c:pt idx="58">
                  <c:v>2.3913569747865404E-2</c:v>
                </c:pt>
                <c:pt idx="59">
                  <c:v>2.2472631218189987E-2</c:v>
                </c:pt>
                <c:pt idx="60">
                  <c:v>2.4050691632418797E-2</c:v>
                </c:pt>
                <c:pt idx="61">
                  <c:v>2.0770071359026199E-2</c:v>
                </c:pt>
                <c:pt idx="62">
                  <c:v>2.1448005122147729E-2</c:v>
                </c:pt>
                <c:pt idx="63">
                  <c:v>2.753950760780266E-2</c:v>
                </c:pt>
                <c:pt idx="64">
                  <c:v>2.3887281654078496E-2</c:v>
                </c:pt>
                <c:pt idx="65">
                  <c:v>1.9080076739853125E-2</c:v>
                </c:pt>
                <c:pt idx="66">
                  <c:v>1.8216473361647223E-2</c:v>
                </c:pt>
                <c:pt idx="67">
                  <c:v>2.1204782646766507E-2</c:v>
                </c:pt>
                <c:pt idx="68">
                  <c:v>2.6612952725877825E-2</c:v>
                </c:pt>
                <c:pt idx="69">
                  <c:v>1.8864527082245619E-2</c:v>
                </c:pt>
                <c:pt idx="70">
                  <c:v>1.8127447389278739E-2</c:v>
                </c:pt>
                <c:pt idx="71">
                  <c:v>2.1647480470147418E-2</c:v>
                </c:pt>
                <c:pt idx="72">
                  <c:v>3.189570105398909E-2</c:v>
                </c:pt>
                <c:pt idx="73">
                  <c:v>3.0124872726186913E-2</c:v>
                </c:pt>
                <c:pt idx="74">
                  <c:v>2.6595522753144918E-2</c:v>
                </c:pt>
                <c:pt idx="75">
                  <c:v>1.8871589407701173E-2</c:v>
                </c:pt>
                <c:pt idx="76">
                  <c:v>1.9894092518057738E-2</c:v>
                </c:pt>
                <c:pt idx="77">
                  <c:v>2.553969321499272E-2</c:v>
                </c:pt>
                <c:pt idx="78">
                  <c:v>2.5816317310384473E-2</c:v>
                </c:pt>
                <c:pt idx="79">
                  <c:v>2.6493685196082639E-2</c:v>
                </c:pt>
                <c:pt idx="80">
                  <c:v>4.45087184232551E-2</c:v>
                </c:pt>
                <c:pt idx="81">
                  <c:v>3.3402908120718999E-2</c:v>
                </c:pt>
                <c:pt idx="82">
                  <c:v>3.1369085491828486E-2</c:v>
                </c:pt>
                <c:pt idx="83">
                  <c:v>3.3014844028042889E-2</c:v>
                </c:pt>
                <c:pt idx="84">
                  <c:v>2.3862943473478504E-2</c:v>
                </c:pt>
                <c:pt idx="85">
                  <c:v>2.572238934294635E-2</c:v>
                </c:pt>
                <c:pt idx="86">
                  <c:v>2.7000176074907234E-2</c:v>
                </c:pt>
                <c:pt idx="87">
                  <c:v>3.1986886465831255E-2</c:v>
                </c:pt>
                <c:pt idx="88">
                  <c:v>3.5115261078769722E-2</c:v>
                </c:pt>
                <c:pt idx="89">
                  <c:v>3.2469415314709593E-2</c:v>
                </c:pt>
                <c:pt idx="90">
                  <c:v>3.7154647087617398E-2</c:v>
                </c:pt>
                <c:pt idx="91">
                  <c:v>4.1508905501600912E-2</c:v>
                </c:pt>
                <c:pt idx="92">
                  <c:v>3.8863671717674908E-2</c:v>
                </c:pt>
                <c:pt idx="93">
                  <c:v>3.7610812425858287E-2</c:v>
                </c:pt>
                <c:pt idx="94">
                  <c:v>3.7582629540243939E-2</c:v>
                </c:pt>
                <c:pt idx="95">
                  <c:v>3.6601465816025414E-2</c:v>
                </c:pt>
                <c:pt idx="96">
                  <c:v>3.401013591050317E-2</c:v>
                </c:pt>
                <c:pt idx="97">
                  <c:v>3.6586142562652135E-2</c:v>
                </c:pt>
                <c:pt idx="98">
                  <c:v>4.0324700493476584E-2</c:v>
                </c:pt>
                <c:pt idx="99">
                  <c:v>3.4585869399354818E-2</c:v>
                </c:pt>
                <c:pt idx="100">
                  <c:v>3.4509484099867427E-2</c:v>
                </c:pt>
                <c:pt idx="101">
                  <c:v>3.7050621108222881E-2</c:v>
                </c:pt>
                <c:pt idx="102">
                  <c:v>3.8307982005601593E-2</c:v>
                </c:pt>
                <c:pt idx="103">
                  <c:v>3.8378754496185774E-2</c:v>
                </c:pt>
                <c:pt idx="104">
                  <c:v>3.9260825559395363E-2</c:v>
                </c:pt>
                <c:pt idx="105">
                  <c:v>3.7539476381677428E-2</c:v>
                </c:pt>
                <c:pt idx="106">
                  <c:v>3.6932644849900997E-2</c:v>
                </c:pt>
                <c:pt idx="107">
                  <c:v>4.0865385387778508E-2</c:v>
                </c:pt>
                <c:pt idx="108">
                  <c:v>4.0814961194773236E-2</c:v>
                </c:pt>
                <c:pt idx="109">
                  <c:v>3.3658250039520832E-2</c:v>
                </c:pt>
                <c:pt idx="110">
                  <c:v>3.9342769166753389E-2</c:v>
                </c:pt>
                <c:pt idx="111">
                  <c:v>4.4429468422705121E-2</c:v>
                </c:pt>
                <c:pt idx="112">
                  <c:v>4.112821286814583E-2</c:v>
                </c:pt>
                <c:pt idx="113">
                  <c:v>3.7514460881812761E-2</c:v>
                </c:pt>
                <c:pt idx="114">
                  <c:v>3.5311602912483808E-2</c:v>
                </c:pt>
                <c:pt idx="115">
                  <c:v>3.8373481614866867E-2</c:v>
                </c:pt>
                <c:pt idx="117">
                  <c:v>2.2115440428172799E-2</c:v>
                </c:pt>
                <c:pt idx="118">
                  <c:v>4.45087184232551E-2</c:v>
                </c:pt>
                <c:pt idx="119">
                  <c:v>4.2846054004681555E-3</c:v>
                </c:pt>
                <c:pt idx="120">
                  <c:v>1.1297525109236326E-2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898344"/>
        <c:axId val="302905008"/>
      </c:lineChart>
      <c:catAx>
        <c:axId val="30289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05008"/>
        <c:crosses val="autoZero"/>
        <c:auto val="1"/>
        <c:lblAlgn val="ctr"/>
        <c:lblOffset val="100"/>
        <c:noMultiLvlLbl val="0"/>
      </c:catAx>
      <c:valAx>
        <c:axId val="3029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9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Real distance estimate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154761054269238E-2"/>
          <c:y val="0.13399926260056202"/>
          <c:w val="0.92825807403280447"/>
          <c:h val="0.84006636594941841"/>
        </c:manualLayout>
      </c:layout>
      <c:lineChart>
        <c:grouping val="standard"/>
        <c:varyColors val="0"/>
        <c:ser>
          <c:idx val="0"/>
          <c:order val="0"/>
          <c:tx>
            <c:strRef>
              <c:f>'cut video#2'!$G$1</c:f>
              <c:strCache>
                <c:ptCount val="1"/>
                <c:pt idx="0">
                  <c:v>Groundtruth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'cut video#2'!$G$2:$G$106</c:f>
              <c:numCache>
                <c:formatCode>General</c:formatCode>
                <c:ptCount val="105"/>
                <c:pt idx="0">
                  <c:v>0</c:v>
                </c:pt>
                <c:pt idx="1">
                  <c:v>0.58500000000000008</c:v>
                </c:pt>
                <c:pt idx="2">
                  <c:v>0.59800000000000009</c:v>
                </c:pt>
                <c:pt idx="3">
                  <c:v>0.61099999999999999</c:v>
                </c:pt>
                <c:pt idx="4">
                  <c:v>0.624</c:v>
                </c:pt>
                <c:pt idx="5">
                  <c:v>0.63700000000000001</c:v>
                </c:pt>
                <c:pt idx="6">
                  <c:v>0.65</c:v>
                </c:pt>
                <c:pt idx="7">
                  <c:v>0.66300000000000003</c:v>
                </c:pt>
                <c:pt idx="8">
                  <c:v>0.67600000000000005</c:v>
                </c:pt>
                <c:pt idx="9">
                  <c:v>0.68900000000000006</c:v>
                </c:pt>
                <c:pt idx="10">
                  <c:v>0.70200000000000007</c:v>
                </c:pt>
                <c:pt idx="11">
                  <c:v>0.71500000000000008</c:v>
                </c:pt>
                <c:pt idx="12">
                  <c:v>0.72800000000000009</c:v>
                </c:pt>
                <c:pt idx="13">
                  <c:v>0.74099999999999999</c:v>
                </c:pt>
                <c:pt idx="14">
                  <c:v>0.754</c:v>
                </c:pt>
                <c:pt idx="15">
                  <c:v>0.76700000000000002</c:v>
                </c:pt>
                <c:pt idx="16">
                  <c:v>0.78</c:v>
                </c:pt>
                <c:pt idx="17">
                  <c:v>0.79300000000000004</c:v>
                </c:pt>
                <c:pt idx="18">
                  <c:v>0.80600000000000005</c:v>
                </c:pt>
                <c:pt idx="19">
                  <c:v>0.81900000000000006</c:v>
                </c:pt>
                <c:pt idx="20">
                  <c:v>0.83200000000000007</c:v>
                </c:pt>
                <c:pt idx="21">
                  <c:v>0.84500000000000008</c:v>
                </c:pt>
                <c:pt idx="22">
                  <c:v>0.8580000000000001</c:v>
                </c:pt>
                <c:pt idx="23">
                  <c:v>0.87100000000000011</c:v>
                </c:pt>
                <c:pt idx="24">
                  <c:v>0.88400000000000012</c:v>
                </c:pt>
                <c:pt idx="25">
                  <c:v>0.89699999999999991</c:v>
                </c:pt>
                <c:pt idx="26">
                  <c:v>0.90999999999999992</c:v>
                </c:pt>
                <c:pt idx="27">
                  <c:v>0.92299999999999993</c:v>
                </c:pt>
                <c:pt idx="28">
                  <c:v>0.93599999999999994</c:v>
                </c:pt>
                <c:pt idx="29">
                  <c:v>0.94899999999999995</c:v>
                </c:pt>
                <c:pt idx="30">
                  <c:v>0.96199999999999997</c:v>
                </c:pt>
                <c:pt idx="31">
                  <c:v>0.97500000000000009</c:v>
                </c:pt>
                <c:pt idx="32">
                  <c:v>0.9880000000000001</c:v>
                </c:pt>
                <c:pt idx="33">
                  <c:v>1.0010000000000001</c:v>
                </c:pt>
                <c:pt idx="34">
                  <c:v>1.014</c:v>
                </c:pt>
                <c:pt idx="35">
                  <c:v>1.0270000000000001</c:v>
                </c:pt>
                <c:pt idx="36">
                  <c:v>1.04</c:v>
                </c:pt>
                <c:pt idx="37">
                  <c:v>1.0530000000000002</c:v>
                </c:pt>
                <c:pt idx="38">
                  <c:v>1.0660000000000001</c:v>
                </c:pt>
                <c:pt idx="39">
                  <c:v>1.079</c:v>
                </c:pt>
                <c:pt idx="40">
                  <c:v>1.0920000000000001</c:v>
                </c:pt>
                <c:pt idx="41">
                  <c:v>1.105</c:v>
                </c:pt>
                <c:pt idx="42">
                  <c:v>1.1180000000000001</c:v>
                </c:pt>
                <c:pt idx="43">
                  <c:v>1.131</c:v>
                </c:pt>
                <c:pt idx="44">
                  <c:v>1.1440000000000001</c:v>
                </c:pt>
                <c:pt idx="45">
                  <c:v>1.157</c:v>
                </c:pt>
                <c:pt idx="46">
                  <c:v>1.1700000000000002</c:v>
                </c:pt>
                <c:pt idx="47">
                  <c:v>1.1830000000000001</c:v>
                </c:pt>
                <c:pt idx="48">
                  <c:v>1.1960000000000002</c:v>
                </c:pt>
                <c:pt idx="49">
                  <c:v>1.2090000000000001</c:v>
                </c:pt>
                <c:pt idx="50">
                  <c:v>1.222</c:v>
                </c:pt>
                <c:pt idx="51">
                  <c:v>1.2349999999999999</c:v>
                </c:pt>
                <c:pt idx="52">
                  <c:v>1.248</c:v>
                </c:pt>
                <c:pt idx="53">
                  <c:v>1.2609999999999999</c:v>
                </c:pt>
                <c:pt idx="54">
                  <c:v>1.274</c:v>
                </c:pt>
                <c:pt idx="55">
                  <c:v>1.2869999999999999</c:v>
                </c:pt>
                <c:pt idx="56">
                  <c:v>1.3</c:v>
                </c:pt>
                <c:pt idx="57">
                  <c:v>1.3130000000000002</c:v>
                </c:pt>
                <c:pt idx="58">
                  <c:v>1.3260000000000001</c:v>
                </c:pt>
                <c:pt idx="59">
                  <c:v>1.3390000000000002</c:v>
                </c:pt>
                <c:pt idx="60">
                  <c:v>1.3520000000000001</c:v>
                </c:pt>
                <c:pt idx="61">
                  <c:v>1.3650000000000002</c:v>
                </c:pt>
                <c:pt idx="62">
                  <c:v>1.3780000000000001</c:v>
                </c:pt>
                <c:pt idx="63">
                  <c:v>1.3910000000000002</c:v>
                </c:pt>
                <c:pt idx="64">
                  <c:v>1.4040000000000001</c:v>
                </c:pt>
                <c:pt idx="65">
                  <c:v>1.4170000000000003</c:v>
                </c:pt>
                <c:pt idx="66">
                  <c:v>1.4300000000000002</c:v>
                </c:pt>
                <c:pt idx="67">
                  <c:v>1.4430000000000003</c:v>
                </c:pt>
                <c:pt idx="68">
                  <c:v>1.4560000000000002</c:v>
                </c:pt>
                <c:pt idx="69">
                  <c:v>1.4689999999999999</c:v>
                </c:pt>
                <c:pt idx="70">
                  <c:v>1.482</c:v>
                </c:pt>
                <c:pt idx="71">
                  <c:v>1.4949999999999999</c:v>
                </c:pt>
                <c:pt idx="72">
                  <c:v>1.508</c:v>
                </c:pt>
                <c:pt idx="73">
                  <c:v>1.5209999999999999</c:v>
                </c:pt>
                <c:pt idx="74">
                  <c:v>1.534</c:v>
                </c:pt>
                <c:pt idx="75">
                  <c:v>1.5469999999999999</c:v>
                </c:pt>
                <c:pt idx="76">
                  <c:v>1.56</c:v>
                </c:pt>
                <c:pt idx="77">
                  <c:v>1.573</c:v>
                </c:pt>
                <c:pt idx="78">
                  <c:v>1.5860000000000001</c:v>
                </c:pt>
                <c:pt idx="79">
                  <c:v>1.599</c:v>
                </c:pt>
                <c:pt idx="80">
                  <c:v>1.6120000000000001</c:v>
                </c:pt>
                <c:pt idx="81">
                  <c:v>1.625</c:v>
                </c:pt>
                <c:pt idx="82">
                  <c:v>1.6380000000000001</c:v>
                </c:pt>
                <c:pt idx="83">
                  <c:v>1.651</c:v>
                </c:pt>
                <c:pt idx="84">
                  <c:v>1.6640000000000001</c:v>
                </c:pt>
                <c:pt idx="85">
                  <c:v>1.677</c:v>
                </c:pt>
                <c:pt idx="86">
                  <c:v>1.6900000000000002</c:v>
                </c:pt>
                <c:pt idx="87">
                  <c:v>1.7030000000000001</c:v>
                </c:pt>
                <c:pt idx="88">
                  <c:v>1.7160000000000002</c:v>
                </c:pt>
                <c:pt idx="89">
                  <c:v>1.7290000000000001</c:v>
                </c:pt>
                <c:pt idx="90">
                  <c:v>1.7420000000000002</c:v>
                </c:pt>
                <c:pt idx="91">
                  <c:v>1.7550000000000001</c:v>
                </c:pt>
                <c:pt idx="92">
                  <c:v>1.7680000000000002</c:v>
                </c:pt>
                <c:pt idx="93">
                  <c:v>1.7810000000000001</c:v>
                </c:pt>
                <c:pt idx="94">
                  <c:v>1.7939999999999998</c:v>
                </c:pt>
                <c:pt idx="95">
                  <c:v>1.8069999999999999</c:v>
                </c:pt>
                <c:pt idx="96">
                  <c:v>1.8199999999999998</c:v>
                </c:pt>
                <c:pt idx="97">
                  <c:v>1.833</c:v>
                </c:pt>
                <c:pt idx="98">
                  <c:v>1.8459999999999999</c:v>
                </c:pt>
                <c:pt idx="99">
                  <c:v>1.859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'cut video#2'!$H$1</c:f>
              <c:strCache>
                <c:ptCount val="1"/>
                <c:pt idx="0">
                  <c:v>Real distance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'cut video#2'!$H$2:$H$106</c:f>
              <c:numCache>
                <c:formatCode>General</c:formatCode>
                <c:ptCount val="105"/>
                <c:pt idx="0">
                  <c:v>0</c:v>
                </c:pt>
                <c:pt idx="1">
                  <c:v>0.57585164052617999</c:v>
                </c:pt>
                <c:pt idx="2">
                  <c:v>0.58771240747884979</c:v>
                </c:pt>
                <c:pt idx="3">
                  <c:v>0.60097027247904267</c:v>
                </c:pt>
                <c:pt idx="4">
                  <c:v>0.61416613026051992</c:v>
                </c:pt>
                <c:pt idx="5">
                  <c:v>0.63283716616092911</c:v>
                </c:pt>
                <c:pt idx="6">
                  <c:v>0.64337319597507225</c:v>
                </c:pt>
                <c:pt idx="7">
                  <c:v>0.65720024373420594</c:v>
                </c:pt>
                <c:pt idx="8">
                  <c:v>0.66161554472744577</c:v>
                </c:pt>
                <c:pt idx="9">
                  <c:v>0.67597886897258541</c:v>
                </c:pt>
                <c:pt idx="10">
                  <c:v>0.70182777260530893</c:v>
                </c:pt>
                <c:pt idx="11">
                  <c:v>0.71291980750193162</c:v>
                </c:pt>
                <c:pt idx="12">
                  <c:v>0.72305461502497803</c:v>
                </c:pt>
                <c:pt idx="13">
                  <c:v>0.73319530014604783</c:v>
                </c:pt>
                <c:pt idx="14">
                  <c:v>0.74579056088619455</c:v>
                </c:pt>
                <c:pt idx="15">
                  <c:v>0.76664825558755401</c:v>
                </c:pt>
                <c:pt idx="16">
                  <c:v>0.77614354031165145</c:v>
                </c:pt>
                <c:pt idx="17">
                  <c:v>0.79113818679339598</c:v>
                </c:pt>
                <c:pt idx="18">
                  <c:v>0.80203691250561937</c:v>
                </c:pt>
                <c:pt idx="19">
                  <c:v>0.80915640093277497</c:v>
                </c:pt>
                <c:pt idx="20">
                  <c:v>0.83222838715276226</c:v>
                </c:pt>
                <c:pt idx="21">
                  <c:v>0.84182500553487283</c:v>
                </c:pt>
                <c:pt idx="22">
                  <c:v>0.85807248024275484</c:v>
                </c:pt>
                <c:pt idx="23">
                  <c:v>0.87268409229774568</c:v>
                </c:pt>
                <c:pt idx="24">
                  <c:v>0.87740220291293558</c:v>
                </c:pt>
                <c:pt idx="25">
                  <c:v>0.89748056723657144</c:v>
                </c:pt>
                <c:pt idx="26">
                  <c:v>0.90984047478263919</c:v>
                </c:pt>
                <c:pt idx="27">
                  <c:v>0.92510243795181402</c:v>
                </c:pt>
                <c:pt idx="28">
                  <c:v>0.93446730627273955</c:v>
                </c:pt>
                <c:pt idx="29">
                  <c:v>0.9441686432343005</c:v>
                </c:pt>
                <c:pt idx="30">
                  <c:v>0.96204250220222609</c:v>
                </c:pt>
                <c:pt idx="31">
                  <c:v>0.97938617803103545</c:v>
                </c:pt>
                <c:pt idx="32">
                  <c:v>0.99056019605325107</c:v>
                </c:pt>
                <c:pt idx="33">
                  <c:v>0.99548360250180923</c:v>
                </c:pt>
                <c:pt idx="34">
                  <c:v>1.0063265957171847</c:v>
                </c:pt>
                <c:pt idx="35">
                  <c:v>1.0281835953105023</c:v>
                </c:pt>
                <c:pt idx="36">
                  <c:v>1.0432802123955078</c:v>
                </c:pt>
                <c:pt idx="37">
                  <c:v>1.0503825409135548</c:v>
                </c:pt>
                <c:pt idx="38">
                  <c:v>1.063555783422869</c:v>
                </c:pt>
                <c:pt idx="39">
                  <c:v>1.0737368154516815</c:v>
                </c:pt>
                <c:pt idx="40">
                  <c:v>1.0956227973502455</c:v>
                </c:pt>
                <c:pt idx="41">
                  <c:v>1.0983702899288157</c:v>
                </c:pt>
                <c:pt idx="42">
                  <c:v>1.1012937198783619</c:v>
                </c:pt>
                <c:pt idx="43">
                  <c:v>1.114188498160799</c:v>
                </c:pt>
                <c:pt idx="44">
                  <c:v>1.1243612960376967</c:v>
                </c:pt>
                <c:pt idx="45">
                  <c:v>1.1448606767620109</c:v>
                </c:pt>
                <c:pt idx="46">
                  <c:v>1.1517487003096762</c:v>
                </c:pt>
                <c:pt idx="47">
                  <c:v>1.1652601510802949</c:v>
                </c:pt>
                <c:pt idx="48">
                  <c:v>1.1773263355190233</c:v>
                </c:pt>
                <c:pt idx="49">
                  <c:v>1.1889203321923409</c:v>
                </c:pt>
                <c:pt idx="50">
                  <c:v>1.2064524644358243</c:v>
                </c:pt>
                <c:pt idx="51">
                  <c:v>1.2114683923691956</c:v>
                </c:pt>
                <c:pt idx="52">
                  <c:v>1.2272227797305784</c:v>
                </c:pt>
                <c:pt idx="53">
                  <c:v>1.2451621213363313</c:v>
                </c:pt>
                <c:pt idx="54">
                  <c:v>1.2516286027610712</c:v>
                </c:pt>
                <c:pt idx="55">
                  <c:v>1.2676434952326074</c:v>
                </c:pt>
                <c:pt idx="56">
                  <c:v>1.2825402604979004</c:v>
                </c:pt>
                <c:pt idx="57">
                  <c:v>1.2928059189698073</c:v>
                </c:pt>
                <c:pt idx="58">
                  <c:v>1.3053021237571651</c:v>
                </c:pt>
                <c:pt idx="59">
                  <c:v>1.3161201716295605</c:v>
                </c:pt>
                <c:pt idx="60">
                  <c:v>1.3356397843944325</c:v>
                </c:pt>
                <c:pt idx="61">
                  <c:v>1.3486179657669992</c:v>
                </c:pt>
                <c:pt idx="62">
                  <c:v>1.3570021273199397</c:v>
                </c:pt>
                <c:pt idx="63">
                  <c:v>1.3697929503366195</c:v>
                </c:pt>
                <c:pt idx="64">
                  <c:v>1.3842203029628584</c:v>
                </c:pt>
                <c:pt idx="65">
                  <c:v>1.4003087344458989</c:v>
                </c:pt>
                <c:pt idx="66">
                  <c:v>1.4227879403818786</c:v>
                </c:pt>
                <c:pt idx="67">
                  <c:v>1.423071401277165</c:v>
                </c:pt>
                <c:pt idx="68">
                  <c:v>1.4314605356392291</c:v>
                </c:pt>
                <c:pt idx="69">
                  <c:v>1.4451739419308527</c:v>
                </c:pt>
                <c:pt idx="70">
                  <c:v>1.4672793287073467</c:v>
                </c:pt>
                <c:pt idx="71">
                  <c:v>1.4753138605226979</c:v>
                </c:pt>
                <c:pt idx="72">
                  <c:v>1.4858324117747723</c:v>
                </c:pt>
                <c:pt idx="73">
                  <c:v>1.498088902415821</c:v>
                </c:pt>
                <c:pt idx="74">
                  <c:v>1.5088080439461522</c:v>
                </c:pt>
                <c:pt idx="75">
                  <c:v>1.5318650840193762</c:v>
                </c:pt>
                <c:pt idx="76">
                  <c:v>1.5431805074627569</c:v>
                </c:pt>
                <c:pt idx="77">
                  <c:v>1.5515387206625328</c:v>
                </c:pt>
                <c:pt idx="78">
                  <c:v>1.5620235312062953</c:v>
                </c:pt>
                <c:pt idx="79">
                  <c:v>1.5753591429502478</c:v>
                </c:pt>
                <c:pt idx="80">
                  <c:v>1.596622927664288</c:v>
                </c:pt>
                <c:pt idx="81">
                  <c:v>1.6076207080348397</c:v>
                </c:pt>
                <c:pt idx="82">
                  <c:v>1.6169905104825397</c:v>
                </c:pt>
                <c:pt idx="83">
                  <c:v>1.6242981075929337</c:v>
                </c:pt>
                <c:pt idx="84">
                  <c:v>1.6376830751142335</c:v>
                </c:pt>
                <c:pt idx="85">
                  <c:v>1.6592297444129378</c:v>
                </c:pt>
                <c:pt idx="86">
                  <c:v>1.6705219356281718</c:v>
                </c:pt>
                <c:pt idx="87">
                  <c:v>1.6831824396564978</c:v>
                </c:pt>
                <c:pt idx="88">
                  <c:v>1.6899886355599822</c:v>
                </c:pt>
                <c:pt idx="89">
                  <c:v>1.7029556503760881</c:v>
                </c:pt>
                <c:pt idx="90">
                  <c:v>1.725229554989369</c:v>
                </c:pt>
                <c:pt idx="91">
                  <c:v>1.7403360981931064</c:v>
                </c:pt>
                <c:pt idx="92">
                  <c:v>1.7459601254370893</c:v>
                </c:pt>
                <c:pt idx="93">
                  <c:v>1.7555682495666933</c:v>
                </c:pt>
                <c:pt idx="94">
                  <c:v>1.7693844081130834</c:v>
                </c:pt>
                <c:pt idx="95">
                  <c:v>1.795974064659656</c:v>
                </c:pt>
                <c:pt idx="96">
                  <c:v>1.8053199762051373</c:v>
                </c:pt>
                <c:pt idx="97">
                  <c:v>1.8157340226546184</c:v>
                </c:pt>
                <c:pt idx="98">
                  <c:v>1.8240104664569239</c:v>
                </c:pt>
                <c:pt idx="99">
                  <c:v>1.8350665534949826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'cut video#2'!$I$1</c:f>
              <c:strCache>
                <c:ptCount val="1"/>
                <c:pt idx="0">
                  <c:v>Error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'cut video#2'!$I$2:$I$106</c:f>
              <c:numCache>
                <c:formatCode>General</c:formatCode>
                <c:ptCount val="105"/>
                <c:pt idx="0">
                  <c:v>0</c:v>
                </c:pt>
                <c:pt idx="1">
                  <c:v>9.1483594738200891E-3</c:v>
                </c:pt>
                <c:pt idx="2">
                  <c:v>1.0287592521150302E-2</c:v>
                </c:pt>
                <c:pt idx="3">
                  <c:v>1.0029727520957321E-2</c:v>
                </c:pt>
                <c:pt idx="4">
                  <c:v>9.8338697394800834E-3</c:v>
                </c:pt>
                <c:pt idx="5">
                  <c:v>4.1628338390709008E-3</c:v>
                </c:pt>
                <c:pt idx="6">
                  <c:v>6.6268040249277682E-3</c:v>
                </c:pt>
                <c:pt idx="7">
                  <c:v>5.7997562657940982E-3</c:v>
                </c:pt>
                <c:pt idx="8">
                  <c:v>1.4384455272554275E-2</c:v>
                </c:pt>
                <c:pt idx="9">
                  <c:v>1.3021131027414645E-2</c:v>
                </c:pt>
                <c:pt idx="10">
                  <c:v>1.722273946911379E-4</c:v>
                </c:pt>
                <c:pt idx="11">
                  <c:v>2.0801924980684561E-3</c:v>
                </c:pt>
                <c:pt idx="12">
                  <c:v>4.9453849750220602E-3</c:v>
                </c:pt>
                <c:pt idx="13">
                  <c:v>7.8046998539521573E-3</c:v>
                </c:pt>
                <c:pt idx="14">
                  <c:v>8.2094391138054501E-3</c:v>
                </c:pt>
                <c:pt idx="15">
                  <c:v>3.5174441244600896E-4</c:v>
                </c:pt>
                <c:pt idx="16">
                  <c:v>3.8564596883485791E-3</c:v>
                </c:pt>
                <c:pt idx="17">
                  <c:v>1.8618132066040571E-3</c:v>
                </c:pt>
                <c:pt idx="18">
                  <c:v>3.9630874943806793E-3</c:v>
                </c:pt>
                <c:pt idx="19">
                  <c:v>9.843599067225095E-3</c:v>
                </c:pt>
                <c:pt idx="20">
                  <c:v>-2.2838715276218835E-4</c:v>
                </c:pt>
                <c:pt idx="21">
                  <c:v>3.1749944651272566E-3</c:v>
                </c:pt>
                <c:pt idx="22">
                  <c:v>-7.2480242754746627E-5</c:v>
                </c:pt>
                <c:pt idx="23">
                  <c:v>-1.6840922977455763E-3</c:v>
                </c:pt>
                <c:pt idx="24">
                  <c:v>6.5977970870645386E-3</c:v>
                </c:pt>
                <c:pt idx="25">
                  <c:v>-4.8056723657152745E-4</c:v>
                </c:pt>
                <c:pt idx="26">
                  <c:v>1.5952521736073422E-4</c:v>
                </c:pt>
                <c:pt idx="27">
                  <c:v>-2.1024379518140845E-3</c:v>
                </c:pt>
                <c:pt idx="28">
                  <c:v>1.5326937272603924E-3</c:v>
                </c:pt>
                <c:pt idx="29">
                  <c:v>4.8313567656994572E-3</c:v>
                </c:pt>
                <c:pt idx="30">
                  <c:v>-4.2502202226124552E-5</c:v>
                </c:pt>
                <c:pt idx="31">
                  <c:v>-4.3861780310353593E-3</c:v>
                </c:pt>
                <c:pt idx="32">
                  <c:v>-2.5601960532509738E-3</c:v>
                </c:pt>
                <c:pt idx="33">
                  <c:v>5.5163974981908837E-3</c:v>
                </c:pt>
                <c:pt idx="34">
                  <c:v>7.673404282815266E-3</c:v>
                </c:pt>
                <c:pt idx="35">
                  <c:v>-1.1835953105021613E-3</c:v>
                </c:pt>
                <c:pt idx="36">
                  <c:v>-3.2802123955077978E-3</c:v>
                </c:pt>
                <c:pt idx="37">
                  <c:v>2.617459086445395E-3</c:v>
                </c:pt>
                <c:pt idx="38">
                  <c:v>2.4442165771310087E-3</c:v>
                </c:pt>
                <c:pt idx="39">
                  <c:v>5.2631845483184225E-3</c:v>
                </c:pt>
                <c:pt idx="40">
                  <c:v>-3.6227973502453992E-3</c:v>
                </c:pt>
                <c:pt idx="41">
                  <c:v>6.6297100711842916E-3</c:v>
                </c:pt>
                <c:pt idx="42">
                  <c:v>1.6706280121638217E-2</c:v>
                </c:pt>
                <c:pt idx="43">
                  <c:v>1.6811501839200993E-2</c:v>
                </c:pt>
                <c:pt idx="44">
                  <c:v>1.9638703962303383E-2</c:v>
                </c:pt>
                <c:pt idx="45">
                  <c:v>1.2139323237989164E-2</c:v>
                </c:pt>
                <c:pt idx="46">
                  <c:v>1.8251299690323908E-2</c:v>
                </c:pt>
                <c:pt idx="47">
                  <c:v>1.7739848919705148E-2</c:v>
                </c:pt>
                <c:pt idx="48">
                  <c:v>1.8673664480976848E-2</c:v>
                </c:pt>
                <c:pt idx="49">
                  <c:v>2.007966780765913E-2</c:v>
                </c:pt>
                <c:pt idx="50">
                  <c:v>1.5547535564175652E-2</c:v>
                </c:pt>
                <c:pt idx="51">
                  <c:v>2.3531607630804308E-2</c:v>
                </c:pt>
                <c:pt idx="52">
                  <c:v>2.0777220269421637E-2</c:v>
                </c:pt>
                <c:pt idx="53">
                  <c:v>1.5837878663668592E-2</c:v>
                </c:pt>
                <c:pt idx="54">
                  <c:v>2.2371397238928781E-2</c:v>
                </c:pt>
                <c:pt idx="55">
                  <c:v>1.9356504767392479E-2</c:v>
                </c:pt>
                <c:pt idx="56">
                  <c:v>1.7459739502099669E-2</c:v>
                </c:pt>
                <c:pt idx="57">
                  <c:v>2.0194081030192823E-2</c:v>
                </c:pt>
                <c:pt idx="58">
                  <c:v>2.0697876242834923E-2</c:v>
                </c:pt>
                <c:pt idx="59">
                  <c:v>2.287982837043967E-2</c:v>
                </c:pt>
                <c:pt idx="60">
                  <c:v>1.6360215605567552E-2</c:v>
                </c:pt>
                <c:pt idx="61">
                  <c:v>1.6382034233000997E-2</c:v>
                </c:pt>
                <c:pt idx="62">
                  <c:v>2.099787268006037E-2</c:v>
                </c:pt>
                <c:pt idx="63">
                  <c:v>2.1207049663380717E-2</c:v>
                </c:pt>
                <c:pt idx="64">
                  <c:v>1.9779697037141775E-2</c:v>
                </c:pt>
                <c:pt idx="65">
                  <c:v>1.6691265554101387E-2</c:v>
                </c:pt>
                <c:pt idx="66">
                  <c:v>7.2120596181215468E-3</c:v>
                </c:pt>
                <c:pt idx="67">
                  <c:v>1.9928598722835256E-2</c:v>
                </c:pt>
                <c:pt idx="68">
                  <c:v>2.4539464360771035E-2</c:v>
                </c:pt>
                <c:pt idx="69">
                  <c:v>2.3826058069147171E-2</c:v>
                </c:pt>
                <c:pt idx="70">
                  <c:v>1.4720671292653309E-2</c:v>
                </c:pt>
                <c:pt idx="71">
                  <c:v>1.9686139477302023E-2</c:v>
                </c:pt>
                <c:pt idx="72">
                  <c:v>2.2167588225227686E-2</c:v>
                </c:pt>
                <c:pt idx="73">
                  <c:v>2.2911097584178863E-2</c:v>
                </c:pt>
                <c:pt idx="74">
                  <c:v>2.519195605384783E-2</c:v>
                </c:pt>
                <c:pt idx="75">
                  <c:v>1.5134915980623775E-2</c:v>
                </c:pt>
                <c:pt idx="76">
                  <c:v>1.681949253724313E-2</c:v>
                </c:pt>
                <c:pt idx="77">
                  <c:v>2.146127933746711E-2</c:v>
                </c:pt>
                <c:pt idx="78">
                  <c:v>2.3976468793704742E-2</c:v>
                </c:pt>
                <c:pt idx="79">
                  <c:v>2.3640857049752162E-2</c:v>
                </c:pt>
                <c:pt idx="80">
                  <c:v>1.5377072335712061E-2</c:v>
                </c:pt>
                <c:pt idx="81">
                  <c:v>1.7379291965160304E-2</c:v>
                </c:pt>
                <c:pt idx="82">
                  <c:v>2.10094895174604E-2</c:v>
                </c:pt>
                <c:pt idx="83">
                  <c:v>2.670189240706633E-2</c:v>
                </c:pt>
                <c:pt idx="84">
                  <c:v>2.6316924885766646E-2</c:v>
                </c:pt>
                <c:pt idx="85">
                  <c:v>1.7770255587062245E-2</c:v>
                </c:pt>
                <c:pt idx="86">
                  <c:v>1.9478064371828419E-2</c:v>
                </c:pt>
                <c:pt idx="87">
                  <c:v>1.9817560343502238E-2</c:v>
                </c:pt>
                <c:pt idx="88">
                  <c:v>2.6011364440017948E-2</c:v>
                </c:pt>
                <c:pt idx="89">
                  <c:v>2.6044349623912E-2</c:v>
                </c:pt>
                <c:pt idx="90">
                  <c:v>1.6770445010631185E-2</c:v>
                </c:pt>
                <c:pt idx="91">
                  <c:v>1.4663901806893698E-2</c:v>
                </c:pt>
                <c:pt idx="92">
                  <c:v>2.2039874562910899E-2</c:v>
                </c:pt>
                <c:pt idx="93">
                  <c:v>2.543175043330681E-2</c:v>
                </c:pt>
                <c:pt idx="94">
                  <c:v>2.4615591886916421E-2</c:v>
                </c:pt>
                <c:pt idx="95">
                  <c:v>1.1025935340343906E-2</c:v>
                </c:pt>
                <c:pt idx="96">
                  <c:v>1.4680023794862551E-2</c:v>
                </c:pt>
                <c:pt idx="97">
                  <c:v>1.72659773453816E-2</c:v>
                </c:pt>
                <c:pt idx="98">
                  <c:v>2.1989533543075979E-2</c:v>
                </c:pt>
                <c:pt idx="99">
                  <c:v>2.3933446505017386E-2</c:v>
                </c:pt>
                <c:pt idx="101">
                  <c:v>1.3058908660753613E-2</c:v>
                </c:pt>
                <c:pt idx="102">
                  <c:v>2.670189240706633E-2</c:v>
                </c:pt>
                <c:pt idx="103">
                  <c:v>-4.3861780310353593E-3</c:v>
                </c:pt>
                <c:pt idx="104">
                  <c:v>8.9891560062656233E-3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50448"/>
        <c:axId val="355190344"/>
      </c:lineChart>
      <c:catAx>
        <c:axId val="1112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90344"/>
        <c:crosses val="autoZero"/>
        <c:auto val="1"/>
        <c:lblAlgn val="ctr"/>
        <c:lblOffset val="100"/>
        <c:noMultiLvlLbl val="0"/>
      </c:catAx>
      <c:valAx>
        <c:axId val="35519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Groundtruth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Sheet2!$G$2:$G$244</c:f>
              <c:numCache>
                <c:formatCode>General</c:formatCode>
                <c:ptCount val="243"/>
                <c:pt idx="0">
                  <c:v>0</c:v>
                </c:pt>
                <c:pt idx="1">
                  <c:v>0.64897586206896551</c:v>
                </c:pt>
                <c:pt idx="2">
                  <c:v>0.65866206896551716</c:v>
                </c:pt>
                <c:pt idx="3">
                  <c:v>0.66834827586206891</c:v>
                </c:pt>
                <c:pt idx="4">
                  <c:v>0.67803448275862066</c:v>
                </c:pt>
                <c:pt idx="5">
                  <c:v>0.6877206896551723</c:v>
                </c:pt>
                <c:pt idx="6">
                  <c:v>0.69740689655172416</c:v>
                </c:pt>
                <c:pt idx="7">
                  <c:v>0.70709310344827581</c:v>
                </c:pt>
                <c:pt idx="8">
                  <c:v>0.71677931034482756</c:v>
                </c:pt>
                <c:pt idx="9">
                  <c:v>0.72646551724137931</c:v>
                </c:pt>
                <c:pt idx="10">
                  <c:v>0.73615172413793095</c:v>
                </c:pt>
                <c:pt idx="11">
                  <c:v>0.74583793103448282</c:v>
                </c:pt>
                <c:pt idx="12">
                  <c:v>0.75552413793103446</c:v>
                </c:pt>
                <c:pt idx="13">
                  <c:v>0.7652103448275861</c:v>
                </c:pt>
                <c:pt idx="14">
                  <c:v>0.77489655172413796</c:v>
                </c:pt>
                <c:pt idx="15">
                  <c:v>0.7845827586206896</c:v>
                </c:pt>
                <c:pt idx="16">
                  <c:v>0.79426896551724124</c:v>
                </c:pt>
                <c:pt idx="17">
                  <c:v>0.80395517241379311</c:v>
                </c:pt>
                <c:pt idx="18">
                  <c:v>0.81364137931034475</c:v>
                </c:pt>
                <c:pt idx="19">
                  <c:v>0.8233275862068965</c:v>
                </c:pt>
                <c:pt idx="20">
                  <c:v>0.83301379310344825</c:v>
                </c:pt>
                <c:pt idx="21">
                  <c:v>0.8427</c:v>
                </c:pt>
                <c:pt idx="22">
                  <c:v>0.85238620689655165</c:v>
                </c:pt>
                <c:pt idx="23">
                  <c:v>0.8620724137931034</c:v>
                </c:pt>
                <c:pt idx="24">
                  <c:v>0.87175862068965515</c:v>
                </c:pt>
                <c:pt idx="25">
                  <c:v>0.88144482758620679</c:v>
                </c:pt>
                <c:pt idx="26">
                  <c:v>0.89113103448275865</c:v>
                </c:pt>
                <c:pt idx="27">
                  <c:v>0.9008172413793103</c:v>
                </c:pt>
                <c:pt idx="28">
                  <c:v>0.91050344827586194</c:v>
                </c:pt>
                <c:pt idx="29">
                  <c:v>0.9201896551724138</c:v>
                </c:pt>
                <c:pt idx="30">
                  <c:v>0.92987586206896544</c:v>
                </c:pt>
                <c:pt idx="31">
                  <c:v>0.93956206896551708</c:v>
                </c:pt>
                <c:pt idx="32">
                  <c:v>0.94924827586206895</c:v>
                </c:pt>
                <c:pt idx="33">
                  <c:v>0.95893448275862059</c:v>
                </c:pt>
                <c:pt idx="34">
                  <c:v>0.96862068965517234</c:v>
                </c:pt>
                <c:pt idx="35">
                  <c:v>0.97830689655172409</c:v>
                </c:pt>
                <c:pt idx="36">
                  <c:v>0.98799310344827573</c:v>
                </c:pt>
                <c:pt idx="37">
                  <c:v>0.9976793103448276</c:v>
                </c:pt>
                <c:pt idx="38">
                  <c:v>1.0073655172413793</c:v>
                </c:pt>
                <c:pt idx="39">
                  <c:v>1.0170517241379309</c:v>
                </c:pt>
                <c:pt idx="40">
                  <c:v>1.0267379310344829</c:v>
                </c:pt>
                <c:pt idx="41">
                  <c:v>1.0364241379310344</c:v>
                </c:pt>
                <c:pt idx="42">
                  <c:v>1.0461103448275861</c:v>
                </c:pt>
                <c:pt idx="43">
                  <c:v>1.0557965517241379</c:v>
                </c:pt>
                <c:pt idx="44">
                  <c:v>1.0654827586206896</c:v>
                </c:pt>
                <c:pt idx="45">
                  <c:v>1.0751689655172412</c:v>
                </c:pt>
                <c:pt idx="46">
                  <c:v>1.0848551724137931</c:v>
                </c:pt>
                <c:pt idx="47">
                  <c:v>1.0945413793103447</c:v>
                </c:pt>
                <c:pt idx="48">
                  <c:v>1.1042275862068964</c:v>
                </c:pt>
                <c:pt idx="49">
                  <c:v>1.1139137931034482</c:v>
                </c:pt>
                <c:pt idx="50">
                  <c:v>1.1235999999999999</c:v>
                </c:pt>
                <c:pt idx="51">
                  <c:v>1.1332862068965517</c:v>
                </c:pt>
                <c:pt idx="52">
                  <c:v>1.1429724137931032</c:v>
                </c:pt>
                <c:pt idx="53">
                  <c:v>1.1526586206896552</c:v>
                </c:pt>
                <c:pt idx="54">
                  <c:v>1.1623448275862069</c:v>
                </c:pt>
                <c:pt idx="55">
                  <c:v>1.1720310344827587</c:v>
                </c:pt>
                <c:pt idx="56">
                  <c:v>1.1817172413793102</c:v>
                </c:pt>
                <c:pt idx="57">
                  <c:v>1.191403448275862</c:v>
                </c:pt>
                <c:pt idx="58">
                  <c:v>1.2010896551724137</c:v>
                </c:pt>
                <c:pt idx="59">
                  <c:v>1.2107758620689655</c:v>
                </c:pt>
                <c:pt idx="60">
                  <c:v>1.2204620689655172</c:v>
                </c:pt>
                <c:pt idx="61">
                  <c:v>1.230148275862069</c:v>
                </c:pt>
                <c:pt idx="62">
                  <c:v>1.2398344827586205</c:v>
                </c:pt>
                <c:pt idx="63">
                  <c:v>1.2495206896551723</c:v>
                </c:pt>
                <c:pt idx="64">
                  <c:v>1.259206896551724</c:v>
                </c:pt>
                <c:pt idx="65">
                  <c:v>1.268893103448276</c:v>
                </c:pt>
                <c:pt idx="66">
                  <c:v>1.2785793103448275</c:v>
                </c:pt>
                <c:pt idx="67">
                  <c:v>1.2882655172413793</c:v>
                </c:pt>
                <c:pt idx="68">
                  <c:v>1.297951724137931</c:v>
                </c:pt>
                <c:pt idx="69">
                  <c:v>1.3076379310344826</c:v>
                </c:pt>
                <c:pt idx="70">
                  <c:v>1.3173241379310343</c:v>
                </c:pt>
                <c:pt idx="71">
                  <c:v>1.3270103448275863</c:v>
                </c:pt>
                <c:pt idx="72">
                  <c:v>1.3366965517241378</c:v>
                </c:pt>
                <c:pt idx="73">
                  <c:v>1.3463827586206896</c:v>
                </c:pt>
                <c:pt idx="74">
                  <c:v>1.3560689655172413</c:v>
                </c:pt>
                <c:pt idx="75">
                  <c:v>1.3657551724137929</c:v>
                </c:pt>
                <c:pt idx="76">
                  <c:v>1.3754413793103446</c:v>
                </c:pt>
                <c:pt idx="77">
                  <c:v>1.3851275862068966</c:v>
                </c:pt>
                <c:pt idx="78">
                  <c:v>1.3948137931034483</c:v>
                </c:pt>
                <c:pt idx="79">
                  <c:v>1.4044999999999999</c:v>
                </c:pt>
                <c:pt idx="80">
                  <c:v>1.4141862068965516</c:v>
                </c:pt>
                <c:pt idx="81">
                  <c:v>1.4238724137931034</c:v>
                </c:pt>
                <c:pt idx="82">
                  <c:v>1.4335586206896551</c:v>
                </c:pt>
                <c:pt idx="83">
                  <c:v>1.4432448275862069</c:v>
                </c:pt>
                <c:pt idx="84">
                  <c:v>1.4529310344827586</c:v>
                </c:pt>
                <c:pt idx="85">
                  <c:v>1.4626172413793102</c:v>
                </c:pt>
                <c:pt idx="86">
                  <c:v>1.4723034482758619</c:v>
                </c:pt>
                <c:pt idx="87">
                  <c:v>1.4819896551724137</c:v>
                </c:pt>
                <c:pt idx="88">
                  <c:v>1.4916758620689656</c:v>
                </c:pt>
                <c:pt idx="89">
                  <c:v>1.5013620689655172</c:v>
                </c:pt>
                <c:pt idx="90">
                  <c:v>1.5110482758620689</c:v>
                </c:pt>
                <c:pt idx="91">
                  <c:v>1.5207344827586207</c:v>
                </c:pt>
                <c:pt idx="92">
                  <c:v>1.5304206896551722</c:v>
                </c:pt>
                <c:pt idx="93">
                  <c:v>1.5401068965517239</c:v>
                </c:pt>
                <c:pt idx="94">
                  <c:v>1.5497931034482759</c:v>
                </c:pt>
                <c:pt idx="95">
                  <c:v>1.5594793103448275</c:v>
                </c:pt>
                <c:pt idx="96">
                  <c:v>1.5691655172413792</c:v>
                </c:pt>
                <c:pt idx="97">
                  <c:v>1.578851724137931</c:v>
                </c:pt>
                <c:pt idx="98">
                  <c:v>1.5885379310344825</c:v>
                </c:pt>
                <c:pt idx="99">
                  <c:v>1.5982241379310342</c:v>
                </c:pt>
                <c:pt idx="100">
                  <c:v>1.6079103448275862</c:v>
                </c:pt>
                <c:pt idx="101">
                  <c:v>1.617596551724138</c:v>
                </c:pt>
                <c:pt idx="102">
                  <c:v>1.6272827586206895</c:v>
                </c:pt>
                <c:pt idx="103">
                  <c:v>1.6369689655172412</c:v>
                </c:pt>
                <c:pt idx="104">
                  <c:v>1.646655172413793</c:v>
                </c:pt>
                <c:pt idx="105">
                  <c:v>1.6563413793103445</c:v>
                </c:pt>
                <c:pt idx="106">
                  <c:v>1.6660275862068965</c:v>
                </c:pt>
                <c:pt idx="107">
                  <c:v>1.6757137931034483</c:v>
                </c:pt>
                <c:pt idx="108">
                  <c:v>1.6854</c:v>
                </c:pt>
                <c:pt idx="109">
                  <c:v>1.6950862068965515</c:v>
                </c:pt>
                <c:pt idx="110">
                  <c:v>1.7047724137931033</c:v>
                </c:pt>
                <c:pt idx="111">
                  <c:v>1.7144586206896553</c:v>
                </c:pt>
                <c:pt idx="112">
                  <c:v>1.7241448275862068</c:v>
                </c:pt>
                <c:pt idx="113">
                  <c:v>1.7338310344827585</c:v>
                </c:pt>
                <c:pt idx="114">
                  <c:v>1.7435172413793103</c:v>
                </c:pt>
                <c:pt idx="115">
                  <c:v>1.7532034482758618</c:v>
                </c:pt>
                <c:pt idx="116">
                  <c:v>1.7628896551724136</c:v>
                </c:pt>
                <c:pt idx="117">
                  <c:v>1.7725758620689656</c:v>
                </c:pt>
                <c:pt idx="118">
                  <c:v>1.7822620689655173</c:v>
                </c:pt>
                <c:pt idx="119">
                  <c:v>1.7919482758620688</c:v>
                </c:pt>
                <c:pt idx="120">
                  <c:v>1.8016344827586206</c:v>
                </c:pt>
                <c:pt idx="121">
                  <c:v>1.8113206896551723</c:v>
                </c:pt>
                <c:pt idx="122">
                  <c:v>1.8210068965517239</c:v>
                </c:pt>
                <c:pt idx="123">
                  <c:v>1.8306931034482758</c:v>
                </c:pt>
                <c:pt idx="124">
                  <c:v>1.8403793103448276</c:v>
                </c:pt>
                <c:pt idx="125">
                  <c:v>1.8500655172413791</c:v>
                </c:pt>
                <c:pt idx="126">
                  <c:v>1.8597517241379309</c:v>
                </c:pt>
                <c:pt idx="127">
                  <c:v>1.8694379310344826</c:v>
                </c:pt>
                <c:pt idx="128">
                  <c:v>1.8791241379310342</c:v>
                </c:pt>
                <c:pt idx="129">
                  <c:v>1.8888103448275861</c:v>
                </c:pt>
                <c:pt idx="130">
                  <c:v>1.8984965517241379</c:v>
                </c:pt>
                <c:pt idx="131">
                  <c:v>1.9081827586206896</c:v>
                </c:pt>
                <c:pt idx="132">
                  <c:v>1.9178689655172412</c:v>
                </c:pt>
                <c:pt idx="133">
                  <c:v>1.9275551724137929</c:v>
                </c:pt>
                <c:pt idx="134">
                  <c:v>1.9372413793103447</c:v>
                </c:pt>
                <c:pt idx="135">
                  <c:v>1.9469275862068964</c:v>
                </c:pt>
                <c:pt idx="136">
                  <c:v>1.9566137931034482</c:v>
                </c:pt>
                <c:pt idx="137">
                  <c:v>1.9662999999999999</c:v>
                </c:pt>
                <c:pt idx="138">
                  <c:v>1.9759862068965515</c:v>
                </c:pt>
                <c:pt idx="139">
                  <c:v>1.9856724137931032</c:v>
                </c:pt>
                <c:pt idx="140">
                  <c:v>1.9953586206896552</c:v>
                </c:pt>
                <c:pt idx="141">
                  <c:v>2.0050448275862069</c:v>
                </c:pt>
                <c:pt idx="142">
                  <c:v>2.0147310344827587</c:v>
                </c:pt>
                <c:pt idx="143">
                  <c:v>2.02441724137931</c:v>
                </c:pt>
                <c:pt idx="144">
                  <c:v>2.0341034482758618</c:v>
                </c:pt>
                <c:pt idx="145">
                  <c:v>2.0437896551724135</c:v>
                </c:pt>
                <c:pt idx="146">
                  <c:v>2.0534758620689657</c:v>
                </c:pt>
                <c:pt idx="147">
                  <c:v>2.063162068965517</c:v>
                </c:pt>
                <c:pt idx="148">
                  <c:v>2.0728482758620688</c:v>
                </c:pt>
                <c:pt idx="149">
                  <c:v>2.0825344827586205</c:v>
                </c:pt>
                <c:pt idx="150">
                  <c:v>2.0922206896551723</c:v>
                </c:pt>
                <c:pt idx="151">
                  <c:v>2.101906896551724</c:v>
                </c:pt>
                <c:pt idx="152">
                  <c:v>2.1115931034482758</c:v>
                </c:pt>
                <c:pt idx="153">
                  <c:v>2.1212793103448275</c:v>
                </c:pt>
                <c:pt idx="154">
                  <c:v>2.1309655172413793</c:v>
                </c:pt>
                <c:pt idx="155">
                  <c:v>2.140651724137931</c:v>
                </c:pt>
                <c:pt idx="156">
                  <c:v>2.1503379310344823</c:v>
                </c:pt>
                <c:pt idx="157">
                  <c:v>2.1600241379310341</c:v>
                </c:pt>
                <c:pt idx="158">
                  <c:v>2.1697103448275863</c:v>
                </c:pt>
                <c:pt idx="159">
                  <c:v>2.179396551724138</c:v>
                </c:pt>
                <c:pt idx="160">
                  <c:v>2.1890827586206894</c:v>
                </c:pt>
                <c:pt idx="161">
                  <c:v>2.1987689655172411</c:v>
                </c:pt>
                <c:pt idx="162">
                  <c:v>2.2084551724137929</c:v>
                </c:pt>
                <c:pt idx="163">
                  <c:v>2.2181413793103446</c:v>
                </c:pt>
                <c:pt idx="164">
                  <c:v>2.2278275862068964</c:v>
                </c:pt>
                <c:pt idx="165">
                  <c:v>2.2375137931034481</c:v>
                </c:pt>
                <c:pt idx="166">
                  <c:v>2.2471999999999999</c:v>
                </c:pt>
                <c:pt idx="167">
                  <c:v>2.2568862068965516</c:v>
                </c:pt>
                <c:pt idx="168">
                  <c:v>2.2665724137931034</c:v>
                </c:pt>
                <c:pt idx="169">
                  <c:v>2.2762586206896551</c:v>
                </c:pt>
                <c:pt idx="170">
                  <c:v>2.2859448275862064</c:v>
                </c:pt>
                <c:pt idx="171">
                  <c:v>2.2956310344827586</c:v>
                </c:pt>
                <c:pt idx="172">
                  <c:v>2.3053172413793104</c:v>
                </c:pt>
                <c:pt idx="173">
                  <c:v>2.3150034482758617</c:v>
                </c:pt>
                <c:pt idx="174">
                  <c:v>2.3246896551724139</c:v>
                </c:pt>
                <c:pt idx="175">
                  <c:v>2.3343758620689652</c:v>
                </c:pt>
                <c:pt idx="176">
                  <c:v>2.3440620689655174</c:v>
                </c:pt>
                <c:pt idx="177">
                  <c:v>2.3537482758620687</c:v>
                </c:pt>
                <c:pt idx="178">
                  <c:v>2.3634344827586204</c:v>
                </c:pt>
                <c:pt idx="179">
                  <c:v>2.3731206896551726</c:v>
                </c:pt>
                <c:pt idx="180">
                  <c:v>2.382806896551724</c:v>
                </c:pt>
                <c:pt idx="181">
                  <c:v>2.3924931034482757</c:v>
                </c:pt>
                <c:pt idx="182">
                  <c:v>2.4021793103448275</c:v>
                </c:pt>
                <c:pt idx="183">
                  <c:v>2.4118655172413792</c:v>
                </c:pt>
                <c:pt idx="184">
                  <c:v>2.421551724137931</c:v>
                </c:pt>
                <c:pt idx="185">
                  <c:v>2.4312379310344827</c:v>
                </c:pt>
                <c:pt idx="186">
                  <c:v>2.4409241379310345</c:v>
                </c:pt>
                <c:pt idx="187">
                  <c:v>2.4506103448275858</c:v>
                </c:pt>
                <c:pt idx="188">
                  <c:v>2.460296551724138</c:v>
                </c:pt>
                <c:pt idx="189">
                  <c:v>2.4699827586206893</c:v>
                </c:pt>
                <c:pt idx="190">
                  <c:v>2.479668965517241</c:v>
                </c:pt>
                <c:pt idx="191">
                  <c:v>2.4893551724137932</c:v>
                </c:pt>
                <c:pt idx="192">
                  <c:v>2.4990413793103445</c:v>
                </c:pt>
                <c:pt idx="193">
                  <c:v>2.5087275862068963</c:v>
                </c:pt>
                <c:pt idx="194">
                  <c:v>2.518413793103448</c:v>
                </c:pt>
                <c:pt idx="195">
                  <c:v>2.5280999999999998</c:v>
                </c:pt>
                <c:pt idx="196">
                  <c:v>2.537786206896552</c:v>
                </c:pt>
                <c:pt idx="197">
                  <c:v>2.5474724137931033</c:v>
                </c:pt>
                <c:pt idx="198">
                  <c:v>2.557158620689655</c:v>
                </c:pt>
                <c:pt idx="199">
                  <c:v>2.5668448275862064</c:v>
                </c:pt>
                <c:pt idx="200">
                  <c:v>2.5765310344827586</c:v>
                </c:pt>
                <c:pt idx="201">
                  <c:v>2.5862172413793103</c:v>
                </c:pt>
                <c:pt idx="202">
                  <c:v>2.5959034482758621</c:v>
                </c:pt>
                <c:pt idx="203">
                  <c:v>2.6055896551724138</c:v>
                </c:pt>
                <c:pt idx="204">
                  <c:v>2.6152758620689651</c:v>
                </c:pt>
                <c:pt idx="205">
                  <c:v>2.6249620689655173</c:v>
                </c:pt>
                <c:pt idx="206">
                  <c:v>2.6346482758620686</c:v>
                </c:pt>
                <c:pt idx="207">
                  <c:v>2.6443344827586204</c:v>
                </c:pt>
                <c:pt idx="208">
                  <c:v>2.6540206896551726</c:v>
                </c:pt>
                <c:pt idx="209">
                  <c:v>2.6637068965517239</c:v>
                </c:pt>
                <c:pt idx="210">
                  <c:v>2.6733931034482756</c:v>
                </c:pt>
                <c:pt idx="211">
                  <c:v>2.6830793103448274</c:v>
                </c:pt>
                <c:pt idx="212">
                  <c:v>2.6927655172413791</c:v>
                </c:pt>
                <c:pt idx="213">
                  <c:v>2.7024517241379309</c:v>
                </c:pt>
                <c:pt idx="214">
                  <c:v>2.7121379310344826</c:v>
                </c:pt>
                <c:pt idx="215">
                  <c:v>2.7218241379310344</c:v>
                </c:pt>
                <c:pt idx="216">
                  <c:v>2.7315103448275857</c:v>
                </c:pt>
                <c:pt idx="217">
                  <c:v>2.7411965517241379</c:v>
                </c:pt>
                <c:pt idx="218">
                  <c:v>2.7508827586206892</c:v>
                </c:pt>
                <c:pt idx="219">
                  <c:v>2.760568965517241</c:v>
                </c:pt>
                <c:pt idx="220">
                  <c:v>2.7702551724137932</c:v>
                </c:pt>
                <c:pt idx="221">
                  <c:v>2.7799413793103445</c:v>
                </c:pt>
                <c:pt idx="222">
                  <c:v>2.7896275862068967</c:v>
                </c:pt>
                <c:pt idx="223">
                  <c:v>2.799313793103448</c:v>
                </c:pt>
                <c:pt idx="224">
                  <c:v>2.8089999999999997</c:v>
                </c:pt>
                <c:pt idx="225">
                  <c:v>2.8186862068965519</c:v>
                </c:pt>
                <c:pt idx="226">
                  <c:v>2.8283724137931032</c:v>
                </c:pt>
                <c:pt idx="227">
                  <c:v>2.838058620689655</c:v>
                </c:pt>
                <c:pt idx="228">
                  <c:v>2.8477448275862067</c:v>
                </c:pt>
                <c:pt idx="229">
                  <c:v>2.8574310344827585</c:v>
                </c:pt>
                <c:pt idx="230">
                  <c:v>2.8671172413793102</c:v>
                </c:pt>
                <c:pt idx="231">
                  <c:v>2.876803448275862</c:v>
                </c:pt>
                <c:pt idx="232">
                  <c:v>2.8864896551724137</c:v>
                </c:pt>
                <c:pt idx="233">
                  <c:v>2.896175862068965</c:v>
                </c:pt>
                <c:pt idx="234">
                  <c:v>2.9058620689655172</c:v>
                </c:pt>
                <c:pt idx="235">
                  <c:v>2.9155482758620686</c:v>
                </c:pt>
                <c:pt idx="236">
                  <c:v>2.9252344827586203</c:v>
                </c:pt>
                <c:pt idx="237">
                  <c:v>2.9349206896551725</c:v>
                </c:pt>
                <c:pt idx="238">
                  <c:v>2.9446068965517238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Real distance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Sheet2!$H$2:$H$244</c:f>
              <c:numCache>
                <c:formatCode>General</c:formatCode>
                <c:ptCount val="243"/>
                <c:pt idx="0">
                  <c:v>0</c:v>
                </c:pt>
                <c:pt idx="1">
                  <c:v>0.64897432230846597</c:v>
                </c:pt>
                <c:pt idx="2">
                  <c:v>0.65940584175539274</c:v>
                </c:pt>
                <c:pt idx="3">
                  <c:v>0.66773623413925909</c:v>
                </c:pt>
                <c:pt idx="4">
                  <c:v>0.67849150327626995</c:v>
                </c:pt>
                <c:pt idx="5">
                  <c:v>0.68251794406613786</c:v>
                </c:pt>
                <c:pt idx="6">
                  <c:v>0.69398826800822655</c:v>
                </c:pt>
                <c:pt idx="7">
                  <c:v>0.70499757621737358</c:v>
                </c:pt>
                <c:pt idx="8">
                  <c:v>0.71326582816893569</c:v>
                </c:pt>
                <c:pt idx="9">
                  <c:v>0.72500894642993641</c:v>
                </c:pt>
                <c:pt idx="10">
                  <c:v>0.73083031746797444</c:v>
                </c:pt>
                <c:pt idx="11">
                  <c:v>0.73436421092252757</c:v>
                </c:pt>
                <c:pt idx="12">
                  <c:v>0.7399574567849202</c:v>
                </c:pt>
                <c:pt idx="13">
                  <c:v>0.74425236645208659</c:v>
                </c:pt>
                <c:pt idx="14">
                  <c:v>0.75374288356366725</c:v>
                </c:pt>
                <c:pt idx="15">
                  <c:v>0.77319359704770174</c:v>
                </c:pt>
                <c:pt idx="16">
                  <c:v>0.78758892450604356</c:v>
                </c:pt>
                <c:pt idx="17">
                  <c:v>0.79119246061918602</c:v>
                </c:pt>
                <c:pt idx="18">
                  <c:v>0.80107046655550762</c:v>
                </c:pt>
                <c:pt idx="19">
                  <c:v>0.8132006342876773</c:v>
                </c:pt>
                <c:pt idx="20">
                  <c:v>0.82145651841693879</c:v>
                </c:pt>
                <c:pt idx="21">
                  <c:v>0.83046714837741176</c:v>
                </c:pt>
                <c:pt idx="22">
                  <c:v>0.84444312553996204</c:v>
                </c:pt>
                <c:pt idx="23">
                  <c:v>0.8551318828813349</c:v>
                </c:pt>
                <c:pt idx="24">
                  <c:v>0.86211559298301144</c:v>
                </c:pt>
                <c:pt idx="25">
                  <c:v>0.86884321380061524</c:v>
                </c:pt>
                <c:pt idx="26">
                  <c:v>0.87943459471693752</c:v>
                </c:pt>
                <c:pt idx="27">
                  <c:v>0.89363506513636937</c:v>
                </c:pt>
                <c:pt idx="28">
                  <c:v>0.90329099757282272</c:v>
                </c:pt>
                <c:pt idx="29">
                  <c:v>0.90882240121632141</c:v>
                </c:pt>
                <c:pt idx="30">
                  <c:v>0.91769517452193261</c:v>
                </c:pt>
                <c:pt idx="31">
                  <c:v>0.92701457737898652</c:v>
                </c:pt>
                <c:pt idx="32">
                  <c:v>0.93785539387969186</c:v>
                </c:pt>
                <c:pt idx="33">
                  <c:v>0.94992164654587041</c:v>
                </c:pt>
                <c:pt idx="34">
                  <c:v>0.96183294605064384</c:v>
                </c:pt>
                <c:pt idx="35">
                  <c:v>0.97214030021022169</c:v>
                </c:pt>
                <c:pt idx="36">
                  <c:v>0.9819960139811561</c:v>
                </c:pt>
                <c:pt idx="37">
                  <c:v>0.98995818450216988</c:v>
                </c:pt>
                <c:pt idx="38">
                  <c:v>1.0012935608473423</c:v>
                </c:pt>
                <c:pt idx="39">
                  <c:v>1.0069160563243325</c:v>
                </c:pt>
                <c:pt idx="40">
                  <c:v>1.0206637342007578</c:v>
                </c:pt>
                <c:pt idx="41">
                  <c:v>1.0327714601123403</c:v>
                </c:pt>
                <c:pt idx="42">
                  <c:v>1.0468389006800609</c:v>
                </c:pt>
                <c:pt idx="43">
                  <c:v>1.0517533161090642</c:v>
                </c:pt>
                <c:pt idx="44">
                  <c:v>1.0616682171372269</c:v>
                </c:pt>
                <c:pt idx="45">
                  <c:v>1.0679057287846305</c:v>
                </c:pt>
                <c:pt idx="46">
                  <c:v>1.082260698031037</c:v>
                </c:pt>
                <c:pt idx="47">
                  <c:v>1.0936091609200671</c:v>
                </c:pt>
                <c:pt idx="48">
                  <c:v>1.1034952647582814</c:v>
                </c:pt>
                <c:pt idx="49">
                  <c:v>1.115117564407796</c:v>
                </c:pt>
                <c:pt idx="50">
                  <c:v>1.1224984292832842</c:v>
                </c:pt>
                <c:pt idx="51">
                  <c:v>1.1344952926334622</c:v>
                </c:pt>
                <c:pt idx="52">
                  <c:v>1.1402229326884452</c:v>
                </c:pt>
                <c:pt idx="53">
                  <c:v>1.1504753379412911</c:v>
                </c:pt>
                <c:pt idx="54">
                  <c:v>1.1631383671251403</c:v>
                </c:pt>
                <c:pt idx="55">
                  <c:v>1.170491107075097</c:v>
                </c:pt>
                <c:pt idx="56">
                  <c:v>1.1767234223814367</c:v>
                </c:pt>
                <c:pt idx="57">
                  <c:v>1.1858975146203434</c:v>
                </c:pt>
                <c:pt idx="58">
                  <c:v>1.1978612464342266</c:v>
                </c:pt>
                <c:pt idx="59">
                  <c:v>1.209814280890642</c:v>
                </c:pt>
                <c:pt idx="60">
                  <c:v>1.2197333574961555</c:v>
                </c:pt>
                <c:pt idx="61">
                  <c:v>1.2284144380880662</c:v>
                </c:pt>
                <c:pt idx="62">
                  <c:v>1.239626991085814</c:v>
                </c:pt>
                <c:pt idx="63">
                  <c:v>1.240755958235743</c:v>
                </c:pt>
                <c:pt idx="64">
                  <c:v>1.2586574550679537</c:v>
                </c:pt>
                <c:pt idx="65">
                  <c:v>1.2653879627609226</c:v>
                </c:pt>
                <c:pt idx="66">
                  <c:v>1.2795552478341359</c:v>
                </c:pt>
                <c:pt idx="67">
                  <c:v>1.288929715477614</c:v>
                </c:pt>
                <c:pt idx="68">
                  <c:v>1.2996446933887411</c:v>
                </c:pt>
                <c:pt idx="69">
                  <c:v>1.3081684972446084</c:v>
                </c:pt>
                <c:pt idx="70">
                  <c:v>1.3183251088966332</c:v>
                </c:pt>
                <c:pt idx="71">
                  <c:v>1.3226895739460258</c:v>
                </c:pt>
                <c:pt idx="72">
                  <c:v>1.3348923168177897</c:v>
                </c:pt>
                <c:pt idx="73">
                  <c:v>1.3576164278254124</c:v>
                </c:pt>
                <c:pt idx="74">
                  <c:v>1.3770384617662508</c:v>
                </c:pt>
                <c:pt idx="75">
                  <c:v>1.3819078437544348</c:v>
                </c:pt>
                <c:pt idx="76">
                  <c:v>1.3886496293492641</c:v>
                </c:pt>
                <c:pt idx="77">
                  <c:v>1.3966234972958618</c:v>
                </c:pt>
                <c:pt idx="78">
                  <c:v>1.403799548363293</c:v>
                </c:pt>
                <c:pt idx="79">
                  <c:v>1.4102959787519989</c:v>
                </c:pt>
                <c:pt idx="80">
                  <c:v>1.4205899065977066</c:v>
                </c:pt>
                <c:pt idx="81">
                  <c:v>1.435077989443577</c:v>
                </c:pt>
                <c:pt idx="82">
                  <c:v>1.4433417020762715</c:v>
                </c:pt>
                <c:pt idx="83">
                  <c:v>1.4450417057407032</c:v>
                </c:pt>
                <c:pt idx="84">
                  <c:v>1.4588367847943</c:v>
                </c:pt>
                <c:pt idx="85">
                  <c:v>1.4736996718179596</c:v>
                </c:pt>
                <c:pt idx="86">
                  <c:v>1.480998503224491</c:v>
                </c:pt>
                <c:pt idx="87">
                  <c:v>1.4870683382323513</c:v>
                </c:pt>
                <c:pt idx="88">
                  <c:v>1.5002959766384696</c:v>
                </c:pt>
                <c:pt idx="89">
                  <c:v>1.5113224896183093</c:v>
                </c:pt>
                <c:pt idx="90">
                  <c:v>1.5180247790076178</c:v>
                </c:pt>
                <c:pt idx="91">
                  <c:v>1.5280063402520838</c:v>
                </c:pt>
                <c:pt idx="92">
                  <c:v>1.5426759347279408</c:v>
                </c:pt>
                <c:pt idx="93">
                  <c:v>1.555625007321999</c:v>
                </c:pt>
                <c:pt idx="94">
                  <c:v>1.5713200168467025</c:v>
                </c:pt>
                <c:pt idx="95">
                  <c:v>1.5857239338585074</c:v>
                </c:pt>
                <c:pt idx="96">
                  <c:v>1.592199917908568</c:v>
                </c:pt>
                <c:pt idx="97">
                  <c:v>1.6000520867480086</c:v>
                </c:pt>
                <c:pt idx="98">
                  <c:v>1.6097944284589683</c:v>
                </c:pt>
                <c:pt idx="99">
                  <c:v>1.6145674959563476</c:v>
                </c:pt>
                <c:pt idx="100">
                  <c:v>1.6235481720354734</c:v>
                </c:pt>
                <c:pt idx="101">
                  <c:v>1.6353035963013753</c:v>
                </c:pt>
                <c:pt idx="102">
                  <c:v>1.6481690553730279</c:v>
                </c:pt>
                <c:pt idx="103">
                  <c:v>1.6574516555012624</c:v>
                </c:pt>
                <c:pt idx="104">
                  <c:v>1.6683261221901686</c:v>
                </c:pt>
                <c:pt idx="105">
                  <c:v>1.6805548956468428</c:v>
                </c:pt>
                <c:pt idx="106">
                  <c:v>1.6880322996705979</c:v>
                </c:pt>
                <c:pt idx="107">
                  <c:v>1.6970863087299923</c:v>
                </c:pt>
                <c:pt idx="108">
                  <c:v>1.7044382672426965</c:v>
                </c:pt>
                <c:pt idx="109">
                  <c:v>1.7158723506515672</c:v>
                </c:pt>
                <c:pt idx="110">
                  <c:v>1.7284962073501604</c:v>
                </c:pt>
                <c:pt idx="111">
                  <c:v>1.7387245790458234</c:v>
                </c:pt>
                <c:pt idx="112">
                  <c:v>1.748094928892661</c:v>
                </c:pt>
                <c:pt idx="113">
                  <c:v>1.7593952594847582</c:v>
                </c:pt>
                <c:pt idx="114">
                  <c:v>1.7700710513719826</c:v>
                </c:pt>
                <c:pt idx="115">
                  <c:v>1.7775372565106364</c:v>
                </c:pt>
                <c:pt idx="116">
                  <c:v>1.7859710330707348</c:v>
                </c:pt>
                <c:pt idx="117">
                  <c:v>1.7982658089938823</c:v>
                </c:pt>
                <c:pt idx="118">
                  <c:v>1.8104753534741829</c:v>
                </c:pt>
                <c:pt idx="119">
                  <c:v>1.8206911084373045</c:v>
                </c:pt>
                <c:pt idx="120">
                  <c:v>1.8296293339623491</c:v>
                </c:pt>
                <c:pt idx="121">
                  <c:v>1.8378167966371659</c:v>
                </c:pt>
                <c:pt idx="122">
                  <c:v>1.8477971009945116</c:v>
                </c:pt>
                <c:pt idx="123">
                  <c:v>1.857742227787494</c:v>
                </c:pt>
                <c:pt idx="124">
                  <c:v>1.869451159817368</c:v>
                </c:pt>
                <c:pt idx="125">
                  <c:v>1.8795995295352348</c:v>
                </c:pt>
                <c:pt idx="126">
                  <c:v>1.8890845993818304</c:v>
                </c:pt>
                <c:pt idx="127">
                  <c:v>1.8987575621907569</c:v>
                </c:pt>
                <c:pt idx="128">
                  <c:v>1.9100654445482008</c:v>
                </c:pt>
                <c:pt idx="129">
                  <c:v>1.9180275644215219</c:v>
                </c:pt>
                <c:pt idx="130">
                  <c:v>1.9253022865021492</c:v>
                </c:pt>
                <c:pt idx="131">
                  <c:v>1.9364060690879539</c:v>
                </c:pt>
                <c:pt idx="132">
                  <c:v>1.9474252982403097</c:v>
                </c:pt>
                <c:pt idx="133">
                  <c:v>1.9549506208663732</c:v>
                </c:pt>
                <c:pt idx="134">
                  <c:v>1.9637477050329979</c:v>
                </c:pt>
                <c:pt idx="135">
                  <c:v>1.9773126676122064</c:v>
                </c:pt>
                <c:pt idx="136">
                  <c:v>1.9865701233449473</c:v>
                </c:pt>
                <c:pt idx="137">
                  <c:v>1.9973289608346811</c:v>
                </c:pt>
                <c:pt idx="138">
                  <c:v>2.0072417471997097</c:v>
                </c:pt>
                <c:pt idx="139">
                  <c:v>2.0182011408530096</c:v>
                </c:pt>
                <c:pt idx="140">
                  <c:v>2.0269131479509901</c:v>
                </c:pt>
                <c:pt idx="141">
                  <c:v>2.0372899804672158</c:v>
                </c:pt>
                <c:pt idx="142">
                  <c:v>2.0453821035438984</c:v>
                </c:pt>
                <c:pt idx="143">
                  <c:v>2.0564402033575959</c:v>
                </c:pt>
                <c:pt idx="144">
                  <c:v>2.0688249543615163</c:v>
                </c:pt>
                <c:pt idx="145">
                  <c:v>2.0807280493395131</c:v>
                </c:pt>
                <c:pt idx="146">
                  <c:v>2.0880267678716891</c:v>
                </c:pt>
                <c:pt idx="147">
                  <c:v>2.098463147375337</c:v>
                </c:pt>
                <c:pt idx="148">
                  <c:v>2.1069516662047829</c:v>
                </c:pt>
                <c:pt idx="149">
                  <c:v>2.1174137212049002</c:v>
                </c:pt>
                <c:pt idx="150">
                  <c:v>2.1304240206543592</c:v>
                </c:pt>
                <c:pt idx="151">
                  <c:v>2.1392700191799294</c:v>
                </c:pt>
                <c:pt idx="152">
                  <c:v>2.1478770736160913</c:v>
                </c:pt>
                <c:pt idx="153">
                  <c:v>2.1585343224039812</c:v>
                </c:pt>
                <c:pt idx="154">
                  <c:v>2.1683245138099858</c:v>
                </c:pt>
                <c:pt idx="155">
                  <c:v>2.176801736450229</c:v>
                </c:pt>
                <c:pt idx="156">
                  <c:v>2.1894473417302747</c:v>
                </c:pt>
                <c:pt idx="157">
                  <c:v>2.1981264856089191</c:v>
                </c:pt>
                <c:pt idx="158">
                  <c:v>2.2074462144453793</c:v>
                </c:pt>
                <c:pt idx="159">
                  <c:v>2.2174018922871728</c:v>
                </c:pt>
                <c:pt idx="160">
                  <c:v>2.2267382780188965</c:v>
                </c:pt>
                <c:pt idx="161">
                  <c:v>2.2372147338958612</c:v>
                </c:pt>
                <c:pt idx="162">
                  <c:v>2.2474131056933788</c:v>
                </c:pt>
                <c:pt idx="163">
                  <c:v>2.2566046915816154</c:v>
                </c:pt>
                <c:pt idx="164">
                  <c:v>2.2659559033786443</c:v>
                </c:pt>
                <c:pt idx="165">
                  <c:v>2.2767670553944992</c:v>
                </c:pt>
                <c:pt idx="166">
                  <c:v>2.2868145100734147</c:v>
                </c:pt>
                <c:pt idx="167">
                  <c:v>2.2933576578253603</c:v>
                </c:pt>
                <c:pt idx="168">
                  <c:v>2.3057343297929189</c:v>
                </c:pt>
                <c:pt idx="169">
                  <c:v>2.318234085738744</c:v>
                </c:pt>
                <c:pt idx="170">
                  <c:v>2.3273092767006287</c:v>
                </c:pt>
                <c:pt idx="171">
                  <c:v>2.3394849399537545</c:v>
                </c:pt>
                <c:pt idx="172">
                  <c:v>2.3456985344585681</c:v>
                </c:pt>
                <c:pt idx="173">
                  <c:v>2.3576189600297779</c:v>
                </c:pt>
                <c:pt idx="174">
                  <c:v>2.3646813128136484</c:v>
                </c:pt>
                <c:pt idx="175">
                  <c:v>2.3770377875312825</c:v>
                </c:pt>
                <c:pt idx="176">
                  <c:v>2.3878891115946268</c:v>
                </c:pt>
                <c:pt idx="177">
                  <c:v>2.3978628310359431</c:v>
                </c:pt>
                <c:pt idx="178">
                  <c:v>2.4092575040832087</c:v>
                </c:pt>
                <c:pt idx="179">
                  <c:v>2.4176798861887083</c:v>
                </c:pt>
                <c:pt idx="180">
                  <c:v>2.4284713975573866</c:v>
                </c:pt>
                <c:pt idx="181">
                  <c:v>2.437787470584162</c:v>
                </c:pt>
                <c:pt idx="182">
                  <c:v>2.4478208151697878</c:v>
                </c:pt>
                <c:pt idx="183">
                  <c:v>2.4585316430694641</c:v>
                </c:pt>
                <c:pt idx="184">
                  <c:v>2.46680396363285</c:v>
                </c:pt>
                <c:pt idx="185">
                  <c:v>2.4750254056484384</c:v>
                </c:pt>
                <c:pt idx="186">
                  <c:v>2.48746700577657</c:v>
                </c:pt>
                <c:pt idx="187">
                  <c:v>2.496037743909957</c:v>
                </c:pt>
                <c:pt idx="188">
                  <c:v>2.5075620975526185</c:v>
                </c:pt>
                <c:pt idx="189">
                  <c:v>2.5190375890989052</c:v>
                </c:pt>
                <c:pt idx="190">
                  <c:v>2.5289291257977995</c:v>
                </c:pt>
                <c:pt idx="191">
                  <c:v>2.5368948881553042</c:v>
                </c:pt>
                <c:pt idx="192">
                  <c:v>2.5470755804926699</c:v>
                </c:pt>
                <c:pt idx="193">
                  <c:v>2.5554635155631895</c:v>
                </c:pt>
                <c:pt idx="194">
                  <c:v>2.5660542699781836</c:v>
                </c:pt>
                <c:pt idx="195">
                  <c:v>2.5772778363646363</c:v>
                </c:pt>
                <c:pt idx="196">
                  <c:v>2.589339744637587</c:v>
                </c:pt>
                <c:pt idx="197">
                  <c:v>2.6027985006879795</c:v>
                </c:pt>
                <c:pt idx="198">
                  <c:v>2.6163983470834116</c:v>
                </c:pt>
                <c:pt idx="199">
                  <c:v>2.627448339743129</c:v>
                </c:pt>
                <c:pt idx="200">
                  <c:v>2.6403606622248779</c:v>
                </c:pt>
                <c:pt idx="201">
                  <c:v>2.6477814838078855</c:v>
                </c:pt>
                <c:pt idx="202">
                  <c:v>2.6568723899786666</c:v>
                </c:pt>
                <c:pt idx="203">
                  <c:v>2.6670885292901239</c:v>
                </c:pt>
                <c:pt idx="204">
                  <c:v>2.6764012663837748</c:v>
                </c:pt>
                <c:pt idx="205">
                  <c:v>2.6871858039579259</c:v>
                </c:pt>
                <c:pt idx="206">
                  <c:v>2.6975010677670199</c:v>
                </c:pt>
                <c:pt idx="207">
                  <c:v>2.7061809789098707</c:v>
                </c:pt>
                <c:pt idx="208">
                  <c:v>2.7178971930085929</c:v>
                </c:pt>
                <c:pt idx="209">
                  <c:v>2.7263461374956965</c:v>
                </c:pt>
                <c:pt idx="210">
                  <c:v>2.7348276272040426</c:v>
                </c:pt>
                <c:pt idx="211">
                  <c:v>2.7454373518439494</c:v>
                </c:pt>
                <c:pt idx="212">
                  <c:v>2.7572306435450664</c:v>
                </c:pt>
                <c:pt idx="213">
                  <c:v>2.7667764417184997</c:v>
                </c:pt>
                <c:pt idx="214">
                  <c:v>2.777801233918459</c:v>
                </c:pt>
                <c:pt idx="215">
                  <c:v>2.7872974542412354</c:v>
                </c:pt>
                <c:pt idx="216">
                  <c:v>2.7978685860152104</c:v>
                </c:pt>
                <c:pt idx="217">
                  <c:v>2.8075750270691748</c:v>
                </c:pt>
                <c:pt idx="218">
                  <c:v>2.818668785491151</c:v>
                </c:pt>
                <c:pt idx="219">
                  <c:v>2.8260760298049226</c:v>
                </c:pt>
                <c:pt idx="220">
                  <c:v>2.8371522189076748</c:v>
                </c:pt>
                <c:pt idx="221">
                  <c:v>2.8487551725660407</c:v>
                </c:pt>
                <c:pt idx="222">
                  <c:v>2.8593040449129479</c:v>
                </c:pt>
                <c:pt idx="223">
                  <c:v>2.8682077530682997</c:v>
                </c:pt>
                <c:pt idx="224">
                  <c:v>2.8750972157175463</c:v>
                </c:pt>
                <c:pt idx="225">
                  <c:v>2.883405807232164</c:v>
                </c:pt>
                <c:pt idx="226">
                  <c:v>2.896238881637657</c:v>
                </c:pt>
                <c:pt idx="227">
                  <c:v>2.9097803200799235</c:v>
                </c:pt>
                <c:pt idx="228">
                  <c:v>2.9169845299382717</c:v>
                </c:pt>
                <c:pt idx="229">
                  <c:v>2.9234668130882269</c:v>
                </c:pt>
                <c:pt idx="230">
                  <c:v>2.9315089941803727</c:v>
                </c:pt>
                <c:pt idx="231">
                  <c:v>2.9403206672090603</c:v>
                </c:pt>
                <c:pt idx="232">
                  <c:v>2.9463717883864349</c:v>
                </c:pt>
                <c:pt idx="233">
                  <c:v>2.958874137407697</c:v>
                </c:pt>
                <c:pt idx="234">
                  <c:v>2.9652889891601073</c:v>
                </c:pt>
                <c:pt idx="235">
                  <c:v>2.9799176827423133</c:v>
                </c:pt>
                <c:pt idx="236">
                  <c:v>2.9834978328650106</c:v>
                </c:pt>
                <c:pt idx="237">
                  <c:v>2.9925679432482726</c:v>
                </c:pt>
                <c:pt idx="238">
                  <c:v>2.9924386500076574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Abs.Error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Sheet2!$J$2:$J$244</c:f>
              <c:numCache>
                <c:formatCode>General</c:formatCode>
                <c:ptCount val="243"/>
                <c:pt idx="0">
                  <c:v>0</c:v>
                </c:pt>
                <c:pt idx="1">
                  <c:v>1.5397604995470715E-6</c:v>
                </c:pt>
                <c:pt idx="2">
                  <c:v>7.4377278987558526E-4</c:v>
                </c:pt>
                <c:pt idx="3">
                  <c:v>6.1204172280981961E-4</c:v>
                </c:pt>
                <c:pt idx="4">
                  <c:v>4.5702051764928697E-4</c:v>
                </c:pt>
                <c:pt idx="5">
                  <c:v>5.202745589034441E-3</c:v>
                </c:pt>
                <c:pt idx="6">
                  <c:v>3.4186285434976149E-3</c:v>
                </c:pt>
                <c:pt idx="7">
                  <c:v>2.0955272309022277E-3</c:v>
                </c:pt>
                <c:pt idx="8">
                  <c:v>3.5134821758918688E-3</c:v>
                </c:pt>
                <c:pt idx="9">
                  <c:v>1.4565708114429032E-3</c:v>
                </c:pt>
                <c:pt idx="10">
                  <c:v>5.3214066699565077E-3</c:v>
                </c:pt>
                <c:pt idx="11">
                  <c:v>1.1473720111955243E-2</c:v>
                </c:pt>
                <c:pt idx="12">
                  <c:v>1.5566681146114258E-2</c:v>
                </c:pt>
                <c:pt idx="13">
                  <c:v>2.0957978375499509E-2</c:v>
                </c:pt>
                <c:pt idx="14">
                  <c:v>2.1153668160470707E-2</c:v>
                </c:pt>
                <c:pt idx="15">
                  <c:v>1.138916157298786E-2</c:v>
                </c:pt>
                <c:pt idx="16">
                  <c:v>6.6800410111976793E-3</c:v>
                </c:pt>
                <c:pt idx="17">
                  <c:v>1.2762711794607084E-2</c:v>
                </c:pt>
                <c:pt idx="18">
                  <c:v>1.2570912754837127E-2</c:v>
                </c:pt>
                <c:pt idx="19">
                  <c:v>1.0126951919219196E-2</c:v>
                </c:pt>
                <c:pt idx="20">
                  <c:v>1.1557274686509467E-2</c:v>
                </c:pt>
                <c:pt idx="21">
                  <c:v>1.2232851622588248E-2</c:v>
                </c:pt>
                <c:pt idx="22">
                  <c:v>7.9430813565896097E-3</c:v>
                </c:pt>
                <c:pt idx="23">
                  <c:v>6.9405309117684943E-3</c:v>
                </c:pt>
                <c:pt idx="24">
                  <c:v>9.6430277066437142E-3</c:v>
                </c:pt>
                <c:pt idx="25">
                  <c:v>1.2601613785591548E-2</c:v>
                </c:pt>
                <c:pt idx="26">
                  <c:v>1.1696439765821132E-2</c:v>
                </c:pt>
                <c:pt idx="27">
                  <c:v>7.1821762429409297E-3</c:v>
                </c:pt>
                <c:pt idx="28">
                  <c:v>7.2124507030392193E-3</c:v>
                </c:pt>
                <c:pt idx="29">
                  <c:v>1.1367253956092394E-2</c:v>
                </c:pt>
                <c:pt idx="30">
                  <c:v>1.2180687547032831E-2</c:v>
                </c:pt>
                <c:pt idx="31">
                  <c:v>1.2547491586530568E-2</c:v>
                </c:pt>
                <c:pt idx="32">
                  <c:v>1.139288198237709E-2</c:v>
                </c:pt>
                <c:pt idx="33">
                  <c:v>9.0128362127501749E-3</c:v>
                </c:pt>
                <c:pt idx="34">
                  <c:v>6.7877436045284956E-3</c:v>
                </c:pt>
                <c:pt idx="35">
                  <c:v>6.1665963415024061E-3</c:v>
                </c:pt>
                <c:pt idx="36">
                  <c:v>5.9970894671196318E-3</c:v>
                </c:pt>
                <c:pt idx="37">
                  <c:v>7.7211258426577167E-3</c:v>
                </c:pt>
                <c:pt idx="38">
                  <c:v>6.0719563940370147E-3</c:v>
                </c:pt>
                <c:pt idx="39">
                  <c:v>1.0135667813598426E-2</c:v>
                </c:pt>
                <c:pt idx="40">
                  <c:v>6.0741968337250096E-3</c:v>
                </c:pt>
                <c:pt idx="41">
                  <c:v>3.6526778186940501E-3</c:v>
                </c:pt>
                <c:pt idx="42">
                  <c:v>7.2855585247477705E-4</c:v>
                </c:pt>
                <c:pt idx="43">
                  <c:v>4.0432356150736926E-3</c:v>
                </c:pt>
                <c:pt idx="44">
                  <c:v>3.8145414834627189E-3</c:v>
                </c:pt>
                <c:pt idx="45">
                  <c:v>7.2632367326106451E-3</c:v>
                </c:pt>
                <c:pt idx="46">
                  <c:v>2.5944743827561734E-3</c:v>
                </c:pt>
                <c:pt idx="47">
                  <c:v>9.3221839027757269E-4</c:v>
                </c:pt>
                <c:pt idx="48">
                  <c:v>7.3232144861501425E-4</c:v>
                </c:pt>
                <c:pt idx="49">
                  <c:v>1.2037713043477893E-3</c:v>
                </c:pt>
                <c:pt idx="50">
                  <c:v>1.101570716715683E-3</c:v>
                </c:pt>
                <c:pt idx="51">
                  <c:v>1.2090857369104757E-3</c:v>
                </c:pt>
                <c:pt idx="52">
                  <c:v>2.7494811046580026E-3</c:v>
                </c:pt>
                <c:pt idx="53">
                  <c:v>2.1832827483641015E-3</c:v>
                </c:pt>
                <c:pt idx="54">
                  <c:v>7.9353953893335216E-4</c:v>
                </c:pt>
                <c:pt idx="55">
                  <c:v>1.5399274076617342E-3</c:v>
                </c:pt>
                <c:pt idx="56">
                  <c:v>4.9938189978735448E-3</c:v>
                </c:pt>
                <c:pt idx="57">
                  <c:v>5.5059336555185467E-3</c:v>
                </c:pt>
                <c:pt idx="58">
                  <c:v>3.228408738187083E-3</c:v>
                </c:pt>
                <c:pt idx="59">
                  <c:v>9.6158117832345624E-4</c:v>
                </c:pt>
                <c:pt idx="60">
                  <c:v>7.2871146936170916E-4</c:v>
                </c:pt>
                <c:pt idx="61">
                  <c:v>1.7338377740028221E-3</c:v>
                </c:pt>
                <c:pt idx="62">
                  <c:v>2.074916728065368E-4</c:v>
                </c:pt>
                <c:pt idx="63">
                  <c:v>8.7647314194292392E-3</c:v>
                </c:pt>
                <c:pt idx="64">
                  <c:v>5.4944148377034097E-4</c:v>
                </c:pt>
                <c:pt idx="65">
                  <c:v>3.5051406873534141E-3</c:v>
                </c:pt>
                <c:pt idx="66">
                  <c:v>9.7593748930835389E-4</c:v>
                </c:pt>
                <c:pt idx="67">
                  <c:v>6.6419823623475871E-4</c:v>
                </c:pt>
                <c:pt idx="68">
                  <c:v>1.6929692508100835E-3</c:v>
                </c:pt>
                <c:pt idx="69">
                  <c:v>5.3056621012581573E-4</c:v>
                </c:pt>
                <c:pt idx="70">
                  <c:v>1.0009709655989241E-3</c:v>
                </c:pt>
                <c:pt idx="71">
                  <c:v>4.3207708815604651E-3</c:v>
                </c:pt>
                <c:pt idx="72">
                  <c:v>1.8042349063480678E-3</c:v>
                </c:pt>
                <c:pt idx="73">
                  <c:v>1.1233669204722796E-2</c:v>
                </c:pt>
                <c:pt idx="74">
                  <c:v>2.0969496249009456E-2</c:v>
                </c:pt>
                <c:pt idx="75">
                  <c:v>1.6152671340641911E-2</c:v>
                </c:pt>
                <c:pt idx="76">
                  <c:v>1.3208250038919456E-2</c:v>
                </c:pt>
                <c:pt idx="77">
                  <c:v>1.1495911088965194E-2</c:v>
                </c:pt>
                <c:pt idx="78">
                  <c:v>8.9857552598446855E-3</c:v>
                </c:pt>
                <c:pt idx="79">
                  <c:v>5.795978751998998E-3</c:v>
                </c:pt>
                <c:pt idx="80">
                  <c:v>6.4036997011549524E-3</c:v>
                </c:pt>
                <c:pt idx="81">
                  <c:v>1.1205575650473643E-2</c:v>
                </c:pt>
                <c:pt idx="82">
                  <c:v>9.7830813866164323E-3</c:v>
                </c:pt>
                <c:pt idx="83">
                  <c:v>1.7968781544963619E-3</c:v>
                </c:pt>
                <c:pt idx="84">
                  <c:v>5.9057503115413912E-3</c:v>
                </c:pt>
                <c:pt idx="85">
                  <c:v>1.1082430438649427E-2</c:v>
                </c:pt>
                <c:pt idx="86">
                  <c:v>8.6950549486290996E-3</c:v>
                </c:pt>
                <c:pt idx="87">
                  <c:v>5.0786830599376387E-3</c:v>
                </c:pt>
                <c:pt idx="88">
                  <c:v>8.620114569503956E-3</c:v>
                </c:pt>
                <c:pt idx="89">
                  <c:v>9.9604206527921235E-3</c:v>
                </c:pt>
                <c:pt idx="90">
                  <c:v>6.9765031455488735E-3</c:v>
                </c:pt>
                <c:pt idx="91">
                  <c:v>7.2718574934631519E-3</c:v>
                </c:pt>
                <c:pt idx="92">
                  <c:v>1.225524507276865E-2</c:v>
                </c:pt>
                <c:pt idx="93">
                  <c:v>1.5518110770275095E-2</c:v>
                </c:pt>
                <c:pt idx="94">
                  <c:v>2.1526913398426606E-2</c:v>
                </c:pt>
                <c:pt idx="95">
                  <c:v>2.6244623513679954E-2</c:v>
                </c:pt>
                <c:pt idx="96">
                  <c:v>2.3034400667188759E-2</c:v>
                </c:pt>
                <c:pt idx="97">
                  <c:v>2.1200362610077628E-2</c:v>
                </c:pt>
                <c:pt idx="98">
                  <c:v>2.1256497424485765E-2</c:v>
                </c:pt>
                <c:pt idx="99">
                  <c:v>1.6343358025313393E-2</c:v>
                </c:pt>
                <c:pt idx="100">
                  <c:v>1.56378272078872E-2</c:v>
                </c:pt>
                <c:pt idx="101">
                  <c:v>1.7707044577237374E-2</c:v>
                </c:pt>
                <c:pt idx="102">
                  <c:v>2.088629675233844E-2</c:v>
                </c:pt>
                <c:pt idx="103">
                  <c:v>2.0482689984021141E-2</c:v>
                </c:pt>
                <c:pt idx="104">
                  <c:v>2.1670949776375625E-2</c:v>
                </c:pt>
                <c:pt idx="105">
                  <c:v>2.4213516336498264E-2</c:v>
                </c:pt>
                <c:pt idx="106">
                  <c:v>2.2004713463701364E-2</c:v>
                </c:pt>
                <c:pt idx="107">
                  <c:v>2.1372515626544075E-2</c:v>
                </c:pt>
                <c:pt idx="108">
                  <c:v>1.9038267242696527E-2</c:v>
                </c:pt>
                <c:pt idx="109">
                  <c:v>2.078614375501564E-2</c:v>
                </c:pt>
                <c:pt idx="110">
                  <c:v>2.3723793557057116E-2</c:v>
                </c:pt>
                <c:pt idx="111">
                  <c:v>2.4265958356168182E-2</c:v>
                </c:pt>
                <c:pt idx="112">
                  <c:v>2.3950101306454252E-2</c:v>
                </c:pt>
                <c:pt idx="113">
                  <c:v>2.5564225001999619E-2</c:v>
                </c:pt>
                <c:pt idx="114">
                  <c:v>2.6553809992672317E-2</c:v>
                </c:pt>
                <c:pt idx="115">
                  <c:v>2.4333808234774601E-2</c:v>
                </c:pt>
                <c:pt idx="116">
                  <c:v>2.3081377898321209E-2</c:v>
                </c:pt>
                <c:pt idx="117">
                  <c:v>2.5689946924916773E-2</c:v>
                </c:pt>
                <c:pt idx="118">
                  <c:v>2.8213284508665559E-2</c:v>
                </c:pt>
                <c:pt idx="119">
                  <c:v>2.8742832575235688E-2</c:v>
                </c:pt>
                <c:pt idx="120">
                  <c:v>2.7994851203728466E-2</c:v>
                </c:pt>
                <c:pt idx="121">
                  <c:v>2.6496106981993561E-2</c:v>
                </c:pt>
                <c:pt idx="122">
                  <c:v>2.679020444278768E-2</c:v>
                </c:pt>
                <c:pt idx="123">
                  <c:v>2.7049124339218134E-2</c:v>
                </c:pt>
                <c:pt idx="124">
                  <c:v>2.9071849472540379E-2</c:v>
                </c:pt>
                <c:pt idx="125">
                  <c:v>2.953401229385566E-2</c:v>
                </c:pt>
                <c:pt idx="126">
                  <c:v>2.9332875243899492E-2</c:v>
                </c:pt>
                <c:pt idx="127">
                  <c:v>2.9319631156274228E-2</c:v>
                </c:pt>
                <c:pt idx="128">
                  <c:v>3.0941306617166653E-2</c:v>
                </c:pt>
                <c:pt idx="129">
                  <c:v>2.921721959393575E-2</c:v>
                </c:pt>
                <c:pt idx="130">
                  <c:v>2.6805734778011292E-2</c:v>
                </c:pt>
                <c:pt idx="131">
                  <c:v>2.8223310467264229E-2</c:v>
                </c:pt>
                <c:pt idx="132">
                  <c:v>2.9556332723068568E-2</c:v>
                </c:pt>
                <c:pt idx="133">
                  <c:v>2.739544845258024E-2</c:v>
                </c:pt>
                <c:pt idx="134">
                  <c:v>2.6506325722653212E-2</c:v>
                </c:pt>
                <c:pt idx="135">
                  <c:v>3.0385081405309933E-2</c:v>
                </c:pt>
                <c:pt idx="136">
                  <c:v>2.9956330241499129E-2</c:v>
                </c:pt>
                <c:pt idx="137">
                  <c:v>3.1028960834681207E-2</c:v>
                </c:pt>
                <c:pt idx="138">
                  <c:v>3.1255540303158247E-2</c:v>
                </c:pt>
                <c:pt idx="139">
                  <c:v>3.2528727059906393E-2</c:v>
                </c:pt>
                <c:pt idx="140">
                  <c:v>3.1554527261334897E-2</c:v>
                </c:pt>
                <c:pt idx="141">
                  <c:v>3.2245152881008821E-2</c:v>
                </c:pt>
                <c:pt idx="142">
                  <c:v>3.065106906113968E-2</c:v>
                </c:pt>
                <c:pt idx="143">
                  <c:v>3.2022961978285913E-2</c:v>
                </c:pt>
                <c:pt idx="144">
                  <c:v>3.4721506085654497E-2</c:v>
                </c:pt>
                <c:pt idx="145">
                  <c:v>3.6938394167099542E-2</c:v>
                </c:pt>
                <c:pt idx="146">
                  <c:v>3.4550905802723353E-2</c:v>
                </c:pt>
                <c:pt idx="147">
                  <c:v>3.5301078409819997E-2</c:v>
                </c:pt>
                <c:pt idx="148">
                  <c:v>3.4103390342714146E-2</c:v>
                </c:pt>
                <c:pt idx="149">
                  <c:v>3.4879238446279714E-2</c:v>
                </c:pt>
                <c:pt idx="150">
                  <c:v>3.8203330999186935E-2</c:v>
                </c:pt>
                <c:pt idx="151">
                  <c:v>3.7363122628205403E-2</c:v>
                </c:pt>
                <c:pt idx="152">
                  <c:v>3.6283970167815482E-2</c:v>
                </c:pt>
                <c:pt idx="153">
                  <c:v>3.7255012059153714E-2</c:v>
                </c:pt>
                <c:pt idx="154">
                  <c:v>3.7358996568606528E-2</c:v>
                </c:pt>
                <c:pt idx="155">
                  <c:v>3.6150012312297974E-2</c:v>
                </c:pt>
                <c:pt idx="156">
                  <c:v>3.9109410695792324E-2</c:v>
                </c:pt>
                <c:pt idx="157">
                  <c:v>3.8102347677885007E-2</c:v>
                </c:pt>
                <c:pt idx="158">
                  <c:v>3.7735869617792961E-2</c:v>
                </c:pt>
                <c:pt idx="159">
                  <c:v>3.8005340563034729E-2</c:v>
                </c:pt>
                <c:pt idx="160">
                  <c:v>3.7655519398207105E-2</c:v>
                </c:pt>
                <c:pt idx="161">
                  <c:v>3.8445768378620127E-2</c:v>
                </c:pt>
                <c:pt idx="162">
                  <c:v>3.8957933279585966E-2</c:v>
                </c:pt>
                <c:pt idx="163">
                  <c:v>3.8463312271270755E-2</c:v>
                </c:pt>
                <c:pt idx="164">
                  <c:v>3.8128317171747916E-2</c:v>
                </c:pt>
                <c:pt idx="165">
                  <c:v>3.9253262291051083E-2</c:v>
                </c:pt>
                <c:pt idx="166">
                  <c:v>3.9614510073414877E-2</c:v>
                </c:pt>
                <c:pt idx="167">
                  <c:v>3.6471450928808657E-2</c:v>
                </c:pt>
                <c:pt idx="168">
                  <c:v>3.9161915999815555E-2</c:v>
                </c:pt>
                <c:pt idx="169">
                  <c:v>4.1975465049088889E-2</c:v>
                </c:pt>
                <c:pt idx="170">
                  <c:v>4.1364449114422275E-2</c:v>
                </c:pt>
                <c:pt idx="171">
                  <c:v>4.385390547099588E-2</c:v>
                </c:pt>
                <c:pt idx="172">
                  <c:v>4.0381293079257752E-2</c:v>
                </c:pt>
                <c:pt idx="173">
                  <c:v>4.2615511753916202E-2</c:v>
                </c:pt>
                <c:pt idx="174">
                  <c:v>3.9991657641234468E-2</c:v>
                </c:pt>
                <c:pt idx="175">
                  <c:v>4.2661925462317285E-2</c:v>
                </c:pt>
                <c:pt idx="176">
                  <c:v>4.3827042629109414E-2</c:v>
                </c:pt>
                <c:pt idx="177">
                  <c:v>4.4114555173874415E-2</c:v>
                </c:pt>
                <c:pt idx="178">
                  <c:v>4.5823021324588264E-2</c:v>
                </c:pt>
                <c:pt idx="179">
                  <c:v>4.4559196533535683E-2</c:v>
                </c:pt>
                <c:pt idx="180">
                  <c:v>4.5664501005662661E-2</c:v>
                </c:pt>
                <c:pt idx="181">
                  <c:v>4.5294367135886304E-2</c:v>
                </c:pt>
                <c:pt idx="182">
                  <c:v>4.5641504824960322E-2</c:v>
                </c:pt>
                <c:pt idx="183">
                  <c:v>4.6666125828084937E-2</c:v>
                </c:pt>
                <c:pt idx="184">
                  <c:v>4.5252239494919078E-2</c:v>
                </c:pt>
                <c:pt idx="185">
                  <c:v>4.3787474613955712E-2</c:v>
                </c:pt>
                <c:pt idx="186">
                  <c:v>4.6542867845535518E-2</c:v>
                </c:pt>
                <c:pt idx="187">
                  <c:v>4.5427399082371256E-2</c:v>
                </c:pt>
                <c:pt idx="188">
                  <c:v>4.7265545828480526E-2</c:v>
                </c:pt>
                <c:pt idx="189">
                  <c:v>4.9054830478215905E-2</c:v>
                </c:pt>
                <c:pt idx="190">
                  <c:v>4.9260160280558463E-2</c:v>
                </c:pt>
                <c:pt idx="191">
                  <c:v>4.7539715741510946E-2</c:v>
                </c:pt>
                <c:pt idx="192">
                  <c:v>4.8034201182325376E-2</c:v>
                </c:pt>
                <c:pt idx="193">
                  <c:v>4.6735929356293227E-2</c:v>
                </c:pt>
                <c:pt idx="194">
                  <c:v>4.7640476874735604E-2</c:v>
                </c:pt>
                <c:pt idx="195">
                  <c:v>4.9177836364636462E-2</c:v>
                </c:pt>
                <c:pt idx="196">
                  <c:v>5.1553537741034994E-2</c:v>
                </c:pt>
                <c:pt idx="197">
                  <c:v>5.532608689487617E-2</c:v>
                </c:pt>
                <c:pt idx="198">
                  <c:v>5.923972639375652E-2</c:v>
                </c:pt>
                <c:pt idx="199">
                  <c:v>6.0603512156922612E-2</c:v>
                </c:pt>
                <c:pt idx="200">
                  <c:v>6.382962774211931E-2</c:v>
                </c:pt>
                <c:pt idx="201">
                  <c:v>6.1564242428575167E-2</c:v>
                </c:pt>
                <c:pt idx="202">
                  <c:v>6.0968941702804536E-2</c:v>
                </c:pt>
                <c:pt idx="203">
                  <c:v>6.1498874117710045E-2</c:v>
                </c:pt>
                <c:pt idx="204">
                  <c:v>6.1125404314809728E-2</c:v>
                </c:pt>
                <c:pt idx="205">
                  <c:v>6.222373499240863E-2</c:v>
                </c:pt>
                <c:pt idx="206">
                  <c:v>6.28527919049513E-2</c:v>
                </c:pt>
                <c:pt idx="207">
                  <c:v>6.1846496151250374E-2</c:v>
                </c:pt>
                <c:pt idx="208">
                  <c:v>6.3876503353420322E-2</c:v>
                </c:pt>
                <c:pt idx="209">
                  <c:v>6.2639240943972663E-2</c:v>
                </c:pt>
                <c:pt idx="210">
                  <c:v>6.1434523755766968E-2</c:v>
                </c:pt>
                <c:pt idx="211">
                  <c:v>6.2358041499122052E-2</c:v>
                </c:pt>
                <c:pt idx="212">
                  <c:v>6.4465126303687281E-2</c:v>
                </c:pt>
                <c:pt idx="213">
                  <c:v>6.4324717580568791E-2</c:v>
                </c:pt>
                <c:pt idx="214">
                  <c:v>6.5663302883976371E-2</c:v>
                </c:pt>
                <c:pt idx="215">
                  <c:v>6.5473316310201035E-2</c:v>
                </c:pt>
                <c:pt idx="216">
                  <c:v>6.6358241187624678E-2</c:v>
                </c:pt>
                <c:pt idx="217">
                  <c:v>6.6378475345036936E-2</c:v>
                </c:pt>
                <c:pt idx="218">
                  <c:v>6.7786026870461757E-2</c:v>
                </c:pt>
                <c:pt idx="219">
                  <c:v>6.5507064287681604E-2</c:v>
                </c:pt>
                <c:pt idx="220">
                  <c:v>6.6897046493881618E-2</c:v>
                </c:pt>
                <c:pt idx="221">
                  <c:v>6.8813793255696254E-2</c:v>
                </c:pt>
                <c:pt idx="222">
                  <c:v>6.9676458706051214E-2</c:v>
                </c:pt>
                <c:pt idx="223">
                  <c:v>6.8893959964851703E-2</c:v>
                </c:pt>
                <c:pt idx="224">
                  <c:v>6.6097215717546565E-2</c:v>
                </c:pt>
                <c:pt idx="225">
                  <c:v>6.4719600335612082E-2</c:v>
                </c:pt>
                <c:pt idx="226">
                  <c:v>6.7866467844553746E-2</c:v>
                </c:pt>
                <c:pt idx="227">
                  <c:v>7.1721699390268512E-2</c:v>
                </c:pt>
                <c:pt idx="228">
                  <c:v>6.9239702352065002E-2</c:v>
                </c:pt>
                <c:pt idx="229">
                  <c:v>6.6035778605468387E-2</c:v>
                </c:pt>
                <c:pt idx="230">
                  <c:v>6.4391752801062463E-2</c:v>
                </c:pt>
                <c:pt idx="231">
                  <c:v>6.3517218933198283E-2</c:v>
                </c:pt>
                <c:pt idx="232">
                  <c:v>5.9882133214021138E-2</c:v>
                </c:pt>
                <c:pt idx="233">
                  <c:v>6.2698275338731957E-2</c:v>
                </c:pt>
                <c:pt idx="234">
                  <c:v>5.942692019459006E-2</c:v>
                </c:pt>
                <c:pt idx="235">
                  <c:v>6.4369406880244728E-2</c:v>
                </c:pt>
                <c:pt idx="236">
                  <c:v>5.8263350106390277E-2</c:v>
                </c:pt>
                <c:pt idx="237">
                  <c:v>5.7647253593100078E-2</c:v>
                </c:pt>
                <c:pt idx="238">
                  <c:v>4.7831753455933601E-2</c:v>
                </c:pt>
                <c:pt idx="240">
                  <c:v>0</c:v>
                </c:pt>
                <c:pt idx="2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763144"/>
        <c:axId val="626769416"/>
      </c:lineChart>
      <c:catAx>
        <c:axId val="62676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69416"/>
        <c:crosses val="autoZero"/>
        <c:auto val="1"/>
        <c:lblAlgn val="ctr"/>
        <c:lblOffset val="100"/>
        <c:noMultiLvlLbl val="0"/>
      </c:catAx>
      <c:valAx>
        <c:axId val="6267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6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Real Distance Estimate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'cut video#3'!$G$1</c:f>
              <c:strCache>
                <c:ptCount val="1"/>
                <c:pt idx="0">
                  <c:v>Groundtruth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'cut video#3'!$G$2:$G$201</c:f>
              <c:numCache>
                <c:formatCode>General</c:formatCode>
                <c:ptCount val="200"/>
                <c:pt idx="0">
                  <c:v>0</c:v>
                </c:pt>
                <c:pt idx="1">
                  <c:v>0.91577599999999992</c:v>
                </c:pt>
                <c:pt idx="2">
                  <c:v>0.92694399999999999</c:v>
                </c:pt>
                <c:pt idx="3">
                  <c:v>0.93811199999999995</c:v>
                </c:pt>
                <c:pt idx="4">
                  <c:v>0.94928000000000001</c:v>
                </c:pt>
                <c:pt idx="5">
                  <c:v>0.96044799999999997</c:v>
                </c:pt>
                <c:pt idx="6">
                  <c:v>0.97161600000000004</c:v>
                </c:pt>
                <c:pt idx="7">
                  <c:v>0.98278399999999999</c:v>
                </c:pt>
                <c:pt idx="8">
                  <c:v>0.99395200000000006</c:v>
                </c:pt>
                <c:pt idx="9">
                  <c:v>1.00512</c:v>
                </c:pt>
                <c:pt idx="10">
                  <c:v>1.0162880000000001</c:v>
                </c:pt>
                <c:pt idx="11">
                  <c:v>1.0274560000000001</c:v>
                </c:pt>
                <c:pt idx="12">
                  <c:v>1.038624</c:v>
                </c:pt>
                <c:pt idx="13">
                  <c:v>1.0497920000000001</c:v>
                </c:pt>
                <c:pt idx="14">
                  <c:v>1.0609599999999999</c:v>
                </c:pt>
                <c:pt idx="15">
                  <c:v>1.072128</c:v>
                </c:pt>
                <c:pt idx="16">
                  <c:v>1.083296</c:v>
                </c:pt>
                <c:pt idx="17">
                  <c:v>1.0944640000000001</c:v>
                </c:pt>
                <c:pt idx="18">
                  <c:v>1.1056319999999999</c:v>
                </c:pt>
                <c:pt idx="19">
                  <c:v>1.1168</c:v>
                </c:pt>
                <c:pt idx="20">
                  <c:v>1.1279680000000001</c:v>
                </c:pt>
                <c:pt idx="21">
                  <c:v>1.1391359999999999</c:v>
                </c:pt>
                <c:pt idx="22">
                  <c:v>1.150304</c:v>
                </c:pt>
                <c:pt idx="23">
                  <c:v>1.1614720000000001</c:v>
                </c:pt>
                <c:pt idx="24">
                  <c:v>1.1726400000000001</c:v>
                </c:pt>
                <c:pt idx="25">
                  <c:v>1.183808</c:v>
                </c:pt>
                <c:pt idx="26">
                  <c:v>1.194976</c:v>
                </c:pt>
                <c:pt idx="27">
                  <c:v>1.2061440000000001</c:v>
                </c:pt>
                <c:pt idx="28">
                  <c:v>1.2173120000000002</c:v>
                </c:pt>
                <c:pt idx="29">
                  <c:v>1.22848</c:v>
                </c:pt>
                <c:pt idx="30">
                  <c:v>1.2396480000000001</c:v>
                </c:pt>
                <c:pt idx="31">
                  <c:v>1.2508160000000001</c:v>
                </c:pt>
                <c:pt idx="32">
                  <c:v>1.261984</c:v>
                </c:pt>
                <c:pt idx="33">
                  <c:v>1.2731519999999998</c:v>
                </c:pt>
                <c:pt idx="34">
                  <c:v>1.2843199999999999</c:v>
                </c:pt>
                <c:pt idx="35">
                  <c:v>1.295488</c:v>
                </c:pt>
                <c:pt idx="36">
                  <c:v>1.306656</c:v>
                </c:pt>
                <c:pt idx="37">
                  <c:v>1.3178239999999999</c:v>
                </c:pt>
                <c:pt idx="38">
                  <c:v>1.328992</c:v>
                </c:pt>
                <c:pt idx="39">
                  <c:v>1.34016</c:v>
                </c:pt>
                <c:pt idx="40">
                  <c:v>1.3513280000000001</c:v>
                </c:pt>
                <c:pt idx="41">
                  <c:v>1.3624959999999999</c:v>
                </c:pt>
                <c:pt idx="42">
                  <c:v>1.373664</c:v>
                </c:pt>
                <c:pt idx="43">
                  <c:v>1.3848320000000001</c:v>
                </c:pt>
                <c:pt idx="44">
                  <c:v>1.3959999999999999</c:v>
                </c:pt>
                <c:pt idx="45">
                  <c:v>1.407168</c:v>
                </c:pt>
                <c:pt idx="46">
                  <c:v>1.418336</c:v>
                </c:pt>
                <c:pt idx="47">
                  <c:v>1.4295040000000001</c:v>
                </c:pt>
                <c:pt idx="48">
                  <c:v>1.440672</c:v>
                </c:pt>
                <c:pt idx="49">
                  <c:v>1.45184</c:v>
                </c:pt>
                <c:pt idx="50">
                  <c:v>1.4630080000000001</c:v>
                </c:pt>
                <c:pt idx="51">
                  <c:v>1.4741760000000002</c:v>
                </c:pt>
                <c:pt idx="52">
                  <c:v>1.485344</c:v>
                </c:pt>
                <c:pt idx="53">
                  <c:v>1.4965120000000001</c:v>
                </c:pt>
                <c:pt idx="54">
                  <c:v>1.5076800000000001</c:v>
                </c:pt>
                <c:pt idx="55">
                  <c:v>1.5188480000000002</c:v>
                </c:pt>
                <c:pt idx="56">
                  <c:v>1.530016</c:v>
                </c:pt>
                <c:pt idx="57">
                  <c:v>1.5411839999999999</c:v>
                </c:pt>
                <c:pt idx="58">
                  <c:v>1.552352</c:v>
                </c:pt>
                <c:pt idx="59">
                  <c:v>1.56352</c:v>
                </c:pt>
                <c:pt idx="60">
                  <c:v>1.5746879999999999</c:v>
                </c:pt>
                <c:pt idx="61">
                  <c:v>1.5858559999999999</c:v>
                </c:pt>
                <c:pt idx="62">
                  <c:v>1.597024</c:v>
                </c:pt>
                <c:pt idx="63">
                  <c:v>1.6081920000000001</c:v>
                </c:pt>
                <c:pt idx="64">
                  <c:v>1.6193599999999999</c:v>
                </c:pt>
                <c:pt idx="65">
                  <c:v>1.630528</c:v>
                </c:pt>
                <c:pt idx="66">
                  <c:v>1.641696</c:v>
                </c:pt>
                <c:pt idx="67">
                  <c:v>1.6528640000000001</c:v>
                </c:pt>
                <c:pt idx="68">
                  <c:v>1.664032</c:v>
                </c:pt>
                <c:pt idx="69">
                  <c:v>1.6752</c:v>
                </c:pt>
                <c:pt idx="70">
                  <c:v>1.6863680000000001</c:v>
                </c:pt>
                <c:pt idx="71">
                  <c:v>1.6975359999999999</c:v>
                </c:pt>
                <c:pt idx="72">
                  <c:v>1.708704</c:v>
                </c:pt>
                <c:pt idx="73">
                  <c:v>1.7198720000000001</c:v>
                </c:pt>
                <c:pt idx="74">
                  <c:v>1.7310400000000001</c:v>
                </c:pt>
                <c:pt idx="75">
                  <c:v>1.742208</c:v>
                </c:pt>
                <c:pt idx="76">
                  <c:v>1.753376</c:v>
                </c:pt>
                <c:pt idx="77">
                  <c:v>1.7645440000000001</c:v>
                </c:pt>
                <c:pt idx="78">
                  <c:v>1.7757120000000002</c:v>
                </c:pt>
                <c:pt idx="79">
                  <c:v>1.78688</c:v>
                </c:pt>
                <c:pt idx="80">
                  <c:v>1.7980480000000001</c:v>
                </c:pt>
                <c:pt idx="81">
                  <c:v>1.8092160000000002</c:v>
                </c:pt>
                <c:pt idx="82">
                  <c:v>1.820384</c:v>
                </c:pt>
                <c:pt idx="83">
                  <c:v>1.8315519999999998</c:v>
                </c:pt>
                <c:pt idx="84">
                  <c:v>1.8427199999999999</c:v>
                </c:pt>
                <c:pt idx="85">
                  <c:v>1.853888</c:v>
                </c:pt>
                <c:pt idx="86">
                  <c:v>1.865056</c:v>
                </c:pt>
                <c:pt idx="87">
                  <c:v>1.8762239999999999</c:v>
                </c:pt>
                <c:pt idx="88">
                  <c:v>1.887392</c:v>
                </c:pt>
                <c:pt idx="89">
                  <c:v>1.89856</c:v>
                </c:pt>
                <c:pt idx="90">
                  <c:v>1.9097280000000001</c:v>
                </c:pt>
                <c:pt idx="91">
                  <c:v>1.9208959999999999</c:v>
                </c:pt>
                <c:pt idx="92">
                  <c:v>1.932064</c:v>
                </c:pt>
                <c:pt idx="93">
                  <c:v>1.9432320000000001</c:v>
                </c:pt>
                <c:pt idx="94">
                  <c:v>1.9544000000000001</c:v>
                </c:pt>
                <c:pt idx="95">
                  <c:v>1.965568</c:v>
                </c:pt>
                <c:pt idx="96">
                  <c:v>1.976736</c:v>
                </c:pt>
                <c:pt idx="97">
                  <c:v>1.9879040000000001</c:v>
                </c:pt>
                <c:pt idx="98">
                  <c:v>1.999072</c:v>
                </c:pt>
                <c:pt idx="99">
                  <c:v>2.01024</c:v>
                </c:pt>
                <c:pt idx="100">
                  <c:v>2.0214080000000001</c:v>
                </c:pt>
                <c:pt idx="101">
                  <c:v>2.0325760000000002</c:v>
                </c:pt>
                <c:pt idx="102">
                  <c:v>2.0437440000000002</c:v>
                </c:pt>
                <c:pt idx="103">
                  <c:v>2.0549120000000003</c:v>
                </c:pt>
                <c:pt idx="104">
                  <c:v>2.0660799999999999</c:v>
                </c:pt>
                <c:pt idx="105">
                  <c:v>2.077248</c:v>
                </c:pt>
                <c:pt idx="106">
                  <c:v>2.0884160000000001</c:v>
                </c:pt>
                <c:pt idx="107">
                  <c:v>2.0995840000000001</c:v>
                </c:pt>
                <c:pt idx="108">
                  <c:v>2.1107519999999997</c:v>
                </c:pt>
                <c:pt idx="109">
                  <c:v>2.1219199999999998</c:v>
                </c:pt>
                <c:pt idx="110">
                  <c:v>2.1330879999999999</c:v>
                </c:pt>
                <c:pt idx="111">
                  <c:v>2.1442559999999999</c:v>
                </c:pt>
                <c:pt idx="112">
                  <c:v>2.155424</c:v>
                </c:pt>
                <c:pt idx="113">
                  <c:v>2.1665920000000001</c:v>
                </c:pt>
                <c:pt idx="114">
                  <c:v>2.1777600000000001</c:v>
                </c:pt>
                <c:pt idx="115">
                  <c:v>2.1889280000000002</c:v>
                </c:pt>
                <c:pt idx="116">
                  <c:v>2.2000959999999998</c:v>
                </c:pt>
                <c:pt idx="117">
                  <c:v>2.2112639999999999</c:v>
                </c:pt>
                <c:pt idx="118">
                  <c:v>2.222432</c:v>
                </c:pt>
                <c:pt idx="119">
                  <c:v>2.2336</c:v>
                </c:pt>
                <c:pt idx="120">
                  <c:v>2.2447679999999997</c:v>
                </c:pt>
                <c:pt idx="121">
                  <c:v>2.2559360000000002</c:v>
                </c:pt>
                <c:pt idx="122">
                  <c:v>2.2671039999999998</c:v>
                </c:pt>
                <c:pt idx="123">
                  <c:v>2.2782719999999999</c:v>
                </c:pt>
                <c:pt idx="124">
                  <c:v>2.2894399999999999</c:v>
                </c:pt>
                <c:pt idx="125">
                  <c:v>2.300608</c:v>
                </c:pt>
                <c:pt idx="126">
                  <c:v>2.3117760000000001</c:v>
                </c:pt>
                <c:pt idx="127">
                  <c:v>2.3229440000000001</c:v>
                </c:pt>
                <c:pt idx="128">
                  <c:v>2.3341119999999997</c:v>
                </c:pt>
                <c:pt idx="129">
                  <c:v>2.3452800000000003</c:v>
                </c:pt>
                <c:pt idx="130">
                  <c:v>2.3564479999999999</c:v>
                </c:pt>
                <c:pt idx="131">
                  <c:v>2.3676159999999999</c:v>
                </c:pt>
                <c:pt idx="132">
                  <c:v>2.378784</c:v>
                </c:pt>
                <c:pt idx="133">
                  <c:v>2.3899520000000001</c:v>
                </c:pt>
                <c:pt idx="134">
                  <c:v>2.4011200000000001</c:v>
                </c:pt>
                <c:pt idx="135">
                  <c:v>2.4122880000000002</c:v>
                </c:pt>
                <c:pt idx="136">
                  <c:v>2.4234559999999998</c:v>
                </c:pt>
                <c:pt idx="137">
                  <c:v>2.4346240000000003</c:v>
                </c:pt>
                <c:pt idx="138">
                  <c:v>2.445792</c:v>
                </c:pt>
                <c:pt idx="139">
                  <c:v>2.45696</c:v>
                </c:pt>
                <c:pt idx="140">
                  <c:v>2.4681280000000001</c:v>
                </c:pt>
                <c:pt idx="141">
                  <c:v>2.4792960000000002</c:v>
                </c:pt>
                <c:pt idx="142">
                  <c:v>2.4904640000000002</c:v>
                </c:pt>
                <c:pt idx="143">
                  <c:v>2.5016320000000003</c:v>
                </c:pt>
                <c:pt idx="144">
                  <c:v>2.5127999999999999</c:v>
                </c:pt>
                <c:pt idx="145">
                  <c:v>2.523968</c:v>
                </c:pt>
                <c:pt idx="146">
                  <c:v>2.5351360000000001</c:v>
                </c:pt>
                <c:pt idx="147">
                  <c:v>2.5463039999999997</c:v>
                </c:pt>
                <c:pt idx="148">
                  <c:v>2.5574720000000002</c:v>
                </c:pt>
                <c:pt idx="149">
                  <c:v>2.5686399999999998</c:v>
                </c:pt>
                <c:pt idx="150">
                  <c:v>2.5798079999999999</c:v>
                </c:pt>
                <c:pt idx="151">
                  <c:v>2.5909759999999999</c:v>
                </c:pt>
                <c:pt idx="152">
                  <c:v>2.602144</c:v>
                </c:pt>
                <c:pt idx="153">
                  <c:v>2.6133120000000001</c:v>
                </c:pt>
                <c:pt idx="154">
                  <c:v>2.6244800000000001</c:v>
                </c:pt>
                <c:pt idx="155">
                  <c:v>2.6356479999999998</c:v>
                </c:pt>
                <c:pt idx="156">
                  <c:v>2.6468160000000003</c:v>
                </c:pt>
                <c:pt idx="157">
                  <c:v>2.6579839999999999</c:v>
                </c:pt>
                <c:pt idx="158">
                  <c:v>2.669152</c:v>
                </c:pt>
                <c:pt idx="159">
                  <c:v>2.68032</c:v>
                </c:pt>
                <c:pt idx="160">
                  <c:v>2.6914880000000001</c:v>
                </c:pt>
                <c:pt idx="161">
                  <c:v>2.7026560000000002</c:v>
                </c:pt>
                <c:pt idx="162">
                  <c:v>2.7138240000000002</c:v>
                </c:pt>
                <c:pt idx="163">
                  <c:v>2.7249919999999999</c:v>
                </c:pt>
                <c:pt idx="164">
                  <c:v>2.7361600000000004</c:v>
                </c:pt>
                <c:pt idx="165">
                  <c:v>2.747328</c:v>
                </c:pt>
                <c:pt idx="166">
                  <c:v>2.7584960000000001</c:v>
                </c:pt>
                <c:pt idx="167">
                  <c:v>2.7696640000000001</c:v>
                </c:pt>
                <c:pt idx="168">
                  <c:v>2.7808320000000002</c:v>
                </c:pt>
                <c:pt idx="169">
                  <c:v>2.7919999999999998</c:v>
                </c:pt>
                <c:pt idx="170">
                  <c:v>2.8031679999999999</c:v>
                </c:pt>
                <c:pt idx="171">
                  <c:v>2.8143359999999999</c:v>
                </c:pt>
                <c:pt idx="172">
                  <c:v>2.825504</c:v>
                </c:pt>
                <c:pt idx="173">
                  <c:v>2.8366720000000001</c:v>
                </c:pt>
                <c:pt idx="174">
                  <c:v>2.8478399999999997</c:v>
                </c:pt>
                <c:pt idx="175">
                  <c:v>2.8590080000000002</c:v>
                </c:pt>
                <c:pt idx="176">
                  <c:v>2.8701759999999998</c:v>
                </c:pt>
                <c:pt idx="177">
                  <c:v>2.8813439999999999</c:v>
                </c:pt>
                <c:pt idx="178">
                  <c:v>2.892512</c:v>
                </c:pt>
                <c:pt idx="179">
                  <c:v>2.90368</c:v>
                </c:pt>
                <c:pt idx="180">
                  <c:v>2.9148480000000001</c:v>
                </c:pt>
                <c:pt idx="181">
                  <c:v>2.9260160000000002</c:v>
                </c:pt>
                <c:pt idx="182">
                  <c:v>2.9371839999999998</c:v>
                </c:pt>
                <c:pt idx="183">
                  <c:v>2.9483520000000003</c:v>
                </c:pt>
                <c:pt idx="184">
                  <c:v>2.9595199999999999</c:v>
                </c:pt>
                <c:pt idx="185">
                  <c:v>2.970688</c:v>
                </c:pt>
                <c:pt idx="186">
                  <c:v>2.9818560000000001</c:v>
                </c:pt>
                <c:pt idx="187">
                  <c:v>2.9930240000000001</c:v>
                </c:pt>
                <c:pt idx="188">
                  <c:v>3.0041920000000002</c:v>
                </c:pt>
                <c:pt idx="189">
                  <c:v>3.0153600000000003</c:v>
                </c:pt>
                <c:pt idx="190">
                  <c:v>3.0265279999999999</c:v>
                </c:pt>
                <c:pt idx="191">
                  <c:v>3.0376960000000004</c:v>
                </c:pt>
                <c:pt idx="192">
                  <c:v>3.048864</c:v>
                </c:pt>
                <c:pt idx="193">
                  <c:v>3.0600320000000001</c:v>
                </c:pt>
                <c:pt idx="194">
                  <c:v>3.0712000000000002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'cut video#3'!$H$1</c:f>
              <c:strCache>
                <c:ptCount val="1"/>
                <c:pt idx="0">
                  <c:v>Real distance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'cut video#3'!$H$2:$H$201</c:f>
              <c:numCache>
                <c:formatCode>General</c:formatCode>
                <c:ptCount val="200"/>
                <c:pt idx="0">
                  <c:v>0</c:v>
                </c:pt>
                <c:pt idx="1">
                  <c:v>0.91577626070206519</c:v>
                </c:pt>
                <c:pt idx="2">
                  <c:v>0.92067180685565986</c:v>
                </c:pt>
                <c:pt idx="3">
                  <c:v>0.94125215006663776</c:v>
                </c:pt>
                <c:pt idx="4">
                  <c:v>0.94477361948956284</c:v>
                </c:pt>
                <c:pt idx="5">
                  <c:v>0.95899574946457289</c:v>
                </c:pt>
                <c:pt idx="6">
                  <c:v>0.97200067522915867</c:v>
                </c:pt>
                <c:pt idx="7">
                  <c:v>0.97792850824085575</c:v>
                </c:pt>
                <c:pt idx="8">
                  <c:v>0.99102759524793416</c:v>
                </c:pt>
                <c:pt idx="9">
                  <c:v>1.0008278695703177</c:v>
                </c:pt>
                <c:pt idx="10">
                  <c:v>1.0185987613846084</c:v>
                </c:pt>
                <c:pt idx="11">
                  <c:v>1.0288814476441628</c:v>
                </c:pt>
                <c:pt idx="12">
                  <c:v>1.0309441495344787</c:v>
                </c:pt>
                <c:pt idx="13">
                  <c:v>1.040263414975803</c:v>
                </c:pt>
                <c:pt idx="14">
                  <c:v>1.0567637148490394</c:v>
                </c:pt>
                <c:pt idx="15">
                  <c:v>1.0709840251205363</c:v>
                </c:pt>
                <c:pt idx="16">
                  <c:v>1.0734998656542671</c:v>
                </c:pt>
                <c:pt idx="17">
                  <c:v>1.0883129288697482</c:v>
                </c:pt>
                <c:pt idx="18">
                  <c:v>1.1000180080104831</c:v>
                </c:pt>
                <c:pt idx="19">
                  <c:v>1.1067884687093077</c:v>
                </c:pt>
                <c:pt idx="20">
                  <c:v>1.1301695708822808</c:v>
                </c:pt>
                <c:pt idx="21">
                  <c:v>1.1306405553462804</c:v>
                </c:pt>
                <c:pt idx="22">
                  <c:v>1.1437447347054523</c:v>
                </c:pt>
                <c:pt idx="23">
                  <c:v>1.1611935836845779</c:v>
                </c:pt>
                <c:pt idx="24">
                  <c:v>1.1794485468266387</c:v>
                </c:pt>
                <c:pt idx="25">
                  <c:v>1.1940505224051357</c:v>
                </c:pt>
                <c:pt idx="26">
                  <c:v>1.1956816629621267</c:v>
                </c:pt>
                <c:pt idx="27">
                  <c:v>1.2019993743146353</c:v>
                </c:pt>
                <c:pt idx="28">
                  <c:v>1.2211579581724017</c:v>
                </c:pt>
                <c:pt idx="29">
                  <c:v>1.2342042849894972</c:v>
                </c:pt>
                <c:pt idx="30">
                  <c:v>1.2429924092002946</c:v>
                </c:pt>
                <c:pt idx="31">
                  <c:v>1.2585351563443847</c:v>
                </c:pt>
                <c:pt idx="32">
                  <c:v>1.2676843985884565</c:v>
                </c:pt>
                <c:pt idx="33">
                  <c:v>1.2828694698246885</c:v>
                </c:pt>
                <c:pt idx="34">
                  <c:v>1.292484297684813</c:v>
                </c:pt>
                <c:pt idx="35">
                  <c:v>1.3099737766572268</c:v>
                </c:pt>
                <c:pt idx="36">
                  <c:v>1.3099000394258888</c:v>
                </c:pt>
                <c:pt idx="37">
                  <c:v>1.3320206479566932</c:v>
                </c:pt>
                <c:pt idx="38">
                  <c:v>1.3309393141670331</c:v>
                </c:pt>
                <c:pt idx="39">
                  <c:v>1.3440863158968794</c:v>
                </c:pt>
                <c:pt idx="40">
                  <c:v>1.381318177282358</c:v>
                </c:pt>
                <c:pt idx="41">
                  <c:v>1.3815008282944501</c:v>
                </c:pt>
                <c:pt idx="42">
                  <c:v>1.3795633370811891</c:v>
                </c:pt>
                <c:pt idx="43">
                  <c:v>1.3872754619844752</c:v>
                </c:pt>
                <c:pt idx="44">
                  <c:v>1.4067983162339821</c:v>
                </c:pt>
                <c:pt idx="45">
                  <c:v>1.4407743427969728</c:v>
                </c:pt>
                <c:pt idx="46">
                  <c:v>1.4414737111309617</c:v>
                </c:pt>
                <c:pt idx="47">
                  <c:v>1.4503281172507576</c:v>
                </c:pt>
                <c:pt idx="48">
                  <c:v>1.4535006114304136</c:v>
                </c:pt>
                <c:pt idx="49">
                  <c:v>1.468547032663337</c:v>
                </c:pt>
                <c:pt idx="50">
                  <c:v>1.4951454800366735</c:v>
                </c:pt>
                <c:pt idx="51">
                  <c:v>1.4924861270557841</c:v>
                </c:pt>
                <c:pt idx="52">
                  <c:v>1.5108947095131295</c:v>
                </c:pt>
                <c:pt idx="53">
                  <c:v>1.524251431262317</c:v>
                </c:pt>
                <c:pt idx="54">
                  <c:v>1.5346880925905986</c:v>
                </c:pt>
                <c:pt idx="55">
                  <c:v>1.5463475169686394</c:v>
                </c:pt>
                <c:pt idx="56">
                  <c:v>1.5595298416568066</c:v>
                </c:pt>
                <c:pt idx="57">
                  <c:v>1.5703828916268792</c:v>
                </c:pt>
                <c:pt idx="58">
                  <c:v>1.5673163417653615</c:v>
                </c:pt>
                <c:pt idx="59">
                  <c:v>1.5882974549073956</c:v>
                </c:pt>
                <c:pt idx="60">
                  <c:v>1.6127133642893137</c:v>
                </c:pt>
                <c:pt idx="61">
                  <c:v>1.6303714839080905</c:v>
                </c:pt>
                <c:pt idx="62">
                  <c:v>1.6358502169356066</c:v>
                </c:pt>
                <c:pt idx="63">
                  <c:v>1.6370330903579635</c:v>
                </c:pt>
                <c:pt idx="64">
                  <c:v>1.6394877591998593</c:v>
                </c:pt>
                <c:pt idx="65">
                  <c:v>1.6773010834696169</c:v>
                </c:pt>
                <c:pt idx="66">
                  <c:v>1.6855072189327029</c:v>
                </c:pt>
                <c:pt idx="67">
                  <c:v>1.6921384512325135</c:v>
                </c:pt>
                <c:pt idx="68">
                  <c:v>1.6906972526841655</c:v>
                </c:pt>
                <c:pt idx="69">
                  <c:v>1.6930958890641565</c:v>
                </c:pt>
                <c:pt idx="70">
                  <c:v>1.7122505572587803</c:v>
                </c:pt>
                <c:pt idx="71">
                  <c:v>1.739980117661565</c:v>
                </c:pt>
                <c:pt idx="72">
                  <c:v>1.7457830050961651</c:v>
                </c:pt>
                <c:pt idx="73">
                  <c:v>1.7502800003843191</c:v>
                </c:pt>
                <c:pt idx="74">
                  <c:v>1.7545538941995935</c:v>
                </c:pt>
                <c:pt idx="75">
                  <c:v>1.7805243127270478</c:v>
                </c:pt>
                <c:pt idx="76">
                  <c:v>1.7871457313304722</c:v>
                </c:pt>
                <c:pt idx="77">
                  <c:v>1.7968983957030724</c:v>
                </c:pt>
                <c:pt idx="78">
                  <c:v>1.7988532431110673</c:v>
                </c:pt>
                <c:pt idx="79">
                  <c:v>1.8129570919317792</c:v>
                </c:pt>
                <c:pt idx="80">
                  <c:v>1.8344475989976841</c:v>
                </c:pt>
                <c:pt idx="81">
                  <c:v>1.847488182992296</c:v>
                </c:pt>
                <c:pt idx="82">
                  <c:v>1.8510388708078764</c:v>
                </c:pt>
                <c:pt idx="83">
                  <c:v>1.8629597859992684</c:v>
                </c:pt>
                <c:pt idx="84">
                  <c:v>1.8701624479021002</c:v>
                </c:pt>
                <c:pt idx="85">
                  <c:v>1.8905961710102011</c:v>
                </c:pt>
                <c:pt idx="86">
                  <c:v>1.9035859582005308</c:v>
                </c:pt>
                <c:pt idx="87">
                  <c:v>1.9155300754253728</c:v>
                </c:pt>
                <c:pt idx="88">
                  <c:v>1.9305324192250786</c:v>
                </c:pt>
                <c:pt idx="89">
                  <c:v>1.9394432748332258</c:v>
                </c:pt>
                <c:pt idx="90">
                  <c:v>1.949395473440388</c:v>
                </c:pt>
                <c:pt idx="91">
                  <c:v>1.9615018678388598</c:v>
                </c:pt>
                <c:pt idx="92">
                  <c:v>1.9743382231223547</c:v>
                </c:pt>
                <c:pt idx="93">
                  <c:v>1.9848750258098353</c:v>
                </c:pt>
                <c:pt idx="94">
                  <c:v>1.9954981256889883</c:v>
                </c:pt>
                <c:pt idx="95">
                  <c:v>2.0199606983133624</c:v>
                </c:pt>
                <c:pt idx="96">
                  <c:v>2.0165529567163523</c:v>
                </c:pt>
                <c:pt idx="97">
                  <c:v>2.0398726540784966</c:v>
                </c:pt>
                <c:pt idx="98">
                  <c:v>2.0443301621946937</c:v>
                </c:pt>
                <c:pt idx="99">
                  <c:v>2.0606651603692194</c:v>
                </c:pt>
                <c:pt idx="100">
                  <c:v>2.0717183006662907</c:v>
                </c:pt>
                <c:pt idx="101">
                  <c:v>2.086001901029185</c:v>
                </c:pt>
                <c:pt idx="102">
                  <c:v>2.095240111046238</c:v>
                </c:pt>
                <c:pt idx="103">
                  <c:v>2.1173930088616579</c:v>
                </c:pt>
                <c:pt idx="104">
                  <c:v>2.1071175001417553</c:v>
                </c:pt>
                <c:pt idx="105">
                  <c:v>2.1393345978352021</c:v>
                </c:pt>
                <c:pt idx="106">
                  <c:v>2.1475275714192334</c:v>
                </c:pt>
                <c:pt idx="107">
                  <c:v>2.1523514687279484</c:v>
                </c:pt>
                <c:pt idx="108">
                  <c:v>2.1634902995116385</c:v>
                </c:pt>
                <c:pt idx="109">
                  <c:v>2.1469184732390914</c:v>
                </c:pt>
                <c:pt idx="110">
                  <c:v>2.1939323369318835</c:v>
                </c:pt>
                <c:pt idx="111">
                  <c:v>2.205910374330065</c:v>
                </c:pt>
                <c:pt idx="112">
                  <c:v>2.1981056512552768</c:v>
                </c:pt>
                <c:pt idx="113">
                  <c:v>2.2273163986261948</c:v>
                </c:pt>
                <c:pt idx="114">
                  <c:v>2.2370635783796273</c:v>
                </c:pt>
                <c:pt idx="115">
                  <c:v>2.2381541927820781</c:v>
                </c:pt>
                <c:pt idx="116">
                  <c:v>2.2631679356248013</c:v>
                </c:pt>
                <c:pt idx="117">
                  <c:v>2.2592507930151084</c:v>
                </c:pt>
                <c:pt idx="118">
                  <c:v>2.2837694917303053</c:v>
                </c:pt>
                <c:pt idx="119">
                  <c:v>2.2826981912039321</c:v>
                </c:pt>
                <c:pt idx="120">
                  <c:v>2.2954107823532937</c:v>
                </c:pt>
                <c:pt idx="121">
                  <c:v>2.3214825711210811</c:v>
                </c:pt>
                <c:pt idx="122">
                  <c:v>2.3082546149839933</c:v>
                </c:pt>
                <c:pt idx="123">
                  <c:v>2.3306560037437634</c:v>
                </c:pt>
                <c:pt idx="124">
                  <c:v>2.3539414102310499</c:v>
                </c:pt>
                <c:pt idx="125">
                  <c:v>2.3878566273334685</c:v>
                </c:pt>
                <c:pt idx="126">
                  <c:v>2.3748973812939229</c:v>
                </c:pt>
                <c:pt idx="127">
                  <c:v>2.3944790499989703</c:v>
                </c:pt>
                <c:pt idx="128">
                  <c:v>2.3882733248096026</c:v>
                </c:pt>
                <c:pt idx="129">
                  <c:v>2.3853240396900168</c:v>
                </c:pt>
                <c:pt idx="130">
                  <c:v>2.4223400606056433</c:v>
                </c:pt>
                <c:pt idx="131">
                  <c:v>2.4177918390476565</c:v>
                </c:pt>
                <c:pt idx="132">
                  <c:v>2.4501354640280759</c:v>
                </c:pt>
                <c:pt idx="133">
                  <c:v>2.460076025972338</c:v>
                </c:pt>
                <c:pt idx="134">
                  <c:v>2.4647470646199934</c:v>
                </c:pt>
                <c:pt idx="135">
                  <c:v>2.4896104842310667</c:v>
                </c:pt>
                <c:pt idx="136">
                  <c:v>2.5006038726913511</c:v>
                </c:pt>
                <c:pt idx="137">
                  <c:v>2.5094672787430463</c:v>
                </c:pt>
                <c:pt idx="138">
                  <c:v>2.5173815204558649</c:v>
                </c:pt>
                <c:pt idx="139">
                  <c:v>2.5302869873289091</c:v>
                </c:pt>
                <c:pt idx="140">
                  <c:v>2.5428856647793951</c:v>
                </c:pt>
                <c:pt idx="141">
                  <c:v>2.5548326318017596</c:v>
                </c:pt>
                <c:pt idx="142">
                  <c:v>2.5665143783761497</c:v>
                </c:pt>
                <c:pt idx="143">
                  <c:v>2.5770219440062614</c:v>
                </c:pt>
                <c:pt idx="144">
                  <c:v>2.58018781467795</c:v>
                </c:pt>
                <c:pt idx="145">
                  <c:v>2.6053099080736541</c:v>
                </c:pt>
                <c:pt idx="146">
                  <c:v>2.6169979615961028</c:v>
                </c:pt>
                <c:pt idx="147">
                  <c:v>2.6253649024514565</c:v>
                </c:pt>
                <c:pt idx="148">
                  <c:v>2.6359100148649484</c:v>
                </c:pt>
                <c:pt idx="149">
                  <c:v>2.6437756759325577</c:v>
                </c:pt>
                <c:pt idx="150">
                  <c:v>2.6600555752247614</c:v>
                </c:pt>
                <c:pt idx="151">
                  <c:v>2.6718869873411979</c:v>
                </c:pt>
                <c:pt idx="152">
                  <c:v>2.6829340554591625</c:v>
                </c:pt>
                <c:pt idx="153">
                  <c:v>2.6947271162105415</c:v>
                </c:pt>
                <c:pt idx="154">
                  <c:v>2.701711392339551</c:v>
                </c:pt>
                <c:pt idx="155">
                  <c:v>2.7209355499693482</c:v>
                </c:pt>
                <c:pt idx="156">
                  <c:v>2.7318356139963176</c:v>
                </c:pt>
                <c:pt idx="157">
                  <c:v>2.7412510266652985</c:v>
                </c:pt>
                <c:pt idx="158">
                  <c:v>2.7510874823909868</c:v>
                </c:pt>
                <c:pt idx="159">
                  <c:v>2.7596309117413163</c:v>
                </c:pt>
                <c:pt idx="160">
                  <c:v>2.7806750597569461</c:v>
                </c:pt>
                <c:pt idx="161">
                  <c:v>2.7850101733607326</c:v>
                </c:pt>
                <c:pt idx="162">
                  <c:v>2.7964878257019099</c:v>
                </c:pt>
                <c:pt idx="163">
                  <c:v>2.8085475910630278</c:v>
                </c:pt>
                <c:pt idx="164">
                  <c:v>2.8178545717409511</c:v>
                </c:pt>
                <c:pt idx="165">
                  <c:v>2.8308722144835889</c:v>
                </c:pt>
                <c:pt idx="166">
                  <c:v>2.8465370635801373</c:v>
                </c:pt>
                <c:pt idx="167">
                  <c:v>2.8555788689300381</c:v>
                </c:pt>
                <c:pt idx="168">
                  <c:v>2.8640345606681161</c:v>
                </c:pt>
                <c:pt idx="169">
                  <c:v>2.876239453879919</c:v>
                </c:pt>
                <c:pt idx="170">
                  <c:v>2.8940946915685295</c:v>
                </c:pt>
                <c:pt idx="171">
                  <c:v>2.9090103750781928</c:v>
                </c:pt>
                <c:pt idx="172">
                  <c:v>2.9264343376084234</c:v>
                </c:pt>
                <c:pt idx="173">
                  <c:v>2.9397390272603983</c:v>
                </c:pt>
                <c:pt idx="174">
                  <c:v>2.9580468890022735</c:v>
                </c:pt>
                <c:pt idx="175">
                  <c:v>2.968427780903395</c:v>
                </c:pt>
                <c:pt idx="176">
                  <c:v>2.9750588376825218</c:v>
                </c:pt>
                <c:pt idx="177">
                  <c:v>2.9874213596781365</c:v>
                </c:pt>
                <c:pt idx="178">
                  <c:v>2.9971578665401282</c:v>
                </c:pt>
                <c:pt idx="179">
                  <c:v>3.0102109414561986</c:v>
                </c:pt>
                <c:pt idx="180">
                  <c:v>3.0244096031535346</c:v>
                </c:pt>
                <c:pt idx="181">
                  <c:v>3.0322511309002982</c:v>
                </c:pt>
                <c:pt idx="182">
                  <c:v>3.0456994791363754</c:v>
                </c:pt>
                <c:pt idx="183">
                  <c:v>3.0550374824001394</c:v>
                </c:pt>
                <c:pt idx="184">
                  <c:v>3.0621950655175603</c:v>
                </c:pt>
                <c:pt idx="185">
                  <c:v>3.0785245798498369</c:v>
                </c:pt>
                <c:pt idx="186">
                  <c:v>3.0884247894496495</c:v>
                </c:pt>
                <c:pt idx="187">
                  <c:v>3.1007452232902795</c:v>
                </c:pt>
                <c:pt idx="188">
                  <c:v>3.1112750354152641</c:v>
                </c:pt>
                <c:pt idx="189">
                  <c:v>3.1197475226585656</c:v>
                </c:pt>
                <c:pt idx="190">
                  <c:v>3.1425081961924635</c:v>
                </c:pt>
                <c:pt idx="191">
                  <c:v>3.1463344770474069</c:v>
                </c:pt>
                <c:pt idx="192">
                  <c:v>3.1532807640541405</c:v>
                </c:pt>
                <c:pt idx="193">
                  <c:v>3.1644912061666113</c:v>
                </c:pt>
                <c:pt idx="194">
                  <c:v>3.177205910156224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'cut video#3'!$I$1</c:f>
              <c:strCache>
                <c:ptCount val="1"/>
                <c:pt idx="0">
                  <c:v>Error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'cut video#3'!$I$2:$I$201</c:f>
              <c:numCache>
                <c:formatCode>General</c:formatCode>
                <c:ptCount val="200"/>
                <c:pt idx="0">
                  <c:v>0</c:v>
                </c:pt>
                <c:pt idx="1">
                  <c:v>2.6070206526895845E-7</c:v>
                </c:pt>
                <c:pt idx="2">
                  <c:v>-6.2721931443401324E-3</c:v>
                </c:pt>
                <c:pt idx="3">
                  <c:v>3.1401500666378146E-3</c:v>
                </c:pt>
                <c:pt idx="4">
                  <c:v>-4.506380510437169E-3</c:v>
                </c:pt>
                <c:pt idx="5">
                  <c:v>-1.4522505354270798E-3</c:v>
                </c:pt>
                <c:pt idx="6">
                  <c:v>3.846752291586375E-4</c:v>
                </c:pt>
                <c:pt idx="7">
                  <c:v>-4.855491759144237E-3</c:v>
                </c:pt>
                <c:pt idx="8">
                  <c:v>-2.9244047520659011E-3</c:v>
                </c:pt>
                <c:pt idx="9">
                  <c:v>-4.2921304296823504E-3</c:v>
                </c:pt>
                <c:pt idx="10">
                  <c:v>2.3107613846082842E-3</c:v>
                </c:pt>
                <c:pt idx="11">
                  <c:v>1.4254476441626363E-3</c:v>
                </c:pt>
                <c:pt idx="12">
                  <c:v>-7.6798504655213318E-3</c:v>
                </c:pt>
                <c:pt idx="13">
                  <c:v>-9.5285850241970671E-3</c:v>
                </c:pt>
                <c:pt idx="14">
                  <c:v>-4.1962851509604882E-3</c:v>
                </c:pt>
                <c:pt idx="15">
                  <c:v>-1.1439748794637161E-3</c:v>
                </c:pt>
                <c:pt idx="16">
                  <c:v>-9.7961343457328987E-3</c:v>
                </c:pt>
                <c:pt idx="17">
                  <c:v>-6.1510711302519283E-3</c:v>
                </c:pt>
                <c:pt idx="18">
                  <c:v>-5.6139919895168422E-3</c:v>
                </c:pt>
                <c:pt idx="19">
                  <c:v>-1.0011531290692322E-2</c:v>
                </c:pt>
                <c:pt idx="20">
                  <c:v>2.201570882280679E-3</c:v>
                </c:pt>
                <c:pt idx="21">
                  <c:v>-8.4954446537195416E-3</c:v>
                </c:pt>
                <c:pt idx="22">
                  <c:v>-6.5592652945476448E-3</c:v>
                </c:pt>
                <c:pt idx="23">
                  <c:v>-2.7841631542213641E-4</c:v>
                </c:pt>
                <c:pt idx="24">
                  <c:v>6.8085468266385618E-3</c:v>
                </c:pt>
                <c:pt idx="25">
                  <c:v>1.0242522405135679E-2</c:v>
                </c:pt>
                <c:pt idx="26">
                  <c:v>7.0566296212670743E-4</c:v>
                </c:pt>
                <c:pt idx="27">
                  <c:v>-4.1446256853647778E-3</c:v>
                </c:pt>
                <c:pt idx="28">
                  <c:v>3.8459581724015202E-3</c:v>
                </c:pt>
                <c:pt idx="29">
                  <c:v>5.7242849894971748E-3</c:v>
                </c:pt>
                <c:pt idx="30">
                  <c:v>3.3444092002945514E-3</c:v>
                </c:pt>
                <c:pt idx="31">
                  <c:v>7.7191563443845812E-3</c:v>
                </c:pt>
                <c:pt idx="32">
                  <c:v>5.7003985884565012E-3</c:v>
                </c:pt>
                <c:pt idx="33">
                  <c:v>9.7174698246886848E-3</c:v>
                </c:pt>
                <c:pt idx="34">
                  <c:v>8.1642976848130822E-3</c:v>
                </c:pt>
                <c:pt idx="35">
                  <c:v>1.4485776657226834E-2</c:v>
                </c:pt>
                <c:pt idx="36">
                  <c:v>3.2440394258888006E-3</c:v>
                </c:pt>
                <c:pt idx="37">
                  <c:v>1.4196647956693287E-2</c:v>
                </c:pt>
                <c:pt idx="38">
                  <c:v>1.9473141670331984E-3</c:v>
                </c:pt>
                <c:pt idx="39">
                  <c:v>3.9263158968794176E-3</c:v>
                </c:pt>
                <c:pt idx="40">
                  <c:v>2.9990177282357866E-2</c:v>
                </c:pt>
                <c:pt idx="41">
                  <c:v>1.900482829445016E-2</c:v>
                </c:pt>
                <c:pt idx="42">
                  <c:v>5.89933708118906E-3</c:v>
                </c:pt>
                <c:pt idx="43">
                  <c:v>2.4434619844750927E-3</c:v>
                </c:pt>
                <c:pt idx="44">
                  <c:v>1.0798316233982197E-2</c:v>
                </c:pt>
                <c:pt idx="45">
                  <c:v>3.3606342796972832E-2</c:v>
                </c:pt>
                <c:pt idx="46">
                  <c:v>2.3137711130961636E-2</c:v>
                </c:pt>
                <c:pt idx="47">
                  <c:v>2.0824117250757501E-2</c:v>
                </c:pt>
                <c:pt idx="48">
                  <c:v>1.2828611430413694E-2</c:v>
                </c:pt>
                <c:pt idx="49">
                  <c:v>1.6707032663336951E-2</c:v>
                </c:pt>
                <c:pt idx="50">
                  <c:v>3.2137480036673383E-2</c:v>
                </c:pt>
                <c:pt idx="51">
                  <c:v>1.8310127055783942E-2</c:v>
                </c:pt>
                <c:pt idx="52">
                  <c:v>2.5550709513129544E-2</c:v>
                </c:pt>
                <c:pt idx="53">
                  <c:v>2.7739431262316927E-2</c:v>
                </c:pt>
                <c:pt idx="54">
                  <c:v>2.7008092590598443E-2</c:v>
                </c:pt>
                <c:pt idx="55">
                  <c:v>2.749951696863917E-2</c:v>
                </c:pt>
                <c:pt idx="56">
                  <c:v>2.9513841656806594E-2</c:v>
                </c:pt>
                <c:pt idx="57">
                  <c:v>2.9198891626879275E-2</c:v>
                </c:pt>
                <c:pt idx="58">
                  <c:v>1.4964341765361544E-2</c:v>
                </c:pt>
                <c:pt idx="59">
                  <c:v>2.477745490739558E-2</c:v>
                </c:pt>
                <c:pt idx="60">
                  <c:v>3.8025364289313801E-2</c:v>
                </c:pt>
                <c:pt idx="61">
                  <c:v>4.451548390809057E-2</c:v>
                </c:pt>
                <c:pt idx="62">
                  <c:v>3.8826216935606617E-2</c:v>
                </c:pt>
                <c:pt idx="63">
                  <c:v>2.884109035796345E-2</c:v>
                </c:pt>
                <c:pt idx="64">
                  <c:v>2.012775919985943E-2</c:v>
                </c:pt>
                <c:pt idx="65">
                  <c:v>4.677308346961695E-2</c:v>
                </c:pt>
                <c:pt idx="66">
                  <c:v>4.38112189327029E-2</c:v>
                </c:pt>
                <c:pt idx="67">
                  <c:v>3.9274451232513385E-2</c:v>
                </c:pt>
                <c:pt idx="68">
                  <c:v>2.666525268416553E-2</c:v>
                </c:pt>
                <c:pt idx="69">
                  <c:v>1.7895889064156512E-2</c:v>
                </c:pt>
                <c:pt idx="70">
                  <c:v>2.5882557258780192E-2</c:v>
                </c:pt>
                <c:pt idx="71">
                  <c:v>4.2444117661565084E-2</c:v>
                </c:pt>
                <c:pt idx="72">
                  <c:v>3.707900509616513E-2</c:v>
                </c:pt>
                <c:pt idx="73">
                  <c:v>3.0408000384319012E-2</c:v>
                </c:pt>
                <c:pt idx="74">
                  <c:v>2.3513894199593377E-2</c:v>
                </c:pt>
                <c:pt idx="75">
                  <c:v>3.831631272704783E-2</c:v>
                </c:pt>
                <c:pt idx="76">
                  <c:v>3.3769731330472119E-2</c:v>
                </c:pt>
                <c:pt idx="77">
                  <c:v>3.2354395703072303E-2</c:v>
                </c:pt>
                <c:pt idx="78">
                  <c:v>2.3141243111067133E-2</c:v>
                </c:pt>
                <c:pt idx="79">
                  <c:v>2.6077091931779206E-2</c:v>
                </c:pt>
                <c:pt idx="80">
                  <c:v>3.6399598997683968E-2</c:v>
                </c:pt>
                <c:pt idx="81">
                  <c:v>3.8272182992295845E-2</c:v>
                </c:pt>
                <c:pt idx="82">
                  <c:v>3.0654870807876433E-2</c:v>
                </c:pt>
                <c:pt idx="83">
                  <c:v>3.1407785999268523E-2</c:v>
                </c:pt>
                <c:pt idx="84">
                  <c:v>2.7442447902100264E-2</c:v>
                </c:pt>
                <c:pt idx="85">
                  <c:v>3.6708171010201074E-2</c:v>
                </c:pt>
                <c:pt idx="86">
                  <c:v>3.8529958200530734E-2</c:v>
                </c:pt>
                <c:pt idx="87">
                  <c:v>3.9306075425372899E-2</c:v>
                </c:pt>
                <c:pt idx="88">
                  <c:v>4.3140419225078608E-2</c:v>
                </c:pt>
                <c:pt idx="89">
                  <c:v>4.0883274833225736E-2</c:v>
                </c:pt>
                <c:pt idx="90">
                  <c:v>3.9667473440387901E-2</c:v>
                </c:pt>
                <c:pt idx="91">
                  <c:v>4.0605867838859888E-2</c:v>
                </c:pt>
                <c:pt idx="92">
                  <c:v>4.2274223122354737E-2</c:v>
                </c:pt>
                <c:pt idx="93">
                  <c:v>4.1643025809835255E-2</c:v>
                </c:pt>
                <c:pt idx="94">
                  <c:v>4.1098125688988185E-2</c:v>
                </c:pt>
                <c:pt idx="95">
                  <c:v>5.4392698313362464E-2</c:v>
                </c:pt>
                <c:pt idx="96">
                  <c:v>3.9816956716352214E-2</c:v>
                </c:pt>
                <c:pt idx="97">
                  <c:v>5.196865407849649E-2</c:v>
                </c:pt>
                <c:pt idx="98">
                  <c:v>4.5258162194693696E-2</c:v>
                </c:pt>
                <c:pt idx="99">
                  <c:v>5.0425160369219402E-2</c:v>
                </c:pt>
                <c:pt idx="100">
                  <c:v>5.0310300666290608E-2</c:v>
                </c:pt>
                <c:pt idx="101">
                  <c:v>5.3425901029184875E-2</c:v>
                </c:pt>
                <c:pt idx="102">
                  <c:v>5.1496111046237747E-2</c:v>
                </c:pt>
                <c:pt idx="103">
                  <c:v>6.2481008861657639E-2</c:v>
                </c:pt>
                <c:pt idx="104">
                  <c:v>4.1037500141755334E-2</c:v>
                </c:pt>
                <c:pt idx="105">
                  <c:v>6.2086597835202095E-2</c:v>
                </c:pt>
                <c:pt idx="106">
                  <c:v>5.91115714192334E-2</c:v>
                </c:pt>
                <c:pt idx="107">
                  <c:v>5.2767468727948241E-2</c:v>
                </c:pt>
                <c:pt idx="108">
                  <c:v>5.2738299511638775E-2</c:v>
                </c:pt>
                <c:pt idx="109">
                  <c:v>2.4998473239091545E-2</c:v>
                </c:pt>
                <c:pt idx="110">
                  <c:v>6.0844336931883625E-2</c:v>
                </c:pt>
                <c:pt idx="111">
                  <c:v>6.1654374330065043E-2</c:v>
                </c:pt>
                <c:pt idx="112">
                  <c:v>4.2681651255276787E-2</c:v>
                </c:pt>
                <c:pt idx="113">
                  <c:v>6.072439862619472E-2</c:v>
                </c:pt>
                <c:pt idx="114">
                  <c:v>5.9303578379627186E-2</c:v>
                </c:pt>
                <c:pt idx="115">
                  <c:v>4.9226192782077849E-2</c:v>
                </c:pt>
                <c:pt idx="116">
                  <c:v>6.3071935624801512E-2</c:v>
                </c:pt>
                <c:pt idx="117">
                  <c:v>4.7986793015108553E-2</c:v>
                </c:pt>
                <c:pt idx="118">
                  <c:v>6.1337491730305338E-2</c:v>
                </c:pt>
                <c:pt idx="119">
                  <c:v>4.9098191203932107E-2</c:v>
                </c:pt>
                <c:pt idx="120">
                  <c:v>5.0642782353294002E-2</c:v>
                </c:pt>
                <c:pt idx="121">
                  <c:v>6.5546571121080976E-2</c:v>
                </c:pt>
                <c:pt idx="122">
                  <c:v>4.1150614983993528E-2</c:v>
                </c:pt>
                <c:pt idx="123">
                  <c:v>5.2384003743763508E-2</c:v>
                </c:pt>
                <c:pt idx="124">
                  <c:v>6.4501410231049938E-2</c:v>
                </c:pt>
                <c:pt idx="125">
                  <c:v>8.7248627333468498E-2</c:v>
                </c:pt>
                <c:pt idx="126">
                  <c:v>6.3121381293922862E-2</c:v>
                </c:pt>
                <c:pt idx="127">
                  <c:v>7.1535049998970202E-2</c:v>
                </c:pt>
                <c:pt idx="128">
                  <c:v>5.4161324809602895E-2</c:v>
                </c:pt>
                <c:pt idx="129">
                  <c:v>4.0044039690016575E-2</c:v>
                </c:pt>
                <c:pt idx="130">
                  <c:v>6.5892060605643454E-2</c:v>
                </c:pt>
                <c:pt idx="131">
                  <c:v>5.0175839047656545E-2</c:v>
                </c:pt>
                <c:pt idx="132">
                  <c:v>7.1351464028075906E-2</c:v>
                </c:pt>
                <c:pt idx="133">
                  <c:v>7.0124025972337911E-2</c:v>
                </c:pt>
                <c:pt idx="134">
                  <c:v>6.3627064619993234E-2</c:v>
                </c:pt>
                <c:pt idx="135">
                  <c:v>7.7322484231066468E-2</c:v>
                </c:pt>
                <c:pt idx="136">
                  <c:v>7.714787269135126E-2</c:v>
                </c:pt>
                <c:pt idx="137">
                  <c:v>7.4843278743045971E-2</c:v>
                </c:pt>
                <c:pt idx="138">
                  <c:v>7.1589520455864974E-2</c:v>
                </c:pt>
                <c:pt idx="139">
                  <c:v>7.3326987328909077E-2</c:v>
                </c:pt>
                <c:pt idx="140">
                  <c:v>7.475766477939505E-2</c:v>
                </c:pt>
                <c:pt idx="141">
                  <c:v>7.5536631801759402E-2</c:v>
                </c:pt>
                <c:pt idx="142">
                  <c:v>7.6050378376149474E-2</c:v>
                </c:pt>
                <c:pt idx="143">
                  <c:v>7.5389944006261089E-2</c:v>
                </c:pt>
                <c:pt idx="144">
                  <c:v>6.7387814677950075E-2</c:v>
                </c:pt>
                <c:pt idx="145">
                  <c:v>8.1341908073654157E-2</c:v>
                </c:pt>
                <c:pt idx="146">
                  <c:v>8.1861961596102706E-2</c:v>
                </c:pt>
                <c:pt idx="147">
                  <c:v>7.9060902451456805E-2</c:v>
                </c:pt>
                <c:pt idx="148">
                  <c:v>7.8438014864948169E-2</c:v>
                </c:pt>
                <c:pt idx="149">
                  <c:v>7.5135675932557877E-2</c:v>
                </c:pt>
                <c:pt idx="150">
                  <c:v>8.0247575224761558E-2</c:v>
                </c:pt>
                <c:pt idx="151">
                  <c:v>8.0910987341197949E-2</c:v>
                </c:pt>
                <c:pt idx="152">
                  <c:v>8.0790055459162513E-2</c:v>
                </c:pt>
                <c:pt idx="153">
                  <c:v>8.1415116210541427E-2</c:v>
                </c:pt>
                <c:pt idx="154">
                  <c:v>7.7231392339550897E-2</c:v>
                </c:pt>
                <c:pt idx="155">
                  <c:v>8.5287549969348397E-2</c:v>
                </c:pt>
                <c:pt idx="156">
                  <c:v>8.50196139963173E-2</c:v>
                </c:pt>
                <c:pt idx="157">
                  <c:v>8.3267026665298616E-2</c:v>
                </c:pt>
                <c:pt idx="158">
                  <c:v>8.1935482390986802E-2</c:v>
                </c:pt>
                <c:pt idx="159">
                  <c:v>7.9310911741316215E-2</c:v>
                </c:pt>
                <c:pt idx="160">
                  <c:v>8.9187059756945963E-2</c:v>
                </c:pt>
                <c:pt idx="161">
                  <c:v>8.2354173360732474E-2</c:v>
                </c:pt>
                <c:pt idx="162">
                  <c:v>8.2663825701909666E-2</c:v>
                </c:pt>
                <c:pt idx="163">
                  <c:v>8.3555591063027901E-2</c:v>
                </c:pt>
                <c:pt idx="164">
                  <c:v>8.1694571740950739E-2</c:v>
                </c:pt>
                <c:pt idx="165">
                  <c:v>8.3544214483588952E-2</c:v>
                </c:pt>
                <c:pt idx="166">
                  <c:v>8.8041063580137191E-2</c:v>
                </c:pt>
                <c:pt idx="167">
                  <c:v>8.5914868930037969E-2</c:v>
                </c:pt>
                <c:pt idx="168">
                  <c:v>8.3202560668115932E-2</c:v>
                </c:pt>
                <c:pt idx="169">
                  <c:v>8.4239453879919157E-2</c:v>
                </c:pt>
                <c:pt idx="170">
                  <c:v>9.0926691568529616E-2</c:v>
                </c:pt>
                <c:pt idx="171">
                  <c:v>9.4674375078192874E-2</c:v>
                </c:pt>
                <c:pt idx="172">
                  <c:v>0.1009303376084234</c:v>
                </c:pt>
                <c:pt idx="173">
                  <c:v>0.10306702726039818</c:v>
                </c:pt>
                <c:pt idx="174">
                  <c:v>0.11020688900227382</c:v>
                </c:pt>
                <c:pt idx="175">
                  <c:v>0.10941978090339477</c:v>
                </c:pt>
                <c:pt idx="176">
                  <c:v>0.10488283768252193</c:v>
                </c:pt>
                <c:pt idx="177">
                  <c:v>0.10607735967813658</c:v>
                </c:pt>
                <c:pt idx="178">
                  <c:v>0.1046458665401282</c:v>
                </c:pt>
                <c:pt idx="179">
                  <c:v>0.10653094145619857</c:v>
                </c:pt>
                <c:pt idx="180">
                  <c:v>0.10956160315353447</c:v>
                </c:pt>
                <c:pt idx="181">
                  <c:v>0.10623513090029801</c:v>
                </c:pt>
                <c:pt idx="182">
                  <c:v>0.1085154791363756</c:v>
                </c:pt>
                <c:pt idx="183">
                  <c:v>0.10668548240013909</c:v>
                </c:pt>
                <c:pt idx="184">
                  <c:v>0.10267506551756034</c:v>
                </c:pt>
                <c:pt idx="185">
                  <c:v>0.10783657984983686</c:v>
                </c:pt>
                <c:pt idx="186">
                  <c:v>0.10656878944964943</c:v>
                </c:pt>
                <c:pt idx="187">
                  <c:v>0.10772122329027933</c:v>
                </c:pt>
                <c:pt idx="188">
                  <c:v>0.10708303541526387</c:v>
                </c:pt>
                <c:pt idx="189">
                  <c:v>0.10438752265856532</c:v>
                </c:pt>
                <c:pt idx="190">
                  <c:v>0.11598019619246358</c:v>
                </c:pt>
                <c:pt idx="191">
                  <c:v>0.10863847704740648</c:v>
                </c:pt>
                <c:pt idx="192">
                  <c:v>0.10441676405414047</c:v>
                </c:pt>
                <c:pt idx="193">
                  <c:v>0.1044592061666112</c:v>
                </c:pt>
                <c:pt idx="194">
                  <c:v>0.10600591015622385</c:v>
                </c:pt>
                <c:pt idx="196">
                  <c:v>4.908113377946046E-2</c:v>
                </c:pt>
                <c:pt idx="197">
                  <c:v>0.11598019619246358</c:v>
                </c:pt>
                <c:pt idx="198">
                  <c:v>-1.0011531290692322E-2</c:v>
                </c:pt>
                <c:pt idx="199">
                  <c:v>3.5303648476194674E-2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186032"/>
        <c:axId val="355188384"/>
      </c:lineChart>
      <c:catAx>
        <c:axId val="3551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88384"/>
        <c:crosses val="autoZero"/>
        <c:auto val="1"/>
        <c:lblAlgn val="ctr"/>
        <c:lblOffset val="100"/>
        <c:noMultiLvlLbl val="0"/>
      </c:catAx>
      <c:valAx>
        <c:axId val="3551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8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</a:t>
            </a:r>
            <a:r>
              <a:rPr lang="en-US" baseline="0"/>
              <a:t> Estimate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LiDaR'!$G$1</c:f>
              <c:strCache>
                <c:ptCount val="1"/>
                <c:pt idx="0">
                  <c:v>Ground truth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'Without LiDaR'!$A$2:$A$233</c:f>
              <c:numCache>
                <c:formatCode>General</c:formatCode>
                <c:ptCount val="232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  <c:pt idx="24">
                  <c:v>221</c:v>
                </c:pt>
                <c:pt idx="25">
                  <c:v>222</c:v>
                </c:pt>
                <c:pt idx="26">
                  <c:v>223</c:v>
                </c:pt>
                <c:pt idx="27">
                  <c:v>224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241</c:v>
                </c:pt>
                <c:pt idx="45">
                  <c:v>242</c:v>
                </c:pt>
                <c:pt idx="46">
                  <c:v>243</c:v>
                </c:pt>
                <c:pt idx="47">
                  <c:v>244</c:v>
                </c:pt>
                <c:pt idx="48">
                  <c:v>245</c:v>
                </c:pt>
                <c:pt idx="49">
                  <c:v>246</c:v>
                </c:pt>
                <c:pt idx="50">
                  <c:v>247</c:v>
                </c:pt>
                <c:pt idx="51">
                  <c:v>248</c:v>
                </c:pt>
                <c:pt idx="52">
                  <c:v>249</c:v>
                </c:pt>
                <c:pt idx="53">
                  <c:v>250</c:v>
                </c:pt>
                <c:pt idx="54">
                  <c:v>251</c:v>
                </c:pt>
                <c:pt idx="55">
                  <c:v>252</c:v>
                </c:pt>
                <c:pt idx="56">
                  <c:v>253</c:v>
                </c:pt>
                <c:pt idx="57">
                  <c:v>254</c:v>
                </c:pt>
                <c:pt idx="58">
                  <c:v>255</c:v>
                </c:pt>
                <c:pt idx="59">
                  <c:v>256</c:v>
                </c:pt>
                <c:pt idx="60">
                  <c:v>257</c:v>
                </c:pt>
                <c:pt idx="61">
                  <c:v>258</c:v>
                </c:pt>
                <c:pt idx="62">
                  <c:v>259</c:v>
                </c:pt>
                <c:pt idx="63">
                  <c:v>260</c:v>
                </c:pt>
                <c:pt idx="64">
                  <c:v>261</c:v>
                </c:pt>
                <c:pt idx="65">
                  <c:v>262</c:v>
                </c:pt>
                <c:pt idx="66">
                  <c:v>263</c:v>
                </c:pt>
                <c:pt idx="67">
                  <c:v>264</c:v>
                </c:pt>
                <c:pt idx="68">
                  <c:v>265</c:v>
                </c:pt>
                <c:pt idx="69">
                  <c:v>266</c:v>
                </c:pt>
                <c:pt idx="70">
                  <c:v>267</c:v>
                </c:pt>
                <c:pt idx="71">
                  <c:v>268</c:v>
                </c:pt>
                <c:pt idx="72">
                  <c:v>269</c:v>
                </c:pt>
                <c:pt idx="73">
                  <c:v>270</c:v>
                </c:pt>
                <c:pt idx="74">
                  <c:v>271</c:v>
                </c:pt>
                <c:pt idx="75">
                  <c:v>272</c:v>
                </c:pt>
                <c:pt idx="76">
                  <c:v>273</c:v>
                </c:pt>
                <c:pt idx="77">
                  <c:v>274</c:v>
                </c:pt>
                <c:pt idx="78">
                  <c:v>275</c:v>
                </c:pt>
                <c:pt idx="79">
                  <c:v>276</c:v>
                </c:pt>
                <c:pt idx="80">
                  <c:v>277</c:v>
                </c:pt>
                <c:pt idx="81">
                  <c:v>278</c:v>
                </c:pt>
                <c:pt idx="82">
                  <c:v>279</c:v>
                </c:pt>
                <c:pt idx="83">
                  <c:v>280</c:v>
                </c:pt>
                <c:pt idx="84">
                  <c:v>281</c:v>
                </c:pt>
                <c:pt idx="85">
                  <c:v>282</c:v>
                </c:pt>
                <c:pt idx="86">
                  <c:v>283</c:v>
                </c:pt>
                <c:pt idx="87">
                  <c:v>284</c:v>
                </c:pt>
                <c:pt idx="88">
                  <c:v>285</c:v>
                </c:pt>
                <c:pt idx="89">
                  <c:v>286</c:v>
                </c:pt>
                <c:pt idx="90">
                  <c:v>287</c:v>
                </c:pt>
                <c:pt idx="91">
                  <c:v>288</c:v>
                </c:pt>
                <c:pt idx="92">
                  <c:v>289</c:v>
                </c:pt>
                <c:pt idx="93">
                  <c:v>290</c:v>
                </c:pt>
                <c:pt idx="94">
                  <c:v>291</c:v>
                </c:pt>
                <c:pt idx="95">
                  <c:v>292</c:v>
                </c:pt>
                <c:pt idx="96">
                  <c:v>293</c:v>
                </c:pt>
                <c:pt idx="97">
                  <c:v>294</c:v>
                </c:pt>
                <c:pt idx="98">
                  <c:v>295</c:v>
                </c:pt>
                <c:pt idx="99">
                  <c:v>296</c:v>
                </c:pt>
                <c:pt idx="100">
                  <c:v>297</c:v>
                </c:pt>
                <c:pt idx="101">
                  <c:v>298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308</c:v>
                </c:pt>
                <c:pt idx="112">
                  <c:v>309</c:v>
                </c:pt>
                <c:pt idx="113">
                  <c:v>310</c:v>
                </c:pt>
                <c:pt idx="114">
                  <c:v>311</c:v>
                </c:pt>
                <c:pt idx="115">
                  <c:v>312</c:v>
                </c:pt>
                <c:pt idx="116">
                  <c:v>313</c:v>
                </c:pt>
                <c:pt idx="117">
                  <c:v>314</c:v>
                </c:pt>
                <c:pt idx="118">
                  <c:v>315</c:v>
                </c:pt>
                <c:pt idx="119">
                  <c:v>316</c:v>
                </c:pt>
                <c:pt idx="120">
                  <c:v>317</c:v>
                </c:pt>
                <c:pt idx="121">
                  <c:v>318</c:v>
                </c:pt>
                <c:pt idx="122">
                  <c:v>319</c:v>
                </c:pt>
                <c:pt idx="123">
                  <c:v>320</c:v>
                </c:pt>
                <c:pt idx="124">
                  <c:v>321</c:v>
                </c:pt>
                <c:pt idx="125">
                  <c:v>322</c:v>
                </c:pt>
                <c:pt idx="126">
                  <c:v>323</c:v>
                </c:pt>
                <c:pt idx="127">
                  <c:v>324</c:v>
                </c:pt>
                <c:pt idx="128">
                  <c:v>325</c:v>
                </c:pt>
                <c:pt idx="129">
                  <c:v>326</c:v>
                </c:pt>
                <c:pt idx="130">
                  <c:v>327</c:v>
                </c:pt>
                <c:pt idx="131">
                  <c:v>328</c:v>
                </c:pt>
                <c:pt idx="132">
                  <c:v>329</c:v>
                </c:pt>
                <c:pt idx="133">
                  <c:v>330</c:v>
                </c:pt>
                <c:pt idx="134">
                  <c:v>331</c:v>
                </c:pt>
                <c:pt idx="135">
                  <c:v>332</c:v>
                </c:pt>
                <c:pt idx="136">
                  <c:v>333</c:v>
                </c:pt>
                <c:pt idx="137">
                  <c:v>334</c:v>
                </c:pt>
                <c:pt idx="138">
                  <c:v>335</c:v>
                </c:pt>
                <c:pt idx="139">
                  <c:v>336</c:v>
                </c:pt>
                <c:pt idx="140">
                  <c:v>337</c:v>
                </c:pt>
                <c:pt idx="141">
                  <c:v>338</c:v>
                </c:pt>
                <c:pt idx="142">
                  <c:v>339</c:v>
                </c:pt>
                <c:pt idx="143">
                  <c:v>340</c:v>
                </c:pt>
                <c:pt idx="144">
                  <c:v>341</c:v>
                </c:pt>
                <c:pt idx="145">
                  <c:v>342</c:v>
                </c:pt>
                <c:pt idx="146">
                  <c:v>343</c:v>
                </c:pt>
                <c:pt idx="147">
                  <c:v>344</c:v>
                </c:pt>
                <c:pt idx="148">
                  <c:v>345</c:v>
                </c:pt>
                <c:pt idx="149">
                  <c:v>346</c:v>
                </c:pt>
                <c:pt idx="150">
                  <c:v>347</c:v>
                </c:pt>
                <c:pt idx="151">
                  <c:v>348</c:v>
                </c:pt>
                <c:pt idx="152">
                  <c:v>349</c:v>
                </c:pt>
                <c:pt idx="153">
                  <c:v>350</c:v>
                </c:pt>
                <c:pt idx="154">
                  <c:v>351</c:v>
                </c:pt>
                <c:pt idx="155">
                  <c:v>352</c:v>
                </c:pt>
                <c:pt idx="156">
                  <c:v>353</c:v>
                </c:pt>
                <c:pt idx="157">
                  <c:v>354</c:v>
                </c:pt>
                <c:pt idx="158">
                  <c:v>355</c:v>
                </c:pt>
                <c:pt idx="159">
                  <c:v>356</c:v>
                </c:pt>
                <c:pt idx="160">
                  <c:v>357</c:v>
                </c:pt>
                <c:pt idx="161">
                  <c:v>358</c:v>
                </c:pt>
                <c:pt idx="162">
                  <c:v>359</c:v>
                </c:pt>
                <c:pt idx="163">
                  <c:v>360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364</c:v>
                </c:pt>
                <c:pt idx="168">
                  <c:v>365</c:v>
                </c:pt>
                <c:pt idx="169">
                  <c:v>366</c:v>
                </c:pt>
                <c:pt idx="170">
                  <c:v>367</c:v>
                </c:pt>
                <c:pt idx="171">
                  <c:v>368</c:v>
                </c:pt>
                <c:pt idx="172">
                  <c:v>369</c:v>
                </c:pt>
                <c:pt idx="173">
                  <c:v>370</c:v>
                </c:pt>
                <c:pt idx="174">
                  <c:v>371</c:v>
                </c:pt>
                <c:pt idx="175">
                  <c:v>372</c:v>
                </c:pt>
                <c:pt idx="176">
                  <c:v>373</c:v>
                </c:pt>
                <c:pt idx="177">
                  <c:v>374</c:v>
                </c:pt>
                <c:pt idx="178">
                  <c:v>375</c:v>
                </c:pt>
                <c:pt idx="179">
                  <c:v>376</c:v>
                </c:pt>
                <c:pt idx="180">
                  <c:v>377</c:v>
                </c:pt>
                <c:pt idx="181">
                  <c:v>378</c:v>
                </c:pt>
                <c:pt idx="182">
                  <c:v>379</c:v>
                </c:pt>
                <c:pt idx="183">
                  <c:v>380</c:v>
                </c:pt>
                <c:pt idx="184">
                  <c:v>381</c:v>
                </c:pt>
                <c:pt idx="185">
                  <c:v>382</c:v>
                </c:pt>
                <c:pt idx="186">
                  <c:v>383</c:v>
                </c:pt>
                <c:pt idx="187">
                  <c:v>384</c:v>
                </c:pt>
                <c:pt idx="188">
                  <c:v>385</c:v>
                </c:pt>
                <c:pt idx="189">
                  <c:v>386</c:v>
                </c:pt>
                <c:pt idx="190">
                  <c:v>387</c:v>
                </c:pt>
                <c:pt idx="191">
                  <c:v>388</c:v>
                </c:pt>
                <c:pt idx="192">
                  <c:v>389</c:v>
                </c:pt>
                <c:pt idx="193">
                  <c:v>390</c:v>
                </c:pt>
                <c:pt idx="194">
                  <c:v>391</c:v>
                </c:pt>
                <c:pt idx="195">
                  <c:v>392</c:v>
                </c:pt>
                <c:pt idx="196">
                  <c:v>393</c:v>
                </c:pt>
                <c:pt idx="197">
                  <c:v>394</c:v>
                </c:pt>
                <c:pt idx="198">
                  <c:v>395</c:v>
                </c:pt>
                <c:pt idx="199">
                  <c:v>396</c:v>
                </c:pt>
                <c:pt idx="200">
                  <c:v>397</c:v>
                </c:pt>
                <c:pt idx="201">
                  <c:v>398</c:v>
                </c:pt>
                <c:pt idx="202">
                  <c:v>399</c:v>
                </c:pt>
                <c:pt idx="203">
                  <c:v>400</c:v>
                </c:pt>
                <c:pt idx="204">
                  <c:v>401</c:v>
                </c:pt>
                <c:pt idx="205">
                  <c:v>402</c:v>
                </c:pt>
                <c:pt idx="206">
                  <c:v>403</c:v>
                </c:pt>
                <c:pt idx="207">
                  <c:v>404</c:v>
                </c:pt>
                <c:pt idx="208">
                  <c:v>405</c:v>
                </c:pt>
                <c:pt idx="209">
                  <c:v>406</c:v>
                </c:pt>
                <c:pt idx="210">
                  <c:v>407</c:v>
                </c:pt>
                <c:pt idx="211">
                  <c:v>408</c:v>
                </c:pt>
                <c:pt idx="212">
                  <c:v>409</c:v>
                </c:pt>
                <c:pt idx="213">
                  <c:v>410</c:v>
                </c:pt>
                <c:pt idx="214">
                  <c:v>411</c:v>
                </c:pt>
                <c:pt idx="215">
                  <c:v>412</c:v>
                </c:pt>
                <c:pt idx="216">
                  <c:v>413</c:v>
                </c:pt>
                <c:pt idx="217">
                  <c:v>414</c:v>
                </c:pt>
                <c:pt idx="218">
                  <c:v>415</c:v>
                </c:pt>
                <c:pt idx="219">
                  <c:v>416</c:v>
                </c:pt>
                <c:pt idx="220">
                  <c:v>417</c:v>
                </c:pt>
                <c:pt idx="221">
                  <c:v>418</c:v>
                </c:pt>
                <c:pt idx="222">
                  <c:v>419</c:v>
                </c:pt>
                <c:pt idx="223">
                  <c:v>420</c:v>
                </c:pt>
                <c:pt idx="224">
                  <c:v>421</c:v>
                </c:pt>
                <c:pt idx="225">
                  <c:v>422</c:v>
                </c:pt>
                <c:pt idx="226">
                  <c:v>423</c:v>
                </c:pt>
                <c:pt idx="227">
                  <c:v>424</c:v>
                </c:pt>
                <c:pt idx="228">
                  <c:v>425</c:v>
                </c:pt>
              </c:numCache>
            </c:numRef>
          </c:cat>
          <c:val>
            <c:numRef>
              <c:f>'Without LiDaR'!$G$2:$G$233</c:f>
              <c:numCache>
                <c:formatCode>General</c:formatCode>
                <c:ptCount val="232"/>
                <c:pt idx="0">
                  <c:v>0</c:v>
                </c:pt>
                <c:pt idx="1">
                  <c:v>2.0964239999999998</c:v>
                </c:pt>
                <c:pt idx="2">
                  <c:v>2.1070120000000001</c:v>
                </c:pt>
                <c:pt idx="3">
                  <c:v>2.1175999999999999</c:v>
                </c:pt>
                <c:pt idx="4">
                  <c:v>2.1281879999999997</c:v>
                </c:pt>
                <c:pt idx="5">
                  <c:v>2.138776</c:v>
                </c:pt>
                <c:pt idx="6">
                  <c:v>2.1493639999999998</c:v>
                </c:pt>
                <c:pt idx="7">
                  <c:v>2.1599520000000001</c:v>
                </c:pt>
                <c:pt idx="8">
                  <c:v>2.1705399999999999</c:v>
                </c:pt>
                <c:pt idx="9">
                  <c:v>2.1811280000000002</c:v>
                </c:pt>
                <c:pt idx="10">
                  <c:v>2.1917159999999996</c:v>
                </c:pt>
                <c:pt idx="11">
                  <c:v>2.2023039999999998</c:v>
                </c:pt>
                <c:pt idx="12">
                  <c:v>2.2128919999999996</c:v>
                </c:pt>
                <c:pt idx="13">
                  <c:v>2.2234799999999999</c:v>
                </c:pt>
                <c:pt idx="14">
                  <c:v>2.2340679999999997</c:v>
                </c:pt>
                <c:pt idx="15">
                  <c:v>2.244656</c:v>
                </c:pt>
                <c:pt idx="16">
                  <c:v>2.2552439999999998</c:v>
                </c:pt>
                <c:pt idx="17">
                  <c:v>2.2658320000000001</c:v>
                </c:pt>
                <c:pt idx="18">
                  <c:v>2.2764199999999999</c:v>
                </c:pt>
                <c:pt idx="19">
                  <c:v>2.2870080000000002</c:v>
                </c:pt>
                <c:pt idx="20">
                  <c:v>2.297596</c:v>
                </c:pt>
                <c:pt idx="21">
                  <c:v>2.3081840000000002</c:v>
                </c:pt>
                <c:pt idx="22">
                  <c:v>2.3187720000000001</c:v>
                </c:pt>
                <c:pt idx="23">
                  <c:v>2.3293600000000003</c:v>
                </c:pt>
                <c:pt idx="24">
                  <c:v>2.3399479999999997</c:v>
                </c:pt>
                <c:pt idx="25">
                  <c:v>2.350536</c:v>
                </c:pt>
                <c:pt idx="26">
                  <c:v>2.3611239999999998</c:v>
                </c:pt>
                <c:pt idx="27">
                  <c:v>2.371712</c:v>
                </c:pt>
                <c:pt idx="28">
                  <c:v>2.3822999999999999</c:v>
                </c:pt>
                <c:pt idx="29">
                  <c:v>2.3928879999999997</c:v>
                </c:pt>
                <c:pt idx="30">
                  <c:v>2.4034759999999999</c:v>
                </c:pt>
                <c:pt idx="31">
                  <c:v>2.4140639999999998</c:v>
                </c:pt>
                <c:pt idx="32">
                  <c:v>2.424652</c:v>
                </c:pt>
                <c:pt idx="33">
                  <c:v>2.4352399999999998</c:v>
                </c:pt>
                <c:pt idx="34">
                  <c:v>2.4458280000000001</c:v>
                </c:pt>
                <c:pt idx="35">
                  <c:v>2.4564159999999999</c:v>
                </c:pt>
                <c:pt idx="36">
                  <c:v>2.4670040000000002</c:v>
                </c:pt>
                <c:pt idx="37">
                  <c:v>2.4775919999999996</c:v>
                </c:pt>
                <c:pt idx="38">
                  <c:v>2.4881799999999998</c:v>
                </c:pt>
                <c:pt idx="39">
                  <c:v>2.4987679999999997</c:v>
                </c:pt>
                <c:pt idx="40">
                  <c:v>2.5093559999999999</c:v>
                </c:pt>
                <c:pt idx="41">
                  <c:v>2.5199439999999997</c:v>
                </c:pt>
                <c:pt idx="42">
                  <c:v>2.530532</c:v>
                </c:pt>
                <c:pt idx="43">
                  <c:v>2.5411199999999998</c:v>
                </c:pt>
                <c:pt idx="44">
                  <c:v>2.5517080000000001</c:v>
                </c:pt>
                <c:pt idx="45">
                  <c:v>2.5622959999999999</c:v>
                </c:pt>
                <c:pt idx="46">
                  <c:v>2.5728840000000002</c:v>
                </c:pt>
                <c:pt idx="47">
                  <c:v>2.583472</c:v>
                </c:pt>
                <c:pt idx="48">
                  <c:v>2.5940600000000003</c:v>
                </c:pt>
                <c:pt idx="49">
                  <c:v>2.6046480000000001</c:v>
                </c:pt>
                <c:pt idx="50">
                  <c:v>2.6152360000000003</c:v>
                </c:pt>
                <c:pt idx="51">
                  <c:v>2.6258239999999997</c:v>
                </c:pt>
                <c:pt idx="52">
                  <c:v>2.636412</c:v>
                </c:pt>
                <c:pt idx="53">
                  <c:v>2.6469999999999998</c:v>
                </c:pt>
                <c:pt idx="54">
                  <c:v>2.6575879999999996</c:v>
                </c:pt>
                <c:pt idx="55">
                  <c:v>2.6681759999999999</c:v>
                </c:pt>
                <c:pt idx="56">
                  <c:v>2.6787639999999997</c:v>
                </c:pt>
                <c:pt idx="57">
                  <c:v>2.689352</c:v>
                </c:pt>
                <c:pt idx="58">
                  <c:v>2.6999399999999998</c:v>
                </c:pt>
                <c:pt idx="59">
                  <c:v>2.710528</c:v>
                </c:pt>
                <c:pt idx="60">
                  <c:v>2.7211159999999999</c:v>
                </c:pt>
                <c:pt idx="61">
                  <c:v>2.7317040000000001</c:v>
                </c:pt>
                <c:pt idx="62">
                  <c:v>2.742292</c:v>
                </c:pt>
                <c:pt idx="63">
                  <c:v>2.7528800000000002</c:v>
                </c:pt>
                <c:pt idx="64">
                  <c:v>2.7634679999999996</c:v>
                </c:pt>
                <c:pt idx="65">
                  <c:v>2.7740559999999999</c:v>
                </c:pt>
                <c:pt idx="66">
                  <c:v>2.7846439999999997</c:v>
                </c:pt>
                <c:pt idx="67">
                  <c:v>2.7952319999999999</c:v>
                </c:pt>
                <c:pt idx="68">
                  <c:v>2.8058199999999998</c:v>
                </c:pt>
                <c:pt idx="69">
                  <c:v>2.816408</c:v>
                </c:pt>
                <c:pt idx="70">
                  <c:v>2.8269959999999998</c:v>
                </c:pt>
                <c:pt idx="71">
                  <c:v>2.8375840000000001</c:v>
                </c:pt>
                <c:pt idx="72">
                  <c:v>2.8481719999999999</c:v>
                </c:pt>
                <c:pt idx="73">
                  <c:v>2.8587600000000002</c:v>
                </c:pt>
                <c:pt idx="74">
                  <c:v>2.869348</c:v>
                </c:pt>
                <c:pt idx="75">
                  <c:v>2.8799360000000003</c:v>
                </c:pt>
                <c:pt idx="76">
                  <c:v>2.8905240000000001</c:v>
                </c:pt>
                <c:pt idx="77">
                  <c:v>2.9011119999999999</c:v>
                </c:pt>
                <c:pt idx="78">
                  <c:v>2.9116999999999997</c:v>
                </c:pt>
                <c:pt idx="79">
                  <c:v>2.9222879999999996</c:v>
                </c:pt>
                <c:pt idx="80">
                  <c:v>2.9328759999999998</c:v>
                </c:pt>
                <c:pt idx="81">
                  <c:v>2.9434639999999996</c:v>
                </c:pt>
                <c:pt idx="82">
                  <c:v>2.9540519999999999</c:v>
                </c:pt>
                <c:pt idx="83">
                  <c:v>2.9646399999999997</c:v>
                </c:pt>
                <c:pt idx="84">
                  <c:v>2.975228</c:v>
                </c:pt>
                <c:pt idx="85">
                  <c:v>2.9858159999999998</c:v>
                </c:pt>
                <c:pt idx="86">
                  <c:v>2.9964040000000001</c:v>
                </c:pt>
                <c:pt idx="87">
                  <c:v>3.0069919999999999</c:v>
                </c:pt>
                <c:pt idx="88">
                  <c:v>3.0175800000000002</c:v>
                </c:pt>
                <c:pt idx="89">
                  <c:v>3.028168</c:v>
                </c:pt>
                <c:pt idx="90">
                  <c:v>3.0387559999999998</c:v>
                </c:pt>
                <c:pt idx="91">
                  <c:v>3.0493439999999996</c:v>
                </c:pt>
                <c:pt idx="92">
                  <c:v>3.0599319999999999</c:v>
                </c:pt>
                <c:pt idx="93">
                  <c:v>3.0705199999999997</c:v>
                </c:pt>
                <c:pt idx="94">
                  <c:v>3.081108</c:v>
                </c:pt>
                <c:pt idx="95">
                  <c:v>3.0916959999999998</c:v>
                </c:pt>
                <c:pt idx="96">
                  <c:v>3.102284</c:v>
                </c:pt>
                <c:pt idx="97">
                  <c:v>3.1128719999999999</c:v>
                </c:pt>
                <c:pt idx="98">
                  <c:v>3.1234600000000001</c:v>
                </c:pt>
                <c:pt idx="99">
                  <c:v>3.1340479999999999</c:v>
                </c:pt>
                <c:pt idx="100">
                  <c:v>3.1446360000000002</c:v>
                </c:pt>
                <c:pt idx="101">
                  <c:v>3.155224</c:v>
                </c:pt>
                <c:pt idx="102">
                  <c:v>3.1658120000000003</c:v>
                </c:pt>
                <c:pt idx="103">
                  <c:v>3.1764000000000001</c:v>
                </c:pt>
                <c:pt idx="104">
                  <c:v>3.1869879999999995</c:v>
                </c:pt>
                <c:pt idx="105">
                  <c:v>3.1975759999999998</c:v>
                </c:pt>
                <c:pt idx="106">
                  <c:v>3.2081639999999996</c:v>
                </c:pt>
                <c:pt idx="107">
                  <c:v>3.2187519999999998</c:v>
                </c:pt>
                <c:pt idx="108">
                  <c:v>3.2293399999999997</c:v>
                </c:pt>
                <c:pt idx="109">
                  <c:v>3.2399279999999999</c:v>
                </c:pt>
                <c:pt idx="110">
                  <c:v>3.2505159999999997</c:v>
                </c:pt>
                <c:pt idx="111">
                  <c:v>3.261104</c:v>
                </c:pt>
                <c:pt idx="112">
                  <c:v>3.2716919999999998</c:v>
                </c:pt>
                <c:pt idx="113">
                  <c:v>3.2822800000000001</c:v>
                </c:pt>
                <c:pt idx="114">
                  <c:v>3.2928679999999999</c:v>
                </c:pt>
                <c:pt idx="115">
                  <c:v>3.3034560000000002</c:v>
                </c:pt>
                <c:pt idx="116">
                  <c:v>3.314044</c:v>
                </c:pt>
                <c:pt idx="117">
                  <c:v>3.3246319999999998</c:v>
                </c:pt>
                <c:pt idx="118">
                  <c:v>3.3352199999999996</c:v>
                </c:pt>
                <c:pt idx="119">
                  <c:v>3.3458079999999999</c:v>
                </c:pt>
                <c:pt idx="120">
                  <c:v>3.3563959999999997</c:v>
                </c:pt>
                <c:pt idx="121">
                  <c:v>3.366984</c:v>
                </c:pt>
                <c:pt idx="122">
                  <c:v>3.3775719999999998</c:v>
                </c:pt>
                <c:pt idx="123">
                  <c:v>3.3881600000000001</c:v>
                </c:pt>
                <c:pt idx="124">
                  <c:v>3.3987479999999999</c:v>
                </c:pt>
                <c:pt idx="125">
                  <c:v>3.4093360000000001</c:v>
                </c:pt>
                <c:pt idx="126">
                  <c:v>3.419924</c:v>
                </c:pt>
                <c:pt idx="127">
                  <c:v>3.4305120000000002</c:v>
                </c:pt>
                <c:pt idx="128">
                  <c:v>3.4411</c:v>
                </c:pt>
                <c:pt idx="129">
                  <c:v>3.4516879999999999</c:v>
                </c:pt>
                <c:pt idx="130">
                  <c:v>3.4622759999999997</c:v>
                </c:pt>
                <c:pt idx="131">
                  <c:v>3.4728639999999995</c:v>
                </c:pt>
                <c:pt idx="132">
                  <c:v>3.4834519999999998</c:v>
                </c:pt>
                <c:pt idx="133">
                  <c:v>3.4940399999999996</c:v>
                </c:pt>
                <c:pt idx="134">
                  <c:v>3.5046279999999999</c:v>
                </c:pt>
                <c:pt idx="135">
                  <c:v>3.5152159999999997</c:v>
                </c:pt>
                <c:pt idx="136">
                  <c:v>3.5258039999999999</c:v>
                </c:pt>
                <c:pt idx="137">
                  <c:v>3.5363919999999998</c:v>
                </c:pt>
                <c:pt idx="138">
                  <c:v>3.54698</c:v>
                </c:pt>
                <c:pt idx="139">
                  <c:v>3.5575679999999998</c:v>
                </c:pt>
                <c:pt idx="140">
                  <c:v>3.5681560000000001</c:v>
                </c:pt>
                <c:pt idx="141">
                  <c:v>3.5787439999999999</c:v>
                </c:pt>
                <c:pt idx="142">
                  <c:v>3.5893320000000002</c:v>
                </c:pt>
                <c:pt idx="143">
                  <c:v>3.5999199999999996</c:v>
                </c:pt>
                <c:pt idx="144">
                  <c:v>3.6105079999999998</c:v>
                </c:pt>
                <c:pt idx="145">
                  <c:v>3.6210959999999996</c:v>
                </c:pt>
                <c:pt idx="146">
                  <c:v>3.6316839999999999</c:v>
                </c:pt>
                <c:pt idx="147">
                  <c:v>3.6422719999999997</c:v>
                </c:pt>
                <c:pt idx="148">
                  <c:v>3.65286</c:v>
                </c:pt>
                <c:pt idx="149">
                  <c:v>3.6634479999999998</c:v>
                </c:pt>
                <c:pt idx="150">
                  <c:v>3.6740360000000001</c:v>
                </c:pt>
                <c:pt idx="151">
                  <c:v>3.6846239999999999</c:v>
                </c:pt>
                <c:pt idx="152">
                  <c:v>3.6952120000000002</c:v>
                </c:pt>
                <c:pt idx="153">
                  <c:v>3.7058</c:v>
                </c:pt>
                <c:pt idx="154">
                  <c:v>3.7163879999999998</c:v>
                </c:pt>
                <c:pt idx="155">
                  <c:v>3.7269760000000001</c:v>
                </c:pt>
                <c:pt idx="156">
                  <c:v>3.7375639999999994</c:v>
                </c:pt>
                <c:pt idx="157">
                  <c:v>3.7481519999999997</c:v>
                </c:pt>
                <c:pt idx="158">
                  <c:v>3.7587399999999995</c:v>
                </c:pt>
                <c:pt idx="159">
                  <c:v>3.7693279999999998</c:v>
                </c:pt>
                <c:pt idx="160">
                  <c:v>3.7799159999999996</c:v>
                </c:pt>
                <c:pt idx="161">
                  <c:v>3.7905039999999999</c:v>
                </c:pt>
                <c:pt idx="162">
                  <c:v>3.8010919999999997</c:v>
                </c:pt>
                <c:pt idx="163">
                  <c:v>3.81168</c:v>
                </c:pt>
                <c:pt idx="164">
                  <c:v>3.8222679999999998</c:v>
                </c:pt>
                <c:pt idx="165">
                  <c:v>3.832856</c:v>
                </c:pt>
                <c:pt idx="166">
                  <c:v>3.8434439999999999</c:v>
                </c:pt>
                <c:pt idx="167">
                  <c:v>3.8540320000000001</c:v>
                </c:pt>
                <c:pt idx="168">
                  <c:v>3.8646199999999999</c:v>
                </c:pt>
                <c:pt idx="169">
                  <c:v>3.8752080000000002</c:v>
                </c:pt>
                <c:pt idx="170">
                  <c:v>3.8857959999999996</c:v>
                </c:pt>
                <c:pt idx="171">
                  <c:v>3.8963839999999998</c:v>
                </c:pt>
                <c:pt idx="172">
                  <c:v>3.9069719999999997</c:v>
                </c:pt>
                <c:pt idx="173">
                  <c:v>3.9175599999999999</c:v>
                </c:pt>
                <c:pt idx="174">
                  <c:v>3.9281479999999998</c:v>
                </c:pt>
                <c:pt idx="175">
                  <c:v>3.938736</c:v>
                </c:pt>
                <c:pt idx="176">
                  <c:v>3.9493239999999998</c:v>
                </c:pt>
                <c:pt idx="177">
                  <c:v>3.9599120000000001</c:v>
                </c:pt>
                <c:pt idx="178">
                  <c:v>3.9704999999999999</c:v>
                </c:pt>
                <c:pt idx="179">
                  <c:v>3.9810879999999997</c:v>
                </c:pt>
                <c:pt idx="180">
                  <c:v>3.991676</c:v>
                </c:pt>
                <c:pt idx="181">
                  <c:v>4.0022639999999994</c:v>
                </c:pt>
                <c:pt idx="182">
                  <c:v>4.0128519999999996</c:v>
                </c:pt>
                <c:pt idx="183">
                  <c:v>4.0234399999999999</c:v>
                </c:pt>
                <c:pt idx="184">
                  <c:v>4.0340280000000002</c:v>
                </c:pt>
                <c:pt idx="185">
                  <c:v>4.0446159999999995</c:v>
                </c:pt>
                <c:pt idx="186">
                  <c:v>4.0552039999999998</c:v>
                </c:pt>
                <c:pt idx="187">
                  <c:v>4.0657920000000001</c:v>
                </c:pt>
                <c:pt idx="188">
                  <c:v>4.0763800000000003</c:v>
                </c:pt>
                <c:pt idx="189">
                  <c:v>4.0869679999999997</c:v>
                </c:pt>
                <c:pt idx="190">
                  <c:v>4.097556</c:v>
                </c:pt>
                <c:pt idx="191">
                  <c:v>4.1081439999999994</c:v>
                </c:pt>
                <c:pt idx="192">
                  <c:v>4.1187319999999996</c:v>
                </c:pt>
                <c:pt idx="193">
                  <c:v>4.1293199999999999</c:v>
                </c:pt>
                <c:pt idx="194">
                  <c:v>4.1399080000000001</c:v>
                </c:pt>
                <c:pt idx="195">
                  <c:v>4.1504959999999995</c:v>
                </c:pt>
                <c:pt idx="196">
                  <c:v>4.1610839999999998</c:v>
                </c:pt>
                <c:pt idx="197">
                  <c:v>4.171672</c:v>
                </c:pt>
                <c:pt idx="198">
                  <c:v>4.1822600000000003</c:v>
                </c:pt>
                <c:pt idx="199">
                  <c:v>4.1928479999999997</c:v>
                </c:pt>
                <c:pt idx="200">
                  <c:v>4.203436</c:v>
                </c:pt>
                <c:pt idx="201">
                  <c:v>4.2140240000000002</c:v>
                </c:pt>
                <c:pt idx="202">
                  <c:v>4.2246120000000005</c:v>
                </c:pt>
                <c:pt idx="203">
                  <c:v>4.2351999999999999</c:v>
                </c:pt>
                <c:pt idx="204">
                  <c:v>4.2457879999999992</c:v>
                </c:pt>
                <c:pt idx="205">
                  <c:v>4.2563759999999995</c:v>
                </c:pt>
                <c:pt idx="206">
                  <c:v>4.2669639999999998</c:v>
                </c:pt>
                <c:pt idx="207">
                  <c:v>4.277552</c:v>
                </c:pt>
                <c:pt idx="208">
                  <c:v>4.2881399999999994</c:v>
                </c:pt>
                <c:pt idx="209">
                  <c:v>4.2987279999999997</c:v>
                </c:pt>
                <c:pt idx="210">
                  <c:v>4.3093159999999999</c:v>
                </c:pt>
                <c:pt idx="211">
                  <c:v>4.3199040000000002</c:v>
                </c:pt>
                <c:pt idx="212">
                  <c:v>4.3304919999999996</c:v>
                </c:pt>
                <c:pt idx="213">
                  <c:v>4.3410799999999998</c:v>
                </c:pt>
                <c:pt idx="214">
                  <c:v>4.3516680000000001</c:v>
                </c:pt>
                <c:pt idx="215">
                  <c:v>4.3622560000000004</c:v>
                </c:pt>
                <c:pt idx="216">
                  <c:v>4.3728439999999997</c:v>
                </c:pt>
                <c:pt idx="217">
                  <c:v>4.3834319999999991</c:v>
                </c:pt>
                <c:pt idx="218">
                  <c:v>4.3940200000000003</c:v>
                </c:pt>
                <c:pt idx="219">
                  <c:v>4.4046079999999996</c:v>
                </c:pt>
                <c:pt idx="220">
                  <c:v>4.4151959999999999</c:v>
                </c:pt>
                <c:pt idx="221">
                  <c:v>4.4257839999999993</c:v>
                </c:pt>
                <c:pt idx="222">
                  <c:v>4.4363720000000004</c:v>
                </c:pt>
                <c:pt idx="223">
                  <c:v>4.4469599999999998</c:v>
                </c:pt>
                <c:pt idx="224">
                  <c:v>4.4575480000000001</c:v>
                </c:pt>
                <c:pt idx="225">
                  <c:v>4.4681359999999994</c:v>
                </c:pt>
                <c:pt idx="226">
                  <c:v>4.4787240000000006</c:v>
                </c:pt>
                <c:pt idx="227">
                  <c:v>4.489312</c:v>
                </c:pt>
                <c:pt idx="228">
                  <c:v>4.4999000000000002</c:v>
                </c:pt>
                <c:pt idx="2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'Without LiDaR'!$I$1</c:f>
              <c:strCache>
                <c:ptCount val="1"/>
                <c:pt idx="0">
                  <c:v>Method-1 distance 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'Without LiDaR'!$A$2:$A$233</c:f>
              <c:numCache>
                <c:formatCode>General</c:formatCode>
                <c:ptCount val="232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  <c:pt idx="24">
                  <c:v>221</c:v>
                </c:pt>
                <c:pt idx="25">
                  <c:v>222</c:v>
                </c:pt>
                <c:pt idx="26">
                  <c:v>223</c:v>
                </c:pt>
                <c:pt idx="27">
                  <c:v>224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241</c:v>
                </c:pt>
                <c:pt idx="45">
                  <c:v>242</c:v>
                </c:pt>
                <c:pt idx="46">
                  <c:v>243</c:v>
                </c:pt>
                <c:pt idx="47">
                  <c:v>244</c:v>
                </c:pt>
                <c:pt idx="48">
                  <c:v>245</c:v>
                </c:pt>
                <c:pt idx="49">
                  <c:v>246</c:v>
                </c:pt>
                <c:pt idx="50">
                  <c:v>247</c:v>
                </c:pt>
                <c:pt idx="51">
                  <c:v>248</c:v>
                </c:pt>
                <c:pt idx="52">
                  <c:v>249</c:v>
                </c:pt>
                <c:pt idx="53">
                  <c:v>250</c:v>
                </c:pt>
                <c:pt idx="54">
                  <c:v>251</c:v>
                </c:pt>
                <c:pt idx="55">
                  <c:v>252</c:v>
                </c:pt>
                <c:pt idx="56">
                  <c:v>253</c:v>
                </c:pt>
                <c:pt idx="57">
                  <c:v>254</c:v>
                </c:pt>
                <c:pt idx="58">
                  <c:v>255</c:v>
                </c:pt>
                <c:pt idx="59">
                  <c:v>256</c:v>
                </c:pt>
                <c:pt idx="60">
                  <c:v>257</c:v>
                </c:pt>
                <c:pt idx="61">
                  <c:v>258</c:v>
                </c:pt>
                <c:pt idx="62">
                  <c:v>259</c:v>
                </c:pt>
                <c:pt idx="63">
                  <c:v>260</c:v>
                </c:pt>
                <c:pt idx="64">
                  <c:v>261</c:v>
                </c:pt>
                <c:pt idx="65">
                  <c:v>262</c:v>
                </c:pt>
                <c:pt idx="66">
                  <c:v>263</c:v>
                </c:pt>
                <c:pt idx="67">
                  <c:v>264</c:v>
                </c:pt>
                <c:pt idx="68">
                  <c:v>265</c:v>
                </c:pt>
                <c:pt idx="69">
                  <c:v>266</c:v>
                </c:pt>
                <c:pt idx="70">
                  <c:v>267</c:v>
                </c:pt>
                <c:pt idx="71">
                  <c:v>268</c:v>
                </c:pt>
                <c:pt idx="72">
                  <c:v>269</c:v>
                </c:pt>
                <c:pt idx="73">
                  <c:v>270</c:v>
                </c:pt>
                <c:pt idx="74">
                  <c:v>271</c:v>
                </c:pt>
                <c:pt idx="75">
                  <c:v>272</c:v>
                </c:pt>
                <c:pt idx="76">
                  <c:v>273</c:v>
                </c:pt>
                <c:pt idx="77">
                  <c:v>274</c:v>
                </c:pt>
                <c:pt idx="78">
                  <c:v>275</c:v>
                </c:pt>
                <c:pt idx="79">
                  <c:v>276</c:v>
                </c:pt>
                <c:pt idx="80">
                  <c:v>277</c:v>
                </c:pt>
                <c:pt idx="81">
                  <c:v>278</c:v>
                </c:pt>
                <c:pt idx="82">
                  <c:v>279</c:v>
                </c:pt>
                <c:pt idx="83">
                  <c:v>280</c:v>
                </c:pt>
                <c:pt idx="84">
                  <c:v>281</c:v>
                </c:pt>
                <c:pt idx="85">
                  <c:v>282</c:v>
                </c:pt>
                <c:pt idx="86">
                  <c:v>283</c:v>
                </c:pt>
                <c:pt idx="87">
                  <c:v>284</c:v>
                </c:pt>
                <c:pt idx="88">
                  <c:v>285</c:v>
                </c:pt>
                <c:pt idx="89">
                  <c:v>286</c:v>
                </c:pt>
                <c:pt idx="90">
                  <c:v>287</c:v>
                </c:pt>
                <c:pt idx="91">
                  <c:v>288</c:v>
                </c:pt>
                <c:pt idx="92">
                  <c:v>289</c:v>
                </c:pt>
                <c:pt idx="93">
                  <c:v>290</c:v>
                </c:pt>
                <c:pt idx="94">
                  <c:v>291</c:v>
                </c:pt>
                <c:pt idx="95">
                  <c:v>292</c:v>
                </c:pt>
                <c:pt idx="96">
                  <c:v>293</c:v>
                </c:pt>
                <c:pt idx="97">
                  <c:v>294</c:v>
                </c:pt>
                <c:pt idx="98">
                  <c:v>295</c:v>
                </c:pt>
                <c:pt idx="99">
                  <c:v>296</c:v>
                </c:pt>
                <c:pt idx="100">
                  <c:v>297</c:v>
                </c:pt>
                <c:pt idx="101">
                  <c:v>298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308</c:v>
                </c:pt>
                <c:pt idx="112">
                  <c:v>309</c:v>
                </c:pt>
                <c:pt idx="113">
                  <c:v>310</c:v>
                </c:pt>
                <c:pt idx="114">
                  <c:v>311</c:v>
                </c:pt>
                <c:pt idx="115">
                  <c:v>312</c:v>
                </c:pt>
                <c:pt idx="116">
                  <c:v>313</c:v>
                </c:pt>
                <c:pt idx="117">
                  <c:v>314</c:v>
                </c:pt>
                <c:pt idx="118">
                  <c:v>315</c:v>
                </c:pt>
                <c:pt idx="119">
                  <c:v>316</c:v>
                </c:pt>
                <c:pt idx="120">
                  <c:v>317</c:v>
                </c:pt>
                <c:pt idx="121">
                  <c:v>318</c:v>
                </c:pt>
                <c:pt idx="122">
                  <c:v>319</c:v>
                </c:pt>
                <c:pt idx="123">
                  <c:v>320</c:v>
                </c:pt>
                <c:pt idx="124">
                  <c:v>321</c:v>
                </c:pt>
                <c:pt idx="125">
                  <c:v>322</c:v>
                </c:pt>
                <c:pt idx="126">
                  <c:v>323</c:v>
                </c:pt>
                <c:pt idx="127">
                  <c:v>324</c:v>
                </c:pt>
                <c:pt idx="128">
                  <c:v>325</c:v>
                </c:pt>
                <c:pt idx="129">
                  <c:v>326</c:v>
                </c:pt>
                <c:pt idx="130">
                  <c:v>327</c:v>
                </c:pt>
                <c:pt idx="131">
                  <c:v>328</c:v>
                </c:pt>
                <c:pt idx="132">
                  <c:v>329</c:v>
                </c:pt>
                <c:pt idx="133">
                  <c:v>330</c:v>
                </c:pt>
                <c:pt idx="134">
                  <c:v>331</c:v>
                </c:pt>
                <c:pt idx="135">
                  <c:v>332</c:v>
                </c:pt>
                <c:pt idx="136">
                  <c:v>333</c:v>
                </c:pt>
                <c:pt idx="137">
                  <c:v>334</c:v>
                </c:pt>
                <c:pt idx="138">
                  <c:v>335</c:v>
                </c:pt>
                <c:pt idx="139">
                  <c:v>336</c:v>
                </c:pt>
                <c:pt idx="140">
                  <c:v>337</c:v>
                </c:pt>
                <c:pt idx="141">
                  <c:v>338</c:v>
                </c:pt>
                <c:pt idx="142">
                  <c:v>339</c:v>
                </c:pt>
                <c:pt idx="143">
                  <c:v>340</c:v>
                </c:pt>
                <c:pt idx="144">
                  <c:v>341</c:v>
                </c:pt>
                <c:pt idx="145">
                  <c:v>342</c:v>
                </c:pt>
                <c:pt idx="146">
                  <c:v>343</c:v>
                </c:pt>
                <c:pt idx="147">
                  <c:v>344</c:v>
                </c:pt>
                <c:pt idx="148">
                  <c:v>345</c:v>
                </c:pt>
                <c:pt idx="149">
                  <c:v>346</c:v>
                </c:pt>
                <c:pt idx="150">
                  <c:v>347</c:v>
                </c:pt>
                <c:pt idx="151">
                  <c:v>348</c:v>
                </c:pt>
                <c:pt idx="152">
                  <c:v>349</c:v>
                </c:pt>
                <c:pt idx="153">
                  <c:v>350</c:v>
                </c:pt>
                <c:pt idx="154">
                  <c:v>351</c:v>
                </c:pt>
                <c:pt idx="155">
                  <c:v>352</c:v>
                </c:pt>
                <c:pt idx="156">
                  <c:v>353</c:v>
                </c:pt>
                <c:pt idx="157">
                  <c:v>354</c:v>
                </c:pt>
                <c:pt idx="158">
                  <c:v>355</c:v>
                </c:pt>
                <c:pt idx="159">
                  <c:v>356</c:v>
                </c:pt>
                <c:pt idx="160">
                  <c:v>357</c:v>
                </c:pt>
                <c:pt idx="161">
                  <c:v>358</c:v>
                </c:pt>
                <c:pt idx="162">
                  <c:v>359</c:v>
                </c:pt>
                <c:pt idx="163">
                  <c:v>360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364</c:v>
                </c:pt>
                <c:pt idx="168">
                  <c:v>365</c:v>
                </c:pt>
                <c:pt idx="169">
                  <c:v>366</c:v>
                </c:pt>
                <c:pt idx="170">
                  <c:v>367</c:v>
                </c:pt>
                <c:pt idx="171">
                  <c:v>368</c:v>
                </c:pt>
                <c:pt idx="172">
                  <c:v>369</c:v>
                </c:pt>
                <c:pt idx="173">
                  <c:v>370</c:v>
                </c:pt>
                <c:pt idx="174">
                  <c:v>371</c:v>
                </c:pt>
                <c:pt idx="175">
                  <c:v>372</c:v>
                </c:pt>
                <c:pt idx="176">
                  <c:v>373</c:v>
                </c:pt>
                <c:pt idx="177">
                  <c:v>374</c:v>
                </c:pt>
                <c:pt idx="178">
                  <c:v>375</c:v>
                </c:pt>
                <c:pt idx="179">
                  <c:v>376</c:v>
                </c:pt>
                <c:pt idx="180">
                  <c:v>377</c:v>
                </c:pt>
                <c:pt idx="181">
                  <c:v>378</c:v>
                </c:pt>
                <c:pt idx="182">
                  <c:v>379</c:v>
                </c:pt>
                <c:pt idx="183">
                  <c:v>380</c:v>
                </c:pt>
                <c:pt idx="184">
                  <c:v>381</c:v>
                </c:pt>
                <c:pt idx="185">
                  <c:v>382</c:v>
                </c:pt>
                <c:pt idx="186">
                  <c:v>383</c:v>
                </c:pt>
                <c:pt idx="187">
                  <c:v>384</c:v>
                </c:pt>
                <c:pt idx="188">
                  <c:v>385</c:v>
                </c:pt>
                <c:pt idx="189">
                  <c:v>386</c:v>
                </c:pt>
                <c:pt idx="190">
                  <c:v>387</c:v>
                </c:pt>
                <c:pt idx="191">
                  <c:v>388</c:v>
                </c:pt>
                <c:pt idx="192">
                  <c:v>389</c:v>
                </c:pt>
                <c:pt idx="193">
                  <c:v>390</c:v>
                </c:pt>
                <c:pt idx="194">
                  <c:v>391</c:v>
                </c:pt>
                <c:pt idx="195">
                  <c:v>392</c:v>
                </c:pt>
                <c:pt idx="196">
                  <c:v>393</c:v>
                </c:pt>
                <c:pt idx="197">
                  <c:v>394</c:v>
                </c:pt>
                <c:pt idx="198">
                  <c:v>395</c:v>
                </c:pt>
                <c:pt idx="199">
                  <c:v>396</c:v>
                </c:pt>
                <c:pt idx="200">
                  <c:v>397</c:v>
                </c:pt>
                <c:pt idx="201">
                  <c:v>398</c:v>
                </c:pt>
                <c:pt idx="202">
                  <c:v>399</c:v>
                </c:pt>
                <c:pt idx="203">
                  <c:v>400</c:v>
                </c:pt>
                <c:pt idx="204">
                  <c:v>401</c:v>
                </c:pt>
                <c:pt idx="205">
                  <c:v>402</c:v>
                </c:pt>
                <c:pt idx="206">
                  <c:v>403</c:v>
                </c:pt>
                <c:pt idx="207">
                  <c:v>404</c:v>
                </c:pt>
                <c:pt idx="208">
                  <c:v>405</c:v>
                </c:pt>
                <c:pt idx="209">
                  <c:v>406</c:v>
                </c:pt>
                <c:pt idx="210">
                  <c:v>407</c:v>
                </c:pt>
                <c:pt idx="211">
                  <c:v>408</c:v>
                </c:pt>
                <c:pt idx="212">
                  <c:v>409</c:v>
                </c:pt>
                <c:pt idx="213">
                  <c:v>410</c:v>
                </c:pt>
                <c:pt idx="214">
                  <c:v>411</c:v>
                </c:pt>
                <c:pt idx="215">
                  <c:v>412</c:v>
                </c:pt>
                <c:pt idx="216">
                  <c:v>413</c:v>
                </c:pt>
                <c:pt idx="217">
                  <c:v>414</c:v>
                </c:pt>
                <c:pt idx="218">
                  <c:v>415</c:v>
                </c:pt>
                <c:pt idx="219">
                  <c:v>416</c:v>
                </c:pt>
                <c:pt idx="220">
                  <c:v>417</c:v>
                </c:pt>
                <c:pt idx="221">
                  <c:v>418</c:v>
                </c:pt>
                <c:pt idx="222">
                  <c:v>419</c:v>
                </c:pt>
                <c:pt idx="223">
                  <c:v>420</c:v>
                </c:pt>
                <c:pt idx="224">
                  <c:v>421</c:v>
                </c:pt>
                <c:pt idx="225">
                  <c:v>422</c:v>
                </c:pt>
                <c:pt idx="226">
                  <c:v>423</c:v>
                </c:pt>
                <c:pt idx="227">
                  <c:v>424</c:v>
                </c:pt>
                <c:pt idx="228">
                  <c:v>425</c:v>
                </c:pt>
              </c:numCache>
            </c:numRef>
          </c:cat>
          <c:val>
            <c:numRef>
              <c:f>'Without LiDaR'!$I$2:$I$233</c:f>
              <c:numCache>
                <c:formatCode>General</c:formatCode>
                <c:ptCount val="232"/>
                <c:pt idx="0">
                  <c:v>0</c:v>
                </c:pt>
                <c:pt idx="1">
                  <c:v>1.7078275370020497</c:v>
                </c:pt>
                <c:pt idx="2">
                  <c:v>1.724765589911152</c:v>
                </c:pt>
                <c:pt idx="3">
                  <c:v>1.7394913624356056</c:v>
                </c:pt>
                <c:pt idx="4">
                  <c:v>1.7837762622432454</c:v>
                </c:pt>
                <c:pt idx="5">
                  <c:v>1.7918129249127723</c:v>
                </c:pt>
                <c:pt idx="6">
                  <c:v>1.8000239586464677</c:v>
                </c:pt>
                <c:pt idx="7">
                  <c:v>1.8081525401108682</c:v>
                </c:pt>
                <c:pt idx="8">
                  <c:v>1.8293608013397356</c:v>
                </c:pt>
                <c:pt idx="9">
                  <c:v>1.8693949091542039</c:v>
                </c:pt>
                <c:pt idx="10">
                  <c:v>1.8854443710844218</c:v>
                </c:pt>
                <c:pt idx="11">
                  <c:v>1.8930946433431302</c:v>
                </c:pt>
                <c:pt idx="12">
                  <c:v>1.9139924096699144</c:v>
                </c:pt>
                <c:pt idx="13">
                  <c:v>1.9269800079517931</c:v>
                </c:pt>
                <c:pt idx="14">
                  <c:v>1.9493488928816094</c:v>
                </c:pt>
                <c:pt idx="15">
                  <c:v>1.9708895150445189</c:v>
                </c:pt>
                <c:pt idx="16">
                  <c:v>1.9860659873643804</c:v>
                </c:pt>
                <c:pt idx="17">
                  <c:v>1.9908346546395159</c:v>
                </c:pt>
                <c:pt idx="18">
                  <c:v>2.0091713972880276</c:v>
                </c:pt>
                <c:pt idx="19">
                  <c:v>2.0379587873280176</c:v>
                </c:pt>
                <c:pt idx="20">
                  <c:v>2.0635453211506851</c:v>
                </c:pt>
                <c:pt idx="21">
                  <c:v>2.0770333359261208</c:v>
                </c:pt>
                <c:pt idx="22">
                  <c:v>2.0941882623957668</c:v>
                </c:pt>
                <c:pt idx="23">
                  <c:v>2.0899791588270356</c:v>
                </c:pt>
                <c:pt idx="24">
                  <c:v>2.1462542553428388</c:v>
                </c:pt>
                <c:pt idx="25">
                  <c:v>2.1591037324846973</c:v>
                </c:pt>
                <c:pt idx="26">
                  <c:v>2.1793151836016649</c:v>
                </c:pt>
                <c:pt idx="27">
                  <c:v>2.1607614131151318</c:v>
                </c:pt>
                <c:pt idx="28">
                  <c:v>2.1665960400420392</c:v>
                </c:pt>
                <c:pt idx="29">
                  <c:v>2.1904971957232959</c:v>
                </c:pt>
                <c:pt idx="30">
                  <c:v>2.2323242236732965</c:v>
                </c:pt>
                <c:pt idx="31">
                  <c:v>2.2452151927359592</c:v>
                </c:pt>
                <c:pt idx="32">
                  <c:v>2.2564952533760638</c:v>
                </c:pt>
                <c:pt idx="33">
                  <c:v>2.2608638110199548</c:v>
                </c:pt>
                <c:pt idx="34">
                  <c:v>2.3081588351380975</c:v>
                </c:pt>
                <c:pt idx="35">
                  <c:v>2.3242257818662759</c:v>
                </c:pt>
                <c:pt idx="36">
                  <c:v>2.3315330055852992</c:v>
                </c:pt>
                <c:pt idx="37">
                  <c:v>2.3433362133728259</c:v>
                </c:pt>
                <c:pt idx="38">
                  <c:v>2.3575963782762668</c:v>
                </c:pt>
                <c:pt idx="39">
                  <c:v>2.3956318479966083</c:v>
                </c:pt>
                <c:pt idx="40">
                  <c:v>2.4116651125065971</c:v>
                </c:pt>
                <c:pt idx="41">
                  <c:v>2.4253648584026859</c:v>
                </c:pt>
                <c:pt idx="42">
                  <c:v>2.4445633486710188</c:v>
                </c:pt>
                <c:pt idx="43">
                  <c:v>2.4593115297243933</c:v>
                </c:pt>
                <c:pt idx="44">
                  <c:v>2.4766001028458562</c:v>
                </c:pt>
                <c:pt idx="45">
                  <c:v>2.508901989319293</c:v>
                </c:pt>
                <c:pt idx="46">
                  <c:v>2.5259350030026955</c:v>
                </c:pt>
                <c:pt idx="47">
                  <c:v>2.5462856864132277</c:v>
                </c:pt>
                <c:pt idx="48">
                  <c:v>2.5549231169308562</c:v>
                </c:pt>
                <c:pt idx="49">
                  <c:v>2.5664886939499851</c:v>
                </c:pt>
                <c:pt idx="50">
                  <c:v>2.6042061515919768</c:v>
                </c:pt>
                <c:pt idx="51">
                  <c:v>2.6066414399387781</c:v>
                </c:pt>
                <c:pt idx="52">
                  <c:v>2.6385270559804259</c:v>
                </c:pt>
                <c:pt idx="53">
                  <c:v>2.6471339257673083</c:v>
                </c:pt>
                <c:pt idx="54">
                  <c:v>2.6896154277344211</c:v>
                </c:pt>
                <c:pt idx="55">
                  <c:v>2.6834218501449252</c:v>
                </c:pt>
                <c:pt idx="56">
                  <c:v>2.7131622046350068</c:v>
                </c:pt>
                <c:pt idx="57">
                  <c:v>2.7230431788180209</c:v>
                </c:pt>
                <c:pt idx="58">
                  <c:v>2.7450966142396056</c:v>
                </c:pt>
                <c:pt idx="59">
                  <c:v>2.7687979908866018</c:v>
                </c:pt>
                <c:pt idx="60">
                  <c:v>2.7819856591363972</c:v>
                </c:pt>
                <c:pt idx="61">
                  <c:v>2.8029675161099572</c:v>
                </c:pt>
                <c:pt idx="62">
                  <c:v>2.8292980703326203</c:v>
                </c:pt>
                <c:pt idx="63">
                  <c:v>2.833177826636593</c:v>
                </c:pt>
                <c:pt idx="64">
                  <c:v>2.8666461696109997</c:v>
                </c:pt>
                <c:pt idx="65">
                  <c:v>2.8876964326637502</c:v>
                </c:pt>
                <c:pt idx="66">
                  <c:v>2.8975170344425374</c:v>
                </c:pt>
                <c:pt idx="67">
                  <c:v>2.9136334324027007</c:v>
                </c:pt>
                <c:pt idx="68">
                  <c:v>2.939475077882546</c:v>
                </c:pt>
                <c:pt idx="69">
                  <c:v>2.9604733471473046</c:v>
                </c:pt>
                <c:pt idx="70">
                  <c:v>2.9736709465010809</c:v>
                </c:pt>
                <c:pt idx="71">
                  <c:v>2.9874237793849474</c:v>
                </c:pt>
                <c:pt idx="72">
                  <c:v>3.0065320525026675</c:v>
                </c:pt>
                <c:pt idx="73">
                  <c:v>3.0231892587601781</c:v>
                </c:pt>
                <c:pt idx="74">
                  <c:v>3.0539127014307303</c:v>
                </c:pt>
                <c:pt idx="75">
                  <c:v>3.0608939298306952</c:v>
                </c:pt>
                <c:pt idx="76">
                  <c:v>3.0793610304339132</c:v>
                </c:pt>
                <c:pt idx="77">
                  <c:v>3.0900709757116811</c:v>
                </c:pt>
                <c:pt idx="78">
                  <c:v>3.1102633079890918</c:v>
                </c:pt>
                <c:pt idx="79">
                  <c:v>3.1365667823054655</c:v>
                </c:pt>
                <c:pt idx="80">
                  <c:v>3.1547268036161178</c:v>
                </c:pt>
                <c:pt idx="81">
                  <c:v>3.1626156943809627</c:v>
                </c:pt>
                <c:pt idx="82">
                  <c:v>3.1809799208953318</c:v>
                </c:pt>
                <c:pt idx="83">
                  <c:v>3.2037644728540862</c:v>
                </c:pt>
                <c:pt idx="84">
                  <c:v>3.2352244507294912</c:v>
                </c:pt>
                <c:pt idx="85">
                  <c:v>3.245271692263402</c:v>
                </c:pt>
                <c:pt idx="86">
                  <c:v>3.2612623248921304</c:v>
                </c:pt>
                <c:pt idx="87">
                  <c:v>3.2687257682403059</c:v>
                </c:pt>
                <c:pt idx="88">
                  <c:v>3.2917830001487118</c:v>
                </c:pt>
                <c:pt idx="89">
                  <c:v>3.3285034037490475</c:v>
                </c:pt>
                <c:pt idx="90">
                  <c:v>3.3415583489855245</c:v>
                </c:pt>
                <c:pt idx="91">
                  <c:v>3.3501196708958614</c:v>
                </c:pt>
                <c:pt idx="92">
                  <c:v>3.3634314670198258</c:v>
                </c:pt>
                <c:pt idx="93">
                  <c:v>3.3800048139673851</c:v>
                </c:pt>
                <c:pt idx="94">
                  <c:v>3.416958263305625</c:v>
                </c:pt>
                <c:pt idx="95">
                  <c:v>3.4397368203362948</c:v>
                </c:pt>
                <c:pt idx="96">
                  <c:v>3.4524550877297204</c:v>
                </c:pt>
                <c:pt idx="97">
                  <c:v>3.4644652337427231</c:v>
                </c:pt>
                <c:pt idx="98">
                  <c:v>3.4751181848699222</c:v>
                </c:pt>
                <c:pt idx="99">
                  <c:v>3.5056519301169322</c:v>
                </c:pt>
                <c:pt idx="100">
                  <c:v>3.5198156129186984</c:v>
                </c:pt>
                <c:pt idx="101">
                  <c:v>3.5372009582259576</c:v>
                </c:pt>
                <c:pt idx="102">
                  <c:v>3.5498728513816178</c:v>
                </c:pt>
                <c:pt idx="103">
                  <c:v>3.563627457020027</c:v>
                </c:pt>
                <c:pt idx="104">
                  <c:v>3.5937143326720298</c:v>
                </c:pt>
                <c:pt idx="105">
                  <c:v>3.6127585923704042</c:v>
                </c:pt>
                <c:pt idx="106">
                  <c:v>3.6254486455674471</c:v>
                </c:pt>
                <c:pt idx="107">
                  <c:v>3.6369443211507511</c:v>
                </c:pt>
                <c:pt idx="108">
                  <c:v>3.6567087371471558</c:v>
                </c:pt>
                <c:pt idx="109">
                  <c:v>3.6794410573812906</c:v>
                </c:pt>
                <c:pt idx="110">
                  <c:v>3.6981909761038065</c:v>
                </c:pt>
                <c:pt idx="111">
                  <c:v>3.7163683742531015</c:v>
                </c:pt>
                <c:pt idx="112">
                  <c:v>3.734573884822189</c:v>
                </c:pt>
                <c:pt idx="113">
                  <c:v>3.7443989608807118</c:v>
                </c:pt>
                <c:pt idx="114">
                  <c:v>3.7750973338692124</c:v>
                </c:pt>
                <c:pt idx="115">
                  <c:v>3.7875414027494143</c:v>
                </c:pt>
                <c:pt idx="116">
                  <c:v>3.8091751427790284</c:v>
                </c:pt>
                <c:pt idx="117">
                  <c:v>3.8199799825822307</c:v>
                </c:pt>
                <c:pt idx="118">
                  <c:v>3.8331798061565965</c:v>
                </c:pt>
                <c:pt idx="119">
                  <c:v>3.8665961648026332</c:v>
                </c:pt>
                <c:pt idx="120">
                  <c:v>3.8766523372656101</c:v>
                </c:pt>
                <c:pt idx="121">
                  <c:v>3.8841627594782895</c:v>
                </c:pt>
                <c:pt idx="122">
                  <c:v>3.91155519946855</c:v>
                </c:pt>
                <c:pt idx="123">
                  <c:v>3.9235324996182768</c:v>
                </c:pt>
                <c:pt idx="124">
                  <c:v>3.948023249089474</c:v>
                </c:pt>
                <c:pt idx="125">
                  <c:v>3.9677174824219525</c:v>
                </c:pt>
                <c:pt idx="126">
                  <c:v>3.9848237052589077</c:v>
                </c:pt>
                <c:pt idx="127">
                  <c:v>3.9932515293485213</c:v>
                </c:pt>
                <c:pt idx="128">
                  <c:v>4.0107629792114787</c:v>
                </c:pt>
                <c:pt idx="129">
                  <c:v>4.0392028150834962</c:v>
                </c:pt>
                <c:pt idx="130">
                  <c:v>4.0651139499264248</c:v>
                </c:pt>
                <c:pt idx="131">
                  <c:v>4.090849825358406</c:v>
                </c:pt>
                <c:pt idx="132">
                  <c:v>4.1155363206669238</c:v>
                </c:pt>
                <c:pt idx="133">
                  <c:v>4.1366165407099817</c:v>
                </c:pt>
                <c:pt idx="134">
                  <c:v>4.1572198178913009</c:v>
                </c:pt>
                <c:pt idx="135">
                  <c:v>4.1671651157202261</c:v>
                </c:pt>
                <c:pt idx="136">
                  <c:v>4.1899681830227635</c:v>
                </c:pt>
                <c:pt idx="137">
                  <c:v>4.2018828550896039</c:v>
                </c:pt>
                <c:pt idx="138">
                  <c:v>4.2232193165902672</c:v>
                </c:pt>
                <c:pt idx="139">
                  <c:v>4.2409977573265483</c:v>
                </c:pt>
                <c:pt idx="140">
                  <c:v>4.2573903515345553</c:v>
                </c:pt>
                <c:pt idx="141">
                  <c:v>4.275363199590668</c:v>
                </c:pt>
                <c:pt idx="142">
                  <c:v>4.2943872839557446</c:v>
                </c:pt>
                <c:pt idx="143">
                  <c:v>4.3073780230058736</c:v>
                </c:pt>
                <c:pt idx="144">
                  <c:v>4.3298312353274291</c:v>
                </c:pt>
                <c:pt idx="145">
                  <c:v>4.3401378289292998</c:v>
                </c:pt>
                <c:pt idx="146">
                  <c:v>4.3673088909837743</c:v>
                </c:pt>
                <c:pt idx="147">
                  <c:v>4.382160094103968</c:v>
                </c:pt>
                <c:pt idx="148">
                  <c:v>4.3908573167087503</c:v>
                </c:pt>
                <c:pt idx="149">
                  <c:v>4.4297035367384314</c:v>
                </c:pt>
                <c:pt idx="150">
                  <c:v>4.438392109081799</c:v>
                </c:pt>
                <c:pt idx="151">
                  <c:v>4.4461715933073211</c:v>
                </c:pt>
                <c:pt idx="152">
                  <c:v>4.4610441165701493</c:v>
                </c:pt>
                <c:pt idx="153">
                  <c:v>4.4837269964007209</c:v>
                </c:pt>
                <c:pt idx="154">
                  <c:v>4.5124563828444195</c:v>
                </c:pt>
                <c:pt idx="155">
                  <c:v>4.5171971557210959</c:v>
                </c:pt>
                <c:pt idx="156">
                  <c:v>4.5366565305969448</c:v>
                </c:pt>
                <c:pt idx="157">
                  <c:v>4.5559576988266617</c:v>
                </c:pt>
                <c:pt idx="158">
                  <c:v>4.569200424109729</c:v>
                </c:pt>
                <c:pt idx="159">
                  <c:v>4.59536521395676</c:v>
                </c:pt>
                <c:pt idx="160">
                  <c:v>4.6140389095596621</c:v>
                </c:pt>
                <c:pt idx="161">
                  <c:v>4.6300305752108777</c:v>
                </c:pt>
                <c:pt idx="162">
                  <c:v>4.648976346868495</c:v>
                </c:pt>
                <c:pt idx="163">
                  <c:v>4.6489019968550869</c:v>
                </c:pt>
                <c:pt idx="164">
                  <c:v>4.6785379183127214</c:v>
                </c:pt>
                <c:pt idx="165">
                  <c:v>4.7092414373600935</c:v>
                </c:pt>
                <c:pt idx="166">
                  <c:v>4.719596265076281</c:v>
                </c:pt>
                <c:pt idx="167">
                  <c:v>4.729566793908182</c:v>
                </c:pt>
                <c:pt idx="168">
                  <c:v>4.7478189392022303</c:v>
                </c:pt>
                <c:pt idx="169">
                  <c:v>4.7795316060265494</c:v>
                </c:pt>
                <c:pt idx="170">
                  <c:v>4.7948171671676647</c:v>
                </c:pt>
                <c:pt idx="171">
                  <c:v>4.8135311198990758</c:v>
                </c:pt>
                <c:pt idx="172">
                  <c:v>4.8314961353270238</c:v>
                </c:pt>
                <c:pt idx="173">
                  <c:v>4.8457822189934801</c:v>
                </c:pt>
                <c:pt idx="174">
                  <c:v>4.8878719070552021</c:v>
                </c:pt>
                <c:pt idx="175">
                  <c:v>4.9038421441609756</c:v>
                </c:pt>
                <c:pt idx="176">
                  <c:v>4.9175400860068308</c:v>
                </c:pt>
                <c:pt idx="177">
                  <c:v>4.9280621426745128</c:v>
                </c:pt>
                <c:pt idx="178">
                  <c:v>4.9411037781512226</c:v>
                </c:pt>
                <c:pt idx="179">
                  <c:v>4.9781463839729465</c:v>
                </c:pt>
                <c:pt idx="180">
                  <c:v>4.9895621624053152</c:v>
                </c:pt>
                <c:pt idx="181">
                  <c:v>5.0036326540071121</c:v>
                </c:pt>
                <c:pt idx="182">
                  <c:v>5.0154964729304057</c:v>
                </c:pt>
                <c:pt idx="183">
                  <c:v>5.0273693383994749</c:v>
                </c:pt>
                <c:pt idx="184">
                  <c:v>5.0412365252874087</c:v>
                </c:pt>
                <c:pt idx="185">
                  <c:v>5.0623205727765326</c:v>
                </c:pt>
                <c:pt idx="186">
                  <c:v>5.083026238670703</c:v>
                </c:pt>
                <c:pt idx="187">
                  <c:v>5.0795783154608394</c:v>
                </c:pt>
                <c:pt idx="188">
                  <c:v>5.1095426479662516</c:v>
                </c:pt>
                <c:pt idx="189">
                  <c:v>5.1464697312131795</c:v>
                </c:pt>
                <c:pt idx="190">
                  <c:v>5.1577590951099914</c:v>
                </c:pt>
                <c:pt idx="191">
                  <c:v>5.163730480131103</c:v>
                </c:pt>
                <c:pt idx="192">
                  <c:v>5.1753655839711188</c:v>
                </c:pt>
                <c:pt idx="193">
                  <c:v>5.1705210455365131</c:v>
                </c:pt>
                <c:pt idx="194">
                  <c:v>5.2314713527160333</c:v>
                </c:pt>
                <c:pt idx="195">
                  <c:v>5.2169340392088071</c:v>
                </c:pt>
                <c:pt idx="196">
                  <c:v>5.2292940529738674</c:v>
                </c:pt>
                <c:pt idx="197">
                  <c:v>5.2783656641599208</c:v>
                </c:pt>
                <c:pt idx="198">
                  <c:v>5.2614693612016268</c:v>
                </c:pt>
                <c:pt idx="199">
                  <c:v>5.3142496863862236</c:v>
                </c:pt>
                <c:pt idx="200">
                  <c:v>5.3317893577178577</c:v>
                </c:pt>
                <c:pt idx="201">
                  <c:v>5.3515012495824541</c:v>
                </c:pt>
                <c:pt idx="202">
                  <c:v>5.3549291079163659</c:v>
                </c:pt>
                <c:pt idx="203">
                  <c:v>5.3934229869033787</c:v>
                </c:pt>
                <c:pt idx="204">
                  <c:v>5.3844436308735082</c:v>
                </c:pt>
                <c:pt idx="205">
                  <c:v>5.4077047643497629</c:v>
                </c:pt>
                <c:pt idx="206">
                  <c:v>5.416553201348405</c:v>
                </c:pt>
                <c:pt idx="207">
                  <c:v>5.4325120733532239</c:v>
                </c:pt>
                <c:pt idx="208">
                  <c:v>5.4410498538709007</c:v>
                </c:pt>
                <c:pt idx="209">
                  <c:v>5.4810106744667921</c:v>
                </c:pt>
                <c:pt idx="210">
                  <c:v>5.4835294652241329</c:v>
                </c:pt>
                <c:pt idx="211">
                  <c:v>5.504769435549866</c:v>
                </c:pt>
                <c:pt idx="212">
                  <c:v>5.5290988072268084</c:v>
                </c:pt>
                <c:pt idx="213">
                  <c:v>5.5402885000911812</c:v>
                </c:pt>
                <c:pt idx="214">
                  <c:v>5.5649657581185545</c:v>
                </c:pt>
                <c:pt idx="215">
                  <c:v>5.5940146406922828</c:v>
                </c:pt>
                <c:pt idx="216">
                  <c:v>5.5868741335187408</c:v>
                </c:pt>
                <c:pt idx="217">
                  <c:v>5.6319720156295014</c:v>
                </c:pt>
                <c:pt idx="218">
                  <c:v>5.6566141830056775</c:v>
                </c:pt>
                <c:pt idx="219">
                  <c:v>5.6969172389772016</c:v>
                </c:pt>
                <c:pt idx="220">
                  <c:v>5.7086606591549334</c:v>
                </c:pt>
                <c:pt idx="221">
                  <c:v>5.7171337170564573</c:v>
                </c:pt>
                <c:pt idx="222">
                  <c:v>5.7428468866079667</c:v>
                </c:pt>
                <c:pt idx="223">
                  <c:v>5.7649624834092936</c:v>
                </c:pt>
                <c:pt idx="224">
                  <c:v>5.7709113482259857</c:v>
                </c:pt>
                <c:pt idx="225">
                  <c:v>5.7856798538893734</c:v>
                </c:pt>
                <c:pt idx="226">
                  <c:v>5.7936657024122935</c:v>
                </c:pt>
                <c:pt idx="227">
                  <c:v>5.8130894317135997</c:v>
                </c:pt>
                <c:pt idx="228">
                  <c:v>5.8253726996162571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'Without LiDaR'!$J$1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'Without LiDaR'!$A$2:$A$233</c:f>
              <c:numCache>
                <c:formatCode>General</c:formatCode>
                <c:ptCount val="232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  <c:pt idx="24">
                  <c:v>221</c:v>
                </c:pt>
                <c:pt idx="25">
                  <c:v>222</c:v>
                </c:pt>
                <c:pt idx="26">
                  <c:v>223</c:v>
                </c:pt>
                <c:pt idx="27">
                  <c:v>224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241</c:v>
                </c:pt>
                <c:pt idx="45">
                  <c:v>242</c:v>
                </c:pt>
                <c:pt idx="46">
                  <c:v>243</c:v>
                </c:pt>
                <c:pt idx="47">
                  <c:v>244</c:v>
                </c:pt>
                <c:pt idx="48">
                  <c:v>245</c:v>
                </c:pt>
                <c:pt idx="49">
                  <c:v>246</c:v>
                </c:pt>
                <c:pt idx="50">
                  <c:v>247</c:v>
                </c:pt>
                <c:pt idx="51">
                  <c:v>248</c:v>
                </c:pt>
                <c:pt idx="52">
                  <c:v>249</c:v>
                </c:pt>
                <c:pt idx="53">
                  <c:v>250</c:v>
                </c:pt>
                <c:pt idx="54">
                  <c:v>251</c:v>
                </c:pt>
                <c:pt idx="55">
                  <c:v>252</c:v>
                </c:pt>
                <c:pt idx="56">
                  <c:v>253</c:v>
                </c:pt>
                <c:pt idx="57">
                  <c:v>254</c:v>
                </c:pt>
                <c:pt idx="58">
                  <c:v>255</c:v>
                </c:pt>
                <c:pt idx="59">
                  <c:v>256</c:v>
                </c:pt>
                <c:pt idx="60">
                  <c:v>257</c:v>
                </c:pt>
                <c:pt idx="61">
                  <c:v>258</c:v>
                </c:pt>
                <c:pt idx="62">
                  <c:v>259</c:v>
                </c:pt>
                <c:pt idx="63">
                  <c:v>260</c:v>
                </c:pt>
                <c:pt idx="64">
                  <c:v>261</c:v>
                </c:pt>
                <c:pt idx="65">
                  <c:v>262</c:v>
                </c:pt>
                <c:pt idx="66">
                  <c:v>263</c:v>
                </c:pt>
                <c:pt idx="67">
                  <c:v>264</c:v>
                </c:pt>
                <c:pt idx="68">
                  <c:v>265</c:v>
                </c:pt>
                <c:pt idx="69">
                  <c:v>266</c:v>
                </c:pt>
                <c:pt idx="70">
                  <c:v>267</c:v>
                </c:pt>
                <c:pt idx="71">
                  <c:v>268</c:v>
                </c:pt>
                <c:pt idx="72">
                  <c:v>269</c:v>
                </c:pt>
                <c:pt idx="73">
                  <c:v>270</c:v>
                </c:pt>
                <c:pt idx="74">
                  <c:v>271</c:v>
                </c:pt>
                <c:pt idx="75">
                  <c:v>272</c:v>
                </c:pt>
                <c:pt idx="76">
                  <c:v>273</c:v>
                </c:pt>
                <c:pt idx="77">
                  <c:v>274</c:v>
                </c:pt>
                <c:pt idx="78">
                  <c:v>275</c:v>
                </c:pt>
                <c:pt idx="79">
                  <c:v>276</c:v>
                </c:pt>
                <c:pt idx="80">
                  <c:v>277</c:v>
                </c:pt>
                <c:pt idx="81">
                  <c:v>278</c:v>
                </c:pt>
                <c:pt idx="82">
                  <c:v>279</c:v>
                </c:pt>
                <c:pt idx="83">
                  <c:v>280</c:v>
                </c:pt>
                <c:pt idx="84">
                  <c:v>281</c:v>
                </c:pt>
                <c:pt idx="85">
                  <c:v>282</c:v>
                </c:pt>
                <c:pt idx="86">
                  <c:v>283</c:v>
                </c:pt>
                <c:pt idx="87">
                  <c:v>284</c:v>
                </c:pt>
                <c:pt idx="88">
                  <c:v>285</c:v>
                </c:pt>
                <c:pt idx="89">
                  <c:v>286</c:v>
                </c:pt>
                <c:pt idx="90">
                  <c:v>287</c:v>
                </c:pt>
                <c:pt idx="91">
                  <c:v>288</c:v>
                </c:pt>
                <c:pt idx="92">
                  <c:v>289</c:v>
                </c:pt>
                <c:pt idx="93">
                  <c:v>290</c:v>
                </c:pt>
                <c:pt idx="94">
                  <c:v>291</c:v>
                </c:pt>
                <c:pt idx="95">
                  <c:v>292</c:v>
                </c:pt>
                <c:pt idx="96">
                  <c:v>293</c:v>
                </c:pt>
                <c:pt idx="97">
                  <c:v>294</c:v>
                </c:pt>
                <c:pt idx="98">
                  <c:v>295</c:v>
                </c:pt>
                <c:pt idx="99">
                  <c:v>296</c:v>
                </c:pt>
                <c:pt idx="100">
                  <c:v>297</c:v>
                </c:pt>
                <c:pt idx="101">
                  <c:v>298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308</c:v>
                </c:pt>
                <c:pt idx="112">
                  <c:v>309</c:v>
                </c:pt>
                <c:pt idx="113">
                  <c:v>310</c:v>
                </c:pt>
                <c:pt idx="114">
                  <c:v>311</c:v>
                </c:pt>
                <c:pt idx="115">
                  <c:v>312</c:v>
                </c:pt>
                <c:pt idx="116">
                  <c:v>313</c:v>
                </c:pt>
                <c:pt idx="117">
                  <c:v>314</c:v>
                </c:pt>
                <c:pt idx="118">
                  <c:v>315</c:v>
                </c:pt>
                <c:pt idx="119">
                  <c:v>316</c:v>
                </c:pt>
                <c:pt idx="120">
                  <c:v>317</c:v>
                </c:pt>
                <c:pt idx="121">
                  <c:v>318</c:v>
                </c:pt>
                <c:pt idx="122">
                  <c:v>319</c:v>
                </c:pt>
                <c:pt idx="123">
                  <c:v>320</c:v>
                </c:pt>
                <c:pt idx="124">
                  <c:v>321</c:v>
                </c:pt>
                <c:pt idx="125">
                  <c:v>322</c:v>
                </c:pt>
                <c:pt idx="126">
                  <c:v>323</c:v>
                </c:pt>
                <c:pt idx="127">
                  <c:v>324</c:v>
                </c:pt>
                <c:pt idx="128">
                  <c:v>325</c:v>
                </c:pt>
                <c:pt idx="129">
                  <c:v>326</c:v>
                </c:pt>
                <c:pt idx="130">
                  <c:v>327</c:v>
                </c:pt>
                <c:pt idx="131">
                  <c:v>328</c:v>
                </c:pt>
                <c:pt idx="132">
                  <c:v>329</c:v>
                </c:pt>
                <c:pt idx="133">
                  <c:v>330</c:v>
                </c:pt>
                <c:pt idx="134">
                  <c:v>331</c:v>
                </c:pt>
                <c:pt idx="135">
                  <c:v>332</c:v>
                </c:pt>
                <c:pt idx="136">
                  <c:v>333</c:v>
                </c:pt>
                <c:pt idx="137">
                  <c:v>334</c:v>
                </c:pt>
                <c:pt idx="138">
                  <c:v>335</c:v>
                </c:pt>
                <c:pt idx="139">
                  <c:v>336</c:v>
                </c:pt>
                <c:pt idx="140">
                  <c:v>337</c:v>
                </c:pt>
                <c:pt idx="141">
                  <c:v>338</c:v>
                </c:pt>
                <c:pt idx="142">
                  <c:v>339</c:v>
                </c:pt>
                <c:pt idx="143">
                  <c:v>340</c:v>
                </c:pt>
                <c:pt idx="144">
                  <c:v>341</c:v>
                </c:pt>
                <c:pt idx="145">
                  <c:v>342</c:v>
                </c:pt>
                <c:pt idx="146">
                  <c:v>343</c:v>
                </c:pt>
                <c:pt idx="147">
                  <c:v>344</c:v>
                </c:pt>
                <c:pt idx="148">
                  <c:v>345</c:v>
                </c:pt>
                <c:pt idx="149">
                  <c:v>346</c:v>
                </c:pt>
                <c:pt idx="150">
                  <c:v>347</c:v>
                </c:pt>
                <c:pt idx="151">
                  <c:v>348</c:v>
                </c:pt>
                <c:pt idx="152">
                  <c:v>349</c:v>
                </c:pt>
                <c:pt idx="153">
                  <c:v>350</c:v>
                </c:pt>
                <c:pt idx="154">
                  <c:v>351</c:v>
                </c:pt>
                <c:pt idx="155">
                  <c:v>352</c:v>
                </c:pt>
                <c:pt idx="156">
                  <c:v>353</c:v>
                </c:pt>
                <c:pt idx="157">
                  <c:v>354</c:v>
                </c:pt>
                <c:pt idx="158">
                  <c:v>355</c:v>
                </c:pt>
                <c:pt idx="159">
                  <c:v>356</c:v>
                </c:pt>
                <c:pt idx="160">
                  <c:v>357</c:v>
                </c:pt>
                <c:pt idx="161">
                  <c:v>358</c:v>
                </c:pt>
                <c:pt idx="162">
                  <c:v>359</c:v>
                </c:pt>
                <c:pt idx="163">
                  <c:v>360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364</c:v>
                </c:pt>
                <c:pt idx="168">
                  <c:v>365</c:v>
                </c:pt>
                <c:pt idx="169">
                  <c:v>366</c:v>
                </c:pt>
                <c:pt idx="170">
                  <c:v>367</c:v>
                </c:pt>
                <c:pt idx="171">
                  <c:v>368</c:v>
                </c:pt>
                <c:pt idx="172">
                  <c:v>369</c:v>
                </c:pt>
                <c:pt idx="173">
                  <c:v>370</c:v>
                </c:pt>
                <c:pt idx="174">
                  <c:v>371</c:v>
                </c:pt>
                <c:pt idx="175">
                  <c:v>372</c:v>
                </c:pt>
                <c:pt idx="176">
                  <c:v>373</c:v>
                </c:pt>
                <c:pt idx="177">
                  <c:v>374</c:v>
                </c:pt>
                <c:pt idx="178">
                  <c:v>375</c:v>
                </c:pt>
                <c:pt idx="179">
                  <c:v>376</c:v>
                </c:pt>
                <c:pt idx="180">
                  <c:v>377</c:v>
                </c:pt>
                <c:pt idx="181">
                  <c:v>378</c:v>
                </c:pt>
                <c:pt idx="182">
                  <c:v>379</c:v>
                </c:pt>
                <c:pt idx="183">
                  <c:v>380</c:v>
                </c:pt>
                <c:pt idx="184">
                  <c:v>381</c:v>
                </c:pt>
                <c:pt idx="185">
                  <c:v>382</c:v>
                </c:pt>
                <c:pt idx="186">
                  <c:v>383</c:v>
                </c:pt>
                <c:pt idx="187">
                  <c:v>384</c:v>
                </c:pt>
                <c:pt idx="188">
                  <c:v>385</c:v>
                </c:pt>
                <c:pt idx="189">
                  <c:v>386</c:v>
                </c:pt>
                <c:pt idx="190">
                  <c:v>387</c:v>
                </c:pt>
                <c:pt idx="191">
                  <c:v>388</c:v>
                </c:pt>
                <c:pt idx="192">
                  <c:v>389</c:v>
                </c:pt>
                <c:pt idx="193">
                  <c:v>390</c:v>
                </c:pt>
                <c:pt idx="194">
                  <c:v>391</c:v>
                </c:pt>
                <c:pt idx="195">
                  <c:v>392</c:v>
                </c:pt>
                <c:pt idx="196">
                  <c:v>393</c:v>
                </c:pt>
                <c:pt idx="197">
                  <c:v>394</c:v>
                </c:pt>
                <c:pt idx="198">
                  <c:v>395</c:v>
                </c:pt>
                <c:pt idx="199">
                  <c:v>396</c:v>
                </c:pt>
                <c:pt idx="200">
                  <c:v>397</c:v>
                </c:pt>
                <c:pt idx="201">
                  <c:v>398</c:v>
                </c:pt>
                <c:pt idx="202">
                  <c:v>399</c:v>
                </c:pt>
                <c:pt idx="203">
                  <c:v>400</c:v>
                </c:pt>
                <c:pt idx="204">
                  <c:v>401</c:v>
                </c:pt>
                <c:pt idx="205">
                  <c:v>402</c:v>
                </c:pt>
                <c:pt idx="206">
                  <c:v>403</c:v>
                </c:pt>
                <c:pt idx="207">
                  <c:v>404</c:v>
                </c:pt>
                <c:pt idx="208">
                  <c:v>405</c:v>
                </c:pt>
                <c:pt idx="209">
                  <c:v>406</c:v>
                </c:pt>
                <c:pt idx="210">
                  <c:v>407</c:v>
                </c:pt>
                <c:pt idx="211">
                  <c:v>408</c:v>
                </c:pt>
                <c:pt idx="212">
                  <c:v>409</c:v>
                </c:pt>
                <c:pt idx="213">
                  <c:v>410</c:v>
                </c:pt>
                <c:pt idx="214">
                  <c:v>411</c:v>
                </c:pt>
                <c:pt idx="215">
                  <c:v>412</c:v>
                </c:pt>
                <c:pt idx="216">
                  <c:v>413</c:v>
                </c:pt>
                <c:pt idx="217">
                  <c:v>414</c:v>
                </c:pt>
                <c:pt idx="218">
                  <c:v>415</c:v>
                </c:pt>
                <c:pt idx="219">
                  <c:v>416</c:v>
                </c:pt>
                <c:pt idx="220">
                  <c:v>417</c:v>
                </c:pt>
                <c:pt idx="221">
                  <c:v>418</c:v>
                </c:pt>
                <c:pt idx="222">
                  <c:v>419</c:v>
                </c:pt>
                <c:pt idx="223">
                  <c:v>420</c:v>
                </c:pt>
                <c:pt idx="224">
                  <c:v>421</c:v>
                </c:pt>
                <c:pt idx="225">
                  <c:v>422</c:v>
                </c:pt>
                <c:pt idx="226">
                  <c:v>423</c:v>
                </c:pt>
                <c:pt idx="227">
                  <c:v>424</c:v>
                </c:pt>
                <c:pt idx="228">
                  <c:v>425</c:v>
                </c:pt>
              </c:numCache>
            </c:numRef>
          </c:cat>
          <c:val>
            <c:numRef>
              <c:f>'Without LiDaR'!$J$2:$J$233</c:f>
              <c:numCache>
                <c:formatCode>General</c:formatCode>
                <c:ptCount val="232"/>
                <c:pt idx="0">
                  <c:v>0</c:v>
                </c:pt>
                <c:pt idx="1">
                  <c:v>-0.38859646299795014</c:v>
                </c:pt>
                <c:pt idx="2">
                  <c:v>-0.38224641008884808</c:v>
                </c:pt>
                <c:pt idx="3">
                  <c:v>-0.37810863756439428</c:v>
                </c:pt>
                <c:pt idx="4">
                  <c:v>-0.34441173775675438</c:v>
                </c:pt>
                <c:pt idx="5">
                  <c:v>-0.34696307508722768</c:v>
                </c:pt>
                <c:pt idx="6">
                  <c:v>-0.34934004135353214</c:v>
                </c:pt>
                <c:pt idx="7">
                  <c:v>-0.35179945988913186</c:v>
                </c:pt>
                <c:pt idx="8">
                  <c:v>-0.34117919866026436</c:v>
                </c:pt>
                <c:pt idx="9">
                  <c:v>-0.31173309084579626</c:v>
                </c:pt>
                <c:pt idx="10">
                  <c:v>-0.3062716289155778</c:v>
                </c:pt>
                <c:pt idx="11">
                  <c:v>-0.30920935665686966</c:v>
                </c:pt>
                <c:pt idx="12">
                  <c:v>-0.29889959033008529</c:v>
                </c:pt>
                <c:pt idx="13">
                  <c:v>-0.29649999204820676</c:v>
                </c:pt>
                <c:pt idx="14">
                  <c:v>-0.28471910711839032</c:v>
                </c:pt>
                <c:pt idx="15">
                  <c:v>-0.27376648495548106</c:v>
                </c:pt>
                <c:pt idx="16">
                  <c:v>-0.26917801263561936</c:v>
                </c:pt>
                <c:pt idx="17">
                  <c:v>-0.27499734536048415</c:v>
                </c:pt>
                <c:pt idx="18">
                  <c:v>-0.26724860271197226</c:v>
                </c:pt>
                <c:pt idx="19">
                  <c:v>-0.24904921267198254</c:v>
                </c:pt>
                <c:pt idx="20">
                  <c:v>-0.23405067884931485</c:v>
                </c:pt>
                <c:pt idx="21">
                  <c:v>-0.23115066407387941</c:v>
                </c:pt>
                <c:pt idx="22">
                  <c:v>-0.22458373760423322</c:v>
                </c:pt>
                <c:pt idx="23">
                  <c:v>-0.23938084117296476</c:v>
                </c:pt>
                <c:pt idx="24">
                  <c:v>-0.19369374465716094</c:v>
                </c:pt>
                <c:pt idx="25">
                  <c:v>-0.19143226751530262</c:v>
                </c:pt>
                <c:pt idx="26">
                  <c:v>-0.1818088163983349</c:v>
                </c:pt>
                <c:pt idx="27">
                  <c:v>-0.21095058688486823</c:v>
                </c:pt>
                <c:pt idx="28">
                  <c:v>-0.21570395995796066</c:v>
                </c:pt>
                <c:pt idx="29">
                  <c:v>-0.20239080427670375</c:v>
                </c:pt>
                <c:pt idx="30">
                  <c:v>-0.17115177632670342</c:v>
                </c:pt>
                <c:pt idx="31">
                  <c:v>-0.16884880726404061</c:v>
                </c:pt>
                <c:pt idx="32">
                  <c:v>-0.1681567466239362</c:v>
                </c:pt>
                <c:pt idx="33">
                  <c:v>-0.17437618898004503</c:v>
                </c:pt>
                <c:pt idx="34">
                  <c:v>-0.13766916486190262</c:v>
                </c:pt>
                <c:pt idx="35">
                  <c:v>-0.132190218133724</c:v>
                </c:pt>
                <c:pt idx="36">
                  <c:v>-0.13547099441470101</c:v>
                </c:pt>
                <c:pt idx="37">
                  <c:v>-0.13425578662717363</c:v>
                </c:pt>
                <c:pt idx="38">
                  <c:v>-0.13058362172373306</c:v>
                </c:pt>
                <c:pt idx="39">
                  <c:v>-0.10313615200339132</c:v>
                </c:pt>
                <c:pt idx="40">
                  <c:v>-9.7690887493402823E-2</c:v>
                </c:pt>
                <c:pt idx="41">
                  <c:v>-9.4579141597313843E-2</c:v>
                </c:pt>
                <c:pt idx="42">
                  <c:v>-8.5968651328981238E-2</c:v>
                </c:pt>
                <c:pt idx="43">
                  <c:v>-8.180847027560656E-2</c:v>
                </c:pt>
                <c:pt idx="44">
                  <c:v>-7.5107897154143899E-2</c:v>
                </c:pt>
                <c:pt idx="45">
                  <c:v>-5.3394010680706927E-2</c:v>
                </c:pt>
                <c:pt idx="46">
                  <c:v>-4.6948996997304704E-2</c:v>
                </c:pt>
                <c:pt idx="47">
                  <c:v>-3.7186313586772268E-2</c:v>
                </c:pt>
                <c:pt idx="48">
                  <c:v>-3.9136883069144091E-2</c:v>
                </c:pt>
                <c:pt idx="49">
                  <c:v>-3.8159306050014941E-2</c:v>
                </c:pt>
                <c:pt idx="50">
                  <c:v>-1.1029848408023568E-2</c:v>
                </c:pt>
                <c:pt idx="51">
                  <c:v>-1.9182560061221654E-2</c:v>
                </c:pt>
                <c:pt idx="52">
                  <c:v>2.1150559804259395E-3</c:v>
                </c:pt>
                <c:pt idx="53">
                  <c:v>1.3392576730852923E-4</c:v>
                </c:pt>
                <c:pt idx="54">
                  <c:v>3.2027427734421465E-2</c:v>
                </c:pt>
                <c:pt idx="55">
                  <c:v>1.5245850144925299E-2</c:v>
                </c:pt>
                <c:pt idx="56">
                  <c:v>3.439820463500709E-2</c:v>
                </c:pt>
                <c:pt idx="57">
                  <c:v>3.3691178818020973E-2</c:v>
                </c:pt>
                <c:pt idx="58">
                  <c:v>4.5156614239605819E-2</c:v>
                </c:pt>
                <c:pt idx="59">
                  <c:v>5.8269990886601786E-2</c:v>
                </c:pt>
                <c:pt idx="60">
                  <c:v>6.0869659136397303E-2</c:v>
                </c:pt>
                <c:pt idx="61">
                  <c:v>7.126351610995707E-2</c:v>
                </c:pt>
                <c:pt idx="62">
                  <c:v>8.7006070332620311E-2</c:v>
                </c:pt>
                <c:pt idx="63">
                  <c:v>8.0297826636592795E-2</c:v>
                </c:pt>
                <c:pt idx="64">
                  <c:v>0.10317816961100013</c:v>
                </c:pt>
                <c:pt idx="65">
                  <c:v>0.11364043266375035</c:v>
                </c:pt>
                <c:pt idx="66">
                  <c:v>0.11287303444253771</c:v>
                </c:pt>
                <c:pt idx="67">
                  <c:v>0.11840143240270073</c:v>
                </c:pt>
                <c:pt idx="68">
                  <c:v>0.13365507788254627</c:v>
                </c:pt>
                <c:pt idx="69">
                  <c:v>0.14406534714730457</c:v>
                </c:pt>
                <c:pt idx="70">
                  <c:v>0.14667494650108104</c:v>
                </c:pt>
                <c:pt idx="71">
                  <c:v>0.1498397793849473</c:v>
                </c:pt>
                <c:pt idx="72">
                  <c:v>0.1583600525026676</c:v>
                </c:pt>
                <c:pt idx="73">
                  <c:v>0.16442925876017789</c:v>
                </c:pt>
                <c:pt idx="74">
                  <c:v>0.18456470143073034</c:v>
                </c:pt>
                <c:pt idx="75">
                  <c:v>0.18095792983069492</c:v>
                </c:pt>
                <c:pt idx="76">
                  <c:v>0.18883703043391309</c:v>
                </c:pt>
                <c:pt idx="77">
                  <c:v>0.18895897571168119</c:v>
                </c:pt>
                <c:pt idx="78">
                  <c:v>0.19856330798909205</c:v>
                </c:pt>
                <c:pt idx="79">
                  <c:v>0.21427878230546593</c:v>
                </c:pt>
                <c:pt idx="80">
                  <c:v>0.22185080361611798</c:v>
                </c:pt>
                <c:pt idx="81">
                  <c:v>0.21915169438096305</c:v>
                </c:pt>
                <c:pt idx="82">
                  <c:v>0.22692792089533187</c:v>
                </c:pt>
                <c:pt idx="83">
                  <c:v>0.23912447285408645</c:v>
                </c:pt>
                <c:pt idx="84">
                  <c:v>0.25999645072949118</c:v>
                </c:pt>
                <c:pt idx="85">
                  <c:v>0.25945569226340215</c:v>
                </c:pt>
                <c:pt idx="86">
                  <c:v>0.26485832489213035</c:v>
                </c:pt>
                <c:pt idx="87">
                  <c:v>0.26173376824030603</c:v>
                </c:pt>
                <c:pt idx="88">
                  <c:v>0.27420300014871168</c:v>
                </c:pt>
                <c:pt idx="89">
                  <c:v>0.30033540374904755</c:v>
                </c:pt>
                <c:pt idx="90">
                  <c:v>0.30280234898552472</c:v>
                </c:pt>
                <c:pt idx="91">
                  <c:v>0.30077567089586177</c:v>
                </c:pt>
                <c:pt idx="92">
                  <c:v>0.30349946701982589</c:v>
                </c:pt>
                <c:pt idx="93">
                  <c:v>0.30948481396738536</c:v>
                </c:pt>
                <c:pt idx="94">
                  <c:v>0.33585026330562506</c:v>
                </c:pt>
                <c:pt idx="95">
                  <c:v>0.34804082033629502</c:v>
                </c:pt>
                <c:pt idx="96">
                  <c:v>0.35017108772972039</c:v>
                </c:pt>
                <c:pt idx="97">
                  <c:v>0.35159323374272322</c:v>
                </c:pt>
                <c:pt idx="98">
                  <c:v>0.35165818486992206</c:v>
                </c:pt>
                <c:pt idx="99">
                  <c:v>0.37160393011693227</c:v>
                </c:pt>
                <c:pt idx="100">
                  <c:v>0.37517961291869817</c:v>
                </c:pt>
                <c:pt idx="101">
                  <c:v>0.38197695822595756</c:v>
                </c:pt>
                <c:pt idx="102">
                  <c:v>0.3840608513816175</c:v>
                </c:pt>
                <c:pt idx="103">
                  <c:v>0.38722745702002692</c:v>
                </c:pt>
                <c:pt idx="104">
                  <c:v>0.40672633267203029</c:v>
                </c:pt>
                <c:pt idx="105">
                  <c:v>0.41518259237040445</c:v>
                </c:pt>
                <c:pt idx="106">
                  <c:v>0.41728464556744749</c:v>
                </c:pt>
                <c:pt idx="107">
                  <c:v>0.41819232115075122</c:v>
                </c:pt>
                <c:pt idx="108">
                  <c:v>0.42736873714715617</c:v>
                </c:pt>
                <c:pt idx="109">
                  <c:v>0.43951305738129065</c:v>
                </c:pt>
                <c:pt idx="110">
                  <c:v>0.4476749761038068</c:v>
                </c:pt>
                <c:pt idx="111">
                  <c:v>0.45526437425310151</c:v>
                </c:pt>
                <c:pt idx="112">
                  <c:v>0.46288188482218917</c:v>
                </c:pt>
                <c:pt idx="113">
                  <c:v>0.46211896088071169</c:v>
                </c:pt>
                <c:pt idx="114">
                  <c:v>0.48222933386921252</c:v>
                </c:pt>
                <c:pt idx="115">
                  <c:v>0.48408540274941414</c:v>
                </c:pt>
                <c:pt idx="116">
                  <c:v>0.49513114277902837</c:v>
                </c:pt>
                <c:pt idx="117">
                  <c:v>0.49534798258223089</c:v>
                </c:pt>
                <c:pt idx="118">
                  <c:v>0.49795980615659685</c:v>
                </c:pt>
                <c:pt idx="119">
                  <c:v>0.52078816480263335</c:v>
                </c:pt>
                <c:pt idx="120">
                  <c:v>0.52025633726561038</c:v>
                </c:pt>
                <c:pt idx="121">
                  <c:v>0.51717875947828951</c:v>
                </c:pt>
                <c:pt idx="122">
                  <c:v>0.53398319946855022</c:v>
                </c:pt>
                <c:pt idx="123">
                  <c:v>0.53537249961827671</c:v>
                </c:pt>
                <c:pt idx="124">
                  <c:v>0.54927524908947412</c:v>
                </c:pt>
                <c:pt idx="125">
                  <c:v>0.5583814824219524</c:v>
                </c:pt>
                <c:pt idx="126">
                  <c:v>0.56489970525890776</c:v>
                </c:pt>
                <c:pt idx="127">
                  <c:v>0.56273952934852112</c:v>
                </c:pt>
                <c:pt idx="128">
                  <c:v>0.56966297921147868</c:v>
                </c:pt>
                <c:pt idx="129">
                  <c:v>0.58751481508349634</c:v>
                </c:pt>
                <c:pt idx="130">
                  <c:v>0.60283794992642514</c:v>
                </c:pt>
                <c:pt idx="131">
                  <c:v>0.61798582535840652</c:v>
                </c:pt>
                <c:pt idx="132">
                  <c:v>0.63208432066692399</c:v>
                </c:pt>
                <c:pt idx="133">
                  <c:v>0.64257654070998216</c:v>
                </c:pt>
                <c:pt idx="134">
                  <c:v>0.65259181789130105</c:v>
                </c:pt>
                <c:pt idx="135">
                  <c:v>0.6519491157202264</c:v>
                </c:pt>
                <c:pt idx="136">
                  <c:v>0.66416418302276359</c:v>
                </c:pt>
                <c:pt idx="137">
                  <c:v>0.66549085508960415</c:v>
                </c:pt>
                <c:pt idx="138">
                  <c:v>0.67623931659026715</c:v>
                </c:pt>
                <c:pt idx="139">
                  <c:v>0.68342975732654843</c:v>
                </c:pt>
                <c:pt idx="140">
                  <c:v>0.68923435153455515</c:v>
                </c:pt>
                <c:pt idx="141">
                  <c:v>0.69661919959066809</c:v>
                </c:pt>
                <c:pt idx="142">
                  <c:v>0.70505528395574446</c:v>
                </c:pt>
                <c:pt idx="143">
                  <c:v>0.70745802300587401</c:v>
                </c:pt>
                <c:pt idx="144">
                  <c:v>0.71932323532742926</c:v>
                </c:pt>
                <c:pt idx="145">
                  <c:v>0.71904182892930013</c:v>
                </c:pt>
                <c:pt idx="146">
                  <c:v>0.73562489098377437</c:v>
                </c:pt>
                <c:pt idx="147">
                  <c:v>0.73988809410396827</c:v>
                </c:pt>
                <c:pt idx="148">
                  <c:v>0.73799731670875035</c:v>
                </c:pt>
                <c:pt idx="149">
                  <c:v>0.76625553673843161</c:v>
                </c:pt>
                <c:pt idx="150">
                  <c:v>0.76435610908179896</c:v>
                </c:pt>
                <c:pt idx="151">
                  <c:v>0.76154759330732125</c:v>
                </c:pt>
                <c:pt idx="152">
                  <c:v>0.76583211657014916</c:v>
                </c:pt>
                <c:pt idx="153">
                  <c:v>0.77792699640072094</c:v>
                </c:pt>
                <c:pt idx="154">
                  <c:v>0.79606838284441972</c:v>
                </c:pt>
                <c:pt idx="155">
                  <c:v>0.79022115572109586</c:v>
                </c:pt>
                <c:pt idx="156">
                  <c:v>0.79909253059694541</c:v>
                </c:pt>
                <c:pt idx="157">
                  <c:v>0.80780569882666198</c:v>
                </c:pt>
                <c:pt idx="158">
                  <c:v>0.81046042410972952</c:v>
                </c:pt>
                <c:pt idx="159">
                  <c:v>0.82603721395676022</c:v>
                </c:pt>
                <c:pt idx="160">
                  <c:v>0.83412290955966251</c:v>
                </c:pt>
                <c:pt idx="161">
                  <c:v>0.83952657521087781</c:v>
                </c:pt>
                <c:pt idx="162">
                  <c:v>0.84788434686849534</c:v>
                </c:pt>
                <c:pt idx="163">
                  <c:v>0.83722199685508691</c:v>
                </c:pt>
                <c:pt idx="164">
                  <c:v>0.85626991831272159</c:v>
                </c:pt>
                <c:pt idx="165">
                  <c:v>0.87638543736009344</c:v>
                </c:pt>
                <c:pt idx="166">
                  <c:v>0.87615226507628119</c:v>
                </c:pt>
                <c:pt idx="167">
                  <c:v>0.8755347939081819</c:v>
                </c:pt>
                <c:pt idx="168">
                  <c:v>0.88319893920223036</c:v>
                </c:pt>
                <c:pt idx="169">
                  <c:v>0.90432360602654915</c:v>
                </c:pt>
                <c:pt idx="170">
                  <c:v>0.90902116716766512</c:v>
                </c:pt>
                <c:pt idx="171">
                  <c:v>0.91714711989907594</c:v>
                </c:pt>
                <c:pt idx="172">
                  <c:v>0.92452413532702415</c:v>
                </c:pt>
                <c:pt idx="173">
                  <c:v>0.92822221899348012</c:v>
                </c:pt>
                <c:pt idx="174">
                  <c:v>0.95972390705520239</c:v>
                </c:pt>
                <c:pt idx="175">
                  <c:v>0.96510614416097562</c:v>
                </c:pt>
                <c:pt idx="176">
                  <c:v>0.96821608600683096</c:v>
                </c:pt>
                <c:pt idx="177">
                  <c:v>0.96815014267451271</c:v>
                </c:pt>
                <c:pt idx="178">
                  <c:v>0.97060377815122267</c:v>
                </c:pt>
                <c:pt idx="179">
                  <c:v>0.99705838397294677</c:v>
                </c:pt>
                <c:pt idx="180">
                  <c:v>0.99788616240531525</c:v>
                </c:pt>
                <c:pt idx="181">
                  <c:v>1.0013686540071127</c:v>
                </c:pt>
                <c:pt idx="182">
                  <c:v>1.002644472930406</c:v>
                </c:pt>
                <c:pt idx="183">
                  <c:v>1.003929338399475</c:v>
                </c:pt>
                <c:pt idx="184">
                  <c:v>1.0072085252874086</c:v>
                </c:pt>
                <c:pt idx="185">
                  <c:v>1.017704572776533</c:v>
                </c:pt>
                <c:pt idx="186">
                  <c:v>1.0278222386707032</c:v>
                </c:pt>
                <c:pt idx="187">
                  <c:v>1.0137863154608393</c:v>
                </c:pt>
                <c:pt idx="188">
                  <c:v>1.0331626479662512</c:v>
                </c:pt>
                <c:pt idx="189">
                  <c:v>1.0595017312131798</c:v>
                </c:pt>
                <c:pt idx="190">
                  <c:v>1.0602030951099914</c:v>
                </c:pt>
                <c:pt idx="191">
                  <c:v>1.0555864801311037</c:v>
                </c:pt>
                <c:pt idx="192">
                  <c:v>1.0566335839711192</c:v>
                </c:pt>
                <c:pt idx="193">
                  <c:v>1.0412010455365133</c:v>
                </c:pt>
                <c:pt idx="194">
                  <c:v>1.0915633527160331</c:v>
                </c:pt>
                <c:pt idx="195">
                  <c:v>1.0664380392088075</c:v>
                </c:pt>
                <c:pt idx="196">
                  <c:v>1.0682100529738676</c:v>
                </c:pt>
                <c:pt idx="197">
                  <c:v>1.1066936641599208</c:v>
                </c:pt>
                <c:pt idx="198">
                  <c:v>1.0792093612016265</c:v>
                </c:pt>
                <c:pt idx="199">
                  <c:v>1.121401686386224</c:v>
                </c:pt>
                <c:pt idx="200">
                  <c:v>1.1283533577178577</c:v>
                </c:pt>
                <c:pt idx="201">
                  <c:v>1.1374772495824539</c:v>
                </c:pt>
                <c:pt idx="202">
                  <c:v>1.1303171079163654</c:v>
                </c:pt>
                <c:pt idx="203">
                  <c:v>1.1582229869033789</c:v>
                </c:pt>
                <c:pt idx="204">
                  <c:v>1.138655630873509</c:v>
                </c:pt>
                <c:pt idx="205">
                  <c:v>1.1513287643497634</c:v>
                </c:pt>
                <c:pt idx="206">
                  <c:v>1.1495892013484053</c:v>
                </c:pt>
                <c:pt idx="207">
                  <c:v>1.1549600733532239</c:v>
                </c:pt>
                <c:pt idx="208">
                  <c:v>1.1529098538709013</c:v>
                </c:pt>
                <c:pt idx="209">
                  <c:v>1.1822826744667925</c:v>
                </c:pt>
                <c:pt idx="210">
                  <c:v>1.1742134652241329</c:v>
                </c:pt>
                <c:pt idx="211">
                  <c:v>1.1848654355498658</c:v>
                </c:pt>
                <c:pt idx="212">
                  <c:v>1.1986068072268088</c:v>
                </c:pt>
                <c:pt idx="213">
                  <c:v>1.1992085000911814</c:v>
                </c:pt>
                <c:pt idx="214">
                  <c:v>1.2132977581185544</c:v>
                </c:pt>
                <c:pt idx="215">
                  <c:v>1.2317586406922825</c:v>
                </c:pt>
                <c:pt idx="216">
                  <c:v>1.2140301335187411</c:v>
                </c:pt>
                <c:pt idx="217">
                  <c:v>1.2485400156295023</c:v>
                </c:pt>
                <c:pt idx="218">
                  <c:v>1.2625941830056773</c:v>
                </c:pt>
                <c:pt idx="219">
                  <c:v>1.292309238977202</c:v>
                </c:pt>
                <c:pt idx="220">
                  <c:v>1.2934646591549335</c:v>
                </c:pt>
                <c:pt idx="221">
                  <c:v>1.2913497170564581</c:v>
                </c:pt>
                <c:pt idx="222">
                  <c:v>1.3064748866079663</c:v>
                </c:pt>
                <c:pt idx="223">
                  <c:v>1.3180024834092938</c:v>
                </c:pt>
                <c:pt idx="224">
                  <c:v>1.3133633482259857</c:v>
                </c:pt>
                <c:pt idx="225">
                  <c:v>1.317543853889374</c:v>
                </c:pt>
                <c:pt idx="226">
                  <c:v>1.3149417024122929</c:v>
                </c:pt>
                <c:pt idx="227">
                  <c:v>1.3237774317135997</c:v>
                </c:pt>
                <c:pt idx="228">
                  <c:v>1.3254726996162569</c:v>
                </c:pt>
                <c:pt idx="230">
                  <c:v>0.46843811830915338</c:v>
                </c:pt>
                <c:pt idx="231">
                  <c:v>1.2120299283072529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194264"/>
        <c:axId val="355192696"/>
      </c:lineChart>
      <c:catAx>
        <c:axId val="35519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92696"/>
        <c:crosses val="autoZero"/>
        <c:auto val="1"/>
        <c:lblAlgn val="ctr"/>
        <c:lblOffset val="100"/>
        <c:noMultiLvlLbl val="0"/>
      </c:catAx>
      <c:valAx>
        <c:axId val="3551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9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jpe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215014</xdr:colOff>
      <xdr:row>249</xdr:row>
      <xdr:rowOff>68765</xdr:rowOff>
    </xdr:from>
    <xdr:to>
      <xdr:col>6</xdr:col>
      <xdr:colOff>424077</xdr:colOff>
      <xdr:row>264</xdr:row>
      <xdr:rowOff>34440</xdr:rowOff>
    </xdr:to>
    <xdr:pic>
      <xdr:nvPicPr>
        <xdr:cNvPr id="3" name="Content Placeholder 5"/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1814" y="47503265"/>
          <a:ext cx="3438038" cy="2823175"/>
        </a:xfrm>
        <a:prstGeom prst="rect">
          <a:avLst/>
        </a:prstGeom>
      </xdr:spPr>
    </xdr:pic>
    <xdr:clientData/>
  </xdr:twoCellAnchor>
  <xdr:twoCellAnchor>
    <xdr:from>
      <xdr:col>41</xdr:col>
      <xdr:colOff>135081</xdr:colOff>
      <xdr:row>71</xdr:row>
      <xdr:rowOff>131618</xdr:rowOff>
    </xdr:from>
    <xdr:to>
      <xdr:col>73</xdr:col>
      <xdr:colOff>51954</xdr:colOff>
      <xdr:row>139</xdr:row>
      <xdr:rowOff>45027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264583</xdr:colOff>
      <xdr:row>13</xdr:row>
      <xdr:rowOff>57150</xdr:rowOff>
    </xdr:from>
    <xdr:to>
      <xdr:col>23</xdr:col>
      <xdr:colOff>179917</xdr:colOff>
      <xdr:row>34</xdr:row>
      <xdr:rowOff>21166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0</xdr:row>
      <xdr:rowOff>38100</xdr:rowOff>
    </xdr:from>
    <xdr:to>
      <xdr:col>26</xdr:col>
      <xdr:colOff>228600</xdr:colOff>
      <xdr:row>25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352425</xdr:colOff>
      <xdr:row>25</xdr:row>
      <xdr:rowOff>180975</xdr:rowOff>
    </xdr:from>
    <xdr:to>
      <xdr:col>14</xdr:col>
      <xdr:colOff>352120</xdr:colOff>
      <xdr:row>30</xdr:row>
      <xdr:rowOff>9427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34375" y="4991100"/>
          <a:ext cx="2438095" cy="7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3</xdr:row>
      <xdr:rowOff>28575</xdr:rowOff>
    </xdr:from>
    <xdr:to>
      <xdr:col>14</xdr:col>
      <xdr:colOff>482630</xdr:colOff>
      <xdr:row>25</xdr:row>
      <xdr:rowOff>19050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43875" y="647700"/>
          <a:ext cx="2759105" cy="4181475"/>
        </a:xfrm>
        <a:prstGeom prst="rect">
          <a:avLst/>
        </a:prstGeom>
      </xdr:spPr>
    </xdr:pic>
    <xdr:clientData/>
  </xdr:twoCellAnchor>
  <xdr:twoCellAnchor>
    <xdr:from>
      <xdr:col>10</xdr:col>
      <xdr:colOff>219075</xdr:colOff>
      <xdr:row>0</xdr:row>
      <xdr:rowOff>123825</xdr:rowOff>
    </xdr:from>
    <xdr:to>
      <xdr:col>14</xdr:col>
      <xdr:colOff>390525</xdr:colOff>
      <xdr:row>3</xdr:row>
      <xdr:rowOff>161925</xdr:rowOff>
    </xdr:to>
    <xdr:sp macro="" textlink="">
      <xdr:nvSpPr>
        <xdr:cNvPr id="9" name="TextBox 8"/>
        <xdr:cNvSpPr txBox="1"/>
      </xdr:nvSpPr>
      <xdr:spPr>
        <a:xfrm>
          <a:off x="8201025" y="123825"/>
          <a:ext cx="26098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latin typeface="Yu Mincho Demibold" panose="02020600000000000000" pitchFamily="18" charset="-128"/>
              <a:ea typeface="Yu Mincho Demibold" panose="02020600000000000000" pitchFamily="18" charset="-128"/>
            </a:rPr>
            <a:t>Data collected using 2-wheeled</a:t>
          </a:r>
          <a:r>
            <a:rPr lang="en-US" sz="1200" baseline="0">
              <a:latin typeface="Yu Mincho Demibold" panose="02020600000000000000" pitchFamily="18" charset="-128"/>
              <a:ea typeface="Yu Mincho Demibold" panose="02020600000000000000" pitchFamily="18" charset="-128"/>
            </a:rPr>
            <a:t> bot</a:t>
          </a:r>
          <a:r>
            <a:rPr lang="en-US" sz="1200">
              <a:latin typeface="Yu Mincho Demibold" panose="02020600000000000000" pitchFamily="18" charset="-128"/>
              <a:ea typeface="Yu Mincho Demibold" panose="02020600000000000000" pitchFamily="18" charset="-128"/>
            </a:rPr>
            <a:t> </a:t>
          </a:r>
          <a:br>
            <a:rPr lang="en-US" sz="1200">
              <a:latin typeface="Yu Mincho Demibold" panose="02020600000000000000" pitchFamily="18" charset="-128"/>
              <a:ea typeface="Yu Mincho Demibold" panose="02020600000000000000" pitchFamily="18" charset="-128"/>
            </a:rPr>
          </a:br>
          <a:r>
            <a:rPr lang="en-US" sz="1200">
              <a:latin typeface="Yu Mincho Demibold" panose="02020600000000000000" pitchFamily="18" charset="-128"/>
              <a:ea typeface="Yu Mincho Demibold" panose="02020600000000000000" pitchFamily="18" charset="-128"/>
            </a:rPr>
            <a:t>(Manual Locomotion)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219075</xdr:colOff>
      <xdr:row>0</xdr:row>
      <xdr:rowOff>33336</xdr:rowOff>
    </xdr:from>
    <xdr:to>
      <xdr:col>27</xdr:col>
      <xdr:colOff>104775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342900</xdr:colOff>
      <xdr:row>25</xdr:row>
      <xdr:rowOff>57150</xdr:rowOff>
    </xdr:from>
    <xdr:to>
      <xdr:col>17</xdr:col>
      <xdr:colOff>28283</xdr:colOff>
      <xdr:row>29</xdr:row>
      <xdr:rowOff>123721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05725" y="4867275"/>
          <a:ext cx="2333333" cy="8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2</xdr:row>
      <xdr:rowOff>171450</xdr:rowOff>
    </xdr:from>
    <xdr:to>
      <xdr:col>17</xdr:col>
      <xdr:colOff>206405</xdr:colOff>
      <xdr:row>24</xdr:row>
      <xdr:rowOff>161925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58075" y="600075"/>
          <a:ext cx="2759105" cy="4181475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0</xdr:row>
      <xdr:rowOff>76200</xdr:rowOff>
    </xdr:from>
    <xdr:to>
      <xdr:col>17</xdr:col>
      <xdr:colOff>114300</xdr:colOff>
      <xdr:row>3</xdr:row>
      <xdr:rowOff>114300</xdr:rowOff>
    </xdr:to>
    <xdr:sp macro="" textlink="">
      <xdr:nvSpPr>
        <xdr:cNvPr id="6" name="TextBox 5"/>
        <xdr:cNvSpPr txBox="1"/>
      </xdr:nvSpPr>
      <xdr:spPr>
        <a:xfrm>
          <a:off x="7515225" y="76200"/>
          <a:ext cx="26098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latin typeface="Yu Mincho Demibold" panose="02020600000000000000" pitchFamily="18" charset="-128"/>
              <a:ea typeface="Yu Mincho Demibold" panose="02020600000000000000" pitchFamily="18" charset="-128"/>
            </a:rPr>
            <a:t>Data collected using 2-wheeled</a:t>
          </a:r>
          <a:r>
            <a:rPr lang="en-US" sz="1200" baseline="0">
              <a:latin typeface="Yu Mincho Demibold" panose="02020600000000000000" pitchFamily="18" charset="-128"/>
              <a:ea typeface="Yu Mincho Demibold" panose="02020600000000000000" pitchFamily="18" charset="-128"/>
            </a:rPr>
            <a:t> bot</a:t>
          </a:r>
          <a:r>
            <a:rPr lang="en-US" sz="1200">
              <a:latin typeface="Yu Mincho Demibold" panose="02020600000000000000" pitchFamily="18" charset="-128"/>
              <a:ea typeface="Yu Mincho Demibold" panose="02020600000000000000" pitchFamily="18" charset="-128"/>
            </a:rPr>
            <a:t> </a:t>
          </a:r>
          <a:br>
            <a:rPr lang="en-US" sz="1200">
              <a:latin typeface="Yu Mincho Demibold" panose="02020600000000000000" pitchFamily="18" charset="-128"/>
              <a:ea typeface="Yu Mincho Demibold" panose="02020600000000000000" pitchFamily="18" charset="-128"/>
            </a:rPr>
          </a:br>
          <a:r>
            <a:rPr lang="en-US" sz="1200">
              <a:latin typeface="Yu Mincho Demibold" panose="02020600000000000000" pitchFamily="18" charset="-128"/>
              <a:ea typeface="Yu Mincho Demibold" panose="02020600000000000000" pitchFamily="18" charset="-128"/>
            </a:rPr>
            <a:t>(Manual Locomotion)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838200</xdr:colOff>
      <xdr:row>1</xdr:row>
      <xdr:rowOff>76201</xdr:rowOff>
    </xdr:from>
    <xdr:to>
      <xdr:col>26</xdr:col>
      <xdr:colOff>238125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24</xdr:row>
      <xdr:rowOff>76200</xdr:rowOff>
    </xdr:from>
    <xdr:to>
      <xdr:col>26</xdr:col>
      <xdr:colOff>219075</xdr:colOff>
      <xdr:row>34</xdr:row>
      <xdr:rowOff>200025</xdr:rowOff>
    </xdr:to>
    <xdr:sp macro="" textlink="">
      <xdr:nvSpPr>
        <xdr:cNvPr id="4" name="TextBox 3"/>
        <xdr:cNvSpPr txBox="1"/>
      </xdr:nvSpPr>
      <xdr:spPr>
        <a:xfrm>
          <a:off x="7496175" y="5353050"/>
          <a:ext cx="10077450" cy="2314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en-US" sz="1200" b="1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time factor </a:t>
          </a:r>
          <a:r>
            <a:rPr lang="en-US" sz="1200" b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= frame number/frame rate</a:t>
          </a:r>
        </a:p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en-US" sz="1200" b="1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frame rate </a:t>
          </a:r>
          <a:r>
            <a:rPr lang="en-US" sz="1200" b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= 25fps</a:t>
          </a:r>
        </a:p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en-US" sz="1200" b="1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Ground truth </a:t>
          </a:r>
          <a:r>
            <a:rPr lang="en-US" sz="1200" b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= (velocity * time factor)</a:t>
          </a:r>
        </a:p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en-US" sz="1200" b="1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velocity</a:t>
          </a:r>
          <a:r>
            <a:rPr lang="en-US" sz="1200" b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 =</a:t>
          </a:r>
          <a:r>
            <a:rPr lang="en-US" sz="1200" b="0" baseline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 (ground truth distance measured in real time/time taken by video) =  </a:t>
          </a:r>
          <a:r>
            <a:rPr lang="en-US" sz="1200" b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290cms/10.88sec = 2.9m/10.88sec = 0.2665m/s</a:t>
          </a:r>
        </a:p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en-US" sz="1200" b="1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real distance scale </a:t>
          </a:r>
          <a:r>
            <a:rPr lang="en-US" sz="1200" b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= groundtruth/d3D</a:t>
          </a:r>
          <a:r>
            <a:rPr lang="en-US" sz="1200" b="0" baseline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 = (Take intial first scale and mulitply with rest) = 0.53144</a:t>
          </a:r>
        </a:p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en-US" sz="1200" b="1" baseline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real distance </a:t>
          </a:r>
          <a:r>
            <a:rPr lang="en-US" sz="1200" b="0" baseline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= d3D * real distance scale</a:t>
          </a:r>
        </a:p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en-US" sz="1200" b="1" baseline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Error</a:t>
          </a:r>
          <a:r>
            <a:rPr lang="en-US" sz="1200" b="0" baseline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 = diff(real distance,groundtruth)</a:t>
          </a:r>
        </a:p>
        <a:p>
          <a:pPr marL="285750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en-US" sz="1200" b="1" baseline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% Absolute Error </a:t>
          </a:r>
          <a:r>
            <a:rPr lang="en-US" sz="1200" b="0" baseline="0">
              <a:latin typeface="+mn-lt"/>
              <a:ea typeface="ahn2006-L" panose="02020603020101020101" pitchFamily="18" charset="-127"/>
              <a:cs typeface="FreesiaUPC" panose="020B0604020202020204" pitchFamily="34" charset="-34"/>
            </a:rPr>
            <a:t>= diff(real,groundtruth)/groundtruth</a:t>
          </a:r>
          <a:endParaRPr lang="en-US" sz="1200" b="0">
            <a:latin typeface="+mn-lt"/>
            <a:ea typeface="ahn2006-L" panose="02020603020101020101" pitchFamily="18" charset="-127"/>
            <a:cs typeface="FreesiaUPC" panose="020B0604020202020204" pitchFamily="34" charset="-34"/>
          </a:endParaRPr>
        </a:p>
      </xdr:txBody>
    </xdr:sp>
    <xdr:clientData/>
  </xdr:twoCellAnchor>
  <xdr:twoCellAnchor editAs="oneCell">
    <xdr:from>
      <xdr:col>10</xdr:col>
      <xdr:colOff>228596</xdr:colOff>
      <xdr:row>4</xdr:row>
      <xdr:rowOff>218017</xdr:rowOff>
    </xdr:from>
    <xdr:to>
      <xdr:col>15</xdr:col>
      <xdr:colOff>619123</xdr:colOff>
      <xdr:row>16</xdr:row>
      <xdr:rowOff>209549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658096" y="1113367"/>
          <a:ext cx="2981327" cy="2620432"/>
        </a:xfrm>
        <a:prstGeom prst="rect">
          <a:avLst/>
        </a:prstGeom>
      </xdr:spPr>
    </xdr:pic>
    <xdr:clientData/>
  </xdr:twoCellAnchor>
  <xdr:twoCellAnchor>
    <xdr:from>
      <xdr:col>11</xdr:col>
      <xdr:colOff>38100</xdr:colOff>
      <xdr:row>2</xdr:row>
      <xdr:rowOff>171450</xdr:rowOff>
    </xdr:from>
    <xdr:to>
      <xdr:col>15</xdr:col>
      <xdr:colOff>257175</xdr:colOff>
      <xdr:row>5</xdr:row>
      <xdr:rowOff>171450</xdr:rowOff>
    </xdr:to>
    <xdr:sp macro="" textlink="">
      <xdr:nvSpPr>
        <xdr:cNvPr id="6" name="TextBox 5"/>
        <xdr:cNvSpPr txBox="1"/>
      </xdr:nvSpPr>
      <xdr:spPr>
        <a:xfrm>
          <a:off x="8077200" y="628650"/>
          <a:ext cx="2200275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latin typeface="Yu Mincho Demibold" panose="02020600000000000000" pitchFamily="18" charset="-128"/>
              <a:ea typeface="Yu Mincho Demibold" panose="02020600000000000000" pitchFamily="18" charset="-128"/>
            </a:rPr>
            <a:t>Data collected using X-Bot </a:t>
          </a:r>
          <a:br>
            <a:rPr lang="en-US" sz="1200">
              <a:latin typeface="Yu Mincho Demibold" panose="02020600000000000000" pitchFamily="18" charset="-128"/>
              <a:ea typeface="Yu Mincho Demibold" panose="02020600000000000000" pitchFamily="18" charset="-128"/>
            </a:rPr>
          </a:br>
          <a:r>
            <a:rPr lang="en-US" sz="1200">
              <a:latin typeface="Yu Mincho Demibold" panose="02020600000000000000" pitchFamily="18" charset="-128"/>
              <a:ea typeface="Yu Mincho Demibold" panose="02020600000000000000" pitchFamily="18" charset="-128"/>
            </a:rPr>
            <a:t>(Automatically)</a:t>
          </a:r>
        </a:p>
      </xdr:txBody>
    </xdr:sp>
    <xdr:clientData/>
  </xdr:twoCellAnchor>
  <xdr:twoCellAnchor editAs="oneCell">
    <xdr:from>
      <xdr:col>10</xdr:col>
      <xdr:colOff>314325</xdr:colOff>
      <xdr:row>18</xdr:row>
      <xdr:rowOff>142875</xdr:rowOff>
    </xdr:from>
    <xdr:to>
      <xdr:col>15</xdr:col>
      <xdr:colOff>504477</xdr:colOff>
      <xdr:row>22</xdr:row>
      <xdr:rowOff>209432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43825" y="4105275"/>
          <a:ext cx="2780952" cy="942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0</xdr:row>
      <xdr:rowOff>52386</xdr:rowOff>
    </xdr:from>
    <xdr:to>
      <xdr:col>23</xdr:col>
      <xdr:colOff>161925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304800</xdr:colOff>
      <xdr:row>28</xdr:row>
      <xdr:rowOff>19050</xdr:rowOff>
    </xdr:from>
    <xdr:to>
      <xdr:col>18</xdr:col>
      <xdr:colOff>285448</xdr:colOff>
      <xdr:row>33</xdr:row>
      <xdr:rowOff>104663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0" y="4600575"/>
          <a:ext cx="2419048" cy="8952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175532</xdr:colOff>
      <xdr:row>0</xdr:row>
      <xdr:rowOff>140153</xdr:rowOff>
    </xdr:from>
    <xdr:to>
      <xdr:col>22</xdr:col>
      <xdr:colOff>171449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561975</xdr:colOff>
      <xdr:row>29</xdr:row>
      <xdr:rowOff>114300</xdr:rowOff>
    </xdr:from>
    <xdr:to>
      <xdr:col>17</xdr:col>
      <xdr:colOff>590242</xdr:colOff>
      <xdr:row>35</xdr:row>
      <xdr:rowOff>37988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44100" y="4857750"/>
          <a:ext cx="2466667" cy="8952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3</xdr:row>
      <xdr:rowOff>0</xdr:rowOff>
    </xdr:from>
    <xdr:to>
      <xdr:col>27</xdr:col>
      <xdr:colOff>266700</xdr:colOff>
      <xdr:row>28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3</xdr:row>
      <xdr:rowOff>100011</xdr:rowOff>
    </xdr:from>
    <xdr:to>
      <xdr:col>23</xdr:col>
      <xdr:colOff>314325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438150</xdr:colOff>
      <xdr:row>32</xdr:row>
      <xdr:rowOff>47625</xdr:rowOff>
    </xdr:from>
    <xdr:to>
      <xdr:col>17</xdr:col>
      <xdr:colOff>590226</xdr:colOff>
      <xdr:row>37</xdr:row>
      <xdr:rowOff>133238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3625" y="5276850"/>
          <a:ext cx="2590476" cy="89523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31749</xdr:colOff>
      <xdr:row>12</xdr:row>
      <xdr:rowOff>20107</xdr:rowOff>
    </xdr:from>
    <xdr:to>
      <xdr:col>23</xdr:col>
      <xdr:colOff>582082</xdr:colOff>
      <xdr:row>34</xdr:row>
      <xdr:rowOff>137582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nual1_campose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2_cu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.472m_7.6sec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ilename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3.633m_13sec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v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without lidar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without lidar without matching verification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zoomScaleNormal="100" workbookViewId="0">
      <selection activeCell="G249" sqref="G249"/>
    </sheetView>
  </sheetViews>
  <sheetFormatPr defaultRowHeight="15" x14ac:dyDescent="0.25"/>
  <cols>
    <col min="1" max="1" width="5.85546875" style="1" customWidth="1"/>
    <col min="2" max="2" width="10.140625" style="1" customWidth="1"/>
    <col min="3" max="3" width="11" style="1" customWidth="1"/>
    <col min="4" max="4" width="10.140625" style="1" customWidth="1"/>
    <col min="5" max="5" width="13.85546875" style="1" customWidth="1"/>
    <col min="6" max="6" width="13.42578125" style="1" customWidth="1"/>
    <col min="7" max="7" width="28.7109375" style="1" customWidth="1"/>
    <col min="8" max="8" width="35.140625" style="2" customWidth="1"/>
    <col min="9" max="9" width="24.7109375" style="1" customWidth="1"/>
    <col min="10" max="10" width="35.85546875" style="2" customWidth="1"/>
    <col min="11" max="11" width="36.42578125" style="1" customWidth="1"/>
    <col min="12" max="12" width="41.7109375" style="2" customWidth="1"/>
    <col min="13" max="13" width="19.28515625" style="1" customWidth="1"/>
    <col min="14" max="14" width="19.28515625" style="2" customWidth="1"/>
    <col min="15" max="15" width="28.85546875" style="1" customWidth="1"/>
    <col min="16" max="16" width="36.85546875" style="1" customWidth="1"/>
    <col min="17" max="16384" width="9.140625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</v>
      </c>
      <c r="H1" s="2" t="s">
        <v>21</v>
      </c>
      <c r="I1" s="1" t="s">
        <v>22</v>
      </c>
      <c r="J1" s="2" t="s">
        <v>23</v>
      </c>
      <c r="K1" s="1" t="s">
        <v>25</v>
      </c>
      <c r="L1" s="2" t="s">
        <v>24</v>
      </c>
      <c r="M1" s="1" t="s">
        <v>26</v>
      </c>
      <c r="N1" s="2" t="s">
        <v>27</v>
      </c>
      <c r="O1" s="1" t="s">
        <v>28</v>
      </c>
      <c r="P1" s="1" t="s">
        <v>29</v>
      </c>
    </row>
    <row r="2" spans="1:16" x14ac:dyDescent="0.25">
      <c r="A2" s="1">
        <v>58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2">
        <v>0</v>
      </c>
      <c r="I2" s="1">
        <v>0</v>
      </c>
      <c r="J2" s="2">
        <v>0</v>
      </c>
      <c r="K2" s="1">
        <v>0</v>
      </c>
      <c r="L2" s="2">
        <v>0</v>
      </c>
      <c r="M2" s="1">
        <v>0</v>
      </c>
      <c r="N2" s="2">
        <v>0</v>
      </c>
      <c r="O2" s="1">
        <v>0</v>
      </c>
      <c r="P2" s="1">
        <v>0</v>
      </c>
    </row>
    <row r="3" spans="1:16" x14ac:dyDescent="0.25">
      <c r="A3" s="1">
        <v>59</v>
      </c>
      <c r="B3" s="1">
        <v>-5.4709800000000003E-2</v>
      </c>
      <c r="C3" s="1">
        <v>2.4778000000000001E-2</v>
      </c>
      <c r="D3" s="1">
        <v>1.0196799999999999</v>
      </c>
      <c r="E3" s="1">
        <v>1.0214472154252709</v>
      </c>
      <c r="F3" s="1">
        <v>2.36</v>
      </c>
      <c r="G3" s="1">
        <f>F3*0.2558</f>
        <v>0.603688</v>
      </c>
      <c r="H3" s="2">
        <f>F3*0.25252</f>
        <v>0.59594720000000001</v>
      </c>
      <c r="I3" s="1">
        <f t="shared" ref="I3:I66" si="0">G3/E3</f>
        <v>0.59101242911378404</v>
      </c>
      <c r="J3" s="2">
        <f>H3/E3</f>
        <v>0.58343416184445951</v>
      </c>
      <c r="K3" s="1">
        <f t="shared" ref="K3:K66" si="1">0.5463*E3</f>
        <v>0.55801661378682554</v>
      </c>
      <c r="L3" s="2">
        <f>0.5392*E3</f>
        <v>0.55076433855730611</v>
      </c>
      <c r="M3" s="1">
        <f>K3-G3</f>
        <v>-4.5671386213174459E-2</v>
      </c>
      <c r="N3" s="2">
        <f>L3-H3</f>
        <v>-4.51828614426939E-2</v>
      </c>
      <c r="O3" s="1">
        <f>(M3/G3)*100</f>
        <v>-7.5653957364026549</v>
      </c>
      <c r="P3" s="1">
        <f>(N3/H3)*100</f>
        <v>-7.5816886869665465</v>
      </c>
    </row>
    <row r="4" spans="1:16" x14ac:dyDescent="0.25">
      <c r="A4" s="1">
        <v>60</v>
      </c>
      <c r="B4" s="1">
        <v>-4.9189499999999997E-2</v>
      </c>
      <c r="C4" s="1">
        <v>3.4826799999999998E-2</v>
      </c>
      <c r="D4" s="1">
        <v>1.03047</v>
      </c>
      <c r="E4" s="1">
        <v>1.0322310467179767</v>
      </c>
      <c r="F4" s="1">
        <v>2.4</v>
      </c>
      <c r="G4" s="1">
        <f t="shared" ref="G4:G67" si="2">F4*0.2558</f>
        <v>0.61392000000000002</v>
      </c>
      <c r="H4" s="2">
        <f t="shared" ref="H4:H67" si="3">F4*0.25252</f>
        <v>0.60604800000000003</v>
      </c>
      <c r="I4" s="1">
        <f t="shared" si="0"/>
        <v>0.59475056669917581</v>
      </c>
      <c r="J4" s="2">
        <f t="shared" ref="J4:J67" si="4">H4/E4</f>
        <v>0.58712436709490179</v>
      </c>
      <c r="K4" s="2">
        <f t="shared" si="1"/>
        <v>0.56390782082203073</v>
      </c>
      <c r="L4" s="2">
        <f t="shared" ref="L4:L67" si="5">0.5392*E4</f>
        <v>0.55657898039033304</v>
      </c>
      <c r="M4" s="1">
        <f t="shared" ref="M4:M67" si="6">K4-G4</f>
        <v>-5.0012179177969296E-2</v>
      </c>
      <c r="N4" s="2">
        <f t="shared" ref="N4:N67" si="7">L4-H4</f>
        <v>-4.9469019609666987E-2</v>
      </c>
      <c r="O4" s="2">
        <f t="shared" ref="O4:O67" si="8">(M4/G4)*100</f>
        <v>-8.1463674710009926</v>
      </c>
      <c r="P4" s="2">
        <f t="shared" ref="P4:P67" si="9">(N4/H4)*100</f>
        <v>-8.1625580168018015</v>
      </c>
    </row>
    <row r="5" spans="1:16" x14ac:dyDescent="0.25">
      <c r="A5" s="1">
        <v>61</v>
      </c>
      <c r="B5" s="1">
        <v>-5.4513199999999998E-2</v>
      </c>
      <c r="C5" s="1">
        <v>3.4207399999999999E-2</v>
      </c>
      <c r="D5" s="1">
        <v>1.05558</v>
      </c>
      <c r="E5" s="1">
        <v>1.0575400567302404</v>
      </c>
      <c r="F5" s="1">
        <v>2.44</v>
      </c>
      <c r="G5" s="1">
        <f t="shared" si="2"/>
        <v>0.62415200000000004</v>
      </c>
      <c r="H5" s="2">
        <f t="shared" si="3"/>
        <v>0.61614880000000005</v>
      </c>
      <c r="I5" s="1">
        <f t="shared" si="0"/>
        <v>0.59019230149048629</v>
      </c>
      <c r="J5" s="2">
        <f t="shared" si="4"/>
        <v>0.58262455032203908</v>
      </c>
      <c r="K5" s="2">
        <f t="shared" si="1"/>
        <v>0.57773413299173038</v>
      </c>
      <c r="L5" s="2">
        <f t="shared" si="5"/>
        <v>0.57022559858894561</v>
      </c>
      <c r="M5" s="1">
        <f t="shared" si="6"/>
        <v>-4.6417867008269664E-2</v>
      </c>
      <c r="N5" s="2">
        <f t="shared" si="7"/>
        <v>-4.5923201411054437E-2</v>
      </c>
      <c r="O5" s="2">
        <f t="shared" si="8"/>
        <v>-7.4369491739623772</v>
      </c>
      <c r="P5" s="2">
        <f t="shared" si="9"/>
        <v>-7.4532647651110313</v>
      </c>
    </row>
    <row r="6" spans="1:16" x14ac:dyDescent="0.25">
      <c r="A6" s="1">
        <v>62</v>
      </c>
      <c r="B6" s="1">
        <v>-6.5445299999999998E-2</v>
      </c>
      <c r="C6" s="1">
        <v>2.9194399999999999E-2</v>
      </c>
      <c r="D6" s="1">
        <v>1.08324</v>
      </c>
      <c r="E6" s="1">
        <v>1.0856078011342079</v>
      </c>
      <c r="F6" s="1">
        <v>2.48</v>
      </c>
      <c r="G6" s="1">
        <f t="shared" si="2"/>
        <v>0.63438400000000006</v>
      </c>
      <c r="H6" s="2">
        <f t="shared" si="3"/>
        <v>0.62624960000000007</v>
      </c>
      <c r="I6" s="1">
        <f t="shared" si="0"/>
        <v>0.58435836527447227</v>
      </c>
      <c r="J6" s="2">
        <f t="shared" si="4"/>
        <v>0.57686541985578477</v>
      </c>
      <c r="K6" s="2">
        <f t="shared" si="1"/>
        <v>0.59306754175961773</v>
      </c>
      <c r="L6" s="2">
        <f t="shared" si="5"/>
        <v>0.58535972637156486</v>
      </c>
      <c r="M6" s="1">
        <f t="shared" si="6"/>
        <v>-4.1316458240382326E-2</v>
      </c>
      <c r="N6" s="2">
        <f t="shared" si="7"/>
        <v>-4.0889873628435214E-2</v>
      </c>
      <c r="O6" s="2">
        <f t="shared" si="8"/>
        <v>-6.5128468310017782</v>
      </c>
      <c r="P6" s="2">
        <f t="shared" si="9"/>
        <v>-6.5293253087004306</v>
      </c>
    </row>
    <row r="7" spans="1:16" x14ac:dyDescent="0.25">
      <c r="A7" s="1">
        <v>63</v>
      </c>
      <c r="B7" s="1">
        <v>-5.4649299999999998E-2</v>
      </c>
      <c r="C7" s="1">
        <v>2.7664999999999999E-2</v>
      </c>
      <c r="D7" s="1">
        <v>1.10131</v>
      </c>
      <c r="E7" s="1">
        <v>1.1030120644469352</v>
      </c>
      <c r="F7" s="1">
        <v>2.52</v>
      </c>
      <c r="G7" s="1">
        <f t="shared" si="2"/>
        <v>0.64461600000000008</v>
      </c>
      <c r="H7" s="2">
        <f t="shared" si="3"/>
        <v>0.63635040000000009</v>
      </c>
      <c r="I7" s="1">
        <f t="shared" si="0"/>
        <v>0.58441427866268991</v>
      </c>
      <c r="J7" s="2">
        <f t="shared" si="4"/>
        <v>0.57692061629359837</v>
      </c>
      <c r="K7" s="2">
        <f t="shared" si="1"/>
        <v>0.60257549080736073</v>
      </c>
      <c r="L7" s="2">
        <f t="shared" si="5"/>
        <v>0.59474410514978748</v>
      </c>
      <c r="M7" s="1">
        <f t="shared" si="6"/>
        <v>-4.2040509192639353E-2</v>
      </c>
      <c r="N7" s="2">
        <f t="shared" si="7"/>
        <v>-4.1606294850212611E-2</v>
      </c>
      <c r="O7" s="2">
        <f t="shared" si="8"/>
        <v>-6.5217911427329369</v>
      </c>
      <c r="P7" s="2">
        <f t="shared" si="9"/>
        <v>-6.5382680438658651</v>
      </c>
    </row>
    <row r="8" spans="1:16" x14ac:dyDescent="0.25">
      <c r="A8" s="1">
        <v>64</v>
      </c>
      <c r="B8" s="1">
        <v>-5.7532800000000002E-2</v>
      </c>
      <c r="C8" s="1">
        <v>3.8288200000000001E-2</v>
      </c>
      <c r="D8" s="1">
        <v>1.1226499999999999</v>
      </c>
      <c r="E8" s="1">
        <v>1.1247751027805868</v>
      </c>
      <c r="F8" s="1">
        <v>2.56</v>
      </c>
      <c r="G8" s="1">
        <f t="shared" si="2"/>
        <v>0.6548480000000001</v>
      </c>
      <c r="H8" s="2">
        <f t="shared" si="3"/>
        <v>0.64645120000000011</v>
      </c>
      <c r="I8" s="1">
        <f t="shared" si="0"/>
        <v>0.58220349862041998</v>
      </c>
      <c r="J8" s="2">
        <f t="shared" si="4"/>
        <v>0.57473818401731214</v>
      </c>
      <c r="K8" s="2">
        <f t="shared" si="1"/>
        <v>0.61446463864903456</v>
      </c>
      <c r="L8" s="2">
        <f t="shared" si="5"/>
        <v>0.60647873541929243</v>
      </c>
      <c r="M8" s="1">
        <f t="shared" si="6"/>
        <v>-4.0383361350965541E-2</v>
      </c>
      <c r="N8" s="2">
        <f t="shared" si="7"/>
        <v>-3.9972464580707689E-2</v>
      </c>
      <c r="O8" s="2">
        <f t="shared" si="8"/>
        <v>-6.1668297606414821</v>
      </c>
      <c r="P8" s="2">
        <f t="shared" si="9"/>
        <v>-6.1833692289081812</v>
      </c>
    </row>
    <row r="9" spans="1:16" x14ac:dyDescent="0.25">
      <c r="A9" s="1">
        <v>65</v>
      </c>
      <c r="B9" s="1">
        <v>-5.9025000000000001E-2</v>
      </c>
      <c r="C9" s="1">
        <v>2.7935100000000001E-2</v>
      </c>
      <c r="D9" s="1">
        <v>1.1411199999999999</v>
      </c>
      <c r="E9" s="1">
        <v>1.1429869530475885</v>
      </c>
      <c r="F9" s="1">
        <v>2.6</v>
      </c>
      <c r="G9" s="1">
        <f t="shared" si="2"/>
        <v>0.66508000000000012</v>
      </c>
      <c r="H9" s="2">
        <f t="shared" si="3"/>
        <v>0.65655200000000014</v>
      </c>
      <c r="I9" s="1">
        <f t="shared" si="0"/>
        <v>0.58187890791462904</v>
      </c>
      <c r="J9" s="2">
        <f t="shared" si="4"/>
        <v>0.57441775538155637</v>
      </c>
      <c r="K9" s="2">
        <f t="shared" si="1"/>
        <v>0.6244137724498976</v>
      </c>
      <c r="L9" s="2">
        <f t="shared" si="5"/>
        <v>0.61629856508325975</v>
      </c>
      <c r="M9" s="1">
        <f t="shared" si="6"/>
        <v>-4.0666227550102518E-2</v>
      </c>
      <c r="N9" s="2">
        <f t="shared" si="7"/>
        <v>-4.0253434916740383E-2</v>
      </c>
      <c r="O9" s="2">
        <f t="shared" si="8"/>
        <v>-6.1144866106487203</v>
      </c>
      <c r="P9" s="2">
        <f t="shared" si="9"/>
        <v>-6.1310353051609585</v>
      </c>
    </row>
    <row r="10" spans="1:16" x14ac:dyDescent="0.25">
      <c r="A10" s="1">
        <v>66</v>
      </c>
      <c r="B10" s="1">
        <v>-5.75979E-2</v>
      </c>
      <c r="C10" s="1">
        <v>4.7395899999999998E-2</v>
      </c>
      <c r="D10" s="1">
        <v>1.15968</v>
      </c>
      <c r="E10" s="1">
        <v>1.1620764139337914</v>
      </c>
      <c r="F10" s="1">
        <v>2.64</v>
      </c>
      <c r="G10" s="1">
        <f t="shared" si="2"/>
        <v>0.67531200000000013</v>
      </c>
      <c r="H10" s="2">
        <f t="shared" si="3"/>
        <v>0.66665280000000005</v>
      </c>
      <c r="I10" s="1">
        <f t="shared" si="0"/>
        <v>0.58112529598116058</v>
      </c>
      <c r="J10" s="2">
        <f t="shared" si="4"/>
        <v>0.57367380665036216</v>
      </c>
      <c r="K10" s="2">
        <f t="shared" si="1"/>
        <v>0.63484234493203018</v>
      </c>
      <c r="L10" s="2">
        <f t="shared" si="5"/>
        <v>0.6265916023931003</v>
      </c>
      <c r="M10" s="1">
        <f t="shared" si="6"/>
        <v>-4.0469655067969956E-2</v>
      </c>
      <c r="N10" s="2">
        <f t="shared" si="7"/>
        <v>-4.0061197606899746E-2</v>
      </c>
      <c r="O10" s="2">
        <f t="shared" si="8"/>
        <v>-5.9927344794657795</v>
      </c>
      <c r="P10" s="2">
        <f t="shared" si="9"/>
        <v>-6.009304634571361</v>
      </c>
    </row>
    <row r="11" spans="1:16" x14ac:dyDescent="0.25">
      <c r="A11" s="1">
        <v>67</v>
      </c>
      <c r="B11" s="1">
        <v>-6.7029099999999994E-2</v>
      </c>
      <c r="C11" s="1">
        <v>4.0680000000000001E-2</v>
      </c>
      <c r="D11" s="1">
        <v>1.1831100000000001</v>
      </c>
      <c r="E11" s="1">
        <v>1.1857052900054086</v>
      </c>
      <c r="F11" s="1">
        <v>2.68</v>
      </c>
      <c r="G11" s="1">
        <f t="shared" si="2"/>
        <v>0.68554400000000015</v>
      </c>
      <c r="H11" s="2">
        <f t="shared" si="3"/>
        <v>0.67675360000000007</v>
      </c>
      <c r="I11" s="1">
        <f t="shared" si="0"/>
        <v>0.57817402501162241</v>
      </c>
      <c r="J11" s="2">
        <f t="shared" si="4"/>
        <v>0.57076037840474936</v>
      </c>
      <c r="K11" s="2">
        <f t="shared" si="1"/>
        <v>0.64775079992995477</v>
      </c>
      <c r="L11" s="2">
        <f t="shared" si="5"/>
        <v>0.63933229237091638</v>
      </c>
      <c r="M11" s="1">
        <f t="shared" si="6"/>
        <v>-3.7793200070045385E-2</v>
      </c>
      <c r="N11" s="2">
        <f t="shared" si="7"/>
        <v>-3.7421307629083689E-2</v>
      </c>
      <c r="O11" s="2">
        <f t="shared" si="8"/>
        <v>-5.5128773747630175</v>
      </c>
      <c r="P11" s="2">
        <f t="shared" si="9"/>
        <v>-5.5295321116996918</v>
      </c>
    </row>
    <row r="12" spans="1:16" x14ac:dyDescent="0.25">
      <c r="A12" s="1">
        <v>68</v>
      </c>
      <c r="B12" s="1">
        <v>-6.0039500000000003E-2</v>
      </c>
      <c r="C12" s="1">
        <v>3.8135500000000003E-2</v>
      </c>
      <c r="D12" s="1">
        <v>1.2135400000000001</v>
      </c>
      <c r="E12" s="1">
        <v>1.2156226345048451</v>
      </c>
      <c r="F12" s="1">
        <v>2.72</v>
      </c>
      <c r="G12" s="1">
        <f t="shared" si="2"/>
        <v>0.69577600000000017</v>
      </c>
      <c r="H12" s="2">
        <f t="shared" si="3"/>
        <v>0.68685440000000009</v>
      </c>
      <c r="I12" s="1">
        <f t="shared" si="0"/>
        <v>0.57236183355816495</v>
      </c>
      <c r="J12" s="2">
        <f t="shared" si="4"/>
        <v>0.56502271387845115</v>
      </c>
      <c r="K12" s="2">
        <f t="shared" si="1"/>
        <v>0.66409464522999684</v>
      </c>
      <c r="L12" s="2">
        <f t="shared" si="5"/>
        <v>0.65546372452501245</v>
      </c>
      <c r="M12" s="1">
        <f t="shared" si="6"/>
        <v>-3.1681354770003334E-2</v>
      </c>
      <c r="N12" s="2">
        <f t="shared" si="7"/>
        <v>-3.1390675474987639E-2</v>
      </c>
      <c r="O12" s="2">
        <f t="shared" si="8"/>
        <v>-4.5533842457922269</v>
      </c>
      <c r="P12" s="2">
        <f t="shared" si="9"/>
        <v>-4.5702081074224221</v>
      </c>
    </row>
    <row r="13" spans="1:16" x14ac:dyDescent="0.25">
      <c r="A13" s="1">
        <v>69</v>
      </c>
      <c r="B13" s="1">
        <v>-5.6439200000000002E-2</v>
      </c>
      <c r="C13" s="1">
        <v>4.8615699999999998E-2</v>
      </c>
      <c r="D13" s="1">
        <v>1.2279100000000001</v>
      </c>
      <c r="E13" s="1">
        <v>1.2301674023006504</v>
      </c>
      <c r="F13" s="1">
        <v>2.76</v>
      </c>
      <c r="G13" s="1">
        <f t="shared" si="2"/>
        <v>0.70600799999999997</v>
      </c>
      <c r="H13" s="2">
        <f t="shared" si="3"/>
        <v>0.6969552</v>
      </c>
      <c r="I13" s="1">
        <f t="shared" si="0"/>
        <v>0.57391213478720771</v>
      </c>
      <c r="J13" s="2">
        <f t="shared" si="4"/>
        <v>0.56655313634271187</v>
      </c>
      <c r="K13" s="2">
        <f t="shared" si="1"/>
        <v>0.67204045187684525</v>
      </c>
      <c r="L13" s="2">
        <f t="shared" si="5"/>
        <v>0.66330626332051068</v>
      </c>
      <c r="M13" s="1">
        <f t="shared" si="6"/>
        <v>-3.3967548123154723E-2</v>
      </c>
      <c r="N13" s="2">
        <f t="shared" si="7"/>
        <v>-3.3648936679489316E-2</v>
      </c>
      <c r="O13" s="2">
        <f t="shared" si="8"/>
        <v>-4.8112129215468844</v>
      </c>
      <c r="P13" s="2">
        <f t="shared" si="9"/>
        <v>-4.8279913371030618</v>
      </c>
    </row>
    <row r="14" spans="1:16" x14ac:dyDescent="0.25">
      <c r="A14" s="1">
        <v>70</v>
      </c>
      <c r="B14" s="1">
        <v>-6.5226199999999998E-2</v>
      </c>
      <c r="C14" s="1">
        <v>4.1466500000000003E-2</v>
      </c>
      <c r="D14" s="1">
        <v>1.2494000000000001</v>
      </c>
      <c r="E14" s="1">
        <v>1.2517884357145541</v>
      </c>
      <c r="F14" s="1">
        <v>2.8</v>
      </c>
      <c r="G14" s="1">
        <f t="shared" si="2"/>
        <v>0.71623999999999999</v>
      </c>
      <c r="H14" s="2">
        <f t="shared" si="3"/>
        <v>0.70705600000000002</v>
      </c>
      <c r="I14" s="1">
        <f t="shared" si="0"/>
        <v>0.57217336377704364</v>
      </c>
      <c r="J14" s="2">
        <f t="shared" si="4"/>
        <v>0.56483666075441386</v>
      </c>
      <c r="K14" s="2">
        <f t="shared" si="1"/>
        <v>0.68385202243086096</v>
      </c>
      <c r="L14" s="2">
        <f t="shared" si="5"/>
        <v>0.67496432453728761</v>
      </c>
      <c r="M14" s="1">
        <f t="shared" si="6"/>
        <v>-3.2387977569139026E-2</v>
      </c>
      <c r="N14" s="2">
        <f t="shared" si="7"/>
        <v>-3.209167546271241E-2</v>
      </c>
      <c r="O14" s="2">
        <f t="shared" si="8"/>
        <v>-4.5219448186556219</v>
      </c>
      <c r="P14" s="2">
        <f t="shared" si="9"/>
        <v>-4.5387742219445713</v>
      </c>
    </row>
    <row r="15" spans="1:16" x14ac:dyDescent="0.25">
      <c r="A15" s="1">
        <v>71</v>
      </c>
      <c r="B15" s="1">
        <v>-7.1276500000000007E-2</v>
      </c>
      <c r="C15" s="1">
        <v>3.2953299999999998E-2</v>
      </c>
      <c r="D15" s="1">
        <v>1.27783</v>
      </c>
      <c r="E15" s="1">
        <v>1.2802405119090476</v>
      </c>
      <c r="F15" s="1">
        <v>2.84</v>
      </c>
      <c r="G15" s="1">
        <f t="shared" si="2"/>
        <v>0.72647200000000001</v>
      </c>
      <c r="H15" s="2">
        <f t="shared" si="3"/>
        <v>0.71715680000000004</v>
      </c>
      <c r="I15" s="1">
        <f t="shared" si="0"/>
        <v>0.56744962625554762</v>
      </c>
      <c r="J15" s="2">
        <f t="shared" si="4"/>
        <v>0.56017349344038658</v>
      </c>
      <c r="K15" s="2">
        <f t="shared" si="1"/>
        <v>0.69939539165591269</v>
      </c>
      <c r="L15" s="2">
        <f t="shared" si="5"/>
        <v>0.6903056840213585</v>
      </c>
      <c r="M15" s="1">
        <f t="shared" si="6"/>
        <v>-2.7076608344087316E-2</v>
      </c>
      <c r="N15" s="2">
        <f t="shared" si="7"/>
        <v>-2.6851115978641538E-2</v>
      </c>
      <c r="O15" s="2">
        <f t="shared" si="8"/>
        <v>-3.727137225397168</v>
      </c>
      <c r="P15" s="2">
        <f t="shared" si="9"/>
        <v>-3.7441067251459561</v>
      </c>
    </row>
    <row r="16" spans="1:16" x14ac:dyDescent="0.25">
      <c r="A16" s="1">
        <v>72</v>
      </c>
      <c r="B16" s="1">
        <v>-6.3012799999999994E-2</v>
      </c>
      <c r="C16" s="1">
        <v>5.0158300000000003E-2</v>
      </c>
      <c r="D16" s="1">
        <v>1.2847200000000001</v>
      </c>
      <c r="E16" s="1">
        <v>1.2872419921765799</v>
      </c>
      <c r="F16" s="1">
        <v>2.88</v>
      </c>
      <c r="G16" s="1">
        <f t="shared" si="2"/>
        <v>0.73670400000000003</v>
      </c>
      <c r="H16" s="2">
        <f t="shared" si="3"/>
        <v>0.72725760000000006</v>
      </c>
      <c r="I16" s="1">
        <f t="shared" si="0"/>
        <v>0.57231196968203102</v>
      </c>
      <c r="J16" s="2">
        <f t="shared" si="4"/>
        <v>0.56497348938274627</v>
      </c>
      <c r="K16" s="2">
        <f t="shared" si="1"/>
        <v>0.70322030032606564</v>
      </c>
      <c r="L16" s="2">
        <f t="shared" si="5"/>
        <v>0.6940808821816119</v>
      </c>
      <c r="M16" s="1">
        <f t="shared" si="6"/>
        <v>-3.3483699673934386E-2</v>
      </c>
      <c r="N16" s="2">
        <f t="shared" si="7"/>
        <v>-3.3176717818388157E-2</v>
      </c>
      <c r="O16" s="2">
        <f t="shared" si="8"/>
        <v>-4.5450682599706784</v>
      </c>
      <c r="P16" s="2">
        <f t="shared" si="9"/>
        <v>-4.56189358741499</v>
      </c>
    </row>
    <row r="17" spans="1:16" x14ac:dyDescent="0.25">
      <c r="A17" s="1">
        <v>73</v>
      </c>
      <c r="B17" s="1">
        <v>-6.4806799999999998E-2</v>
      </c>
      <c r="C17" s="1">
        <v>4.85482E-2</v>
      </c>
      <c r="D17" s="1">
        <v>1.3258399999999999</v>
      </c>
      <c r="E17" s="1">
        <v>1.3283104135139046</v>
      </c>
      <c r="F17" s="1">
        <v>2.92</v>
      </c>
      <c r="G17" s="1">
        <f t="shared" si="2"/>
        <v>0.74693600000000004</v>
      </c>
      <c r="H17" s="2">
        <f t="shared" si="3"/>
        <v>0.73735840000000008</v>
      </c>
      <c r="I17" s="1">
        <f t="shared" si="0"/>
        <v>0.56232036758942505</v>
      </c>
      <c r="J17" s="2">
        <f t="shared" si="4"/>
        <v>0.55511000478374362</v>
      </c>
      <c r="K17" s="2">
        <f t="shared" si="1"/>
        <v>0.7256559789026461</v>
      </c>
      <c r="L17" s="2">
        <f t="shared" si="5"/>
        <v>0.71622497496669735</v>
      </c>
      <c r="M17" s="1">
        <f t="shared" si="6"/>
        <v>-2.1280021097353941E-2</v>
      </c>
      <c r="N17" s="2">
        <f t="shared" si="7"/>
        <v>-2.1133425033302733E-2</v>
      </c>
      <c r="O17" s="2">
        <f t="shared" si="8"/>
        <v>-2.8489751594987975</v>
      </c>
      <c r="P17" s="2">
        <f t="shared" si="9"/>
        <v>-2.8660994481520428</v>
      </c>
    </row>
    <row r="18" spans="1:16" x14ac:dyDescent="0.25">
      <c r="A18" s="1">
        <v>74</v>
      </c>
      <c r="B18" s="1">
        <v>-6.89216E-2</v>
      </c>
      <c r="C18" s="1">
        <v>4.4186700000000002E-2</v>
      </c>
      <c r="D18" s="1">
        <v>1.3384499999999999</v>
      </c>
      <c r="E18" s="1">
        <v>1.3409515479328289</v>
      </c>
      <c r="F18" s="1">
        <v>2.96</v>
      </c>
      <c r="G18" s="1">
        <f t="shared" si="2"/>
        <v>0.75716800000000006</v>
      </c>
      <c r="H18" s="2">
        <f t="shared" si="3"/>
        <v>0.7474592000000001</v>
      </c>
      <c r="I18" s="1">
        <f t="shared" si="0"/>
        <v>0.56464978258702025</v>
      </c>
      <c r="J18" s="2">
        <f t="shared" si="4"/>
        <v>0.55740955081655341</v>
      </c>
      <c r="K18" s="2">
        <f t="shared" si="1"/>
        <v>0.73256183063570446</v>
      </c>
      <c r="L18" s="2">
        <f t="shared" si="5"/>
        <v>0.72304107464538137</v>
      </c>
      <c r="M18" s="1">
        <f t="shared" si="6"/>
        <v>-2.4606169364295605E-2</v>
      </c>
      <c r="N18" s="2">
        <f t="shared" si="7"/>
        <v>-2.4418125354618736E-2</v>
      </c>
      <c r="O18" s="2">
        <f t="shared" si="8"/>
        <v>-3.2497635087979946</v>
      </c>
      <c r="P18" s="2">
        <f t="shared" si="9"/>
        <v>-3.2668171526444163</v>
      </c>
    </row>
    <row r="19" spans="1:16" x14ac:dyDescent="0.25">
      <c r="A19" s="1">
        <v>75</v>
      </c>
      <c r="B19" s="1">
        <v>-5.96584E-2</v>
      </c>
      <c r="C19" s="1">
        <v>4.6214499999999999E-2</v>
      </c>
      <c r="D19" s="1">
        <v>1.3508599999999999</v>
      </c>
      <c r="E19" s="1">
        <v>1.3529662391578032</v>
      </c>
      <c r="F19" s="1">
        <v>3</v>
      </c>
      <c r="G19" s="1">
        <f t="shared" si="2"/>
        <v>0.76740000000000008</v>
      </c>
      <c r="H19" s="2">
        <f t="shared" si="3"/>
        <v>0.75756000000000001</v>
      </c>
      <c r="I19" s="1">
        <f t="shared" si="0"/>
        <v>0.56719818853550441</v>
      </c>
      <c r="J19" s="2">
        <f t="shared" si="4"/>
        <v>0.5599252797849319</v>
      </c>
      <c r="K19" s="2">
        <f t="shared" si="1"/>
        <v>0.73912545645190797</v>
      </c>
      <c r="L19" s="2">
        <f t="shared" si="5"/>
        <v>0.7295193961538875</v>
      </c>
      <c r="M19" s="1">
        <f t="shared" si="6"/>
        <v>-2.8274543548092113E-2</v>
      </c>
      <c r="N19" s="2">
        <f t="shared" si="7"/>
        <v>-2.8040603846112511E-2</v>
      </c>
      <c r="O19" s="2">
        <f t="shared" si="8"/>
        <v>-3.6844596752791383</v>
      </c>
      <c r="P19" s="2">
        <f t="shared" si="9"/>
        <v>-3.7014366975701609</v>
      </c>
    </row>
    <row r="20" spans="1:16" x14ac:dyDescent="0.25">
      <c r="A20" s="1">
        <v>76</v>
      </c>
      <c r="B20" s="1">
        <v>-6.8253099999999997E-2</v>
      </c>
      <c r="C20" s="1">
        <v>4.6838400000000002E-2</v>
      </c>
      <c r="D20" s="1">
        <v>1.37493</v>
      </c>
      <c r="E20" s="1">
        <v>1.3774196260668605</v>
      </c>
      <c r="F20" s="1">
        <v>3.04</v>
      </c>
      <c r="G20" s="1">
        <f t="shared" si="2"/>
        <v>0.7776320000000001</v>
      </c>
      <c r="H20" s="2">
        <f t="shared" si="3"/>
        <v>0.76766080000000003</v>
      </c>
      <c r="I20" s="1">
        <f t="shared" si="0"/>
        <v>0.56455707852840886</v>
      </c>
      <c r="J20" s="2">
        <f t="shared" si="4"/>
        <v>0.55731803545736425</v>
      </c>
      <c r="K20" s="2">
        <f t="shared" si="1"/>
        <v>0.75248434172032597</v>
      </c>
      <c r="L20" s="2">
        <f t="shared" si="5"/>
        <v>0.74270466237525123</v>
      </c>
      <c r="M20" s="1">
        <f t="shared" si="6"/>
        <v>-2.5147658279674134E-2</v>
      </c>
      <c r="N20" s="2">
        <f t="shared" si="7"/>
        <v>-2.4956137624748798E-2</v>
      </c>
      <c r="O20" s="2">
        <f t="shared" si="8"/>
        <v>-3.2338764710909698</v>
      </c>
      <c r="P20" s="2">
        <f t="shared" si="9"/>
        <v>-3.2509329152600728</v>
      </c>
    </row>
    <row r="21" spans="1:16" x14ac:dyDescent="0.25">
      <c r="A21" s="1">
        <v>77</v>
      </c>
      <c r="B21" s="1">
        <v>-7.7105099999999996E-2</v>
      </c>
      <c r="C21" s="1">
        <v>5.0138500000000003E-2</v>
      </c>
      <c r="D21" s="1">
        <v>1.3995500000000001</v>
      </c>
      <c r="E21" s="1">
        <v>1.4025688104789227</v>
      </c>
      <c r="F21" s="1">
        <v>3.08</v>
      </c>
      <c r="G21" s="1">
        <f t="shared" si="2"/>
        <v>0.78786400000000012</v>
      </c>
      <c r="H21" s="2">
        <f t="shared" si="3"/>
        <v>0.77776160000000005</v>
      </c>
      <c r="I21" s="1">
        <f t="shared" si="0"/>
        <v>0.56172930277194399</v>
      </c>
      <c r="J21" s="2">
        <f t="shared" si="4"/>
        <v>0.55452651890528259</v>
      </c>
      <c r="K21" s="2">
        <f t="shared" si="1"/>
        <v>0.76622334116463542</v>
      </c>
      <c r="L21" s="2">
        <f t="shared" si="5"/>
        <v>0.75626510261023516</v>
      </c>
      <c r="M21" s="1">
        <f t="shared" si="6"/>
        <v>-2.1640658835364701E-2</v>
      </c>
      <c r="N21" s="2">
        <f t="shared" si="7"/>
        <v>-2.149649738976489E-2</v>
      </c>
      <c r="O21" s="2">
        <f t="shared" si="8"/>
        <v>-2.7467505604221918</v>
      </c>
      <c r="P21" s="2">
        <f t="shared" si="9"/>
        <v>-2.7638928676557044</v>
      </c>
    </row>
    <row r="22" spans="1:16" x14ac:dyDescent="0.25">
      <c r="A22" s="1">
        <v>78</v>
      </c>
      <c r="B22" s="1">
        <v>-6.6917500000000005E-2</v>
      </c>
      <c r="C22" s="1">
        <v>4.8645099999999997E-2</v>
      </c>
      <c r="D22" s="1">
        <v>1.43337</v>
      </c>
      <c r="E22" s="1">
        <v>1.4357554995403152</v>
      </c>
      <c r="F22" s="1">
        <v>3.12</v>
      </c>
      <c r="G22" s="1">
        <f t="shared" si="2"/>
        <v>0.79809600000000014</v>
      </c>
      <c r="H22" s="2">
        <f t="shared" si="3"/>
        <v>0.78786240000000007</v>
      </c>
      <c r="I22" s="1">
        <f t="shared" si="0"/>
        <v>0.55587180425603522</v>
      </c>
      <c r="J22" s="2">
        <f t="shared" si="4"/>
        <v>0.54874412826713836</v>
      </c>
      <c r="K22" s="2">
        <f t="shared" si="1"/>
        <v>0.7843532293988742</v>
      </c>
      <c r="L22" s="2">
        <f t="shared" si="5"/>
        <v>0.77415936535213803</v>
      </c>
      <c r="M22" s="1">
        <f t="shared" si="6"/>
        <v>-1.3742770601125942E-2</v>
      </c>
      <c r="N22" s="2">
        <f t="shared" si="7"/>
        <v>-1.3703034647862045E-2</v>
      </c>
      <c r="O22" s="2">
        <f t="shared" si="8"/>
        <v>-1.7219445531773045</v>
      </c>
      <c r="P22" s="2">
        <f t="shared" si="9"/>
        <v>-1.7392674974541296</v>
      </c>
    </row>
    <row r="23" spans="1:16" x14ac:dyDescent="0.25">
      <c r="A23" s="1">
        <v>79</v>
      </c>
      <c r="B23" s="1">
        <v>-7.7502799999999997E-2</v>
      </c>
      <c r="C23" s="1">
        <v>4.8775399999999997E-2</v>
      </c>
      <c r="D23" s="1">
        <v>1.45658</v>
      </c>
      <c r="E23" s="1">
        <v>1.4594557273357078</v>
      </c>
      <c r="F23" s="1">
        <v>3.16</v>
      </c>
      <c r="G23" s="1">
        <f t="shared" si="2"/>
        <v>0.80832800000000016</v>
      </c>
      <c r="H23" s="2">
        <f t="shared" si="3"/>
        <v>0.79796320000000009</v>
      </c>
      <c r="I23" s="1">
        <f t="shared" si="0"/>
        <v>0.55385578668811952</v>
      </c>
      <c r="J23" s="2">
        <f t="shared" si="4"/>
        <v>0.54675396111995289</v>
      </c>
      <c r="K23" s="2">
        <f t="shared" si="1"/>
        <v>0.79730066384349718</v>
      </c>
      <c r="L23" s="2">
        <f t="shared" si="5"/>
        <v>0.78693852817941368</v>
      </c>
      <c r="M23" s="1">
        <f t="shared" si="6"/>
        <v>-1.1027336156502976E-2</v>
      </c>
      <c r="N23" s="2">
        <f t="shared" si="7"/>
        <v>-1.1024671820586418E-2</v>
      </c>
      <c r="O23" s="2">
        <f t="shared" si="8"/>
        <v>-1.3642155358348311</v>
      </c>
      <c r="P23" s="2">
        <f t="shared" si="9"/>
        <v>-1.3816015350816198</v>
      </c>
    </row>
    <row r="24" spans="1:16" x14ac:dyDescent="0.25">
      <c r="A24" s="1">
        <v>80</v>
      </c>
      <c r="B24" s="1">
        <v>-7.3558899999999997E-2</v>
      </c>
      <c r="C24" s="1">
        <v>5.1585399999999997E-2</v>
      </c>
      <c r="D24" s="1">
        <v>1.4639800000000001</v>
      </c>
      <c r="E24" s="1">
        <v>1.4667342655240485</v>
      </c>
      <c r="F24" s="1">
        <v>3.2</v>
      </c>
      <c r="G24" s="1">
        <f t="shared" si="2"/>
        <v>0.81856000000000018</v>
      </c>
      <c r="H24" s="2">
        <f t="shared" si="3"/>
        <v>0.80806400000000012</v>
      </c>
      <c r="I24" s="1">
        <f t="shared" si="0"/>
        <v>0.55808336877405496</v>
      </c>
      <c r="J24" s="2">
        <f t="shared" si="4"/>
        <v>0.55092733496022028</v>
      </c>
      <c r="K24" s="2">
        <f t="shared" si="1"/>
        <v>0.80127692925578775</v>
      </c>
      <c r="L24" s="2">
        <f t="shared" si="5"/>
        <v>0.79086311597056702</v>
      </c>
      <c r="M24" s="1">
        <f t="shared" si="6"/>
        <v>-1.7283070744212425E-2</v>
      </c>
      <c r="N24" s="2">
        <f t="shared" si="7"/>
        <v>-1.7200884029433094E-2</v>
      </c>
      <c r="O24" s="2">
        <f t="shared" si="8"/>
        <v>-2.1113993774692656</v>
      </c>
      <c r="P24" s="2">
        <f t="shared" si="9"/>
        <v>-2.1286536746387776</v>
      </c>
    </row>
    <row r="25" spans="1:16" x14ac:dyDescent="0.25">
      <c r="A25" s="1">
        <v>81</v>
      </c>
      <c r="B25" s="1">
        <v>-6.0436499999999997E-2</v>
      </c>
      <c r="C25" s="1">
        <v>5.3782400000000001E-2</v>
      </c>
      <c r="D25" s="1">
        <v>1.47444</v>
      </c>
      <c r="E25" s="1">
        <v>1.4766578583686913</v>
      </c>
      <c r="F25" s="1">
        <v>3.24</v>
      </c>
      <c r="G25" s="1">
        <f t="shared" si="2"/>
        <v>0.8287920000000002</v>
      </c>
      <c r="H25" s="2">
        <f t="shared" si="3"/>
        <v>0.81816480000000014</v>
      </c>
      <c r="I25" s="1">
        <f t="shared" si="0"/>
        <v>0.56126203866587743</v>
      </c>
      <c r="J25" s="2">
        <f t="shared" si="4"/>
        <v>0.55406524630143617</v>
      </c>
      <c r="K25" s="2">
        <f t="shared" si="1"/>
        <v>0.80669818802681614</v>
      </c>
      <c r="L25" s="2">
        <f t="shared" si="5"/>
        <v>0.79621391723239843</v>
      </c>
      <c r="M25" s="1">
        <f t="shared" si="6"/>
        <v>-2.2093811973184052E-2</v>
      </c>
      <c r="N25" s="2">
        <f t="shared" si="7"/>
        <v>-2.1950882767601709E-2</v>
      </c>
      <c r="O25" s="2">
        <f t="shared" si="8"/>
        <v>-2.6657848981631154</v>
      </c>
      <c r="P25" s="2">
        <f t="shared" si="9"/>
        <v>-2.6829414767784812</v>
      </c>
    </row>
    <row r="26" spans="1:16" x14ac:dyDescent="0.25">
      <c r="A26" s="1">
        <v>82</v>
      </c>
      <c r="B26" s="1">
        <v>-7.1395299999999995E-2</v>
      </c>
      <c r="C26" s="1">
        <v>5.2988800000000003E-2</v>
      </c>
      <c r="D26" s="1">
        <v>1.49624</v>
      </c>
      <c r="E26" s="1">
        <v>1.4988793278271368</v>
      </c>
      <c r="F26" s="1">
        <v>3.28</v>
      </c>
      <c r="G26" s="1">
        <f t="shared" si="2"/>
        <v>0.83902399999999999</v>
      </c>
      <c r="H26" s="2">
        <f t="shared" si="3"/>
        <v>0.82826560000000005</v>
      </c>
      <c r="I26" s="1">
        <f t="shared" si="0"/>
        <v>0.55976754393984351</v>
      </c>
      <c r="J26" s="2">
        <f t="shared" si="4"/>
        <v>0.55258991476031782</v>
      </c>
      <c r="K26" s="2">
        <f t="shared" si="1"/>
        <v>0.8188377767919649</v>
      </c>
      <c r="L26" s="2">
        <f t="shared" si="5"/>
        <v>0.80819573356439223</v>
      </c>
      <c r="M26" s="1">
        <f t="shared" si="6"/>
        <v>-2.0186223208035092E-2</v>
      </c>
      <c r="N26" s="2">
        <f t="shared" si="7"/>
        <v>-2.0069866435607819E-2</v>
      </c>
      <c r="O26" s="2">
        <f t="shared" si="8"/>
        <v>-2.4059172571982557</v>
      </c>
      <c r="P26" s="2">
        <f t="shared" si="9"/>
        <v>-2.4231196412850924</v>
      </c>
    </row>
    <row r="27" spans="1:16" x14ac:dyDescent="0.25">
      <c r="A27" s="1">
        <v>83</v>
      </c>
      <c r="B27" s="1">
        <v>-7.1279599999999999E-2</v>
      </c>
      <c r="C27" s="1">
        <v>6.23837E-2</v>
      </c>
      <c r="D27" s="1">
        <v>1.54454</v>
      </c>
      <c r="E27" s="1">
        <v>1.54744186288269</v>
      </c>
      <c r="F27" s="1">
        <v>3.32</v>
      </c>
      <c r="G27" s="1">
        <f t="shared" si="2"/>
        <v>0.84925600000000001</v>
      </c>
      <c r="H27" s="2">
        <f t="shared" si="3"/>
        <v>0.83836640000000007</v>
      </c>
      <c r="I27" s="1">
        <f t="shared" si="0"/>
        <v>0.54881286358502845</v>
      </c>
      <c r="J27" s="2">
        <f t="shared" si="4"/>
        <v>0.54177570098706562</v>
      </c>
      <c r="K27" s="2">
        <f t="shared" si="1"/>
        <v>0.84536748969281361</v>
      </c>
      <c r="L27" s="2">
        <f t="shared" si="5"/>
        <v>0.83438065246634652</v>
      </c>
      <c r="M27" s="1">
        <f t="shared" si="6"/>
        <v>-3.8885103071863991E-3</v>
      </c>
      <c r="N27" s="2">
        <f t="shared" si="7"/>
        <v>-3.9857475336535497E-3</v>
      </c>
      <c r="O27" s="2">
        <f t="shared" si="8"/>
        <v>-0.45787257401612697</v>
      </c>
      <c r="P27" s="2">
        <f t="shared" si="9"/>
        <v>-0.47541832946233886</v>
      </c>
    </row>
    <row r="28" spans="1:16" x14ac:dyDescent="0.25">
      <c r="A28" s="1">
        <v>84</v>
      </c>
      <c r="B28" s="1">
        <v>-7.4936699999999995E-2</v>
      </c>
      <c r="C28" s="1">
        <v>5.5364999999999998E-2</v>
      </c>
      <c r="D28" s="1">
        <v>1.5563899999999999</v>
      </c>
      <c r="E28" s="1">
        <v>1.5591762646769254</v>
      </c>
      <c r="F28" s="1">
        <v>3.36</v>
      </c>
      <c r="G28" s="1">
        <f t="shared" si="2"/>
        <v>0.85948800000000003</v>
      </c>
      <c r="H28" s="2">
        <f t="shared" si="3"/>
        <v>0.84846720000000009</v>
      </c>
      <c r="I28" s="1">
        <f t="shared" si="0"/>
        <v>0.55124492302228145</v>
      </c>
      <c r="J28" s="2">
        <f t="shared" si="4"/>
        <v>0.5441765752994</v>
      </c>
      <c r="K28" s="2">
        <f t="shared" si="1"/>
        <v>0.85177799339300431</v>
      </c>
      <c r="L28" s="2">
        <f t="shared" si="5"/>
        <v>0.84070784191379822</v>
      </c>
      <c r="M28" s="1">
        <f t="shared" si="6"/>
        <v>-7.7100066069957229E-3</v>
      </c>
      <c r="N28" s="2">
        <f t="shared" si="7"/>
        <v>-7.759358086201873E-3</v>
      </c>
      <c r="O28" s="2">
        <f t="shared" si="8"/>
        <v>-0.89704645172425013</v>
      </c>
      <c r="P28" s="2">
        <f t="shared" si="9"/>
        <v>-0.91451479635298472</v>
      </c>
    </row>
    <row r="29" spans="1:16" x14ac:dyDescent="0.25">
      <c r="A29" s="1">
        <v>85</v>
      </c>
      <c r="B29" s="1">
        <v>-5.8405499999999999E-2</v>
      </c>
      <c r="C29" s="1">
        <v>4.5874400000000003E-2</v>
      </c>
      <c r="D29" s="1">
        <v>1.5692200000000001</v>
      </c>
      <c r="E29" s="1">
        <v>1.5709764706721772</v>
      </c>
      <c r="F29" s="1">
        <v>3.4</v>
      </c>
      <c r="G29" s="1">
        <f t="shared" si="2"/>
        <v>0.86972000000000005</v>
      </c>
      <c r="H29" s="2">
        <f t="shared" si="3"/>
        <v>0.858568</v>
      </c>
      <c r="I29" s="1">
        <f t="shared" si="0"/>
        <v>0.553617457827278</v>
      </c>
      <c r="J29" s="2">
        <f t="shared" si="4"/>
        <v>0.54651868823512206</v>
      </c>
      <c r="K29" s="2">
        <f t="shared" si="1"/>
        <v>0.85822444592821034</v>
      </c>
      <c r="L29" s="2">
        <f t="shared" si="5"/>
        <v>0.84707051298643798</v>
      </c>
      <c r="M29" s="1">
        <f t="shared" si="6"/>
        <v>-1.1495554071789704E-2</v>
      </c>
      <c r="N29" s="2">
        <f t="shared" si="7"/>
        <v>-1.1497487013562013E-2</v>
      </c>
      <c r="O29" s="2">
        <f t="shared" si="8"/>
        <v>-1.3217534461424025</v>
      </c>
      <c r="P29" s="2">
        <f t="shared" si="9"/>
        <v>-1.3391469299533658</v>
      </c>
    </row>
    <row r="30" spans="1:16" x14ac:dyDescent="0.25">
      <c r="A30" s="1">
        <v>86</v>
      </c>
      <c r="B30" s="1">
        <v>-6.7826899999999996E-2</v>
      </c>
      <c r="C30" s="1">
        <v>5.29677E-2</v>
      </c>
      <c r="D30" s="1">
        <v>1.58954</v>
      </c>
      <c r="E30" s="1">
        <v>1.5918679207795161</v>
      </c>
      <c r="F30" s="1">
        <v>3.44</v>
      </c>
      <c r="G30" s="1">
        <f t="shared" si="2"/>
        <v>0.87995200000000007</v>
      </c>
      <c r="H30" s="2">
        <f t="shared" si="3"/>
        <v>0.86866880000000002</v>
      </c>
      <c r="I30" s="1">
        <f t="shared" si="0"/>
        <v>0.55277952932747054</v>
      </c>
      <c r="J30" s="2">
        <f t="shared" si="4"/>
        <v>0.54569150408824418</v>
      </c>
      <c r="K30" s="2">
        <f t="shared" si="1"/>
        <v>0.86963744512184971</v>
      </c>
      <c r="L30" s="2">
        <f t="shared" si="5"/>
        <v>0.8583351828843151</v>
      </c>
      <c r="M30" s="1">
        <f t="shared" si="6"/>
        <v>-1.0314554878150362E-2</v>
      </c>
      <c r="N30" s="2">
        <f t="shared" si="7"/>
        <v>-1.0333617115684923E-2</v>
      </c>
      <c r="O30" s="2">
        <f t="shared" si="8"/>
        <v>-1.1721724455595715</v>
      </c>
      <c r="P30" s="2">
        <f t="shared" si="9"/>
        <v>-1.1895922952090512</v>
      </c>
    </row>
    <row r="31" spans="1:16" x14ac:dyDescent="0.25">
      <c r="A31" s="1">
        <v>87</v>
      </c>
      <c r="B31" s="1">
        <v>-7.2241799999999995E-2</v>
      </c>
      <c r="C31" s="1">
        <v>5.9182699999999998E-2</v>
      </c>
      <c r="D31" s="1">
        <v>1.6076299999999999</v>
      </c>
      <c r="E31" s="1">
        <v>1.6103402393738193</v>
      </c>
      <c r="F31" s="1">
        <v>3.48</v>
      </c>
      <c r="G31" s="1">
        <f t="shared" si="2"/>
        <v>0.89018400000000009</v>
      </c>
      <c r="H31" s="2">
        <f t="shared" si="3"/>
        <v>0.87876960000000004</v>
      </c>
      <c r="I31" s="1">
        <f t="shared" si="0"/>
        <v>0.55279249579340328</v>
      </c>
      <c r="J31" s="2">
        <f t="shared" si="4"/>
        <v>0.54570430429143935</v>
      </c>
      <c r="K31" s="2">
        <f t="shared" si="1"/>
        <v>0.87972887276991751</v>
      </c>
      <c r="L31" s="2">
        <f t="shared" si="5"/>
        <v>0.86829545707036337</v>
      </c>
      <c r="M31" s="1">
        <f t="shared" si="6"/>
        <v>-1.0455127230082573E-2</v>
      </c>
      <c r="N31" s="2">
        <f t="shared" si="7"/>
        <v>-1.0474142929636665E-2</v>
      </c>
      <c r="O31" s="2">
        <f t="shared" si="8"/>
        <v>-1.174490580608343</v>
      </c>
      <c r="P31" s="2">
        <f t="shared" si="9"/>
        <v>-1.1919100216526226</v>
      </c>
    </row>
    <row r="32" spans="1:16" x14ac:dyDescent="0.25">
      <c r="A32" s="1">
        <v>88</v>
      </c>
      <c r="B32" s="1">
        <v>-7.7776899999999996E-2</v>
      </c>
      <c r="C32" s="1">
        <v>6.6034300000000004E-2</v>
      </c>
      <c r="D32" s="1">
        <v>1.64836</v>
      </c>
      <c r="E32" s="1">
        <v>1.651514597135036</v>
      </c>
      <c r="F32" s="1">
        <v>3.52</v>
      </c>
      <c r="G32" s="1">
        <f t="shared" si="2"/>
        <v>0.90041600000000011</v>
      </c>
      <c r="H32" s="2">
        <f t="shared" si="3"/>
        <v>0.88887040000000006</v>
      </c>
      <c r="I32" s="1">
        <f t="shared" si="0"/>
        <v>0.54520620136327969</v>
      </c>
      <c r="J32" s="2">
        <f t="shared" si="4"/>
        <v>0.53821528525510309</v>
      </c>
      <c r="K32" s="2">
        <f t="shared" si="1"/>
        <v>0.90222242441487022</v>
      </c>
      <c r="L32" s="2">
        <f t="shared" si="5"/>
        <v>0.89049667077521144</v>
      </c>
      <c r="M32" s="1">
        <f t="shared" si="6"/>
        <v>1.8064244148701114E-3</v>
      </c>
      <c r="N32" s="2">
        <f t="shared" si="7"/>
        <v>1.6262707752113803E-3</v>
      </c>
      <c r="O32" s="2">
        <f t="shared" si="8"/>
        <v>0.20062109234732736</v>
      </c>
      <c r="P32" s="2">
        <f t="shared" si="9"/>
        <v>0.18295926776404978</v>
      </c>
    </row>
    <row r="33" spans="1:16" x14ac:dyDescent="0.25">
      <c r="A33" s="1">
        <v>89</v>
      </c>
      <c r="B33" s="1">
        <v>-8.3533200000000002E-2</v>
      </c>
      <c r="C33" s="1">
        <v>6.0921799999999998E-2</v>
      </c>
      <c r="D33" s="1">
        <v>1.6712499999999999</v>
      </c>
      <c r="E33" s="1">
        <v>1.6744449300342723</v>
      </c>
      <c r="F33" s="1">
        <v>3.56</v>
      </c>
      <c r="G33" s="1">
        <f t="shared" si="2"/>
        <v>0.91064800000000012</v>
      </c>
      <c r="H33" s="2">
        <f t="shared" si="3"/>
        <v>0.89897120000000008</v>
      </c>
      <c r="I33" s="1">
        <f t="shared" si="0"/>
        <v>0.54385067174550861</v>
      </c>
      <c r="J33" s="2">
        <f t="shared" si="4"/>
        <v>0.53687713693970218</v>
      </c>
      <c r="K33" s="2">
        <f t="shared" si="1"/>
        <v>0.91474926527772293</v>
      </c>
      <c r="L33" s="2">
        <f t="shared" si="5"/>
        <v>0.90286070627447967</v>
      </c>
      <c r="M33" s="1">
        <f t="shared" si="6"/>
        <v>4.1012652777228098E-3</v>
      </c>
      <c r="N33" s="2">
        <f t="shared" si="7"/>
        <v>3.8895062744795927E-3</v>
      </c>
      <c r="O33" s="2">
        <f t="shared" si="8"/>
        <v>0.45036779059777315</v>
      </c>
      <c r="P33" s="2">
        <f t="shared" si="9"/>
        <v>0.43266194450718692</v>
      </c>
    </row>
    <row r="34" spans="1:16" x14ac:dyDescent="0.25">
      <c r="A34" s="1">
        <v>90</v>
      </c>
      <c r="B34" s="1">
        <v>-7.7289899999999995E-2</v>
      </c>
      <c r="C34" s="1">
        <v>6.1887499999999998E-2</v>
      </c>
      <c r="D34" s="1">
        <v>1.67706</v>
      </c>
      <c r="E34" s="1">
        <v>1.6799803674145302</v>
      </c>
      <c r="F34" s="1">
        <v>3.6</v>
      </c>
      <c r="G34" s="1">
        <f t="shared" si="2"/>
        <v>0.92088000000000014</v>
      </c>
      <c r="H34" s="2">
        <f t="shared" si="3"/>
        <v>0.9090720000000001</v>
      </c>
      <c r="I34" s="1">
        <f t="shared" si="0"/>
        <v>0.54814926284955556</v>
      </c>
      <c r="J34" s="2">
        <f t="shared" si="4"/>
        <v>0.54112060928369721</v>
      </c>
      <c r="K34" s="2">
        <f t="shared" si="1"/>
        <v>0.91777327471855785</v>
      </c>
      <c r="L34" s="2">
        <f t="shared" si="5"/>
        <v>0.9058454141099147</v>
      </c>
      <c r="M34" s="1">
        <f t="shared" si="6"/>
        <v>-3.1067252814422908E-3</v>
      </c>
      <c r="N34" s="2">
        <f t="shared" si="7"/>
        <v>-3.2265858900853983E-3</v>
      </c>
      <c r="O34" s="2">
        <f t="shared" si="8"/>
        <v>-0.33736483379401122</v>
      </c>
      <c r="P34" s="2">
        <f t="shared" si="9"/>
        <v>-0.35493183049146798</v>
      </c>
    </row>
    <row r="35" spans="1:16" x14ac:dyDescent="0.25">
      <c r="A35" s="1">
        <v>91</v>
      </c>
      <c r="B35" s="1">
        <v>-6.8802299999999997E-2</v>
      </c>
      <c r="C35" s="1">
        <v>6.7416799999999999E-2</v>
      </c>
      <c r="D35" s="1">
        <v>1.69312</v>
      </c>
      <c r="E35" s="1">
        <v>1.6958579291342568</v>
      </c>
      <c r="F35" s="1">
        <v>3.64</v>
      </c>
      <c r="G35" s="1">
        <f t="shared" si="2"/>
        <v>0.93111200000000016</v>
      </c>
      <c r="H35" s="2">
        <f t="shared" si="3"/>
        <v>0.91917280000000012</v>
      </c>
      <c r="I35" s="1">
        <f t="shared" si="0"/>
        <v>0.54905070997034344</v>
      </c>
      <c r="J35" s="2">
        <f t="shared" si="4"/>
        <v>0.54201049758292075</v>
      </c>
      <c r="K35" s="2">
        <f t="shared" si="1"/>
        <v>0.92644718668604453</v>
      </c>
      <c r="L35" s="2">
        <f t="shared" si="5"/>
        <v>0.91440659538919133</v>
      </c>
      <c r="M35" s="1">
        <f t="shared" si="6"/>
        <v>-4.6648133139556291E-3</v>
      </c>
      <c r="N35" s="2">
        <f t="shared" si="7"/>
        <v>-4.7662046108087885E-3</v>
      </c>
      <c r="O35" s="2">
        <f t="shared" si="8"/>
        <v>-0.50099379171953839</v>
      </c>
      <c r="P35" s="2">
        <f t="shared" si="9"/>
        <v>-0.5185319464206064</v>
      </c>
    </row>
    <row r="36" spans="1:16" x14ac:dyDescent="0.25">
      <c r="A36" s="1">
        <v>92</v>
      </c>
      <c r="B36" s="1">
        <v>-6.96045E-2</v>
      </c>
      <c r="C36" s="1">
        <v>7.0499599999999996E-2</v>
      </c>
      <c r="D36" s="1">
        <v>1.7118100000000001</v>
      </c>
      <c r="E36" s="1">
        <v>1.7146744461035193</v>
      </c>
      <c r="F36" s="1">
        <v>3.68</v>
      </c>
      <c r="G36" s="1">
        <f t="shared" si="2"/>
        <v>0.94134400000000018</v>
      </c>
      <c r="H36" s="2">
        <f t="shared" si="3"/>
        <v>0.92927360000000014</v>
      </c>
      <c r="I36" s="1">
        <f t="shared" si="0"/>
        <v>0.54899284359147027</v>
      </c>
      <c r="J36" s="2">
        <f t="shared" si="4"/>
        <v>0.54195337319670855</v>
      </c>
      <c r="K36" s="2">
        <f t="shared" si="1"/>
        <v>0.93672664990635257</v>
      </c>
      <c r="L36" s="2">
        <f t="shared" si="5"/>
        <v>0.92455246133901758</v>
      </c>
      <c r="M36" s="1">
        <f t="shared" si="6"/>
        <v>-4.6173500936476097E-3</v>
      </c>
      <c r="N36" s="2">
        <f t="shared" si="7"/>
        <v>-4.7211386609825601E-3</v>
      </c>
      <c r="O36" s="2">
        <f t="shared" si="8"/>
        <v>-0.49050613735760878</v>
      </c>
      <c r="P36" s="2">
        <f t="shared" si="9"/>
        <v>-0.50804614066110987</v>
      </c>
    </row>
    <row r="37" spans="1:16" x14ac:dyDescent="0.25">
      <c r="A37" s="1">
        <v>93</v>
      </c>
      <c r="B37" s="1">
        <v>-7.9771499999999995E-2</v>
      </c>
      <c r="C37" s="1">
        <v>6.2827900000000006E-2</v>
      </c>
      <c r="D37" s="1">
        <v>1.7492300000000001</v>
      </c>
      <c r="E37" s="1">
        <v>1.7521747715712208</v>
      </c>
      <c r="F37" s="1">
        <v>3.72</v>
      </c>
      <c r="G37" s="1">
        <f t="shared" si="2"/>
        <v>0.9515760000000002</v>
      </c>
      <c r="H37" s="2">
        <f t="shared" si="3"/>
        <v>0.93937440000000016</v>
      </c>
      <c r="I37" s="1">
        <f t="shared" si="0"/>
        <v>0.54308281082411503</v>
      </c>
      <c r="J37" s="2">
        <f t="shared" si="4"/>
        <v>0.53611912192848132</v>
      </c>
      <c r="K37" s="2">
        <f t="shared" si="1"/>
        <v>0.95721307770935793</v>
      </c>
      <c r="L37" s="2">
        <f t="shared" si="5"/>
        <v>0.94477263683120227</v>
      </c>
      <c r="M37" s="1">
        <f t="shared" si="6"/>
        <v>5.6370777093577296E-3</v>
      </c>
      <c r="N37" s="2">
        <f t="shared" si="7"/>
        <v>5.3982368312021078E-3</v>
      </c>
      <c r="O37" s="2">
        <f t="shared" si="8"/>
        <v>0.59239385076522821</v>
      </c>
      <c r="P37" s="2">
        <f t="shared" si="9"/>
        <v>0.57466297050484949</v>
      </c>
    </row>
    <row r="38" spans="1:16" x14ac:dyDescent="0.25">
      <c r="A38" s="1">
        <v>94</v>
      </c>
      <c r="B38" s="1">
        <v>-7.6951099999999995E-2</v>
      </c>
      <c r="C38" s="1">
        <v>6.7049999999999998E-2</v>
      </c>
      <c r="D38" s="1">
        <v>1.76566</v>
      </c>
      <c r="E38" s="1">
        <v>1.7686074776193867</v>
      </c>
      <c r="F38" s="1">
        <v>3.76</v>
      </c>
      <c r="G38" s="1">
        <f t="shared" si="2"/>
        <v>0.961808</v>
      </c>
      <c r="H38" s="2">
        <f t="shared" si="3"/>
        <v>0.94947520000000007</v>
      </c>
      <c r="I38" s="1">
        <f t="shared" si="0"/>
        <v>0.54382219467636217</v>
      </c>
      <c r="J38" s="2">
        <f t="shared" si="4"/>
        <v>0.53684902501827592</v>
      </c>
      <c r="K38" s="2">
        <f t="shared" si="1"/>
        <v>0.96619026502347094</v>
      </c>
      <c r="L38" s="2">
        <f t="shared" si="5"/>
        <v>0.9536331519323733</v>
      </c>
      <c r="M38" s="1">
        <f t="shared" si="6"/>
        <v>4.3822650234709437E-3</v>
      </c>
      <c r="N38" s="2">
        <f t="shared" si="7"/>
        <v>4.1579519323732272E-3</v>
      </c>
      <c r="O38" s="2">
        <f t="shared" si="8"/>
        <v>0.45562784084463259</v>
      </c>
      <c r="P38" s="2">
        <f t="shared" si="9"/>
        <v>0.43792106759325855</v>
      </c>
    </row>
    <row r="39" spans="1:16" x14ac:dyDescent="0.25">
      <c r="A39" s="1">
        <v>95</v>
      </c>
      <c r="B39" s="1">
        <v>-8.0711099999999994E-2</v>
      </c>
      <c r="C39" s="1">
        <v>5.3053500000000003E-2</v>
      </c>
      <c r="D39" s="1">
        <v>1.7872699999999999</v>
      </c>
      <c r="E39" s="1">
        <v>1.7898779311521384</v>
      </c>
      <c r="F39" s="1">
        <v>3.8</v>
      </c>
      <c r="G39" s="1">
        <f t="shared" si="2"/>
        <v>0.97204000000000002</v>
      </c>
      <c r="H39" s="2">
        <f t="shared" si="3"/>
        <v>0.95957599999999998</v>
      </c>
      <c r="I39" s="1">
        <f t="shared" si="0"/>
        <v>0.54307614116137026</v>
      </c>
      <c r="J39" s="2">
        <f t="shared" si="4"/>
        <v>0.53611253778760437</v>
      </c>
      <c r="K39" s="2">
        <f t="shared" si="1"/>
        <v>0.97781031378841321</v>
      </c>
      <c r="L39" s="2">
        <f t="shared" si="5"/>
        <v>0.96510218047723306</v>
      </c>
      <c r="M39" s="1">
        <f t="shared" si="6"/>
        <v>5.770313788413195E-3</v>
      </c>
      <c r="N39" s="2">
        <f t="shared" si="7"/>
        <v>5.526180477233078E-3</v>
      </c>
      <c r="O39" s="2">
        <f t="shared" si="8"/>
        <v>0.59362925274815803</v>
      </c>
      <c r="P39" s="2">
        <f t="shared" si="9"/>
        <v>0.57589815473011807</v>
      </c>
    </row>
    <row r="40" spans="1:16" x14ac:dyDescent="0.25">
      <c r="A40" s="1">
        <v>96</v>
      </c>
      <c r="B40" s="1">
        <v>-7.5273900000000005E-2</v>
      </c>
      <c r="C40" s="1">
        <v>7.6053499999999996E-2</v>
      </c>
      <c r="D40" s="1">
        <v>1.80775</v>
      </c>
      <c r="E40" s="1">
        <v>1.8109142324758121</v>
      </c>
      <c r="F40" s="1">
        <v>3.84</v>
      </c>
      <c r="G40" s="1">
        <f t="shared" si="2"/>
        <v>0.98227200000000003</v>
      </c>
      <c r="H40" s="2">
        <f t="shared" si="3"/>
        <v>0.96967680000000001</v>
      </c>
      <c r="I40" s="1">
        <f t="shared" si="0"/>
        <v>0.54241773706592145</v>
      </c>
      <c r="J40" s="2">
        <f t="shared" si="4"/>
        <v>0.53546257609025205</v>
      </c>
      <c r="K40" s="2">
        <f t="shared" si="1"/>
        <v>0.9893024452015361</v>
      </c>
      <c r="L40" s="2">
        <f t="shared" si="5"/>
        <v>0.97644495415095789</v>
      </c>
      <c r="M40" s="1">
        <f t="shared" si="6"/>
        <v>7.0304452015360619E-3</v>
      </c>
      <c r="N40" s="2">
        <f t="shared" si="7"/>
        <v>6.7681541509578835E-3</v>
      </c>
      <c r="O40" s="2">
        <f t="shared" si="8"/>
        <v>0.71573303540527078</v>
      </c>
      <c r="P40" s="2">
        <f t="shared" si="9"/>
        <v>0.69798041481015982</v>
      </c>
    </row>
    <row r="41" spans="1:16" x14ac:dyDescent="0.25">
      <c r="A41" s="1">
        <v>97</v>
      </c>
      <c r="B41" s="1">
        <v>-8.0939899999999995E-2</v>
      </c>
      <c r="C41" s="1">
        <v>7.0626999999999995E-2</v>
      </c>
      <c r="D41" s="1">
        <v>1.8229200000000001</v>
      </c>
      <c r="E41" s="1">
        <v>1.8260823549174912</v>
      </c>
      <c r="F41" s="1">
        <v>3.88</v>
      </c>
      <c r="G41" s="1">
        <f t="shared" si="2"/>
        <v>0.99250400000000005</v>
      </c>
      <c r="H41" s="2">
        <f t="shared" si="3"/>
        <v>0.97977760000000003</v>
      </c>
      <c r="I41" s="1">
        <f t="shared" si="0"/>
        <v>0.54351546485692037</v>
      </c>
      <c r="J41" s="2">
        <f t="shared" si="4"/>
        <v>0.53654622824733977</v>
      </c>
      <c r="K41" s="2">
        <f t="shared" si="1"/>
        <v>0.99758879049142546</v>
      </c>
      <c r="L41" s="2">
        <f t="shared" si="5"/>
        <v>0.9846236057715112</v>
      </c>
      <c r="M41" s="1">
        <f t="shared" si="6"/>
        <v>5.0847904914254061E-3</v>
      </c>
      <c r="N41" s="2">
        <f t="shared" si="7"/>
        <v>4.8460057715111748E-3</v>
      </c>
      <c r="O41" s="2">
        <f t="shared" si="8"/>
        <v>0.51231939532993376</v>
      </c>
      <c r="P41" s="2">
        <f t="shared" si="9"/>
        <v>0.49460262936315091</v>
      </c>
    </row>
    <row r="42" spans="1:16" x14ac:dyDescent="0.25">
      <c r="A42" s="1">
        <v>98</v>
      </c>
      <c r="B42" s="1">
        <v>-7.3023699999999997E-2</v>
      </c>
      <c r="C42" s="1">
        <v>5.2154499999999999E-2</v>
      </c>
      <c r="D42" s="1">
        <v>1.85263</v>
      </c>
      <c r="E42" s="1">
        <v>1.8548020027841086</v>
      </c>
      <c r="F42" s="1">
        <v>3.92</v>
      </c>
      <c r="G42" s="1">
        <f t="shared" si="2"/>
        <v>1.0027360000000001</v>
      </c>
      <c r="H42" s="2">
        <f t="shared" si="3"/>
        <v>0.98987840000000005</v>
      </c>
      <c r="I42" s="1">
        <f t="shared" si="0"/>
        <v>0.54061619434034791</v>
      </c>
      <c r="J42" s="2">
        <f t="shared" si="4"/>
        <v>0.53368413367796963</v>
      </c>
      <c r="K42" s="2">
        <f t="shared" si="1"/>
        <v>1.0132783341209586</v>
      </c>
      <c r="L42" s="2">
        <f t="shared" si="5"/>
        <v>1.0001092399011913</v>
      </c>
      <c r="M42" s="1">
        <f t="shared" si="6"/>
        <v>1.0542334120958508E-2</v>
      </c>
      <c r="N42" s="2">
        <f t="shared" si="7"/>
        <v>1.0230839901191224E-2</v>
      </c>
      <c r="O42" s="2">
        <f t="shared" si="8"/>
        <v>1.0513568996184945</v>
      </c>
      <c r="P42" s="2">
        <f t="shared" si="9"/>
        <v>1.0335451204098629</v>
      </c>
    </row>
    <row r="43" spans="1:16" x14ac:dyDescent="0.25">
      <c r="A43" s="1">
        <v>99</v>
      </c>
      <c r="B43" s="1">
        <v>-8.5773299999999997E-2</v>
      </c>
      <c r="C43" s="1">
        <v>8.1418699999999997E-2</v>
      </c>
      <c r="D43" s="1">
        <v>1.87538</v>
      </c>
      <c r="E43" s="1">
        <v>1.8791051615336967</v>
      </c>
      <c r="F43" s="1">
        <v>3.96</v>
      </c>
      <c r="G43" s="1">
        <f t="shared" si="2"/>
        <v>1.0129680000000001</v>
      </c>
      <c r="H43" s="2">
        <f t="shared" si="3"/>
        <v>0.99997920000000007</v>
      </c>
      <c r="I43" s="1">
        <f t="shared" si="0"/>
        <v>0.53906935105921971</v>
      </c>
      <c r="J43" s="2">
        <f t="shared" si="4"/>
        <v>0.5321571248220256</v>
      </c>
      <c r="K43" s="2">
        <f t="shared" si="1"/>
        <v>1.0265551497458585</v>
      </c>
      <c r="L43" s="2">
        <f t="shared" si="5"/>
        <v>1.0132135030989693</v>
      </c>
      <c r="M43" s="1">
        <f t="shared" si="6"/>
        <v>1.3587149745858396E-2</v>
      </c>
      <c r="N43" s="2">
        <f t="shared" si="7"/>
        <v>1.3234303098969225E-2</v>
      </c>
      <c r="O43" s="2">
        <f t="shared" si="8"/>
        <v>1.341320727393007</v>
      </c>
      <c r="P43" s="2">
        <f t="shared" si="9"/>
        <v>1.3234578378199489</v>
      </c>
    </row>
    <row r="44" spans="1:16" x14ac:dyDescent="0.25">
      <c r="A44" s="1">
        <v>100</v>
      </c>
      <c r="B44" s="1">
        <v>-8.7399000000000004E-2</v>
      </c>
      <c r="C44" s="1">
        <v>7.6600000000000001E-2</v>
      </c>
      <c r="D44" s="1">
        <v>1.893</v>
      </c>
      <c r="E44" s="1">
        <v>1.8965640366728986</v>
      </c>
      <c r="F44" s="1">
        <v>4</v>
      </c>
      <c r="G44" s="1">
        <f t="shared" si="2"/>
        <v>1.0232000000000001</v>
      </c>
      <c r="H44" s="2">
        <f t="shared" si="3"/>
        <v>1.0100800000000001</v>
      </c>
      <c r="I44" s="1">
        <f t="shared" si="0"/>
        <v>0.53950195206431195</v>
      </c>
      <c r="J44" s="2">
        <f t="shared" si="4"/>
        <v>0.53258417879311981</v>
      </c>
      <c r="K44" s="2">
        <f t="shared" si="1"/>
        <v>1.0360929332344044</v>
      </c>
      <c r="L44" s="2">
        <f t="shared" si="5"/>
        <v>1.0226273285740271</v>
      </c>
      <c r="M44" s="1">
        <f t="shared" si="6"/>
        <v>1.2892933234404325E-2</v>
      </c>
      <c r="N44" s="2">
        <f t="shared" si="7"/>
        <v>1.2547328574026961E-2</v>
      </c>
      <c r="O44" s="2">
        <f t="shared" si="8"/>
        <v>1.2600599329949496</v>
      </c>
      <c r="P44" s="2">
        <f t="shared" si="9"/>
        <v>1.2422113668250989</v>
      </c>
    </row>
    <row r="45" spans="1:16" x14ac:dyDescent="0.25">
      <c r="A45" s="1">
        <v>101</v>
      </c>
      <c r="B45" s="1">
        <v>-8.2378999999999994E-2</v>
      </c>
      <c r="C45" s="1">
        <v>7.2999999999999995E-2</v>
      </c>
      <c r="D45" s="1">
        <v>1.9052</v>
      </c>
      <c r="E45" s="1">
        <v>1.9083768861629509</v>
      </c>
      <c r="F45" s="1">
        <v>4.04</v>
      </c>
      <c r="G45" s="1">
        <f t="shared" si="2"/>
        <v>1.0334320000000001</v>
      </c>
      <c r="H45" s="2">
        <f t="shared" si="3"/>
        <v>1.0201808000000001</v>
      </c>
      <c r="I45" s="1">
        <f t="shared" si="0"/>
        <v>0.54152406031172096</v>
      </c>
      <c r="J45" s="2">
        <f t="shared" si="4"/>
        <v>0.53458035852195385</v>
      </c>
      <c r="K45" s="2">
        <f t="shared" si="1"/>
        <v>1.04254629291082</v>
      </c>
      <c r="L45" s="2">
        <f t="shared" si="5"/>
        <v>1.0289968170190631</v>
      </c>
      <c r="M45" s="1">
        <f t="shared" si="6"/>
        <v>9.1142929108198878E-3</v>
      </c>
      <c r="N45" s="2">
        <f t="shared" si="7"/>
        <v>8.8160170190629827E-3</v>
      </c>
      <c r="O45" s="2">
        <f t="shared" si="8"/>
        <v>0.88194413476841116</v>
      </c>
      <c r="P45" s="2">
        <f t="shared" si="9"/>
        <v>0.86416221703672336</v>
      </c>
    </row>
    <row r="46" spans="1:16" x14ac:dyDescent="0.25">
      <c r="A46" s="1">
        <v>102</v>
      </c>
      <c r="B46" s="1">
        <v>-7.2646000000000002E-2</v>
      </c>
      <c r="C46" s="1">
        <v>7.7520000000000006E-2</v>
      </c>
      <c r="D46" s="1">
        <v>1.9175</v>
      </c>
      <c r="E46" s="1">
        <v>1.9204408456695561</v>
      </c>
      <c r="F46" s="1">
        <v>4.08</v>
      </c>
      <c r="G46" s="1">
        <f t="shared" si="2"/>
        <v>1.0436640000000001</v>
      </c>
      <c r="H46" s="2">
        <f t="shared" si="3"/>
        <v>1.0302816000000001</v>
      </c>
      <c r="I46" s="1">
        <f t="shared" si="0"/>
        <v>0.54345021996037046</v>
      </c>
      <c r="J46" s="2">
        <f t="shared" si="4"/>
        <v>0.53648181995462374</v>
      </c>
      <c r="K46" s="2">
        <f t="shared" si="1"/>
        <v>1.0491368339892786</v>
      </c>
      <c r="L46" s="2">
        <f t="shared" si="5"/>
        <v>1.0355017039850247</v>
      </c>
      <c r="M46" s="1">
        <f t="shared" si="6"/>
        <v>5.4728339892784472E-3</v>
      </c>
      <c r="N46" s="2">
        <f t="shared" si="7"/>
        <v>5.2201039850245934E-3</v>
      </c>
      <c r="O46" s="2">
        <f t="shared" si="8"/>
        <v>0.52438658316071518</v>
      </c>
      <c r="P46" s="2">
        <f t="shared" si="9"/>
        <v>0.50666769017563673</v>
      </c>
    </row>
    <row r="47" spans="1:16" x14ac:dyDescent="0.25">
      <c r="A47" s="1">
        <v>103</v>
      </c>
      <c r="B47" s="1">
        <v>-8.047E-2</v>
      </c>
      <c r="C47" s="1">
        <v>8.7749999999999995E-2</v>
      </c>
      <c r="D47" s="1">
        <v>1.9590099999999999</v>
      </c>
      <c r="E47" s="1">
        <v>1.9626246873765751</v>
      </c>
      <c r="F47" s="1">
        <v>4.12</v>
      </c>
      <c r="G47" s="1">
        <f t="shared" si="2"/>
        <v>1.0538960000000002</v>
      </c>
      <c r="H47" s="2">
        <f t="shared" si="3"/>
        <v>1.0403824000000002</v>
      </c>
      <c r="I47" s="1">
        <f t="shared" si="0"/>
        <v>0.53698295286845421</v>
      </c>
      <c r="J47" s="2">
        <f t="shared" si="4"/>
        <v>0.53009747950876485</v>
      </c>
      <c r="K47" s="2">
        <f t="shared" si="1"/>
        <v>1.072181866713823</v>
      </c>
      <c r="L47" s="2">
        <f t="shared" si="5"/>
        <v>1.0582472314334492</v>
      </c>
      <c r="M47" s="1">
        <f t="shared" si="6"/>
        <v>1.8285866713822818E-2</v>
      </c>
      <c r="N47" s="2">
        <f t="shared" si="7"/>
        <v>1.786483143344908E-2</v>
      </c>
      <c r="O47" s="2">
        <f t="shared" si="8"/>
        <v>1.7350731679238574</v>
      </c>
      <c r="P47" s="2">
        <f t="shared" si="9"/>
        <v>1.7171408737257643</v>
      </c>
    </row>
    <row r="48" spans="1:16" x14ac:dyDescent="0.25">
      <c r="A48" s="1">
        <v>104</v>
      </c>
      <c r="B48" s="1">
        <v>-8.7248000000000006E-2</v>
      </c>
      <c r="C48" s="1">
        <v>7.5249999999999997E-2</v>
      </c>
      <c r="D48" s="1">
        <v>1.9758</v>
      </c>
      <c r="E48" s="1">
        <v>1.9791564910345014</v>
      </c>
      <c r="F48" s="1">
        <v>4.16</v>
      </c>
      <c r="G48" s="1">
        <f t="shared" si="2"/>
        <v>1.0641280000000002</v>
      </c>
      <c r="H48" s="2">
        <f t="shared" si="3"/>
        <v>1.0504832000000002</v>
      </c>
      <c r="I48" s="1">
        <f t="shared" si="0"/>
        <v>0.53766743803254413</v>
      </c>
      <c r="J48" s="2">
        <f t="shared" si="4"/>
        <v>0.53077318784979688</v>
      </c>
      <c r="K48" s="2">
        <f t="shared" si="1"/>
        <v>1.0812131910521481</v>
      </c>
      <c r="L48" s="2">
        <f t="shared" si="5"/>
        <v>1.0671611799658032</v>
      </c>
      <c r="M48" s="1">
        <f t="shared" si="6"/>
        <v>1.7085191052147897E-2</v>
      </c>
      <c r="N48" s="2">
        <f t="shared" si="7"/>
        <v>1.6677979965803003E-2</v>
      </c>
      <c r="O48" s="2">
        <f t="shared" si="8"/>
        <v>1.6055578889144815</v>
      </c>
      <c r="P48" s="2">
        <f t="shared" si="9"/>
        <v>1.587648423678075</v>
      </c>
    </row>
    <row r="49" spans="1:16" x14ac:dyDescent="0.25">
      <c r="A49" s="1">
        <v>105</v>
      </c>
      <c r="B49" s="1">
        <v>-9.4552999999999998E-2</v>
      </c>
      <c r="C49" s="1">
        <v>8.1199999999999994E-2</v>
      </c>
      <c r="D49" s="1">
        <v>2.0024999999999999</v>
      </c>
      <c r="E49" s="1">
        <v>2.0063748303367941</v>
      </c>
      <c r="F49" s="1">
        <v>4.2</v>
      </c>
      <c r="G49" s="1">
        <f t="shared" si="2"/>
        <v>1.0743600000000002</v>
      </c>
      <c r="H49" s="2">
        <f t="shared" si="3"/>
        <v>1.0605840000000002</v>
      </c>
      <c r="I49" s="1">
        <f t="shared" si="0"/>
        <v>0.5354732245218885</v>
      </c>
      <c r="J49" s="2">
        <f t="shared" si="4"/>
        <v>0.52860710968048197</v>
      </c>
      <c r="K49" s="2">
        <f t="shared" si="1"/>
        <v>1.0960825698129906</v>
      </c>
      <c r="L49" s="2">
        <f t="shared" si="5"/>
        <v>1.0818373085175994</v>
      </c>
      <c r="M49" s="1">
        <f t="shared" si="6"/>
        <v>2.1722569812990367E-2</v>
      </c>
      <c r="N49" s="2">
        <f t="shared" si="7"/>
        <v>2.1253308517599212E-2</v>
      </c>
      <c r="O49" s="2">
        <f t="shared" si="8"/>
        <v>2.0219079091729366</v>
      </c>
      <c r="P49" s="2">
        <f t="shared" si="9"/>
        <v>2.0039250561576649</v>
      </c>
    </row>
    <row r="50" spans="1:16" x14ac:dyDescent="0.25">
      <c r="A50" s="1">
        <v>106</v>
      </c>
      <c r="B50" s="1">
        <v>-8.8885000000000006E-2</v>
      </c>
      <c r="C50" s="1">
        <v>8.1519999999999995E-2</v>
      </c>
      <c r="D50" s="1">
        <v>2.0118100000000001</v>
      </c>
      <c r="E50" s="1">
        <v>2.0154219235001389</v>
      </c>
      <c r="F50" s="1">
        <v>4.24</v>
      </c>
      <c r="G50" s="1">
        <f t="shared" si="2"/>
        <v>1.0845920000000002</v>
      </c>
      <c r="H50" s="2">
        <f t="shared" si="3"/>
        <v>1.0706848000000002</v>
      </c>
      <c r="I50" s="1">
        <f t="shared" si="0"/>
        <v>0.53814637389495756</v>
      </c>
      <c r="J50" s="2">
        <f t="shared" si="4"/>
        <v>0.53124598254868904</v>
      </c>
      <c r="K50" s="2">
        <f t="shared" si="1"/>
        <v>1.1010249968081258</v>
      </c>
      <c r="L50" s="2">
        <f t="shared" si="5"/>
        <v>1.086715501151275</v>
      </c>
      <c r="M50" s="1">
        <f t="shared" si="6"/>
        <v>1.6432996808125599E-2</v>
      </c>
      <c r="N50" s="2">
        <f t="shared" si="7"/>
        <v>1.6030701151274807E-2</v>
      </c>
      <c r="O50" s="2">
        <f t="shared" si="8"/>
        <v>1.5151316631623315</v>
      </c>
      <c r="P50" s="2">
        <f t="shared" si="9"/>
        <v>1.497238136870422</v>
      </c>
    </row>
    <row r="51" spans="1:16" x14ac:dyDescent="0.25">
      <c r="A51" s="1">
        <v>107</v>
      </c>
      <c r="B51" s="1">
        <v>-9.1411000000000006E-2</v>
      </c>
      <c r="C51" s="1">
        <v>7.8119999999999995E-2</v>
      </c>
      <c r="D51" s="1">
        <v>2.0253999999999999</v>
      </c>
      <c r="E51" s="1">
        <v>2.0289662060569169</v>
      </c>
      <c r="F51" s="1">
        <v>4.28</v>
      </c>
      <c r="G51" s="1">
        <f t="shared" si="2"/>
        <v>1.0948240000000002</v>
      </c>
      <c r="H51" s="2">
        <f t="shared" si="3"/>
        <v>1.0807856000000002</v>
      </c>
      <c r="I51" s="1">
        <f t="shared" si="0"/>
        <v>0.53959696161114279</v>
      </c>
      <c r="J51" s="2">
        <f t="shared" si="4"/>
        <v>0.53267797007836504</v>
      </c>
      <c r="K51" s="2">
        <f t="shared" si="1"/>
        <v>1.1084242383688938</v>
      </c>
      <c r="L51" s="2">
        <f t="shared" si="5"/>
        <v>1.0940185783058896</v>
      </c>
      <c r="M51" s="1">
        <f t="shared" si="6"/>
        <v>1.3600238368893569E-2</v>
      </c>
      <c r="N51" s="2">
        <f t="shared" si="7"/>
        <v>1.323297830588932E-2</v>
      </c>
      <c r="O51" s="2">
        <f t="shared" si="8"/>
        <v>1.242230565725045</v>
      </c>
      <c r="P51" s="2">
        <f t="shared" si="9"/>
        <v>1.2243851422418395</v>
      </c>
    </row>
    <row r="52" spans="1:16" x14ac:dyDescent="0.25">
      <c r="A52" s="1">
        <v>108</v>
      </c>
      <c r="B52" s="1">
        <v>-9.1493000000000005E-2</v>
      </c>
      <c r="C52" s="1">
        <v>8.2500000000000004E-2</v>
      </c>
      <c r="D52" s="1">
        <v>2.0657999999999999</v>
      </c>
      <c r="E52" s="1">
        <v>2.0694701880068238</v>
      </c>
      <c r="F52" s="1">
        <v>4.32</v>
      </c>
      <c r="G52" s="1">
        <f t="shared" si="2"/>
        <v>1.1050560000000003</v>
      </c>
      <c r="H52" s="2">
        <f t="shared" si="3"/>
        <v>1.0908864000000003</v>
      </c>
      <c r="I52" s="1">
        <f t="shared" si="0"/>
        <v>0.53398014931750082</v>
      </c>
      <c r="J52" s="2">
        <f t="shared" si="4"/>
        <v>0.52713317945916849</v>
      </c>
      <c r="K52" s="2">
        <f t="shared" si="1"/>
        <v>1.1305515637081278</v>
      </c>
      <c r="L52" s="2">
        <f t="shared" si="5"/>
        <v>1.1158583253732794</v>
      </c>
      <c r="M52" s="1">
        <f t="shared" si="6"/>
        <v>2.5495563708127555E-2</v>
      </c>
      <c r="N52" s="2">
        <f t="shared" si="7"/>
        <v>2.4971925373279191E-2</v>
      </c>
      <c r="O52" s="2">
        <f t="shared" si="8"/>
        <v>2.3071739086641356</v>
      </c>
      <c r="P52" s="2">
        <f t="shared" si="9"/>
        <v>2.2891407733453444</v>
      </c>
    </row>
    <row r="53" spans="1:16" x14ac:dyDescent="0.25">
      <c r="A53" s="1">
        <v>109</v>
      </c>
      <c r="B53" s="1">
        <v>-9.1712000000000002E-2</v>
      </c>
      <c r="C53" s="1">
        <v>8.652E-2</v>
      </c>
      <c r="D53" s="1">
        <v>2.0865</v>
      </c>
      <c r="E53" s="1">
        <v>2.0903059707478233</v>
      </c>
      <c r="F53" s="1">
        <v>4.3600000000000003</v>
      </c>
      <c r="G53" s="1">
        <f t="shared" si="2"/>
        <v>1.1152880000000003</v>
      </c>
      <c r="H53" s="2">
        <f t="shared" si="3"/>
        <v>1.1009872000000003</v>
      </c>
      <c r="I53" s="1">
        <f t="shared" si="0"/>
        <v>0.53355251126273984</v>
      </c>
      <c r="J53" s="2">
        <f t="shared" si="4"/>
        <v>0.52671102480088761</v>
      </c>
      <c r="K53" s="2">
        <f t="shared" si="1"/>
        <v>1.1419341518195358</v>
      </c>
      <c r="L53" s="2">
        <f t="shared" si="5"/>
        <v>1.1270929794272264</v>
      </c>
      <c r="M53" s="1">
        <f t="shared" si="6"/>
        <v>2.6646151819535557E-2</v>
      </c>
      <c r="N53" s="2">
        <f t="shared" si="7"/>
        <v>2.6105779427226139E-2</v>
      </c>
      <c r="O53" s="2">
        <f t="shared" si="8"/>
        <v>2.3891722872957972</v>
      </c>
      <c r="P53" s="2">
        <f t="shared" si="9"/>
        <v>2.3711246985638099</v>
      </c>
    </row>
    <row r="54" spans="1:16" x14ac:dyDescent="0.25">
      <c r="A54" s="1">
        <v>110</v>
      </c>
      <c r="B54" s="1">
        <v>-9.2269000000000004E-2</v>
      </c>
      <c r="C54" s="1">
        <v>9.2499999999999999E-2</v>
      </c>
      <c r="D54" s="1">
        <v>2.1023999999999998</v>
      </c>
      <c r="E54" s="1">
        <v>2.1064556910509649</v>
      </c>
      <c r="F54" s="1">
        <v>4.4000000000000004</v>
      </c>
      <c r="G54" s="1">
        <f t="shared" si="2"/>
        <v>1.1255200000000003</v>
      </c>
      <c r="H54" s="2">
        <f t="shared" si="3"/>
        <v>1.1110880000000003</v>
      </c>
      <c r="I54" s="1">
        <f t="shared" si="0"/>
        <v>0.53431933307766344</v>
      </c>
      <c r="J54" s="2">
        <f t="shared" si="4"/>
        <v>0.52746801402959964</v>
      </c>
      <c r="K54" s="2">
        <f t="shared" si="1"/>
        <v>1.1507567440211421</v>
      </c>
      <c r="L54" s="2">
        <f t="shared" si="5"/>
        <v>1.1358009086146803</v>
      </c>
      <c r="M54" s="1">
        <f t="shared" si="6"/>
        <v>2.5236744021141844E-2</v>
      </c>
      <c r="N54" s="2">
        <f t="shared" si="7"/>
        <v>2.4712908614680007E-2</v>
      </c>
      <c r="O54" s="2">
        <f t="shared" si="8"/>
        <v>2.2422297268055509</v>
      </c>
      <c r="P54" s="2">
        <f t="shared" si="9"/>
        <v>2.224208038848408</v>
      </c>
    </row>
    <row r="55" spans="1:16" x14ac:dyDescent="0.25">
      <c r="A55" s="1">
        <v>111</v>
      </c>
      <c r="B55" s="1">
        <v>-0.102173</v>
      </c>
      <c r="C55" s="1">
        <v>8.6030700000000002E-2</v>
      </c>
      <c r="D55" s="1">
        <v>2.13008</v>
      </c>
      <c r="E55" s="1">
        <v>2.134263669201041</v>
      </c>
      <c r="F55" s="1">
        <v>4.4400000000000004</v>
      </c>
      <c r="G55" s="1">
        <f t="shared" si="2"/>
        <v>1.1357520000000003</v>
      </c>
      <c r="H55" s="2">
        <f t="shared" si="3"/>
        <v>1.1211888000000001</v>
      </c>
      <c r="I55" s="1">
        <f t="shared" si="0"/>
        <v>0.5321516813455236</v>
      </c>
      <c r="J55" s="2">
        <f t="shared" si="4"/>
        <v>0.52532815704992797</v>
      </c>
      <c r="K55" s="2">
        <f t="shared" si="1"/>
        <v>1.1659482424845287</v>
      </c>
      <c r="L55" s="2">
        <f t="shared" si="5"/>
        <v>1.1507949704332014</v>
      </c>
      <c r="M55" s="1">
        <f t="shared" si="6"/>
        <v>3.0196242484528346E-2</v>
      </c>
      <c r="N55" s="2">
        <f t="shared" si="7"/>
        <v>2.9606170433201351E-2</v>
      </c>
      <c r="O55" s="2">
        <f t="shared" si="8"/>
        <v>2.6587003575189248</v>
      </c>
      <c r="P55" s="2">
        <f t="shared" si="9"/>
        <v>2.6406052605235932</v>
      </c>
    </row>
    <row r="56" spans="1:16" x14ac:dyDescent="0.25">
      <c r="A56" s="1">
        <v>112</v>
      </c>
      <c r="B56" s="1">
        <v>-9.0970999999999996E-2</v>
      </c>
      <c r="C56" s="1">
        <v>8.5739999999999997E-2</v>
      </c>
      <c r="D56" s="1">
        <v>2.1375000000000002</v>
      </c>
      <c r="E56" s="1">
        <v>2.1411523347116153</v>
      </c>
      <c r="F56" s="1">
        <v>4.4800000000000004</v>
      </c>
      <c r="G56" s="1">
        <f t="shared" si="2"/>
        <v>1.1459840000000003</v>
      </c>
      <c r="H56" s="2">
        <f t="shared" si="3"/>
        <v>1.1312896000000001</v>
      </c>
      <c r="I56" s="1">
        <f t="shared" si="0"/>
        <v>0.53521834080728736</v>
      </c>
      <c r="J56" s="2">
        <f t="shared" si="4"/>
        <v>0.52835549421679506</v>
      </c>
      <c r="K56" s="2">
        <f t="shared" si="1"/>
        <v>1.1697115204529553</v>
      </c>
      <c r="L56" s="2">
        <f t="shared" si="5"/>
        <v>1.1545093388765029</v>
      </c>
      <c r="M56" s="1">
        <f t="shared" si="6"/>
        <v>2.3727520452955009E-2</v>
      </c>
      <c r="N56" s="2">
        <f t="shared" si="7"/>
        <v>2.3219738876502749E-2</v>
      </c>
      <c r="O56" s="2">
        <f t="shared" si="8"/>
        <v>2.0704931703195681</v>
      </c>
      <c r="P56" s="2">
        <f t="shared" si="9"/>
        <v>2.052501753441625</v>
      </c>
    </row>
    <row r="57" spans="1:16" x14ac:dyDescent="0.25">
      <c r="A57" s="1">
        <v>113</v>
      </c>
      <c r="B57" s="1">
        <v>-9.0747999999999995E-2</v>
      </c>
      <c r="C57" s="1">
        <v>9.2299999999999993E-2</v>
      </c>
      <c r="D57" s="1">
        <v>2.1785000000000001</v>
      </c>
      <c r="E57" s="1">
        <v>2.1823420308246826</v>
      </c>
      <c r="F57" s="1">
        <v>4.5199999999999996</v>
      </c>
      <c r="G57" s="1">
        <f t="shared" si="2"/>
        <v>1.1562159999999999</v>
      </c>
      <c r="H57" s="2">
        <f t="shared" si="3"/>
        <v>1.1413903999999999</v>
      </c>
      <c r="I57" s="1">
        <f t="shared" si="0"/>
        <v>0.52980512846699779</v>
      </c>
      <c r="J57" s="2">
        <f t="shared" si="4"/>
        <v>0.52301169288696758</v>
      </c>
      <c r="K57" s="2">
        <f t="shared" si="1"/>
        <v>1.1922134514395242</v>
      </c>
      <c r="L57" s="2">
        <f t="shared" si="5"/>
        <v>1.1767188230206689</v>
      </c>
      <c r="M57" s="1">
        <f t="shared" si="6"/>
        <v>3.5997451439524264E-2</v>
      </c>
      <c r="N57" s="2">
        <f t="shared" si="7"/>
        <v>3.5328423020668964E-2</v>
      </c>
      <c r="O57" s="2">
        <f t="shared" si="8"/>
        <v>3.1133846478101206</v>
      </c>
      <c r="P57" s="2">
        <f t="shared" si="9"/>
        <v>3.0952094060602722</v>
      </c>
    </row>
    <row r="58" spans="1:16" x14ac:dyDescent="0.25">
      <c r="A58" s="1">
        <v>114</v>
      </c>
      <c r="B58" s="1">
        <v>-9.3464000000000005E-2</v>
      </c>
      <c r="C58" s="1">
        <v>9.1800000000000007E-2</v>
      </c>
      <c r="D58" s="1">
        <v>2.1956000000000002</v>
      </c>
      <c r="E58" s="1">
        <v>2.1995049714187966</v>
      </c>
      <c r="F58" s="1">
        <v>4.5599999999999996</v>
      </c>
      <c r="G58" s="1">
        <f t="shared" si="2"/>
        <v>1.1664479999999999</v>
      </c>
      <c r="H58" s="2">
        <f t="shared" si="3"/>
        <v>1.1514911999999999</v>
      </c>
      <c r="I58" s="1">
        <f t="shared" si="0"/>
        <v>0.53032296592063599</v>
      </c>
      <c r="J58" s="2">
        <f t="shared" si="4"/>
        <v>0.52352289036074673</v>
      </c>
      <c r="K58" s="2">
        <f t="shared" si="1"/>
        <v>1.2015895658860887</v>
      </c>
      <c r="L58" s="2">
        <f t="shared" si="5"/>
        <v>1.1859730805890152</v>
      </c>
      <c r="M58" s="1">
        <f t="shared" si="6"/>
        <v>3.5141565886088744E-2</v>
      </c>
      <c r="N58" s="2">
        <f t="shared" si="7"/>
        <v>3.4481880589015246E-2</v>
      </c>
      <c r="O58" s="2">
        <f t="shared" si="8"/>
        <v>3.0126988846557023</v>
      </c>
      <c r="P58" s="2">
        <f t="shared" si="9"/>
        <v>2.9945413902438203</v>
      </c>
    </row>
    <row r="59" spans="1:16" x14ac:dyDescent="0.25">
      <c r="A59" s="1">
        <v>115</v>
      </c>
      <c r="B59" s="1">
        <v>-9.0287000000000006E-2</v>
      </c>
      <c r="C59" s="1">
        <v>8.9599999999999999E-2</v>
      </c>
      <c r="D59" s="1">
        <v>2.2146400000000002</v>
      </c>
      <c r="E59" s="1">
        <v>2.2182899341540097</v>
      </c>
      <c r="F59" s="1">
        <v>4.5999999999999996</v>
      </c>
      <c r="G59" s="1">
        <f t="shared" si="2"/>
        <v>1.1766799999999999</v>
      </c>
      <c r="H59" s="2">
        <f t="shared" si="3"/>
        <v>1.161592</v>
      </c>
      <c r="I59" s="1">
        <f t="shared" si="0"/>
        <v>0.53044463750350601</v>
      </c>
      <c r="J59" s="2">
        <f t="shared" si="4"/>
        <v>0.52364300180760492</v>
      </c>
      <c r="K59" s="2">
        <f t="shared" si="1"/>
        <v>1.2118517910283355</v>
      </c>
      <c r="L59" s="2">
        <f t="shared" si="5"/>
        <v>1.196101932495842</v>
      </c>
      <c r="M59" s="1">
        <f t="shared" si="6"/>
        <v>3.5171791028335564E-2</v>
      </c>
      <c r="N59" s="2">
        <f t="shared" si="7"/>
        <v>3.4509932495842E-2</v>
      </c>
      <c r="O59" s="2">
        <f t="shared" si="8"/>
        <v>2.989070182915964</v>
      </c>
      <c r="P59" s="2">
        <f t="shared" si="9"/>
        <v>2.9709168534082537</v>
      </c>
    </row>
    <row r="60" spans="1:16" x14ac:dyDescent="0.25">
      <c r="A60" s="1">
        <v>116</v>
      </c>
      <c r="B60" s="1">
        <v>-9.2020000000000005E-2</v>
      </c>
      <c r="C60" s="1">
        <v>9.1939999999999994E-2</v>
      </c>
      <c r="D60" s="1">
        <v>2.2315</v>
      </c>
      <c r="E60" s="1">
        <v>2.2352881008943792</v>
      </c>
      <c r="F60" s="1">
        <v>4.6399999999999997</v>
      </c>
      <c r="G60" s="1">
        <f t="shared" si="2"/>
        <v>1.186912</v>
      </c>
      <c r="H60" s="2">
        <f t="shared" si="3"/>
        <v>1.1716928</v>
      </c>
      <c r="I60" s="1">
        <f t="shared" si="0"/>
        <v>0.53098837663256693</v>
      </c>
      <c r="J60" s="2">
        <f t="shared" si="4"/>
        <v>0.52417976883211814</v>
      </c>
      <c r="K60" s="2">
        <f t="shared" si="1"/>
        <v>1.2211378895185994</v>
      </c>
      <c r="L60" s="2">
        <f t="shared" si="5"/>
        <v>1.2052673440022492</v>
      </c>
      <c r="M60" s="1">
        <f t="shared" si="6"/>
        <v>3.4225889518599395E-2</v>
      </c>
      <c r="N60" s="2">
        <f t="shared" si="7"/>
        <v>3.357454400224924E-2</v>
      </c>
      <c r="O60" s="2">
        <f t="shared" si="8"/>
        <v>2.8836080112594189</v>
      </c>
      <c r="P60" s="2">
        <f t="shared" si="9"/>
        <v>2.8654732710015152</v>
      </c>
    </row>
    <row r="61" spans="1:16" x14ac:dyDescent="0.25">
      <c r="A61" s="1">
        <v>117</v>
      </c>
      <c r="B61" s="1">
        <v>-9.7729999999999997E-2</v>
      </c>
      <c r="C61" s="1">
        <v>8.77E-2</v>
      </c>
      <c r="D61" s="1">
        <v>2.2494999999999998</v>
      </c>
      <c r="E61" s="1">
        <v>2.2533292464484633</v>
      </c>
      <c r="F61" s="1">
        <v>4.68</v>
      </c>
      <c r="G61" s="1">
        <f t="shared" si="2"/>
        <v>1.197144</v>
      </c>
      <c r="H61" s="2">
        <f t="shared" si="3"/>
        <v>1.1817936</v>
      </c>
      <c r="I61" s="1">
        <f t="shared" si="0"/>
        <v>0.53127788665897491</v>
      </c>
      <c r="J61" s="2">
        <f t="shared" si="4"/>
        <v>0.52446556661111943</v>
      </c>
      <c r="K61" s="2">
        <f t="shared" si="1"/>
        <v>1.2309937673347955</v>
      </c>
      <c r="L61" s="2">
        <f t="shared" si="5"/>
        <v>1.2149951296850114</v>
      </c>
      <c r="M61" s="1">
        <f t="shared" si="6"/>
        <v>3.38497673347955E-2</v>
      </c>
      <c r="N61" s="2">
        <f t="shared" si="7"/>
        <v>3.3201529685011444E-2</v>
      </c>
      <c r="O61" s="2">
        <f t="shared" si="8"/>
        <v>2.8275434980917504</v>
      </c>
      <c r="P61" s="2">
        <f t="shared" si="9"/>
        <v>2.8094186400240653</v>
      </c>
    </row>
    <row r="62" spans="1:16" x14ac:dyDescent="0.25">
      <c r="A62" s="1">
        <v>118</v>
      </c>
      <c r="B62" s="1">
        <v>-8.8156999999999999E-2</v>
      </c>
      <c r="C62" s="1">
        <v>0.10050000000000001</v>
      </c>
      <c r="D62" s="1">
        <v>2.28369</v>
      </c>
      <c r="E62" s="1">
        <v>2.2875995984326014</v>
      </c>
      <c r="F62" s="1">
        <v>4.72</v>
      </c>
      <c r="G62" s="1">
        <f t="shared" si="2"/>
        <v>1.207376</v>
      </c>
      <c r="H62" s="2">
        <f t="shared" si="3"/>
        <v>1.1918944</v>
      </c>
      <c r="I62" s="1">
        <f t="shared" si="0"/>
        <v>0.52779166460217075</v>
      </c>
      <c r="J62" s="2">
        <f t="shared" si="4"/>
        <v>0.52102404669796776</v>
      </c>
      <c r="K62" s="2">
        <f t="shared" si="1"/>
        <v>1.2497156606237301</v>
      </c>
      <c r="L62" s="2">
        <f t="shared" si="5"/>
        <v>1.2334737034748586</v>
      </c>
      <c r="M62" s="1">
        <f t="shared" si="6"/>
        <v>4.2339660623730069E-2</v>
      </c>
      <c r="N62" s="2">
        <f t="shared" si="7"/>
        <v>4.1579303474858609E-2</v>
      </c>
      <c r="O62" s="2">
        <f t="shared" si="8"/>
        <v>3.5067502272473585</v>
      </c>
      <c r="P62" s="2">
        <f t="shared" si="9"/>
        <v>3.488505649062418</v>
      </c>
    </row>
    <row r="63" spans="1:16" x14ac:dyDescent="0.25">
      <c r="A63" s="1">
        <v>119</v>
      </c>
      <c r="B63" s="1">
        <v>-9.5565999999999998E-2</v>
      </c>
      <c r="C63" s="1">
        <v>7.9421199999999997E-2</v>
      </c>
      <c r="D63" s="1">
        <v>2.3053699999999999</v>
      </c>
      <c r="E63" s="1">
        <v>2.3087164018704072</v>
      </c>
      <c r="F63" s="1">
        <v>4.76</v>
      </c>
      <c r="G63" s="1">
        <f t="shared" si="2"/>
        <v>1.217608</v>
      </c>
      <c r="H63" s="2">
        <f t="shared" si="3"/>
        <v>1.2019952</v>
      </c>
      <c r="I63" s="1">
        <f t="shared" si="0"/>
        <v>0.52739608858565501</v>
      </c>
      <c r="J63" s="2">
        <f t="shared" si="4"/>
        <v>0.5206335429618828</v>
      </c>
      <c r="K63" s="2">
        <f t="shared" si="1"/>
        <v>1.2612517703418034</v>
      </c>
      <c r="L63" s="2">
        <f t="shared" si="5"/>
        <v>1.2448598838885236</v>
      </c>
      <c r="M63" s="1">
        <f t="shared" si="6"/>
        <v>4.3643770341803334E-2</v>
      </c>
      <c r="N63" s="2">
        <f t="shared" si="7"/>
        <v>4.2864683888523603E-2</v>
      </c>
      <c r="O63" s="2">
        <f t="shared" si="8"/>
        <v>3.5843859716594615</v>
      </c>
      <c r="P63" s="2">
        <f t="shared" si="9"/>
        <v>3.5661277090394039</v>
      </c>
    </row>
    <row r="64" spans="1:16" x14ac:dyDescent="0.25">
      <c r="A64" s="1">
        <v>120</v>
      </c>
      <c r="B64" s="1">
        <v>-9.0805999999999998E-2</v>
      </c>
      <c r="C64" s="1">
        <v>0.10075000000000001</v>
      </c>
      <c r="D64" s="1">
        <v>2.3193899999999998</v>
      </c>
      <c r="E64" s="1">
        <v>2.3233523762520396</v>
      </c>
      <c r="F64" s="1">
        <v>4.8</v>
      </c>
      <c r="G64" s="1">
        <f t="shared" si="2"/>
        <v>1.22784</v>
      </c>
      <c r="H64" s="2">
        <f t="shared" si="3"/>
        <v>1.2120960000000001</v>
      </c>
      <c r="I64" s="1">
        <f t="shared" si="0"/>
        <v>0.52847773439374435</v>
      </c>
      <c r="J64" s="2">
        <f t="shared" si="4"/>
        <v>0.52170131934756958</v>
      </c>
      <c r="K64" s="2">
        <f t="shared" si="1"/>
        <v>1.2692474031464893</v>
      </c>
      <c r="L64" s="2">
        <f t="shared" si="5"/>
        <v>1.2527516012750999</v>
      </c>
      <c r="M64" s="1">
        <f t="shared" si="6"/>
        <v>4.1407403146489274E-2</v>
      </c>
      <c r="N64" s="2">
        <f t="shared" si="7"/>
        <v>4.0655601275099817E-2</v>
      </c>
      <c r="O64" s="2">
        <f t="shared" si="8"/>
        <v>3.3723777647323163</v>
      </c>
      <c r="P64" s="2">
        <f t="shared" si="9"/>
        <v>3.3541568716586654</v>
      </c>
    </row>
    <row r="65" spans="1:16" x14ac:dyDescent="0.25">
      <c r="A65" s="1">
        <v>121</v>
      </c>
      <c r="B65" s="1">
        <v>-8.6646000000000001E-2</v>
      </c>
      <c r="C65" s="1">
        <v>0.10466</v>
      </c>
      <c r="D65" s="1">
        <v>2.3365800000000001</v>
      </c>
      <c r="E65" s="1">
        <v>2.3405271503052472</v>
      </c>
      <c r="F65" s="1">
        <v>4.84</v>
      </c>
      <c r="G65" s="1">
        <f t="shared" si="2"/>
        <v>1.2380720000000001</v>
      </c>
      <c r="H65" s="2">
        <f t="shared" si="3"/>
        <v>1.2221968000000001</v>
      </c>
      <c r="I65" s="1">
        <f t="shared" si="0"/>
        <v>0.52897143271272584</v>
      </c>
      <c r="J65" s="2">
        <f t="shared" si="4"/>
        <v>0.52218868721117095</v>
      </c>
      <c r="K65" s="2">
        <f t="shared" si="1"/>
        <v>1.2786299822117566</v>
      </c>
      <c r="L65" s="2">
        <f t="shared" si="5"/>
        <v>1.2620122394445894</v>
      </c>
      <c r="M65" s="1">
        <f t="shared" si="6"/>
        <v>4.0557982211756549E-2</v>
      </c>
      <c r="N65" s="2">
        <f t="shared" si="7"/>
        <v>3.9815439444589318E-2</v>
      </c>
      <c r="O65" s="2">
        <f t="shared" si="8"/>
        <v>3.2758985108908485</v>
      </c>
      <c r="P65" s="2">
        <f t="shared" si="9"/>
        <v>3.2576946236963895</v>
      </c>
    </row>
    <row r="66" spans="1:16" x14ac:dyDescent="0.25">
      <c r="A66" s="1">
        <v>122</v>
      </c>
      <c r="B66" s="1">
        <v>-9.5493999999999996E-2</v>
      </c>
      <c r="C66" s="1">
        <v>0.10621999999999999</v>
      </c>
      <c r="D66" s="1">
        <v>2.35798</v>
      </c>
      <c r="E66" s="1">
        <v>2.3623021552790404</v>
      </c>
      <c r="F66" s="1">
        <v>4.88</v>
      </c>
      <c r="G66" s="1">
        <f t="shared" si="2"/>
        <v>1.2483040000000001</v>
      </c>
      <c r="H66" s="2">
        <f t="shared" si="3"/>
        <v>1.2322976000000001</v>
      </c>
      <c r="I66" s="1">
        <f t="shared" si="0"/>
        <v>0.52842689797764153</v>
      </c>
      <c r="J66" s="2">
        <f t="shared" si="4"/>
        <v>0.52165113478230662</v>
      </c>
      <c r="K66" s="2">
        <f t="shared" si="1"/>
        <v>1.2905256674289398</v>
      </c>
      <c r="L66" s="2">
        <f t="shared" si="5"/>
        <v>1.2737533221264585</v>
      </c>
      <c r="M66" s="1">
        <f t="shared" si="6"/>
        <v>4.2221667428939735E-2</v>
      </c>
      <c r="N66" s="2">
        <f t="shared" si="7"/>
        <v>4.1455722126458427E-2</v>
      </c>
      <c r="O66" s="2">
        <f t="shared" si="8"/>
        <v>3.3823225295232358</v>
      </c>
      <c r="P66" s="2">
        <f t="shared" si="9"/>
        <v>3.3640998835393674</v>
      </c>
    </row>
    <row r="67" spans="1:16" x14ac:dyDescent="0.25">
      <c r="A67" s="1">
        <v>123</v>
      </c>
      <c r="B67" s="1">
        <v>-9.6789E-2</v>
      </c>
      <c r="C67" s="1">
        <v>9.4500000000000001E-2</v>
      </c>
      <c r="D67" s="1">
        <v>2.3874300000000002</v>
      </c>
      <c r="E67" s="1">
        <v>2.3912591589831917</v>
      </c>
      <c r="F67" s="1">
        <v>4.92</v>
      </c>
      <c r="G67" s="1">
        <f t="shared" si="2"/>
        <v>1.2585360000000001</v>
      </c>
      <c r="H67" s="2">
        <f t="shared" si="3"/>
        <v>1.2423984000000001</v>
      </c>
      <c r="I67" s="1">
        <f t="shared" ref="I67:I130" si="10">G67/E67</f>
        <v>0.52630681842747362</v>
      </c>
      <c r="J67" s="2">
        <f t="shared" si="4"/>
        <v>0.51955823998946693</v>
      </c>
      <c r="K67" s="2">
        <f t="shared" ref="K67:K130" si="11">0.5463*E67</f>
        <v>1.3063448785525176</v>
      </c>
      <c r="L67" s="2">
        <f t="shared" si="5"/>
        <v>1.289366938523737</v>
      </c>
      <c r="M67" s="1">
        <f t="shared" si="6"/>
        <v>4.7808878552517475E-2</v>
      </c>
      <c r="N67" s="2">
        <f t="shared" si="7"/>
        <v>4.6968538523736836E-2</v>
      </c>
      <c r="O67" s="2">
        <f t="shared" si="8"/>
        <v>3.7987692487554967</v>
      </c>
      <c r="P67" s="2">
        <f t="shared" si="9"/>
        <v>3.7804731979481652</v>
      </c>
    </row>
    <row r="68" spans="1:16" x14ac:dyDescent="0.25">
      <c r="A68" s="1">
        <v>124</v>
      </c>
      <c r="B68" s="1">
        <v>-9.6407999999999994E-2</v>
      </c>
      <c r="C68" s="1">
        <v>9.8150000000000001E-2</v>
      </c>
      <c r="D68" s="1">
        <v>2.4064999999999999</v>
      </c>
      <c r="E68" s="1">
        <v>2.4104294586160364</v>
      </c>
      <c r="F68" s="1">
        <v>4.96</v>
      </c>
      <c r="G68" s="1">
        <f t="shared" ref="G68:G131" si="12">F68*0.2558</f>
        <v>1.2687680000000001</v>
      </c>
      <c r="H68" s="2">
        <f t="shared" ref="H68:H131" si="13">F68*0.25252</f>
        <v>1.2524992000000001</v>
      </c>
      <c r="I68" s="1">
        <f t="shared" si="10"/>
        <v>0.52636595336354353</v>
      </c>
      <c r="J68" s="2">
        <f t="shared" ref="J68:J131" si="14">H68/E68</f>
        <v>0.51961661666677883</v>
      </c>
      <c r="K68" s="2">
        <f t="shared" si="11"/>
        <v>1.3168176132419407</v>
      </c>
      <c r="L68" s="2">
        <f t="shared" ref="L68:L131" si="15">0.5392*E68</f>
        <v>1.2997035640857668</v>
      </c>
      <c r="M68" s="1">
        <f t="shared" ref="M68:M131" si="16">K68-G68</f>
        <v>4.804961324194057E-2</v>
      </c>
      <c r="N68" s="2">
        <f t="shared" ref="N68:N131" si="17">L68-H68</f>
        <v>4.720436408576667E-2</v>
      </c>
      <c r="O68" s="2">
        <f t="shared" ref="O68:O131" si="18">(M68/G68)*100</f>
        <v>3.7871079064053133</v>
      </c>
      <c r="P68" s="2">
        <f t="shared" ref="P68:P131" si="19">(N68/H68)*100</f>
        <v>3.768813911080076</v>
      </c>
    </row>
    <row r="69" spans="1:16" x14ac:dyDescent="0.25">
      <c r="A69" s="1">
        <v>125</v>
      </c>
      <c r="B69" s="1">
        <v>-9.9920999999999996E-2</v>
      </c>
      <c r="C69" s="1">
        <v>9.4500000000000001E-2</v>
      </c>
      <c r="D69" s="1">
        <v>2.4349099999999999</v>
      </c>
      <c r="E69" s="1">
        <v>2.4387909226378959</v>
      </c>
      <c r="F69" s="1">
        <v>5</v>
      </c>
      <c r="G69" s="1">
        <f t="shared" si="12"/>
        <v>1.2790000000000001</v>
      </c>
      <c r="H69" s="2">
        <f t="shared" si="13"/>
        <v>1.2626000000000002</v>
      </c>
      <c r="I69" s="1">
        <f t="shared" si="10"/>
        <v>0.52444020031720529</v>
      </c>
      <c r="J69" s="2">
        <f t="shared" si="14"/>
        <v>0.51771555662275481</v>
      </c>
      <c r="K69" s="2">
        <f t="shared" si="11"/>
        <v>1.3323114810370826</v>
      </c>
      <c r="L69" s="2">
        <f t="shared" si="15"/>
        <v>1.3149960654863535</v>
      </c>
      <c r="M69" s="1">
        <f t="shared" si="16"/>
        <v>5.3311481037082498E-2</v>
      </c>
      <c r="N69" s="2">
        <f t="shared" si="17"/>
        <v>5.2396065486353338E-2</v>
      </c>
      <c r="O69" s="2">
        <f t="shared" si="18"/>
        <v>4.1682158746741589</v>
      </c>
      <c r="P69" s="2">
        <f t="shared" si="19"/>
        <v>4.1498547034970166</v>
      </c>
    </row>
    <row r="70" spans="1:16" x14ac:dyDescent="0.25">
      <c r="A70" s="1">
        <v>126</v>
      </c>
      <c r="B70" s="1">
        <v>-9.1825000000000004E-2</v>
      </c>
      <c r="C70" s="1">
        <v>0.1134</v>
      </c>
      <c r="D70" s="1">
        <v>2.4462999999999999</v>
      </c>
      <c r="E70" s="1">
        <v>2.45064788997216</v>
      </c>
      <c r="F70" s="1">
        <v>5.04</v>
      </c>
      <c r="G70" s="1">
        <f t="shared" si="12"/>
        <v>1.2892320000000002</v>
      </c>
      <c r="H70" s="2">
        <f t="shared" si="13"/>
        <v>1.2727008000000002</v>
      </c>
      <c r="I70" s="1">
        <f t="shared" si="10"/>
        <v>0.5260780242136891</v>
      </c>
      <c r="J70" s="2">
        <f t="shared" si="14"/>
        <v>0.51933237949351363</v>
      </c>
      <c r="K70" s="2">
        <f t="shared" si="11"/>
        <v>1.3387889422917911</v>
      </c>
      <c r="L70" s="2">
        <f t="shared" si="15"/>
        <v>1.3213893422729888</v>
      </c>
      <c r="M70" s="1">
        <f t="shared" si="16"/>
        <v>4.9556942291790973E-2</v>
      </c>
      <c r="N70" s="2">
        <f t="shared" si="17"/>
        <v>4.8688542272988578E-2</v>
      </c>
      <c r="O70" s="2">
        <f t="shared" si="18"/>
        <v>3.8439119019533305</v>
      </c>
      <c r="P70" s="2">
        <f t="shared" si="19"/>
        <v>3.8256078940932992</v>
      </c>
    </row>
    <row r="71" spans="1:16" x14ac:dyDescent="0.25">
      <c r="A71" s="1">
        <v>127</v>
      </c>
      <c r="B71" s="1">
        <v>-0.106112</v>
      </c>
      <c r="C71" s="1">
        <v>0.10012799999999999</v>
      </c>
      <c r="D71" s="1">
        <v>2.4689199999999998</v>
      </c>
      <c r="E71" s="1">
        <v>2.4732269081764411</v>
      </c>
      <c r="F71" s="1">
        <v>5.08</v>
      </c>
      <c r="G71" s="1">
        <f t="shared" si="12"/>
        <v>1.2994640000000002</v>
      </c>
      <c r="H71" s="2">
        <f t="shared" si="13"/>
        <v>1.2828016000000002</v>
      </c>
      <c r="I71" s="1">
        <f t="shared" si="10"/>
        <v>0.52541236540165281</v>
      </c>
      <c r="J71" s="2">
        <f t="shared" si="14"/>
        <v>0.51867525610330478</v>
      </c>
      <c r="K71" s="2">
        <f t="shared" si="11"/>
        <v>1.3511238599367899</v>
      </c>
      <c r="L71" s="2">
        <f t="shared" si="15"/>
        <v>1.333563948888737</v>
      </c>
      <c r="M71" s="1">
        <f t="shared" si="16"/>
        <v>5.1659859936789676E-2</v>
      </c>
      <c r="N71" s="2">
        <f t="shared" si="17"/>
        <v>5.0762348888736764E-2</v>
      </c>
      <c r="O71" s="2">
        <f t="shared" si="18"/>
        <v>3.9754744984693433</v>
      </c>
      <c r="P71" s="2">
        <f t="shared" si="19"/>
        <v>3.9571473007779816</v>
      </c>
    </row>
    <row r="72" spans="1:16" x14ac:dyDescent="0.25">
      <c r="A72" s="1">
        <v>128</v>
      </c>
      <c r="B72" s="1">
        <v>-9.5685000000000006E-2</v>
      </c>
      <c r="C72" s="1">
        <v>0.1022</v>
      </c>
      <c r="D72" s="1">
        <v>2.4943599999999999</v>
      </c>
      <c r="E72" s="1">
        <v>2.4982858661140042</v>
      </c>
      <c r="F72" s="1">
        <v>5.12</v>
      </c>
      <c r="G72" s="1">
        <f t="shared" si="12"/>
        <v>1.3096960000000002</v>
      </c>
      <c r="H72" s="2">
        <f t="shared" si="13"/>
        <v>1.2929024000000002</v>
      </c>
      <c r="I72" s="1">
        <f t="shared" si="10"/>
        <v>0.52423784554214614</v>
      </c>
      <c r="J72" s="2">
        <f t="shared" si="14"/>
        <v>0.51751579654535873</v>
      </c>
      <c r="K72" s="2">
        <f t="shared" si="11"/>
        <v>1.3648135686580805</v>
      </c>
      <c r="L72" s="2">
        <f t="shared" si="15"/>
        <v>1.3470757390086712</v>
      </c>
      <c r="M72" s="1">
        <f t="shared" si="16"/>
        <v>5.5117568658080263E-2</v>
      </c>
      <c r="N72" s="2">
        <f t="shared" si="17"/>
        <v>5.417333900867094E-2</v>
      </c>
      <c r="O72" s="2">
        <f t="shared" si="18"/>
        <v>4.2084246006768176</v>
      </c>
      <c r="P72" s="2">
        <f t="shared" si="19"/>
        <v>4.1900563421238077</v>
      </c>
    </row>
    <row r="73" spans="1:16" x14ac:dyDescent="0.25">
      <c r="A73" s="1">
        <v>129</v>
      </c>
      <c r="B73" s="1">
        <v>-9.5302999999999999E-2</v>
      </c>
      <c r="C73" s="1">
        <v>0.10630000000000001</v>
      </c>
      <c r="D73" s="1">
        <v>2.51267</v>
      </c>
      <c r="E73" s="1">
        <v>2.5167226467588755</v>
      </c>
      <c r="F73" s="1">
        <v>5.16</v>
      </c>
      <c r="G73" s="1">
        <f t="shared" si="12"/>
        <v>1.3199280000000002</v>
      </c>
      <c r="H73" s="2">
        <f t="shared" si="13"/>
        <v>1.3030032000000003</v>
      </c>
      <c r="I73" s="1">
        <f t="shared" si="10"/>
        <v>0.52446303596459076</v>
      </c>
      <c r="J73" s="2">
        <f t="shared" si="14"/>
        <v>0.51773809945964999</v>
      </c>
      <c r="K73" s="2">
        <f t="shared" si="11"/>
        <v>1.3748855819243737</v>
      </c>
      <c r="L73" s="2">
        <f t="shared" si="15"/>
        <v>1.3570168511323857</v>
      </c>
      <c r="M73" s="1">
        <f t="shared" si="16"/>
        <v>5.49575819243735E-2</v>
      </c>
      <c r="N73" s="2">
        <f t="shared" si="17"/>
        <v>5.4013651132385432E-2</v>
      </c>
      <c r="O73" s="2">
        <f t="shared" si="18"/>
        <v>4.1636802859226787</v>
      </c>
      <c r="P73" s="2">
        <f t="shared" si="19"/>
        <v>4.1453199142093755</v>
      </c>
    </row>
    <row r="74" spans="1:16" x14ac:dyDescent="0.25">
      <c r="A74" s="1">
        <v>130</v>
      </c>
      <c r="B74" s="1">
        <v>-9.2009999999999995E-2</v>
      </c>
      <c r="C74" s="1">
        <v>0.1188</v>
      </c>
      <c r="D74" s="1">
        <v>2.5312000000000001</v>
      </c>
      <c r="E74" s="1">
        <v>2.5356562701005041</v>
      </c>
      <c r="F74" s="1">
        <v>5.2</v>
      </c>
      <c r="G74" s="1">
        <f t="shared" si="12"/>
        <v>1.3301600000000002</v>
      </c>
      <c r="H74" s="2">
        <f t="shared" si="13"/>
        <v>1.3131040000000003</v>
      </c>
      <c r="I74" s="1">
        <f t="shared" si="10"/>
        <v>0.52458214296817041</v>
      </c>
      <c r="J74" s="2">
        <f t="shared" si="14"/>
        <v>0.51785567921158082</v>
      </c>
      <c r="K74" s="2">
        <f t="shared" si="11"/>
        <v>1.3852290203559054</v>
      </c>
      <c r="L74" s="2">
        <f t="shared" si="15"/>
        <v>1.3672258608381918</v>
      </c>
      <c r="M74" s="1">
        <f t="shared" si="16"/>
        <v>5.5069020355905218E-2</v>
      </c>
      <c r="N74" s="2">
        <f t="shared" si="17"/>
        <v>5.4121860838191482E-2</v>
      </c>
      <c r="O74" s="2">
        <f t="shared" si="18"/>
        <v>4.1400297976112057</v>
      </c>
      <c r="P74" s="2">
        <f t="shared" si="19"/>
        <v>4.1216735946422727</v>
      </c>
    </row>
    <row r="75" spans="1:16" x14ac:dyDescent="0.25">
      <c r="A75" s="1">
        <v>131</v>
      </c>
      <c r="B75" s="1">
        <v>-0.10410800000000001</v>
      </c>
      <c r="C75" s="1">
        <v>0.116313</v>
      </c>
      <c r="D75" s="1">
        <v>2.5519599999999998</v>
      </c>
      <c r="E75" s="1">
        <v>2.5567297532654871</v>
      </c>
      <c r="F75" s="1">
        <v>5.24</v>
      </c>
      <c r="G75" s="1">
        <f t="shared" si="12"/>
        <v>1.3403920000000002</v>
      </c>
      <c r="H75" s="2">
        <f t="shared" si="13"/>
        <v>1.3232048000000001</v>
      </c>
      <c r="I75" s="1">
        <f t="shared" si="10"/>
        <v>0.52426033619237034</v>
      </c>
      <c r="J75" s="2">
        <f t="shared" si="14"/>
        <v>0.51753799880882456</v>
      </c>
      <c r="K75" s="2">
        <f t="shared" si="11"/>
        <v>1.3967414642089357</v>
      </c>
      <c r="L75" s="2">
        <f t="shared" si="15"/>
        <v>1.3785886829607508</v>
      </c>
      <c r="M75" s="1">
        <f t="shared" si="16"/>
        <v>5.6349464208935496E-2</v>
      </c>
      <c r="N75" s="2">
        <f t="shared" si="17"/>
        <v>5.5383882960750697E-2</v>
      </c>
      <c r="O75" s="2">
        <f t="shared" si="18"/>
        <v>4.2039540827560504</v>
      </c>
      <c r="P75" s="2">
        <f t="shared" si="19"/>
        <v>4.1855866121971967</v>
      </c>
    </row>
    <row r="76" spans="1:16" x14ac:dyDescent="0.25">
      <c r="A76" s="1">
        <v>132</v>
      </c>
      <c r="B76" s="1">
        <v>-0.106487</v>
      </c>
      <c r="C76" s="1">
        <v>0.115429</v>
      </c>
      <c r="D76" s="1">
        <v>2.5741700000000001</v>
      </c>
      <c r="E76" s="1">
        <v>2.5789560919313845</v>
      </c>
      <c r="F76" s="1">
        <v>5.28</v>
      </c>
      <c r="G76" s="1">
        <f t="shared" si="12"/>
        <v>1.3506240000000003</v>
      </c>
      <c r="H76" s="2">
        <f t="shared" si="13"/>
        <v>1.3333056000000001</v>
      </c>
      <c r="I76" s="1">
        <f t="shared" si="10"/>
        <v>0.52370957544628671</v>
      </c>
      <c r="J76" s="2">
        <f t="shared" si="14"/>
        <v>0.51699430020209658</v>
      </c>
      <c r="K76" s="2">
        <f t="shared" si="11"/>
        <v>1.4088837130221155</v>
      </c>
      <c r="L76" s="2">
        <f t="shared" si="15"/>
        <v>1.3905731247694026</v>
      </c>
      <c r="M76" s="1">
        <f t="shared" si="16"/>
        <v>5.8259713022115189E-2</v>
      </c>
      <c r="N76" s="2">
        <f t="shared" si="17"/>
        <v>5.7267524769402556E-2</v>
      </c>
      <c r="O76" s="2">
        <f t="shared" si="18"/>
        <v>4.3135404836664515</v>
      </c>
      <c r="P76" s="2">
        <f t="shared" si="19"/>
        <v>4.2951536969020871</v>
      </c>
    </row>
    <row r="77" spans="1:16" x14ac:dyDescent="0.25">
      <c r="A77" s="1">
        <v>133</v>
      </c>
      <c r="B77" s="1">
        <v>-9.9843000000000001E-2</v>
      </c>
      <c r="C77" s="1">
        <v>0.1152</v>
      </c>
      <c r="D77" s="1">
        <v>2.6012200000000001</v>
      </c>
      <c r="E77" s="1">
        <v>2.6056832411191122</v>
      </c>
      <c r="F77" s="1">
        <v>5.32</v>
      </c>
      <c r="G77" s="1">
        <f t="shared" si="12"/>
        <v>1.3608560000000003</v>
      </c>
      <c r="H77" s="2">
        <f t="shared" si="13"/>
        <v>1.3434064000000001</v>
      </c>
      <c r="I77" s="1">
        <f t="shared" si="10"/>
        <v>0.52226455561633334</v>
      </c>
      <c r="J77" s="2">
        <f t="shared" si="14"/>
        <v>0.51556780916433342</v>
      </c>
      <c r="K77" s="2">
        <f t="shared" si="11"/>
        <v>1.4234847546233711</v>
      </c>
      <c r="L77" s="2">
        <f t="shared" si="15"/>
        <v>1.4049844036114254</v>
      </c>
      <c r="M77" s="1">
        <f t="shared" si="16"/>
        <v>6.2628754623370808E-2</v>
      </c>
      <c r="N77" s="2">
        <f t="shared" si="17"/>
        <v>6.1578003611425292E-2</v>
      </c>
      <c r="O77" s="2">
        <f t="shared" si="18"/>
        <v>4.6021588340993311</v>
      </c>
      <c r="P77" s="2">
        <f t="shared" si="19"/>
        <v>4.5837211741305746</v>
      </c>
    </row>
    <row r="78" spans="1:16" x14ac:dyDescent="0.25">
      <c r="A78" s="1">
        <v>134</v>
      </c>
      <c r="B78" s="1">
        <v>-0.10008300000000001</v>
      </c>
      <c r="C78" s="1">
        <v>0.10924300000000001</v>
      </c>
      <c r="D78" s="1">
        <v>2.6221299999999998</v>
      </c>
      <c r="E78" s="1">
        <v>2.6263123151746441</v>
      </c>
      <c r="F78" s="1">
        <v>5.36</v>
      </c>
      <c r="G78" s="1">
        <f t="shared" si="12"/>
        <v>1.3710880000000003</v>
      </c>
      <c r="H78" s="2">
        <f t="shared" si="13"/>
        <v>1.3535072000000001</v>
      </c>
      <c r="I78" s="1">
        <f t="shared" si="10"/>
        <v>0.52205824573031634</v>
      </c>
      <c r="J78" s="2">
        <f t="shared" si="14"/>
        <v>0.51536414469045921</v>
      </c>
      <c r="K78" s="2">
        <f t="shared" si="11"/>
        <v>1.4347544177799081</v>
      </c>
      <c r="L78" s="2">
        <f t="shared" si="15"/>
        <v>1.4161076003421682</v>
      </c>
      <c r="M78" s="1">
        <f t="shared" si="16"/>
        <v>6.366641777990778E-2</v>
      </c>
      <c r="N78" s="2">
        <f t="shared" si="17"/>
        <v>6.2600400342168072E-2</v>
      </c>
      <c r="O78" s="2">
        <f t="shared" si="18"/>
        <v>4.6434960979826068</v>
      </c>
      <c r="P78" s="2">
        <f t="shared" si="19"/>
        <v>4.6250511517166712</v>
      </c>
    </row>
    <row r="79" spans="1:16" x14ac:dyDescent="0.25">
      <c r="A79" s="1">
        <v>135</v>
      </c>
      <c r="B79" s="1">
        <v>-0.101007</v>
      </c>
      <c r="C79" s="1">
        <v>0.12030299999999999</v>
      </c>
      <c r="D79" s="1">
        <v>2.6394700000000002</v>
      </c>
      <c r="E79" s="1">
        <v>2.6441401450675799</v>
      </c>
      <c r="F79" s="1">
        <v>5.4</v>
      </c>
      <c r="G79" s="1">
        <f t="shared" si="12"/>
        <v>1.3813200000000003</v>
      </c>
      <c r="H79" s="2">
        <f t="shared" si="13"/>
        <v>1.3636080000000002</v>
      </c>
      <c r="I79" s="1">
        <f t="shared" si="10"/>
        <v>0.5224080132729485</v>
      </c>
      <c r="J79" s="2">
        <f t="shared" si="14"/>
        <v>0.51570942733262293</v>
      </c>
      <c r="K79" s="2">
        <f t="shared" si="11"/>
        <v>1.444493761250419</v>
      </c>
      <c r="L79" s="2">
        <f t="shared" si="15"/>
        <v>1.4257203662204392</v>
      </c>
      <c r="M79" s="1">
        <f t="shared" si="16"/>
        <v>6.3173761250418625E-2</v>
      </c>
      <c r="N79" s="2">
        <f t="shared" si="17"/>
        <v>6.211236622043903E-2</v>
      </c>
      <c r="O79" s="2">
        <f t="shared" si="18"/>
        <v>4.5734341970302763</v>
      </c>
      <c r="P79" s="2">
        <f t="shared" si="19"/>
        <v>4.5550016001988123</v>
      </c>
    </row>
    <row r="80" spans="1:16" x14ac:dyDescent="0.25">
      <c r="A80" s="1">
        <v>136</v>
      </c>
      <c r="B80" s="1">
        <v>-9.6964999999999996E-2</v>
      </c>
      <c r="C80" s="1">
        <v>0.12230000000000001</v>
      </c>
      <c r="D80" s="1">
        <v>2.6476000000000002</v>
      </c>
      <c r="E80" s="1">
        <v>2.6521963089532044</v>
      </c>
      <c r="F80" s="1">
        <v>5.44</v>
      </c>
      <c r="G80" s="1">
        <f t="shared" si="12"/>
        <v>1.3915520000000003</v>
      </c>
      <c r="H80" s="2">
        <f t="shared" si="13"/>
        <v>1.3737088000000002</v>
      </c>
      <c r="I80" s="1">
        <f t="shared" si="10"/>
        <v>0.52467911040462623</v>
      </c>
      <c r="J80" s="2">
        <f t="shared" si="14"/>
        <v>0.51795140328137679</v>
      </c>
      <c r="K80" s="2">
        <f t="shared" si="11"/>
        <v>1.4488948435811355</v>
      </c>
      <c r="L80" s="2">
        <f t="shared" si="15"/>
        <v>1.4300642497875677</v>
      </c>
      <c r="M80" s="1">
        <f t="shared" si="16"/>
        <v>5.7342843581135172E-2</v>
      </c>
      <c r="N80" s="2">
        <f t="shared" si="17"/>
        <v>5.6355449787567569E-2</v>
      </c>
      <c r="O80" s="2">
        <f t="shared" si="18"/>
        <v>4.1207833829519238</v>
      </c>
      <c r="P80" s="2">
        <f t="shared" si="19"/>
        <v>4.1024305724450167</v>
      </c>
    </row>
    <row r="81" spans="1:16" x14ac:dyDescent="0.25">
      <c r="A81" s="1">
        <v>137</v>
      </c>
      <c r="B81" s="1">
        <v>-0.110906</v>
      </c>
      <c r="C81" s="1">
        <v>0.12515100000000001</v>
      </c>
      <c r="D81" s="1">
        <v>2.6699000000000002</v>
      </c>
      <c r="E81" s="1">
        <v>2.6751315712758879</v>
      </c>
      <c r="F81" s="1">
        <v>5.48</v>
      </c>
      <c r="G81" s="1">
        <f t="shared" si="12"/>
        <v>1.4017840000000004</v>
      </c>
      <c r="H81" s="2">
        <f t="shared" si="13"/>
        <v>1.3838096000000002</v>
      </c>
      <c r="I81" s="1">
        <f t="shared" si="10"/>
        <v>0.52400562837790743</v>
      </c>
      <c r="J81" s="2">
        <f t="shared" si="14"/>
        <v>0.51728655698979342</v>
      </c>
      <c r="K81" s="2">
        <f t="shared" si="11"/>
        <v>1.4614243773880176</v>
      </c>
      <c r="L81" s="2">
        <f t="shared" si="15"/>
        <v>1.4424309432319589</v>
      </c>
      <c r="M81" s="1">
        <f t="shared" si="16"/>
        <v>5.9640377388017196E-2</v>
      </c>
      <c r="N81" s="2">
        <f t="shared" si="17"/>
        <v>5.8621343231958667E-2</v>
      </c>
      <c r="O81" s="2">
        <f t="shared" si="18"/>
        <v>4.2546053734396443</v>
      </c>
      <c r="P81" s="2">
        <f t="shared" si="19"/>
        <v>4.2362289748502002</v>
      </c>
    </row>
    <row r="82" spans="1:16" x14ac:dyDescent="0.25">
      <c r="A82" s="1">
        <v>138</v>
      </c>
      <c r="B82" s="1">
        <v>-0.10864799999999999</v>
      </c>
      <c r="C82" s="1">
        <v>0.118002</v>
      </c>
      <c r="D82" s="1">
        <v>2.71041</v>
      </c>
      <c r="E82" s="1">
        <v>2.7151521555905482</v>
      </c>
      <c r="F82" s="1">
        <v>5.52</v>
      </c>
      <c r="G82" s="1">
        <f t="shared" si="12"/>
        <v>1.4120159999999999</v>
      </c>
      <c r="H82" s="2">
        <f t="shared" si="13"/>
        <v>1.3939104</v>
      </c>
      <c r="I82" s="1">
        <f t="shared" si="10"/>
        <v>0.52005041304688326</v>
      </c>
      <c r="J82" s="2">
        <f t="shared" si="14"/>
        <v>0.513382057476931</v>
      </c>
      <c r="K82" s="2">
        <f t="shared" si="11"/>
        <v>1.4832876225991165</v>
      </c>
      <c r="L82" s="2">
        <f t="shared" si="15"/>
        <v>1.4640100422944236</v>
      </c>
      <c r="M82" s="1">
        <f t="shared" si="16"/>
        <v>7.1271622599116569E-2</v>
      </c>
      <c r="N82" s="2">
        <f t="shared" si="17"/>
        <v>7.0099642294423559E-2</v>
      </c>
      <c r="O82" s="2">
        <f t="shared" si="18"/>
        <v>5.0475081443210685</v>
      </c>
      <c r="P82" s="2">
        <f t="shared" si="19"/>
        <v>5.0289919850245441</v>
      </c>
    </row>
    <row r="83" spans="1:16" x14ac:dyDescent="0.25">
      <c r="A83" s="1">
        <v>139</v>
      </c>
      <c r="B83" s="1">
        <v>-0.107294</v>
      </c>
      <c r="C83" s="1">
        <v>0.11909599999999999</v>
      </c>
      <c r="D83" s="1">
        <v>2.7196600000000002</v>
      </c>
      <c r="E83" s="1">
        <v>2.7243799983210861</v>
      </c>
      <c r="F83" s="1">
        <v>5.56</v>
      </c>
      <c r="G83" s="1">
        <f t="shared" si="12"/>
        <v>1.422248</v>
      </c>
      <c r="H83" s="2">
        <f t="shared" si="13"/>
        <v>1.4040112</v>
      </c>
      <c r="I83" s="1">
        <f t="shared" si="10"/>
        <v>0.52204464901242409</v>
      </c>
      <c r="J83" s="2">
        <f t="shared" si="14"/>
        <v>0.51535072231672141</v>
      </c>
      <c r="K83" s="2">
        <f t="shared" si="11"/>
        <v>1.4883287930828093</v>
      </c>
      <c r="L83" s="2">
        <f t="shared" si="15"/>
        <v>1.4689856950947298</v>
      </c>
      <c r="M83" s="1">
        <f t="shared" si="16"/>
        <v>6.6080793082809341E-2</v>
      </c>
      <c r="N83" s="2">
        <f t="shared" si="17"/>
        <v>6.4974495094729745E-2</v>
      </c>
      <c r="O83" s="2">
        <f t="shared" si="18"/>
        <v>4.6462215508694227</v>
      </c>
      <c r="P83" s="2">
        <f t="shared" si="19"/>
        <v>4.6277761242025521</v>
      </c>
    </row>
    <row r="84" spans="1:16" x14ac:dyDescent="0.25">
      <c r="A84" s="1">
        <v>140</v>
      </c>
      <c r="B84" s="1">
        <v>-0.11104</v>
      </c>
      <c r="C84" s="1">
        <v>0.12418</v>
      </c>
      <c r="D84" s="1">
        <v>2.7356400000000001</v>
      </c>
      <c r="E84" s="1">
        <v>2.7407073473101793</v>
      </c>
      <c r="F84" s="1">
        <v>5.6</v>
      </c>
      <c r="G84" s="1">
        <f t="shared" si="12"/>
        <v>1.43248</v>
      </c>
      <c r="H84" s="2">
        <f t="shared" si="13"/>
        <v>1.414112</v>
      </c>
      <c r="I84" s="1">
        <f t="shared" si="10"/>
        <v>0.52266798985520402</v>
      </c>
      <c r="J84" s="2">
        <f t="shared" si="14"/>
        <v>0.51596607036057907</v>
      </c>
      <c r="K84" s="2">
        <f t="shared" si="11"/>
        <v>1.497248423835551</v>
      </c>
      <c r="L84" s="2">
        <f t="shared" si="15"/>
        <v>1.4777894016696487</v>
      </c>
      <c r="M84" s="1">
        <f t="shared" si="16"/>
        <v>6.4768423835551037E-2</v>
      </c>
      <c r="N84" s="2">
        <f t="shared" si="17"/>
        <v>6.3677401669648637E-2</v>
      </c>
      <c r="O84" s="2">
        <f t="shared" si="18"/>
        <v>4.5214190659242037</v>
      </c>
      <c r="P84" s="2">
        <f t="shared" si="19"/>
        <v>4.5029956375201285</v>
      </c>
    </row>
    <row r="85" spans="1:16" x14ac:dyDescent="0.25">
      <c r="A85" s="1">
        <v>141</v>
      </c>
      <c r="B85" s="1">
        <v>-0.117567</v>
      </c>
      <c r="C85" s="1">
        <v>0.13263900000000001</v>
      </c>
      <c r="D85" s="1">
        <v>2.7603399999999998</v>
      </c>
      <c r="E85" s="1">
        <v>2.7660245876365592</v>
      </c>
      <c r="F85" s="1">
        <v>5.64</v>
      </c>
      <c r="G85" s="1">
        <f t="shared" si="12"/>
        <v>1.442712</v>
      </c>
      <c r="H85" s="2">
        <f t="shared" si="13"/>
        <v>1.4242128000000001</v>
      </c>
      <c r="I85" s="1">
        <f t="shared" si="10"/>
        <v>0.52158321601643143</v>
      </c>
      <c r="J85" s="2">
        <f t="shared" si="14"/>
        <v>0.5148952060534373</v>
      </c>
      <c r="K85" s="2">
        <f t="shared" si="11"/>
        <v>1.5110792322258524</v>
      </c>
      <c r="L85" s="2">
        <f t="shared" si="15"/>
        <v>1.4914404576536329</v>
      </c>
      <c r="M85" s="1">
        <f t="shared" si="16"/>
        <v>6.8367232225852392E-2</v>
      </c>
      <c r="N85" s="2">
        <f t="shared" si="17"/>
        <v>6.7227657653632811E-2</v>
      </c>
      <c r="O85" s="2">
        <f t="shared" si="18"/>
        <v>4.7387997206547388</v>
      </c>
      <c r="P85" s="2">
        <f t="shared" si="19"/>
        <v>4.7203379757317734</v>
      </c>
    </row>
    <row r="86" spans="1:16" x14ac:dyDescent="0.25">
      <c r="A86" s="1">
        <v>142</v>
      </c>
      <c r="B86" s="1">
        <v>-0.12239800000000001</v>
      </c>
      <c r="C86" s="1">
        <v>0.116174</v>
      </c>
      <c r="D86" s="1">
        <v>2.7799100000000001</v>
      </c>
      <c r="E86" s="1">
        <v>2.7850273386054938</v>
      </c>
      <c r="F86" s="1">
        <v>5.68</v>
      </c>
      <c r="G86" s="1">
        <f t="shared" si="12"/>
        <v>1.452944</v>
      </c>
      <c r="H86" s="2">
        <f t="shared" si="13"/>
        <v>1.4343136000000001</v>
      </c>
      <c r="I86" s="1">
        <f t="shared" si="10"/>
        <v>0.52169828994479872</v>
      </c>
      <c r="J86" s="2">
        <f t="shared" si="14"/>
        <v>0.51500880444433372</v>
      </c>
      <c r="K86" s="2">
        <f t="shared" si="11"/>
        <v>1.5214604350801813</v>
      </c>
      <c r="L86" s="2">
        <f t="shared" si="15"/>
        <v>1.5016867409760823</v>
      </c>
      <c r="M86" s="1">
        <f t="shared" si="16"/>
        <v>6.8516435080181237E-2</v>
      </c>
      <c r="N86" s="2">
        <f t="shared" si="17"/>
        <v>6.7373140976082269E-2</v>
      </c>
      <c r="O86" s="2">
        <f t="shared" si="18"/>
        <v>4.715696894042801</v>
      </c>
      <c r="P86" s="2">
        <f t="shared" si="19"/>
        <v>4.6972392213308343</v>
      </c>
    </row>
    <row r="87" spans="1:16" x14ac:dyDescent="0.25">
      <c r="A87" s="1">
        <v>143</v>
      </c>
      <c r="B87" s="1">
        <v>-0.126272</v>
      </c>
      <c r="C87" s="1">
        <v>0.115978</v>
      </c>
      <c r="D87" s="1">
        <v>2.8155999999999999</v>
      </c>
      <c r="E87" s="1">
        <v>2.8208152854215744</v>
      </c>
      <c r="F87" s="1">
        <v>5.72</v>
      </c>
      <c r="G87" s="1">
        <f t="shared" si="12"/>
        <v>1.463176</v>
      </c>
      <c r="H87" s="2">
        <f t="shared" si="13"/>
        <v>1.4444144000000001</v>
      </c>
      <c r="I87" s="1">
        <f t="shared" si="10"/>
        <v>0.51870677515182517</v>
      </c>
      <c r="J87" s="2">
        <f t="shared" si="14"/>
        <v>0.51205564840241946</v>
      </c>
      <c r="K87" s="2">
        <f t="shared" si="11"/>
        <v>1.541011390425806</v>
      </c>
      <c r="L87" s="2">
        <f t="shared" si="15"/>
        <v>1.520983601899313</v>
      </c>
      <c r="M87" s="1">
        <f t="shared" si="16"/>
        <v>7.7835390425806006E-2</v>
      </c>
      <c r="N87" s="2">
        <f t="shared" si="17"/>
        <v>7.6569201899312933E-2</v>
      </c>
      <c r="O87" s="2">
        <f t="shared" si="18"/>
        <v>5.3196191316564789</v>
      </c>
      <c r="P87" s="2">
        <f t="shared" si="19"/>
        <v>5.3010550088196942</v>
      </c>
    </row>
    <row r="88" spans="1:16" x14ac:dyDescent="0.25">
      <c r="A88" s="1">
        <v>144</v>
      </c>
      <c r="B88" s="1">
        <v>-0.11436399999999999</v>
      </c>
      <c r="C88" s="1">
        <v>0.13852500000000001</v>
      </c>
      <c r="D88" s="1">
        <v>2.82538</v>
      </c>
      <c r="E88" s="1">
        <v>2.831084676324783</v>
      </c>
      <c r="F88" s="1">
        <v>5.76</v>
      </c>
      <c r="G88" s="1">
        <f t="shared" si="12"/>
        <v>1.4734080000000001</v>
      </c>
      <c r="H88" s="2">
        <f t="shared" si="13"/>
        <v>1.4545152000000001</v>
      </c>
      <c r="I88" s="1">
        <f t="shared" si="10"/>
        <v>0.5204393963633499</v>
      </c>
      <c r="J88" s="2">
        <f t="shared" si="14"/>
        <v>0.5137660530479794</v>
      </c>
      <c r="K88" s="2">
        <f t="shared" si="11"/>
        <v>1.5466215586762291</v>
      </c>
      <c r="L88" s="2">
        <f t="shared" si="15"/>
        <v>1.526520857474323</v>
      </c>
      <c r="M88" s="1">
        <f t="shared" si="16"/>
        <v>7.3213558676229029E-2</v>
      </c>
      <c r="N88" s="2">
        <f t="shared" si="17"/>
        <v>7.2005657474322859E-2</v>
      </c>
      <c r="O88" s="2">
        <f t="shared" si="18"/>
        <v>4.9689942416648361</v>
      </c>
      <c r="P88" s="2">
        <f t="shared" si="19"/>
        <v>4.9504919215916656</v>
      </c>
    </row>
    <row r="89" spans="1:16" x14ac:dyDescent="0.25">
      <c r="A89" s="1">
        <v>145</v>
      </c>
      <c r="B89" s="1">
        <v>-0.120583</v>
      </c>
      <c r="C89" s="1">
        <v>0.14121300000000001</v>
      </c>
      <c r="D89" s="1">
        <v>2.8404799999999999</v>
      </c>
      <c r="E89" s="1">
        <v>2.8465431670111729</v>
      </c>
      <c r="F89" s="1">
        <v>5.8</v>
      </c>
      <c r="G89" s="1">
        <f t="shared" si="12"/>
        <v>1.4836400000000001</v>
      </c>
      <c r="H89" s="2">
        <f t="shared" si="13"/>
        <v>1.4646160000000001</v>
      </c>
      <c r="I89" s="1">
        <f t="shared" si="10"/>
        <v>0.52120762375713403</v>
      </c>
      <c r="J89" s="2">
        <f t="shared" si="14"/>
        <v>0.51452442983249214</v>
      </c>
      <c r="K89" s="2">
        <f t="shared" si="11"/>
        <v>1.5550665321382038</v>
      </c>
      <c r="L89" s="2">
        <f t="shared" si="15"/>
        <v>1.5348560756524245</v>
      </c>
      <c r="M89" s="1">
        <f t="shared" si="16"/>
        <v>7.1426532138203713E-2</v>
      </c>
      <c r="N89" s="2">
        <f t="shared" si="17"/>
        <v>7.0240075652424405E-2</v>
      </c>
      <c r="O89" s="2">
        <f t="shared" si="18"/>
        <v>4.8142765184413818</v>
      </c>
      <c r="P89" s="2">
        <f t="shared" si="19"/>
        <v>4.7958014696291995</v>
      </c>
    </row>
    <row r="90" spans="1:16" x14ac:dyDescent="0.25">
      <c r="A90" s="1">
        <v>146</v>
      </c>
      <c r="B90" s="1">
        <v>-0.12417499999999999</v>
      </c>
      <c r="C90" s="1">
        <v>0.13968</v>
      </c>
      <c r="D90" s="1">
        <v>2.8593899999999999</v>
      </c>
      <c r="E90" s="1">
        <v>2.8654914247167098</v>
      </c>
      <c r="F90" s="1">
        <v>5.84</v>
      </c>
      <c r="G90" s="1">
        <f t="shared" si="12"/>
        <v>1.4938720000000001</v>
      </c>
      <c r="H90" s="2">
        <f t="shared" si="13"/>
        <v>1.4747168000000002</v>
      </c>
      <c r="I90" s="1">
        <f t="shared" si="10"/>
        <v>0.52133186898218975</v>
      </c>
      <c r="J90" s="2">
        <f t="shared" si="14"/>
        <v>0.51464708192096387</v>
      </c>
      <c r="K90" s="2">
        <f t="shared" si="11"/>
        <v>1.5654179653227387</v>
      </c>
      <c r="L90" s="2">
        <f t="shared" si="15"/>
        <v>1.5450729762072499</v>
      </c>
      <c r="M90" s="1">
        <f t="shared" si="16"/>
        <v>7.1545965322738603E-2</v>
      </c>
      <c r="N90" s="2">
        <f t="shared" si="17"/>
        <v>7.0356176207249765E-2</v>
      </c>
      <c r="O90" s="2">
        <f t="shared" si="18"/>
        <v>4.7892968957674151</v>
      </c>
      <c r="P90" s="2">
        <f t="shared" si="19"/>
        <v>4.7708262499789624</v>
      </c>
    </row>
    <row r="91" spans="1:16" x14ac:dyDescent="0.25">
      <c r="A91" s="1">
        <v>147</v>
      </c>
      <c r="B91" s="1">
        <v>-0.13025700000000001</v>
      </c>
      <c r="C91" s="1">
        <v>0.14196700000000001</v>
      </c>
      <c r="D91" s="1">
        <v>2.8785699999999999</v>
      </c>
      <c r="E91" s="1">
        <v>2.8850107036262447</v>
      </c>
      <c r="F91" s="1">
        <v>5.88</v>
      </c>
      <c r="G91" s="1">
        <f t="shared" si="12"/>
        <v>1.5041040000000001</v>
      </c>
      <c r="H91" s="2">
        <f t="shared" si="13"/>
        <v>1.4848176000000002</v>
      </c>
      <c r="I91" s="1">
        <f t="shared" si="10"/>
        <v>0.52135127197602871</v>
      </c>
      <c r="J91" s="2">
        <f t="shared" si="14"/>
        <v>0.51466623611957296</v>
      </c>
      <c r="K91" s="2">
        <f t="shared" si="11"/>
        <v>1.5760813473910176</v>
      </c>
      <c r="L91" s="2">
        <f t="shared" si="15"/>
        <v>1.5555977713952711</v>
      </c>
      <c r="M91" s="1">
        <f t="shared" si="16"/>
        <v>7.1977347391017465E-2</v>
      </c>
      <c r="N91" s="2">
        <f t="shared" si="17"/>
        <v>7.078017139527093E-2</v>
      </c>
      <c r="O91" s="2">
        <f t="shared" si="18"/>
        <v>4.7853969799307405</v>
      </c>
      <c r="P91" s="2">
        <f t="shared" si="19"/>
        <v>4.7669270215594777</v>
      </c>
    </row>
    <row r="92" spans="1:16" x14ac:dyDescent="0.25">
      <c r="A92" s="1">
        <v>148</v>
      </c>
      <c r="B92" s="1">
        <v>-0.13159199999999999</v>
      </c>
      <c r="C92" s="1">
        <v>0.14472399999999999</v>
      </c>
      <c r="D92" s="1">
        <v>2.9136799999999998</v>
      </c>
      <c r="E92" s="1">
        <v>2.9202384548252218</v>
      </c>
      <c r="F92" s="1">
        <v>5.92</v>
      </c>
      <c r="G92" s="1">
        <f t="shared" si="12"/>
        <v>1.5143360000000001</v>
      </c>
      <c r="H92" s="2">
        <f t="shared" si="13"/>
        <v>1.4949184000000002</v>
      </c>
      <c r="I92" s="1">
        <f t="shared" si="10"/>
        <v>0.51856587173482516</v>
      </c>
      <c r="J92" s="2">
        <f t="shared" si="14"/>
        <v>0.51191655172196271</v>
      </c>
      <c r="K92" s="2">
        <f t="shared" si="11"/>
        <v>1.5953262678710187</v>
      </c>
      <c r="L92" s="2">
        <f t="shared" si="15"/>
        <v>1.5745925748417597</v>
      </c>
      <c r="M92" s="1">
        <f t="shared" si="16"/>
        <v>8.0990267871018595E-2</v>
      </c>
      <c r="N92" s="2">
        <f t="shared" si="17"/>
        <v>7.9674174841759537E-2</v>
      </c>
      <c r="O92" s="2">
        <f t="shared" si="18"/>
        <v>5.3482363142009826</v>
      </c>
      <c r="P92" s="2">
        <f t="shared" si="19"/>
        <v>5.3296671471673323</v>
      </c>
    </row>
    <row r="93" spans="1:16" x14ac:dyDescent="0.25">
      <c r="A93" s="1">
        <v>149</v>
      </c>
      <c r="B93" s="1">
        <v>-0.13617699999999999</v>
      </c>
      <c r="C93" s="1">
        <v>0.12668699999999999</v>
      </c>
      <c r="D93" s="1">
        <v>2.9348800000000002</v>
      </c>
      <c r="E93" s="1">
        <v>2.9407676524502921</v>
      </c>
      <c r="F93" s="1">
        <v>5.96</v>
      </c>
      <c r="G93" s="1">
        <f t="shared" si="12"/>
        <v>1.5245680000000001</v>
      </c>
      <c r="H93" s="2">
        <f t="shared" si="13"/>
        <v>1.5050192000000002</v>
      </c>
      <c r="I93" s="1">
        <f t="shared" si="10"/>
        <v>0.51842518014971606</v>
      </c>
      <c r="J93" s="2">
        <f t="shared" si="14"/>
        <v>0.51177766415717862</v>
      </c>
      <c r="K93" s="2">
        <f t="shared" si="11"/>
        <v>1.6065413685335945</v>
      </c>
      <c r="L93" s="2">
        <f t="shared" si="15"/>
        <v>1.5856619182011975</v>
      </c>
      <c r="M93" s="1">
        <f t="shared" si="16"/>
        <v>8.1973368533594382E-2</v>
      </c>
      <c r="N93" s="2">
        <f t="shared" si="17"/>
        <v>8.0642718201197283E-2</v>
      </c>
      <c r="O93" s="2">
        <f t="shared" si="18"/>
        <v>5.37682599487818</v>
      </c>
      <c r="P93" s="2">
        <f t="shared" si="19"/>
        <v>5.3582517884952745</v>
      </c>
    </row>
    <row r="94" spans="1:16" x14ac:dyDescent="0.25">
      <c r="A94" s="1">
        <v>150</v>
      </c>
      <c r="B94" s="1">
        <v>-0.124587</v>
      </c>
      <c r="C94" s="1">
        <v>0.14807899999999999</v>
      </c>
      <c r="D94" s="1">
        <v>2.9480400000000002</v>
      </c>
      <c r="E94" s="1">
        <v>2.9543847333091202</v>
      </c>
      <c r="F94" s="1">
        <v>6</v>
      </c>
      <c r="G94" s="1">
        <f t="shared" si="12"/>
        <v>1.5348000000000002</v>
      </c>
      <c r="H94" s="2">
        <f t="shared" si="13"/>
        <v>1.51512</v>
      </c>
      <c r="I94" s="1">
        <f t="shared" si="10"/>
        <v>0.51949902891656075</v>
      </c>
      <c r="J94" s="2">
        <f t="shared" si="14"/>
        <v>0.51283774347931943</v>
      </c>
      <c r="K94" s="2">
        <f t="shared" si="11"/>
        <v>1.6139803798067724</v>
      </c>
      <c r="L94" s="2">
        <f t="shared" si="15"/>
        <v>1.5930042482002778</v>
      </c>
      <c r="M94" s="1">
        <f t="shared" si="16"/>
        <v>7.9180379806772283E-2</v>
      </c>
      <c r="N94" s="2">
        <f t="shared" si="17"/>
        <v>7.7884248200277728E-2</v>
      </c>
      <c r="O94" s="2">
        <f t="shared" si="18"/>
        <v>5.1590031148535491</v>
      </c>
      <c r="P94" s="2">
        <f t="shared" si="19"/>
        <v>5.1404673029382311</v>
      </c>
    </row>
    <row r="95" spans="1:16" x14ac:dyDescent="0.25">
      <c r="A95" s="1">
        <v>151</v>
      </c>
      <c r="B95" s="1">
        <v>-0.12341000000000001</v>
      </c>
      <c r="C95" s="1">
        <v>0.14324500000000001</v>
      </c>
      <c r="D95" s="1">
        <v>2.96469</v>
      </c>
      <c r="E95" s="1">
        <v>2.9707130380137698</v>
      </c>
      <c r="F95" s="1">
        <v>6.04</v>
      </c>
      <c r="G95" s="1">
        <f t="shared" si="12"/>
        <v>1.5450320000000002</v>
      </c>
      <c r="H95" s="2">
        <f t="shared" si="13"/>
        <v>1.5252208</v>
      </c>
      <c r="I95" s="1">
        <f t="shared" si="10"/>
        <v>0.52008793182966417</v>
      </c>
      <c r="J95" s="2">
        <f t="shared" si="14"/>
        <v>0.51341909517445972</v>
      </c>
      <c r="K95" s="2">
        <f t="shared" si="11"/>
        <v>1.6229005326669226</v>
      </c>
      <c r="L95" s="2">
        <f t="shared" si="15"/>
        <v>1.6018084700970248</v>
      </c>
      <c r="M95" s="1">
        <f t="shared" si="16"/>
        <v>7.7868532666922397E-2</v>
      </c>
      <c r="N95" s="2">
        <f t="shared" si="17"/>
        <v>7.6587670097024718E-2</v>
      </c>
      <c r="O95" s="2">
        <f t="shared" si="18"/>
        <v>5.0399300899219162</v>
      </c>
      <c r="P95" s="2">
        <f t="shared" si="19"/>
        <v>5.0214152663683</v>
      </c>
    </row>
    <row r="96" spans="1:16" x14ac:dyDescent="0.25">
      <c r="A96" s="1">
        <v>152</v>
      </c>
      <c r="B96" s="1">
        <v>-0.135653</v>
      </c>
      <c r="C96" s="1">
        <v>0.15109900000000001</v>
      </c>
      <c r="D96" s="1">
        <v>2.9876900000000002</v>
      </c>
      <c r="E96" s="1">
        <v>2.9945824717830032</v>
      </c>
      <c r="F96" s="1">
        <v>6.08</v>
      </c>
      <c r="G96" s="1">
        <f t="shared" si="12"/>
        <v>1.5552640000000002</v>
      </c>
      <c r="H96" s="2">
        <f t="shared" si="13"/>
        <v>1.5353216000000001</v>
      </c>
      <c r="I96" s="1">
        <f t="shared" si="10"/>
        <v>0.5193592143995891</v>
      </c>
      <c r="J96" s="2">
        <f t="shared" si="14"/>
        <v>0.51269972173645129</v>
      </c>
      <c r="K96" s="2">
        <f t="shared" si="11"/>
        <v>1.6359404043350547</v>
      </c>
      <c r="L96" s="2">
        <f t="shared" si="15"/>
        <v>1.6146788687853955</v>
      </c>
      <c r="M96" s="1">
        <f t="shared" si="16"/>
        <v>8.0676404335054519E-2</v>
      </c>
      <c r="N96" s="2">
        <f t="shared" si="17"/>
        <v>7.9357268785395396E-2</v>
      </c>
      <c r="O96" s="2">
        <f t="shared" si="18"/>
        <v>5.1873125292589881</v>
      </c>
      <c r="P96" s="2">
        <f t="shared" si="19"/>
        <v>5.1687717273954457</v>
      </c>
    </row>
    <row r="97" spans="1:16" x14ac:dyDescent="0.25">
      <c r="A97" s="1">
        <v>153</v>
      </c>
      <c r="B97" s="1">
        <v>-0.141683</v>
      </c>
      <c r="C97" s="1">
        <v>0.150922</v>
      </c>
      <c r="D97" s="1">
        <v>3.0213899999999998</v>
      </c>
      <c r="E97" s="1">
        <v>3.0284730566199527</v>
      </c>
      <c r="F97" s="1">
        <v>6.12</v>
      </c>
      <c r="G97" s="1">
        <f t="shared" si="12"/>
        <v>1.5654960000000002</v>
      </c>
      <c r="H97" s="2">
        <f t="shared" si="13"/>
        <v>1.5454224000000001</v>
      </c>
      <c r="I97" s="1">
        <f t="shared" si="10"/>
        <v>0.51692584702973521</v>
      </c>
      <c r="J97" s="2">
        <f t="shared" si="14"/>
        <v>0.51029755626250473</v>
      </c>
      <c r="K97" s="2">
        <f t="shared" si="11"/>
        <v>1.6544548308314801</v>
      </c>
      <c r="L97" s="2">
        <f t="shared" si="15"/>
        <v>1.6329526721294785</v>
      </c>
      <c r="M97" s="1">
        <f t="shared" si="16"/>
        <v>8.8958830831479929E-2</v>
      </c>
      <c r="N97" s="2">
        <f t="shared" si="17"/>
        <v>8.7530272129478393E-2</v>
      </c>
      <c r="O97" s="2">
        <f t="shared" si="18"/>
        <v>5.6824693791283982</v>
      </c>
      <c r="P97" s="2">
        <f t="shared" si="19"/>
        <v>5.6638412986299658</v>
      </c>
    </row>
    <row r="98" spans="1:16" x14ac:dyDescent="0.25">
      <c r="A98" s="1">
        <v>154</v>
      </c>
      <c r="B98" s="1">
        <v>-0.13838500000000001</v>
      </c>
      <c r="C98" s="1">
        <v>0.14555399999999999</v>
      </c>
      <c r="D98" s="1">
        <v>3.0335200000000002</v>
      </c>
      <c r="E98" s="1">
        <v>3.0401611742703714</v>
      </c>
      <c r="F98" s="1">
        <v>6.16</v>
      </c>
      <c r="G98" s="1">
        <f t="shared" si="12"/>
        <v>1.5757280000000002</v>
      </c>
      <c r="H98" s="2">
        <f t="shared" si="13"/>
        <v>1.5555232000000001</v>
      </c>
      <c r="I98" s="1">
        <f t="shared" si="10"/>
        <v>0.51830409957727641</v>
      </c>
      <c r="J98" s="2">
        <f t="shared" si="14"/>
        <v>0.5116581361425091</v>
      </c>
      <c r="K98" s="2">
        <f t="shared" si="11"/>
        <v>1.660840049503904</v>
      </c>
      <c r="L98" s="2">
        <f t="shared" si="15"/>
        <v>1.6392549051665843</v>
      </c>
      <c r="M98" s="1">
        <f t="shared" si="16"/>
        <v>8.5112049503903719E-2</v>
      </c>
      <c r="N98" s="2">
        <f t="shared" si="17"/>
        <v>8.3731705166584236E-2</v>
      </c>
      <c r="O98" s="2">
        <f t="shared" si="18"/>
        <v>5.4014429840622054</v>
      </c>
      <c r="P98" s="2">
        <f t="shared" si="19"/>
        <v>5.3828644385750231</v>
      </c>
    </row>
    <row r="99" spans="1:16" x14ac:dyDescent="0.25">
      <c r="A99" s="1">
        <v>155</v>
      </c>
      <c r="B99" s="1">
        <v>-0.14252100000000001</v>
      </c>
      <c r="C99" s="1">
        <v>0.136799</v>
      </c>
      <c r="D99" s="1">
        <v>3.05444</v>
      </c>
      <c r="E99" s="1">
        <v>3.0608217712637242</v>
      </c>
      <c r="F99" s="1">
        <v>6.2</v>
      </c>
      <c r="G99" s="1">
        <f t="shared" si="12"/>
        <v>1.5859600000000003</v>
      </c>
      <c r="H99" s="2">
        <f t="shared" si="13"/>
        <v>1.5656240000000001</v>
      </c>
      <c r="I99" s="1">
        <f t="shared" si="10"/>
        <v>0.518148431538764</v>
      </c>
      <c r="J99" s="2">
        <f t="shared" si="14"/>
        <v>0.51150446416015904</v>
      </c>
      <c r="K99" s="2">
        <f t="shared" si="11"/>
        <v>1.6721269336413727</v>
      </c>
      <c r="L99" s="2">
        <f t="shared" si="15"/>
        <v>1.6503950990654002</v>
      </c>
      <c r="M99" s="1">
        <f t="shared" si="16"/>
        <v>8.6166933641372401E-2</v>
      </c>
      <c r="N99" s="2">
        <f t="shared" si="17"/>
        <v>8.4771099065400035E-2</v>
      </c>
      <c r="O99" s="2">
        <f t="shared" si="18"/>
        <v>5.433108883034401</v>
      </c>
      <c r="P99" s="2">
        <f t="shared" si="19"/>
        <v>5.4145247559695067</v>
      </c>
    </row>
    <row r="100" spans="1:16" x14ac:dyDescent="0.25">
      <c r="A100" s="1">
        <v>156</v>
      </c>
      <c r="B100" s="1">
        <v>-0.14791799999999999</v>
      </c>
      <c r="C100" s="1">
        <v>0.16098000000000001</v>
      </c>
      <c r="D100" s="1">
        <v>3.0775700000000001</v>
      </c>
      <c r="E100" s="1">
        <v>3.0853251692526675</v>
      </c>
      <c r="F100" s="1">
        <v>6.24</v>
      </c>
      <c r="G100" s="1">
        <f t="shared" si="12"/>
        <v>1.5961920000000003</v>
      </c>
      <c r="H100" s="2">
        <f t="shared" si="13"/>
        <v>1.5757248000000001</v>
      </c>
      <c r="I100" s="1">
        <f t="shared" si="10"/>
        <v>0.51734968356240796</v>
      </c>
      <c r="J100" s="2">
        <f t="shared" si="14"/>
        <v>0.51071595814378123</v>
      </c>
      <c r="K100" s="2">
        <f t="shared" si="11"/>
        <v>1.6855131399627323</v>
      </c>
      <c r="L100" s="2">
        <f t="shared" si="15"/>
        <v>1.6636073312610384</v>
      </c>
      <c r="M100" s="1">
        <f t="shared" si="16"/>
        <v>8.9321139962732055E-2</v>
      </c>
      <c r="N100" s="2">
        <f t="shared" si="17"/>
        <v>8.7882531261038288E-2</v>
      </c>
      <c r="O100" s="2">
        <f t="shared" si="18"/>
        <v>5.5958894645964925</v>
      </c>
      <c r="P100" s="2">
        <f t="shared" si="19"/>
        <v>5.5772766450739546</v>
      </c>
    </row>
    <row r="101" spans="1:16" x14ac:dyDescent="0.25">
      <c r="A101" s="1">
        <v>157</v>
      </c>
      <c r="B101" s="1">
        <v>-0.14988899999999999</v>
      </c>
      <c r="C101" s="1">
        <v>0.13777</v>
      </c>
      <c r="D101" s="1">
        <v>3.0919500000000002</v>
      </c>
      <c r="E101" s="1">
        <v>3.0986452019747279</v>
      </c>
      <c r="F101" s="1">
        <v>6.28</v>
      </c>
      <c r="G101" s="1">
        <f t="shared" si="12"/>
        <v>1.6064240000000003</v>
      </c>
      <c r="H101" s="2">
        <f t="shared" si="13"/>
        <v>1.5858256000000002</v>
      </c>
      <c r="I101" s="1">
        <f t="shared" si="10"/>
        <v>0.51842785969050165</v>
      </c>
      <c r="J101" s="2">
        <f t="shared" si="14"/>
        <v>0.51178030933950536</v>
      </c>
      <c r="K101" s="2">
        <f t="shared" si="11"/>
        <v>1.6927898738387939</v>
      </c>
      <c r="L101" s="2">
        <f t="shared" si="15"/>
        <v>1.6707894929047733</v>
      </c>
      <c r="M101" s="1">
        <f t="shared" si="16"/>
        <v>8.6365873838793572E-2</v>
      </c>
      <c r="N101" s="2">
        <f t="shared" si="17"/>
        <v>8.4963892904773131E-2</v>
      </c>
      <c r="O101" s="2">
        <f t="shared" si="18"/>
        <v>5.3762813453231253</v>
      </c>
      <c r="P101" s="2">
        <f t="shared" si="19"/>
        <v>5.3577072349426773</v>
      </c>
    </row>
    <row r="102" spans="1:16" x14ac:dyDescent="0.25">
      <c r="A102" s="1">
        <v>158</v>
      </c>
      <c r="B102" s="1">
        <v>-0.15418499999999999</v>
      </c>
      <c r="C102" s="1">
        <v>0.14645</v>
      </c>
      <c r="D102" s="1">
        <v>3.13103</v>
      </c>
      <c r="E102" s="1">
        <v>3.1382430558554577</v>
      </c>
      <c r="F102" s="1">
        <v>6.32</v>
      </c>
      <c r="G102" s="1">
        <f t="shared" si="12"/>
        <v>1.6166560000000003</v>
      </c>
      <c r="H102" s="2">
        <f t="shared" si="13"/>
        <v>1.5959264000000002</v>
      </c>
      <c r="I102" s="1">
        <f t="shared" si="10"/>
        <v>0.51514684211077266</v>
      </c>
      <c r="J102" s="2">
        <f t="shared" si="14"/>
        <v>0.50854136266541172</v>
      </c>
      <c r="K102" s="2">
        <f t="shared" si="11"/>
        <v>1.7144221814138365</v>
      </c>
      <c r="L102" s="2">
        <f t="shared" si="15"/>
        <v>1.6921406557172629</v>
      </c>
      <c r="M102" s="1">
        <f t="shared" si="16"/>
        <v>9.7766181413836195E-2</v>
      </c>
      <c r="N102" s="2">
        <f t="shared" si="17"/>
        <v>9.621425571726272E-2</v>
      </c>
      <c r="O102" s="2">
        <f t="shared" si="18"/>
        <v>6.0474325653593706</v>
      </c>
      <c r="P102" s="2">
        <f t="shared" si="19"/>
        <v>6.0287401547629464</v>
      </c>
    </row>
    <row r="103" spans="1:16" x14ac:dyDescent="0.25">
      <c r="A103" s="1">
        <v>159</v>
      </c>
      <c r="B103" s="1">
        <v>-0.152029</v>
      </c>
      <c r="C103" s="1">
        <v>0.14311599999999999</v>
      </c>
      <c r="D103" s="1">
        <v>3.1501700000000001</v>
      </c>
      <c r="E103" s="1">
        <v>3.1570818860455616</v>
      </c>
      <c r="F103" s="1">
        <v>6.36</v>
      </c>
      <c r="G103" s="1">
        <f t="shared" si="12"/>
        <v>1.6268880000000003</v>
      </c>
      <c r="H103" s="2">
        <f t="shared" si="13"/>
        <v>1.6060272000000002</v>
      </c>
      <c r="I103" s="1">
        <f t="shared" si="10"/>
        <v>0.51531384320150697</v>
      </c>
      <c r="J103" s="2">
        <f t="shared" si="14"/>
        <v>0.50870622238172214</v>
      </c>
      <c r="K103" s="2">
        <f t="shared" si="11"/>
        <v>1.7247138343466903</v>
      </c>
      <c r="L103" s="2">
        <f t="shared" si="15"/>
        <v>1.7022985529557668</v>
      </c>
      <c r="M103" s="1">
        <f t="shared" si="16"/>
        <v>9.782583434669001E-2</v>
      </c>
      <c r="N103" s="2">
        <f t="shared" si="17"/>
        <v>9.6271352955766609E-2</v>
      </c>
      <c r="O103" s="2">
        <f t="shared" si="18"/>
        <v>6.0130650878665275</v>
      </c>
      <c r="P103" s="2">
        <f t="shared" si="19"/>
        <v>5.9943787350405149</v>
      </c>
    </row>
    <row r="104" spans="1:16" x14ac:dyDescent="0.25">
      <c r="A104" s="1">
        <v>160</v>
      </c>
      <c r="B104" s="1">
        <v>-0.135883</v>
      </c>
      <c r="C104" s="1">
        <v>0.14791299999999999</v>
      </c>
      <c r="D104" s="1">
        <v>3.1584599999999998</v>
      </c>
      <c r="E104" s="1">
        <v>3.1648399670217131</v>
      </c>
      <c r="F104" s="1">
        <v>6.4</v>
      </c>
      <c r="G104" s="1">
        <f t="shared" si="12"/>
        <v>1.6371200000000004</v>
      </c>
      <c r="H104" s="2">
        <f t="shared" si="13"/>
        <v>1.6161280000000002</v>
      </c>
      <c r="I104" s="1">
        <f t="shared" si="10"/>
        <v>0.51728365954017563</v>
      </c>
      <c r="J104" s="2">
        <f t="shared" si="14"/>
        <v>0.51065078071573544</v>
      </c>
      <c r="K104" s="2">
        <f t="shared" si="11"/>
        <v>1.7289520739839619</v>
      </c>
      <c r="L104" s="2">
        <f t="shared" si="15"/>
        <v>1.7064817102181078</v>
      </c>
      <c r="M104" s="1">
        <f t="shared" si="16"/>
        <v>9.1832073983961537E-2</v>
      </c>
      <c r="N104" s="2">
        <f t="shared" si="17"/>
        <v>9.0353710218107564E-2</v>
      </c>
      <c r="O104" s="2">
        <f t="shared" si="18"/>
        <v>5.6093673025777901</v>
      </c>
      <c r="P104" s="2">
        <f t="shared" si="19"/>
        <v>5.590752107389239</v>
      </c>
    </row>
    <row r="105" spans="1:16" x14ac:dyDescent="0.25">
      <c r="A105" s="1">
        <v>161</v>
      </c>
      <c r="B105" s="1">
        <v>-0.13650699999999999</v>
      </c>
      <c r="C105" s="1">
        <v>0.147059</v>
      </c>
      <c r="D105" s="1">
        <v>3.1738599999999999</v>
      </c>
      <c r="E105" s="1">
        <v>3.1801961905093217</v>
      </c>
      <c r="F105" s="1">
        <v>6.44</v>
      </c>
      <c r="G105" s="1">
        <f t="shared" si="12"/>
        <v>1.6473520000000004</v>
      </c>
      <c r="H105" s="2">
        <f t="shared" si="13"/>
        <v>1.6262288000000003</v>
      </c>
      <c r="I105" s="1">
        <f t="shared" si="10"/>
        <v>0.51800326184787049</v>
      </c>
      <c r="J105" s="2">
        <f t="shared" si="14"/>
        <v>0.51136115591018083</v>
      </c>
      <c r="K105" s="2">
        <f t="shared" si="11"/>
        <v>1.7373411788752424</v>
      </c>
      <c r="L105" s="2">
        <f t="shared" si="15"/>
        <v>1.7147617859226263</v>
      </c>
      <c r="M105" s="1">
        <f t="shared" si="16"/>
        <v>8.9989178875242049E-2</v>
      </c>
      <c r="N105" s="2">
        <f t="shared" si="17"/>
        <v>8.853298592262604E-2</v>
      </c>
      <c r="O105" s="2">
        <f t="shared" si="18"/>
        <v>5.4626563645925117</v>
      </c>
      <c r="P105" s="2">
        <f t="shared" si="19"/>
        <v>5.4440670293519604</v>
      </c>
    </row>
    <row r="106" spans="1:16" x14ac:dyDescent="0.25">
      <c r="A106" s="1">
        <v>162</v>
      </c>
      <c r="B106" s="1">
        <v>-0.14899000000000001</v>
      </c>
      <c r="C106" s="1">
        <v>0.15323100000000001</v>
      </c>
      <c r="D106" s="1">
        <v>3.2011699999999998</v>
      </c>
      <c r="E106" s="1">
        <v>3.2082966085387117</v>
      </c>
      <c r="F106" s="1">
        <v>6.48</v>
      </c>
      <c r="G106" s="1">
        <f t="shared" si="12"/>
        <v>1.6575840000000004</v>
      </c>
      <c r="H106" s="2">
        <f t="shared" si="13"/>
        <v>1.6363296000000003</v>
      </c>
      <c r="I106" s="1">
        <f t="shared" si="10"/>
        <v>0.51665547243619192</v>
      </c>
      <c r="J106" s="2">
        <f t="shared" si="14"/>
        <v>0.51003064855194358</v>
      </c>
      <c r="K106" s="2">
        <f t="shared" si="11"/>
        <v>1.7526924372446981</v>
      </c>
      <c r="L106" s="2">
        <f t="shared" si="15"/>
        <v>1.7299135313240734</v>
      </c>
      <c r="M106" s="1">
        <f t="shared" si="16"/>
        <v>9.5108437244697752E-2</v>
      </c>
      <c r="N106" s="2">
        <f t="shared" si="17"/>
        <v>9.3583931324073166E-2</v>
      </c>
      <c r="O106" s="2">
        <f t="shared" si="18"/>
        <v>5.7377748122989676</v>
      </c>
      <c r="P106" s="2">
        <f t="shared" si="19"/>
        <v>5.7191369834092809</v>
      </c>
    </row>
    <row r="107" spans="1:16" x14ac:dyDescent="0.25">
      <c r="A107" s="1">
        <v>163</v>
      </c>
      <c r="B107" s="1">
        <v>-0.146034</v>
      </c>
      <c r="C107" s="1">
        <v>0.157552</v>
      </c>
      <c r="D107" s="1">
        <v>3.2327599999999999</v>
      </c>
      <c r="E107" s="1">
        <v>3.2398897789060666</v>
      </c>
      <c r="F107" s="1">
        <v>6.52</v>
      </c>
      <c r="G107" s="1">
        <f t="shared" si="12"/>
        <v>1.667816</v>
      </c>
      <c r="H107" s="2">
        <f t="shared" si="13"/>
        <v>1.6464304000000001</v>
      </c>
      <c r="I107" s="1">
        <f t="shared" si="10"/>
        <v>0.51477553676629395</v>
      </c>
      <c r="J107" s="2">
        <f t="shared" si="14"/>
        <v>0.50817481839024459</v>
      </c>
      <c r="K107" s="2">
        <f t="shared" si="11"/>
        <v>1.7699517862163843</v>
      </c>
      <c r="L107" s="2">
        <f t="shared" si="15"/>
        <v>1.7469485687861512</v>
      </c>
      <c r="M107" s="1">
        <f t="shared" si="16"/>
        <v>0.10213578621638431</v>
      </c>
      <c r="N107" s="2">
        <f t="shared" si="17"/>
        <v>0.10051816878615116</v>
      </c>
      <c r="O107" s="2">
        <f t="shared" si="18"/>
        <v>6.1239241149134145</v>
      </c>
      <c r="P107" s="2">
        <f t="shared" si="19"/>
        <v>6.1052182215629127</v>
      </c>
    </row>
    <row r="108" spans="1:16" x14ac:dyDescent="0.25">
      <c r="A108" s="1">
        <v>164</v>
      </c>
      <c r="B108" s="1">
        <v>-0.14347099999999999</v>
      </c>
      <c r="C108" s="1">
        <v>0.15459700000000001</v>
      </c>
      <c r="D108" s="1">
        <v>3.2527699999999999</v>
      </c>
      <c r="E108" s="1">
        <v>3.2596007168286731</v>
      </c>
      <c r="F108" s="1">
        <v>6.56</v>
      </c>
      <c r="G108" s="1">
        <f t="shared" si="12"/>
        <v>1.678048</v>
      </c>
      <c r="H108" s="2">
        <f t="shared" si="13"/>
        <v>1.6565312000000001</v>
      </c>
      <c r="I108" s="1">
        <f t="shared" si="10"/>
        <v>0.5148017029621359</v>
      </c>
      <c r="J108" s="2">
        <f t="shared" si="14"/>
        <v>0.50820064906958007</v>
      </c>
      <c r="K108" s="2">
        <f t="shared" si="11"/>
        <v>1.7807198716035042</v>
      </c>
      <c r="L108" s="2">
        <f t="shared" si="15"/>
        <v>1.7575767065140206</v>
      </c>
      <c r="M108" s="1">
        <f t="shared" si="16"/>
        <v>0.10267187160350422</v>
      </c>
      <c r="N108" s="2">
        <f t="shared" si="17"/>
        <v>0.10104550651402056</v>
      </c>
      <c r="O108" s="2">
        <f t="shared" si="18"/>
        <v>6.1185300780135146</v>
      </c>
      <c r="P108" s="2">
        <f t="shared" si="19"/>
        <v>6.099825135440887</v>
      </c>
    </row>
    <row r="109" spans="1:16" x14ac:dyDescent="0.25">
      <c r="A109" s="1">
        <v>165</v>
      </c>
      <c r="B109" s="1">
        <v>-0.144924</v>
      </c>
      <c r="C109" s="1">
        <v>0.15649099999999999</v>
      </c>
      <c r="D109" s="1">
        <v>3.2720899999999999</v>
      </c>
      <c r="E109" s="1">
        <v>3.2790342125322511</v>
      </c>
      <c r="F109" s="1">
        <v>6.6</v>
      </c>
      <c r="G109" s="1">
        <f t="shared" si="12"/>
        <v>1.68828</v>
      </c>
      <c r="H109" s="2">
        <f t="shared" si="13"/>
        <v>1.6666320000000001</v>
      </c>
      <c r="I109" s="1">
        <f t="shared" si="10"/>
        <v>0.51487111465550006</v>
      </c>
      <c r="J109" s="2">
        <f t="shared" si="14"/>
        <v>0.50826917073028488</v>
      </c>
      <c r="K109" s="2">
        <f t="shared" si="11"/>
        <v>1.7913363903063688</v>
      </c>
      <c r="L109" s="2">
        <f t="shared" si="15"/>
        <v>1.7680552473973898</v>
      </c>
      <c r="M109" s="1">
        <f t="shared" si="16"/>
        <v>0.10305639030636882</v>
      </c>
      <c r="N109" s="2">
        <f t="shared" si="17"/>
        <v>0.10142324739738973</v>
      </c>
      <c r="O109" s="2">
        <f t="shared" si="18"/>
        <v>6.1042238435786018</v>
      </c>
      <c r="P109" s="2">
        <f t="shared" si="19"/>
        <v>6.0855214226889744</v>
      </c>
    </row>
    <row r="110" spans="1:16" x14ac:dyDescent="0.25">
      <c r="A110" s="1">
        <v>166</v>
      </c>
      <c r="B110" s="1">
        <v>-0.14202400000000001</v>
      </c>
      <c r="C110" s="1">
        <v>0.150697</v>
      </c>
      <c r="D110" s="1">
        <v>3.2843900000000001</v>
      </c>
      <c r="E110" s="1">
        <v>3.2909114352235309</v>
      </c>
      <c r="F110" s="1">
        <v>6.64</v>
      </c>
      <c r="G110" s="1">
        <f t="shared" si="12"/>
        <v>1.698512</v>
      </c>
      <c r="H110" s="2">
        <f t="shared" si="13"/>
        <v>1.6767328000000001</v>
      </c>
      <c r="I110" s="1">
        <f t="shared" si="10"/>
        <v>0.5161220632741309</v>
      </c>
      <c r="J110" s="2">
        <f t="shared" si="14"/>
        <v>0.50950407903824679</v>
      </c>
      <c r="K110" s="2">
        <f t="shared" si="11"/>
        <v>1.797824917062615</v>
      </c>
      <c r="L110" s="2">
        <f t="shared" si="15"/>
        <v>1.774459445872528</v>
      </c>
      <c r="M110" s="1">
        <f t="shared" si="16"/>
        <v>9.9312917062615025E-2</v>
      </c>
      <c r="N110" s="2">
        <f t="shared" si="17"/>
        <v>9.7726645872527884E-2</v>
      </c>
      <c r="O110" s="2">
        <f t="shared" si="18"/>
        <v>5.847054189938901</v>
      </c>
      <c r="P110" s="2">
        <f t="shared" si="19"/>
        <v>5.8283970989610197</v>
      </c>
    </row>
    <row r="111" spans="1:16" x14ac:dyDescent="0.25">
      <c r="A111" s="1">
        <v>167</v>
      </c>
      <c r="B111" s="1">
        <v>-0.13621</v>
      </c>
      <c r="C111" s="1">
        <v>0.15217900000000001</v>
      </c>
      <c r="D111" s="1">
        <v>3.3004500000000001</v>
      </c>
      <c r="E111" s="1">
        <v>3.3067630418040239</v>
      </c>
      <c r="F111" s="1">
        <v>6.68</v>
      </c>
      <c r="G111" s="1">
        <f t="shared" si="12"/>
        <v>1.708744</v>
      </c>
      <c r="H111" s="2">
        <f t="shared" si="13"/>
        <v>1.6868336000000002</v>
      </c>
      <c r="I111" s="1">
        <f t="shared" si="10"/>
        <v>0.51674219724791193</v>
      </c>
      <c r="J111" s="2">
        <f t="shared" si="14"/>
        <v>0.51011626133323973</v>
      </c>
      <c r="K111" s="2">
        <f t="shared" si="11"/>
        <v>1.8064846497375382</v>
      </c>
      <c r="L111" s="2">
        <f t="shared" si="15"/>
        <v>1.7830066321407296</v>
      </c>
      <c r="M111" s="1">
        <f t="shared" si="16"/>
        <v>9.7740649737538154E-2</v>
      </c>
      <c r="N111" s="2">
        <f t="shared" si="17"/>
        <v>9.6173032140729475E-2</v>
      </c>
      <c r="O111" s="2">
        <f t="shared" si="18"/>
        <v>5.7200288479455175</v>
      </c>
      <c r="P111" s="2">
        <f t="shared" si="19"/>
        <v>5.7013941470415022</v>
      </c>
    </row>
    <row r="112" spans="1:16" x14ac:dyDescent="0.25">
      <c r="A112" s="1">
        <v>168</v>
      </c>
      <c r="B112" s="1">
        <v>-0.152727</v>
      </c>
      <c r="C112" s="1">
        <v>0.17168900000000001</v>
      </c>
      <c r="D112" s="1">
        <v>3.3498999999999999</v>
      </c>
      <c r="E112" s="1">
        <v>3.3577719784479112</v>
      </c>
      <c r="F112" s="1">
        <v>6.72</v>
      </c>
      <c r="G112" s="1">
        <f t="shared" si="12"/>
        <v>1.7189760000000001</v>
      </c>
      <c r="H112" s="2">
        <f t="shared" si="13"/>
        <v>1.6969344000000002</v>
      </c>
      <c r="I112" s="1">
        <f t="shared" si="10"/>
        <v>0.51193946790710176</v>
      </c>
      <c r="J112" s="2">
        <f t="shared" si="14"/>
        <v>0.5053751150738911</v>
      </c>
      <c r="K112" s="2">
        <f t="shared" si="11"/>
        <v>1.8343508318260939</v>
      </c>
      <c r="L112" s="2">
        <f t="shared" si="15"/>
        <v>1.8105106507791138</v>
      </c>
      <c r="M112" s="1">
        <f t="shared" si="16"/>
        <v>0.11537483182609387</v>
      </c>
      <c r="N112" s="2">
        <f t="shared" si="17"/>
        <v>0.1135762507791136</v>
      </c>
      <c r="O112" s="2">
        <f t="shared" si="18"/>
        <v>6.7118349427853481</v>
      </c>
      <c r="P112" s="2">
        <f t="shared" si="19"/>
        <v>6.6930254215551042</v>
      </c>
    </row>
    <row r="113" spans="1:16" x14ac:dyDescent="0.25">
      <c r="A113" s="1">
        <v>169</v>
      </c>
      <c r="B113" s="1">
        <v>-0.14424000000000001</v>
      </c>
      <c r="C113" s="1">
        <v>0.16786499999999999</v>
      </c>
      <c r="D113" s="1">
        <v>3.3610899999999999</v>
      </c>
      <c r="E113" s="1">
        <v>3.3683690154027066</v>
      </c>
      <c r="F113" s="1">
        <v>6.76</v>
      </c>
      <c r="G113" s="1">
        <f t="shared" si="12"/>
        <v>1.7292080000000001</v>
      </c>
      <c r="H113" s="2">
        <f t="shared" si="13"/>
        <v>1.7070352000000002</v>
      </c>
      <c r="I113" s="1">
        <f t="shared" si="10"/>
        <v>0.51336655577009693</v>
      </c>
      <c r="J113" s="2">
        <f t="shared" si="14"/>
        <v>0.50678390407765783</v>
      </c>
      <c r="K113" s="2">
        <f t="shared" si="11"/>
        <v>1.8401399931144986</v>
      </c>
      <c r="L113" s="2">
        <f t="shared" si="15"/>
        <v>1.8162245731051394</v>
      </c>
      <c r="M113" s="1">
        <f t="shared" si="16"/>
        <v>0.11093199311449853</v>
      </c>
      <c r="N113" s="2">
        <f t="shared" si="17"/>
        <v>0.10918937310513921</v>
      </c>
      <c r="O113" s="2">
        <f t="shared" si="18"/>
        <v>6.4151908338672108</v>
      </c>
      <c r="P113" s="2">
        <f t="shared" si="19"/>
        <v>6.3964336004986428</v>
      </c>
    </row>
    <row r="114" spans="1:16" x14ac:dyDescent="0.25">
      <c r="A114" s="1">
        <v>170</v>
      </c>
      <c r="B114" s="1">
        <v>-0.13658300000000001</v>
      </c>
      <c r="C114" s="1">
        <v>0.171677</v>
      </c>
      <c r="D114" s="1">
        <v>3.3719899999999998</v>
      </c>
      <c r="E114" s="1">
        <v>3.3791188893434927</v>
      </c>
      <c r="F114" s="1">
        <v>6.8</v>
      </c>
      <c r="G114" s="1">
        <f t="shared" si="12"/>
        <v>1.7394400000000001</v>
      </c>
      <c r="H114" s="2">
        <f t="shared" si="13"/>
        <v>1.717136</v>
      </c>
      <c r="I114" s="1">
        <f t="shared" si="10"/>
        <v>0.51476140880557908</v>
      </c>
      <c r="J114" s="2">
        <f t="shared" si="14"/>
        <v>0.50816087158555445</v>
      </c>
      <c r="K114" s="2">
        <f t="shared" si="11"/>
        <v>1.8460126492483502</v>
      </c>
      <c r="L114" s="2">
        <f t="shared" si="15"/>
        <v>1.8220209051340113</v>
      </c>
      <c r="M114" s="1">
        <f t="shared" si="16"/>
        <v>0.10657264924835008</v>
      </c>
      <c r="N114" s="2">
        <f t="shared" si="17"/>
        <v>0.10488490513401127</v>
      </c>
      <c r="O114" s="2">
        <f t="shared" si="18"/>
        <v>6.1268367548377682</v>
      </c>
      <c r="P114" s="2">
        <f t="shared" si="19"/>
        <v>6.1081303480918967</v>
      </c>
    </row>
    <row r="115" spans="1:16" x14ac:dyDescent="0.25">
      <c r="A115" s="1">
        <v>171</v>
      </c>
      <c r="B115" s="1">
        <v>-0.142176</v>
      </c>
      <c r="C115" s="1">
        <v>0.15975700000000001</v>
      </c>
      <c r="D115" s="1">
        <v>3.3912800000000001</v>
      </c>
      <c r="E115" s="1">
        <v>3.3980165321000131</v>
      </c>
      <c r="F115" s="1">
        <v>6.84</v>
      </c>
      <c r="G115" s="1">
        <f t="shared" si="12"/>
        <v>1.7496720000000001</v>
      </c>
      <c r="H115" s="2">
        <f t="shared" si="13"/>
        <v>1.7272368</v>
      </c>
      <c r="I115" s="1">
        <f t="shared" si="10"/>
        <v>0.51490979619180455</v>
      </c>
      <c r="J115" s="2">
        <f t="shared" si="14"/>
        <v>0.50830735627190959</v>
      </c>
      <c r="K115" s="2">
        <f t="shared" si="11"/>
        <v>1.8563364314862372</v>
      </c>
      <c r="L115" s="2">
        <f t="shared" si="15"/>
        <v>1.8322105141083271</v>
      </c>
      <c r="M115" s="1">
        <f t="shared" si="16"/>
        <v>0.10666443148623705</v>
      </c>
      <c r="N115" s="2">
        <f t="shared" si="17"/>
        <v>0.10497371410832712</v>
      </c>
      <c r="O115" s="2">
        <f t="shared" si="18"/>
        <v>6.0962529826297187</v>
      </c>
      <c r="P115" s="2">
        <f t="shared" si="19"/>
        <v>6.0775519667208986</v>
      </c>
    </row>
    <row r="116" spans="1:16" x14ac:dyDescent="0.25">
      <c r="A116" s="1">
        <v>172</v>
      </c>
      <c r="B116" s="1">
        <v>-0.14025799999999999</v>
      </c>
      <c r="C116" s="1">
        <v>0.16778799999999999</v>
      </c>
      <c r="D116" s="1">
        <v>3.4091399999999998</v>
      </c>
      <c r="E116" s="1">
        <v>3.4161470488121553</v>
      </c>
      <c r="F116" s="1">
        <v>6.88</v>
      </c>
      <c r="G116" s="1">
        <f t="shared" si="12"/>
        <v>1.7599040000000001</v>
      </c>
      <c r="H116" s="2">
        <f t="shared" si="13"/>
        <v>1.7373376</v>
      </c>
      <c r="I116" s="1">
        <f t="shared" si="10"/>
        <v>0.51517220273405528</v>
      </c>
      <c r="J116" s="2">
        <f t="shared" si="14"/>
        <v>0.50856639810165605</v>
      </c>
      <c r="K116" s="2">
        <f t="shared" si="11"/>
        <v>1.8662411327660804</v>
      </c>
      <c r="L116" s="2">
        <f t="shared" si="15"/>
        <v>1.8419864887195141</v>
      </c>
      <c r="M116" s="1">
        <f t="shared" si="16"/>
        <v>0.10633713276608026</v>
      </c>
      <c r="N116" s="2">
        <f t="shared" si="17"/>
        <v>0.10464888871951405</v>
      </c>
      <c r="O116" s="2">
        <f t="shared" si="18"/>
        <v>6.0422121187337634</v>
      </c>
      <c r="P116" s="2">
        <f t="shared" si="19"/>
        <v>6.0235206283173772</v>
      </c>
    </row>
    <row r="117" spans="1:16" x14ac:dyDescent="0.25">
      <c r="A117" s="1">
        <v>173</v>
      </c>
      <c r="B117" s="1">
        <v>-0.13766200000000001</v>
      </c>
      <c r="C117" s="1">
        <v>0.170545</v>
      </c>
      <c r="D117" s="1">
        <v>3.4498700000000002</v>
      </c>
      <c r="E117" s="1">
        <v>3.4568250520049464</v>
      </c>
      <c r="F117" s="1">
        <v>6.92</v>
      </c>
      <c r="G117" s="1">
        <f t="shared" si="12"/>
        <v>1.7701360000000002</v>
      </c>
      <c r="H117" s="2">
        <f t="shared" si="13"/>
        <v>1.7474384000000001</v>
      </c>
      <c r="I117" s="1">
        <f t="shared" si="10"/>
        <v>0.51206988301977485</v>
      </c>
      <c r="J117" s="2">
        <f t="shared" si="14"/>
        <v>0.50550385793648767</v>
      </c>
      <c r="K117" s="2">
        <f t="shared" si="11"/>
        <v>1.8884635259103022</v>
      </c>
      <c r="L117" s="2">
        <f t="shared" si="15"/>
        <v>1.863920068041067</v>
      </c>
      <c r="M117" s="1">
        <f t="shared" si="16"/>
        <v>0.11832752591030204</v>
      </c>
      <c r="N117" s="2">
        <f t="shared" si="17"/>
        <v>0.11648166804106697</v>
      </c>
      <c r="O117" s="2">
        <f t="shared" si="18"/>
        <v>6.6846573319960747</v>
      </c>
      <c r="P117" s="2">
        <f t="shared" si="19"/>
        <v>6.6658526012171277</v>
      </c>
    </row>
    <row r="118" spans="1:16" x14ac:dyDescent="0.25">
      <c r="A118" s="1">
        <v>174</v>
      </c>
      <c r="B118" s="1">
        <v>-0.14610899999999999</v>
      </c>
      <c r="C118" s="1">
        <v>0.188752</v>
      </c>
      <c r="D118" s="1">
        <v>3.4684200000000001</v>
      </c>
      <c r="E118" s="1">
        <v>3.4766237147245316</v>
      </c>
      <c r="F118" s="1">
        <v>6.96</v>
      </c>
      <c r="G118" s="1">
        <f t="shared" si="12"/>
        <v>1.7803680000000002</v>
      </c>
      <c r="H118" s="2">
        <f t="shared" si="13"/>
        <v>1.7575392000000001</v>
      </c>
      <c r="I118" s="1">
        <f t="shared" si="10"/>
        <v>0.51209683477093426</v>
      </c>
      <c r="J118" s="2">
        <f t="shared" si="14"/>
        <v>0.50553046409834368</v>
      </c>
      <c r="K118" s="2">
        <f t="shared" si="11"/>
        <v>1.8992795353540117</v>
      </c>
      <c r="L118" s="2">
        <f t="shared" si="15"/>
        <v>1.8745955069794675</v>
      </c>
      <c r="M118" s="1">
        <f t="shared" si="16"/>
        <v>0.11891153535401155</v>
      </c>
      <c r="N118" s="2">
        <f t="shared" si="17"/>
        <v>0.11705630697946745</v>
      </c>
      <c r="O118" s="2">
        <f t="shared" si="18"/>
        <v>6.679042498742481</v>
      </c>
      <c r="P118" s="2">
        <f t="shared" si="19"/>
        <v>6.6602387576599957</v>
      </c>
    </row>
    <row r="119" spans="1:16" x14ac:dyDescent="0.25">
      <c r="A119" s="1">
        <v>175</v>
      </c>
      <c r="B119" s="1">
        <v>-0.14899599999999999</v>
      </c>
      <c r="C119" s="1">
        <v>0.17868000000000001</v>
      </c>
      <c r="D119" s="1">
        <v>3.4874200000000002</v>
      </c>
      <c r="E119" s="1">
        <v>3.4951716133569182</v>
      </c>
      <c r="F119" s="1">
        <v>7</v>
      </c>
      <c r="G119" s="1">
        <f t="shared" si="12"/>
        <v>1.7906000000000002</v>
      </c>
      <c r="H119" s="2">
        <f t="shared" si="13"/>
        <v>1.7676400000000001</v>
      </c>
      <c r="I119" s="1">
        <f t="shared" si="10"/>
        <v>0.51230674715861191</v>
      </c>
      <c r="J119" s="2">
        <f t="shared" si="14"/>
        <v>0.50573768488073756</v>
      </c>
      <c r="K119" s="2">
        <f t="shared" si="11"/>
        <v>1.9094122523768844</v>
      </c>
      <c r="L119" s="2">
        <f t="shared" si="15"/>
        <v>1.8845965339220503</v>
      </c>
      <c r="M119" s="1">
        <f t="shared" si="16"/>
        <v>0.1188122523768842</v>
      </c>
      <c r="N119" s="2">
        <f t="shared" si="17"/>
        <v>0.11695653392205019</v>
      </c>
      <c r="O119" s="2">
        <f t="shared" si="18"/>
        <v>6.6353318651225388</v>
      </c>
      <c r="P119" s="2">
        <f t="shared" si="19"/>
        <v>6.6165358286783604</v>
      </c>
    </row>
    <row r="120" spans="1:16" x14ac:dyDescent="0.25">
      <c r="A120" s="1">
        <v>176</v>
      </c>
      <c r="B120" s="1">
        <v>-0.135051</v>
      </c>
      <c r="C120" s="1">
        <v>0.17735500000000001</v>
      </c>
      <c r="D120" s="1">
        <v>3.49838</v>
      </c>
      <c r="E120" s="1">
        <v>3.5054751736427971</v>
      </c>
      <c r="F120" s="1">
        <v>7.04</v>
      </c>
      <c r="G120" s="1">
        <f t="shared" si="12"/>
        <v>1.8008320000000002</v>
      </c>
      <c r="H120" s="2">
        <f t="shared" si="13"/>
        <v>1.7777408000000001</v>
      </c>
      <c r="I120" s="1">
        <f t="shared" si="10"/>
        <v>0.51371979854263905</v>
      </c>
      <c r="J120" s="2">
        <f t="shared" si="14"/>
        <v>0.50713261738853477</v>
      </c>
      <c r="K120" s="2">
        <f t="shared" si="11"/>
        <v>1.9150410873610602</v>
      </c>
      <c r="L120" s="2">
        <f t="shared" si="15"/>
        <v>1.8901522136281963</v>
      </c>
      <c r="M120" s="1">
        <f t="shared" si="16"/>
        <v>0.11420908736105995</v>
      </c>
      <c r="N120" s="2">
        <f t="shared" si="17"/>
        <v>0.11241141362819618</v>
      </c>
      <c r="O120" s="2">
        <f t="shared" si="18"/>
        <v>6.3420178762405337</v>
      </c>
      <c r="P120" s="2">
        <f t="shared" si="19"/>
        <v>6.3232735406756806</v>
      </c>
    </row>
    <row r="121" spans="1:16" x14ac:dyDescent="0.25">
      <c r="A121" s="1">
        <v>177</v>
      </c>
      <c r="B121" s="1">
        <v>-0.13227800000000001</v>
      </c>
      <c r="C121" s="1">
        <v>0.17797299999999999</v>
      </c>
      <c r="D121" s="1">
        <v>3.5147200000000001</v>
      </c>
      <c r="E121" s="1">
        <v>3.5217081844487059</v>
      </c>
      <c r="F121" s="1">
        <v>7.08</v>
      </c>
      <c r="G121" s="1">
        <f t="shared" si="12"/>
        <v>1.8110640000000002</v>
      </c>
      <c r="H121" s="2">
        <f t="shared" si="13"/>
        <v>1.7878416000000001</v>
      </c>
      <c r="I121" s="1">
        <f t="shared" si="10"/>
        <v>0.51425725958708512</v>
      </c>
      <c r="J121" s="2">
        <f t="shared" si="14"/>
        <v>0.50766318682928346</v>
      </c>
      <c r="K121" s="2">
        <f t="shared" si="11"/>
        <v>1.9239091811643281</v>
      </c>
      <c r="L121" s="2">
        <f t="shared" si="15"/>
        <v>1.8989050530547422</v>
      </c>
      <c r="M121" s="1">
        <f t="shared" si="16"/>
        <v>0.11284518116432785</v>
      </c>
      <c r="N121" s="2">
        <f t="shared" si="17"/>
        <v>0.11106345305474208</v>
      </c>
      <c r="O121" s="2">
        <f t="shared" si="18"/>
        <v>6.2308776036809208</v>
      </c>
      <c r="P121" s="2">
        <f t="shared" si="19"/>
        <v>6.2121528582141767</v>
      </c>
    </row>
    <row r="122" spans="1:16" x14ac:dyDescent="0.25">
      <c r="A122" s="1">
        <v>178</v>
      </c>
      <c r="B122" s="1">
        <v>-0.14369699999999999</v>
      </c>
      <c r="C122" s="1">
        <v>0.190799</v>
      </c>
      <c r="D122" s="1">
        <v>3.5548600000000001</v>
      </c>
      <c r="E122" s="1">
        <v>3.5628756231182139</v>
      </c>
      <c r="F122" s="1">
        <v>7.12</v>
      </c>
      <c r="G122" s="1">
        <f t="shared" si="12"/>
        <v>1.8212960000000002</v>
      </c>
      <c r="H122" s="2">
        <f t="shared" si="13"/>
        <v>1.7979424000000002</v>
      </c>
      <c r="I122" s="1">
        <f t="shared" si="10"/>
        <v>0.51118708387749145</v>
      </c>
      <c r="J122" s="2">
        <f t="shared" si="14"/>
        <v>0.50463237850173637</v>
      </c>
      <c r="K122" s="2">
        <f t="shared" si="11"/>
        <v>1.9463989529094803</v>
      </c>
      <c r="L122" s="2">
        <f t="shared" si="15"/>
        <v>1.9211025359853411</v>
      </c>
      <c r="M122" s="1">
        <f t="shared" si="16"/>
        <v>0.12510295290948004</v>
      </c>
      <c r="N122" s="2">
        <f t="shared" si="17"/>
        <v>0.12316013598534092</v>
      </c>
      <c r="O122" s="2">
        <f t="shared" si="18"/>
        <v>6.8688973626187071</v>
      </c>
      <c r="P122" s="2">
        <f t="shared" si="19"/>
        <v>6.8500601568404482</v>
      </c>
    </row>
    <row r="123" spans="1:16" x14ac:dyDescent="0.25">
      <c r="A123" s="1">
        <v>179</v>
      </c>
      <c r="B123" s="1">
        <v>-0.14355899999999999</v>
      </c>
      <c r="C123" s="1">
        <v>0.17984900000000001</v>
      </c>
      <c r="D123" s="1">
        <v>3.5725600000000002</v>
      </c>
      <c r="E123" s="1">
        <v>3.5799636594359447</v>
      </c>
      <c r="F123" s="1">
        <v>7.16</v>
      </c>
      <c r="G123" s="1">
        <f t="shared" si="12"/>
        <v>1.8315280000000003</v>
      </c>
      <c r="H123" s="2">
        <f t="shared" si="13"/>
        <v>1.8080432000000002</v>
      </c>
      <c r="I123" s="1">
        <f t="shared" si="10"/>
        <v>0.51160519330203869</v>
      </c>
      <c r="J123" s="2">
        <f t="shared" si="14"/>
        <v>0.5050451267108319</v>
      </c>
      <c r="K123" s="2">
        <f t="shared" si="11"/>
        <v>1.9557341471498566</v>
      </c>
      <c r="L123" s="2">
        <f t="shared" si="15"/>
        <v>1.9303164051678614</v>
      </c>
      <c r="M123" s="1">
        <f t="shared" si="16"/>
        <v>0.12420614714985634</v>
      </c>
      <c r="N123" s="2">
        <f t="shared" si="17"/>
        <v>0.12227320516786122</v>
      </c>
      <c r="O123" s="2">
        <f t="shared" si="18"/>
        <v>6.7815587394708858</v>
      </c>
      <c r="P123" s="2">
        <f t="shared" si="19"/>
        <v>6.7627369284019991</v>
      </c>
    </row>
    <row r="124" spans="1:16" x14ac:dyDescent="0.25">
      <c r="A124" s="1">
        <v>180</v>
      </c>
      <c r="B124" s="1">
        <v>-0.13473099999999999</v>
      </c>
      <c r="C124" s="1">
        <v>0.202102</v>
      </c>
      <c r="D124" s="1">
        <v>3.5885899999999999</v>
      </c>
      <c r="E124" s="1">
        <v>3.5968007797020118</v>
      </c>
      <c r="F124" s="1">
        <v>7.2</v>
      </c>
      <c r="G124" s="1">
        <f t="shared" si="12"/>
        <v>1.8417600000000003</v>
      </c>
      <c r="H124" s="2">
        <f t="shared" si="13"/>
        <v>1.8181440000000002</v>
      </c>
      <c r="I124" s="1">
        <f t="shared" si="10"/>
        <v>0.51205504914080524</v>
      </c>
      <c r="J124" s="2">
        <f t="shared" si="14"/>
        <v>0.50548921426519211</v>
      </c>
      <c r="K124" s="2">
        <f t="shared" si="11"/>
        <v>1.9649322659512092</v>
      </c>
      <c r="L124" s="2">
        <f t="shared" si="15"/>
        <v>1.9393949804153248</v>
      </c>
      <c r="M124" s="1">
        <f t="shared" si="16"/>
        <v>0.12317226595120889</v>
      </c>
      <c r="N124" s="2">
        <f t="shared" si="17"/>
        <v>0.12125098041532456</v>
      </c>
      <c r="O124" s="2">
        <f t="shared" si="18"/>
        <v>6.6877479123886321</v>
      </c>
      <c r="P124" s="2">
        <f t="shared" si="19"/>
        <v>6.6689426368496969</v>
      </c>
    </row>
    <row r="125" spans="1:16" x14ac:dyDescent="0.25">
      <c r="A125" s="1">
        <v>181</v>
      </c>
      <c r="B125" s="1">
        <v>-0.151506</v>
      </c>
      <c r="C125" s="1">
        <v>0.1804</v>
      </c>
      <c r="D125" s="1">
        <v>3.6103900000000002</v>
      </c>
      <c r="E125" s="1">
        <v>3.6180677412309463</v>
      </c>
      <c r="F125" s="1">
        <v>7.24</v>
      </c>
      <c r="G125" s="1">
        <f t="shared" si="12"/>
        <v>1.8519920000000003</v>
      </c>
      <c r="H125" s="2">
        <f t="shared" si="13"/>
        <v>1.8282448000000002</v>
      </c>
      <c r="I125" s="1">
        <f t="shared" si="10"/>
        <v>0.51187322417847048</v>
      </c>
      <c r="J125" s="2">
        <f t="shared" si="14"/>
        <v>0.50530972075663549</v>
      </c>
      <c r="K125" s="2">
        <f t="shared" si="11"/>
        <v>1.9765504070344659</v>
      </c>
      <c r="L125" s="2">
        <f t="shared" si="15"/>
        <v>1.9508621260717263</v>
      </c>
      <c r="M125" s="1">
        <f t="shared" si="16"/>
        <v>0.12455840703446563</v>
      </c>
      <c r="N125" s="2">
        <f t="shared" si="17"/>
        <v>0.12261732607172604</v>
      </c>
      <c r="O125" s="2">
        <f t="shared" si="18"/>
        <v>6.7256449830488254</v>
      </c>
      <c r="P125" s="2">
        <f t="shared" si="19"/>
        <v>6.7068330275970718</v>
      </c>
    </row>
    <row r="126" spans="1:16" x14ac:dyDescent="0.25">
      <c r="A126" s="1">
        <v>182</v>
      </c>
      <c r="B126" s="1">
        <v>-0.139878</v>
      </c>
      <c r="C126" s="1">
        <v>0.20346600000000001</v>
      </c>
      <c r="D126" s="1">
        <v>3.6241599999999998</v>
      </c>
      <c r="E126" s="1">
        <v>3.6325610763812355</v>
      </c>
      <c r="F126" s="1">
        <v>7.28</v>
      </c>
      <c r="G126" s="1">
        <f t="shared" si="12"/>
        <v>1.8622240000000003</v>
      </c>
      <c r="H126" s="2">
        <f t="shared" si="13"/>
        <v>1.8383456000000002</v>
      </c>
      <c r="I126" s="1">
        <f t="shared" si="10"/>
        <v>0.51264767772470643</v>
      </c>
      <c r="J126" s="2">
        <f t="shared" si="14"/>
        <v>0.50607424385865074</v>
      </c>
      <c r="K126" s="2">
        <f t="shared" si="11"/>
        <v>1.984468116027069</v>
      </c>
      <c r="L126" s="2">
        <f t="shared" si="15"/>
        <v>1.9586769323847621</v>
      </c>
      <c r="M126" s="1">
        <f t="shared" si="16"/>
        <v>0.12224411602706864</v>
      </c>
      <c r="N126" s="2">
        <f t="shared" si="17"/>
        <v>0.1203313323847619</v>
      </c>
      <c r="O126" s="2">
        <f t="shared" si="18"/>
        <v>6.5644152382886594</v>
      </c>
      <c r="P126" s="2">
        <f t="shared" si="19"/>
        <v>6.5456317019368884</v>
      </c>
    </row>
    <row r="127" spans="1:16" x14ac:dyDescent="0.25">
      <c r="A127" s="1">
        <v>183</v>
      </c>
      <c r="B127" s="1">
        <v>-0.147478</v>
      </c>
      <c r="C127" s="1">
        <v>0.17814199999999999</v>
      </c>
      <c r="D127" s="1">
        <v>3.6610800000000001</v>
      </c>
      <c r="E127" s="1">
        <v>3.6683771751345309</v>
      </c>
      <c r="F127" s="1">
        <v>7.32</v>
      </c>
      <c r="G127" s="1">
        <f t="shared" si="12"/>
        <v>1.8724560000000003</v>
      </c>
      <c r="H127" s="2">
        <f t="shared" si="13"/>
        <v>1.8484464000000003</v>
      </c>
      <c r="I127" s="1">
        <f t="shared" si="10"/>
        <v>0.51043170061468157</v>
      </c>
      <c r="J127" s="2">
        <f t="shared" si="14"/>
        <v>0.5038866811541024</v>
      </c>
      <c r="K127" s="2">
        <f t="shared" si="11"/>
        <v>2.0040344507759942</v>
      </c>
      <c r="L127" s="2">
        <f t="shared" si="15"/>
        <v>1.977988972832539</v>
      </c>
      <c r="M127" s="1">
        <f t="shared" si="16"/>
        <v>0.13157845077599384</v>
      </c>
      <c r="N127" s="2">
        <f t="shared" si="17"/>
        <v>0.12954257283253878</v>
      </c>
      <c r="O127" s="2">
        <f t="shared" si="18"/>
        <v>7.0270516784369725</v>
      </c>
      <c r="P127" s="2">
        <f t="shared" si="19"/>
        <v>7.0081865956480405</v>
      </c>
    </row>
    <row r="128" spans="1:16" x14ac:dyDescent="0.25">
      <c r="A128" s="1">
        <v>184</v>
      </c>
      <c r="B128" s="1">
        <v>-0.15084400000000001</v>
      </c>
      <c r="C128" s="1">
        <v>0.18344099999999999</v>
      </c>
      <c r="D128" s="1">
        <v>3.6792699999999998</v>
      </c>
      <c r="E128" s="1">
        <v>3.6869272091698528</v>
      </c>
      <c r="F128" s="1">
        <v>7.36</v>
      </c>
      <c r="G128" s="1">
        <f t="shared" si="12"/>
        <v>1.8826880000000004</v>
      </c>
      <c r="H128" s="2">
        <f t="shared" si="13"/>
        <v>1.8585472000000003</v>
      </c>
      <c r="I128" s="1">
        <f t="shared" si="10"/>
        <v>0.51063877673459834</v>
      </c>
      <c r="J128" s="2">
        <f t="shared" si="14"/>
        <v>0.50409110203682872</v>
      </c>
      <c r="K128" s="2">
        <f t="shared" si="11"/>
        <v>2.0141683343694905</v>
      </c>
      <c r="L128" s="2">
        <f t="shared" si="15"/>
        <v>1.9879911511843846</v>
      </c>
      <c r="M128" s="1">
        <f t="shared" si="16"/>
        <v>0.13148033436949014</v>
      </c>
      <c r="N128" s="2">
        <f t="shared" si="17"/>
        <v>0.12944395118438434</v>
      </c>
      <c r="O128" s="2">
        <f t="shared" si="18"/>
        <v>6.9836496737372373</v>
      </c>
      <c r="P128" s="2">
        <f t="shared" si="19"/>
        <v>6.9647922411862515</v>
      </c>
    </row>
    <row r="129" spans="1:16" x14ac:dyDescent="0.25">
      <c r="A129" s="1">
        <v>185</v>
      </c>
      <c r="B129" s="1">
        <v>-0.15704099999999999</v>
      </c>
      <c r="C129" s="1">
        <v>0.17002800000000001</v>
      </c>
      <c r="D129" s="1">
        <v>3.6998099999999998</v>
      </c>
      <c r="E129" s="1">
        <v>3.7070426801650123</v>
      </c>
      <c r="F129" s="1">
        <v>7.4</v>
      </c>
      <c r="G129" s="1">
        <f t="shared" si="12"/>
        <v>1.8929200000000004</v>
      </c>
      <c r="H129" s="2">
        <f t="shared" si="13"/>
        <v>1.8686480000000003</v>
      </c>
      <c r="I129" s="1">
        <f t="shared" si="10"/>
        <v>0.51062805673328271</v>
      </c>
      <c r="J129" s="2">
        <f t="shared" si="14"/>
        <v>0.50408051949291854</v>
      </c>
      <c r="K129" s="2">
        <f t="shared" si="11"/>
        <v>2.0251574161741464</v>
      </c>
      <c r="L129" s="2">
        <f t="shared" si="15"/>
        <v>1.9988374131449747</v>
      </c>
      <c r="M129" s="1">
        <f t="shared" si="16"/>
        <v>0.13223741617414597</v>
      </c>
      <c r="N129" s="2">
        <f t="shared" si="17"/>
        <v>0.13018941314497434</v>
      </c>
      <c r="O129" s="2">
        <f t="shared" si="18"/>
        <v>6.9858956624762767</v>
      </c>
      <c r="P129" s="2">
        <f t="shared" si="19"/>
        <v>6.9670378340369252</v>
      </c>
    </row>
    <row r="130" spans="1:16" x14ac:dyDescent="0.25">
      <c r="A130" s="1">
        <v>186</v>
      </c>
      <c r="B130" s="1">
        <v>-0.14608099999999999</v>
      </c>
      <c r="C130" s="1">
        <v>0.194132</v>
      </c>
      <c r="D130" s="1">
        <v>3.7175600000000002</v>
      </c>
      <c r="E130" s="1">
        <v>3.7254904704729821</v>
      </c>
      <c r="F130" s="1">
        <v>7.44</v>
      </c>
      <c r="G130" s="1">
        <f t="shared" si="12"/>
        <v>1.9031520000000004</v>
      </c>
      <c r="H130" s="2">
        <f t="shared" si="13"/>
        <v>1.8787488000000003</v>
      </c>
      <c r="I130" s="1">
        <f t="shared" si="10"/>
        <v>0.51084602553241243</v>
      </c>
      <c r="J130" s="2">
        <f t="shared" si="14"/>
        <v>0.50429569338328695</v>
      </c>
      <c r="K130" s="2">
        <f t="shared" si="11"/>
        <v>2.0352354440193903</v>
      </c>
      <c r="L130" s="2">
        <f t="shared" si="15"/>
        <v>2.0087844616790318</v>
      </c>
      <c r="M130" s="1">
        <f t="shared" si="16"/>
        <v>0.13208344401938987</v>
      </c>
      <c r="N130" s="2">
        <f t="shared" si="17"/>
        <v>0.13003566167903147</v>
      </c>
      <c r="O130" s="2">
        <f t="shared" si="18"/>
        <v>6.9402467075351764</v>
      </c>
      <c r="P130" s="2">
        <f t="shared" si="19"/>
        <v>6.9213969253915932</v>
      </c>
    </row>
    <row r="131" spans="1:16" x14ac:dyDescent="0.25">
      <c r="A131" s="1">
        <v>187</v>
      </c>
      <c r="B131" s="1">
        <v>-0.15859500000000001</v>
      </c>
      <c r="C131" s="1">
        <v>0.17463300000000001</v>
      </c>
      <c r="D131" s="1">
        <v>3.7320799999999998</v>
      </c>
      <c r="E131" s="1">
        <v>3.739528069839027</v>
      </c>
      <c r="F131" s="1">
        <v>7.48</v>
      </c>
      <c r="G131" s="1">
        <f t="shared" si="12"/>
        <v>1.9133840000000004</v>
      </c>
      <c r="H131" s="2">
        <f t="shared" si="13"/>
        <v>1.8888496000000004</v>
      </c>
      <c r="I131" s="1">
        <f t="shared" ref="I131:I194" si="20">G131/E131</f>
        <v>0.51166456415511397</v>
      </c>
      <c r="J131" s="2">
        <f t="shared" si="14"/>
        <v>0.50510373628009919</v>
      </c>
      <c r="K131" s="2">
        <f t="shared" ref="K131:K194" si="21">0.5463*E131</f>
        <v>2.0429041845530604</v>
      </c>
      <c r="L131" s="2">
        <f t="shared" si="15"/>
        <v>2.0163535352572035</v>
      </c>
      <c r="M131" s="1">
        <f t="shared" si="16"/>
        <v>0.12952018455306002</v>
      </c>
      <c r="N131" s="2">
        <f t="shared" si="17"/>
        <v>0.12750393525720316</v>
      </c>
      <c r="O131" s="2">
        <f t="shared" si="18"/>
        <v>6.7691683714852848</v>
      </c>
      <c r="P131" s="2">
        <f t="shared" si="19"/>
        <v>6.7503487443999326</v>
      </c>
    </row>
    <row r="132" spans="1:16" x14ac:dyDescent="0.25">
      <c r="A132" s="1">
        <v>188</v>
      </c>
      <c r="B132" s="1">
        <v>-0.147784</v>
      </c>
      <c r="C132" s="1">
        <v>0.18198700000000001</v>
      </c>
      <c r="D132" s="1">
        <v>3.76485</v>
      </c>
      <c r="E132" s="1">
        <v>3.7721419513752394</v>
      </c>
      <c r="F132" s="1">
        <v>7.52</v>
      </c>
      <c r="G132" s="1">
        <f t="shared" ref="G132:G195" si="22">F132*0.2558</f>
        <v>1.923616</v>
      </c>
      <c r="H132" s="2">
        <f t="shared" ref="H132:H195" si="23">F132*0.25252</f>
        <v>1.8989504000000001</v>
      </c>
      <c r="I132" s="1">
        <f t="shared" si="20"/>
        <v>0.50995323739041476</v>
      </c>
      <c r="J132" s="2">
        <f t="shared" ref="J132:J195" si="24">H132/E132</f>
        <v>0.5034143530329459</v>
      </c>
      <c r="K132" s="2">
        <f t="shared" si="21"/>
        <v>2.0607211480362935</v>
      </c>
      <c r="L132" s="2">
        <f t="shared" ref="L132:L195" si="25">0.5392*E132</f>
        <v>2.0339389401815291</v>
      </c>
      <c r="M132" s="1">
        <f t="shared" ref="M132:M195" si="26">K132-G132</f>
        <v>0.13710514803629348</v>
      </c>
      <c r="N132" s="2">
        <f t="shared" ref="N132:N195" si="27">L132-H132</f>
        <v>0.13498854018152895</v>
      </c>
      <c r="O132" s="2">
        <f t="shared" ref="O132:O195" si="28">(M132/G132)*100</f>
        <v>7.1274697255737891</v>
      </c>
      <c r="P132" s="2">
        <f t="shared" ref="P132:P195" si="29">(N132/H132)*100</f>
        <v>7.1085869426357275</v>
      </c>
    </row>
    <row r="133" spans="1:16" x14ac:dyDescent="0.25">
      <c r="A133" s="1">
        <v>189</v>
      </c>
      <c r="B133" s="1">
        <v>-0.15411900000000001</v>
      </c>
      <c r="C133" s="1">
        <v>0.191973</v>
      </c>
      <c r="D133" s="1">
        <v>3.7873700000000001</v>
      </c>
      <c r="E133" s="1">
        <v>3.7953626724978475</v>
      </c>
      <c r="F133" s="1">
        <v>7.56</v>
      </c>
      <c r="G133" s="1">
        <f t="shared" si="22"/>
        <v>1.933848</v>
      </c>
      <c r="H133" s="2">
        <f t="shared" si="23"/>
        <v>1.9090512000000002</v>
      </c>
      <c r="I133" s="1">
        <f t="shared" si="20"/>
        <v>0.50952917201118852</v>
      </c>
      <c r="J133" s="2">
        <f t="shared" si="24"/>
        <v>0.50299572523950487</v>
      </c>
      <c r="K133" s="2">
        <f t="shared" si="21"/>
        <v>2.0734066279855741</v>
      </c>
      <c r="L133" s="2">
        <f t="shared" si="25"/>
        <v>2.0464595530108394</v>
      </c>
      <c r="M133" s="1">
        <f t="shared" si="26"/>
        <v>0.13955862798557406</v>
      </c>
      <c r="N133" s="2">
        <f t="shared" si="27"/>
        <v>0.1374083530108392</v>
      </c>
      <c r="O133" s="2">
        <f t="shared" si="28"/>
        <v>7.2166286070867027</v>
      </c>
      <c r="P133" s="2">
        <f t="shared" si="29"/>
        <v>7.197730108592121</v>
      </c>
    </row>
    <row r="134" spans="1:16" x14ac:dyDescent="0.25">
      <c r="A134" s="1">
        <v>190</v>
      </c>
      <c r="B134" s="1">
        <v>-0.158161</v>
      </c>
      <c r="C134" s="1">
        <v>0.185613</v>
      </c>
      <c r="D134" s="1">
        <v>3.8061199999999999</v>
      </c>
      <c r="E134" s="1">
        <v>3.8139240346511887</v>
      </c>
      <c r="F134" s="1">
        <v>7.6</v>
      </c>
      <c r="G134" s="1">
        <f t="shared" si="22"/>
        <v>1.94408</v>
      </c>
      <c r="H134" s="2">
        <f t="shared" si="23"/>
        <v>1.919152</v>
      </c>
      <c r="I134" s="1">
        <f t="shared" si="20"/>
        <v>0.50973222915222549</v>
      </c>
      <c r="J134" s="2">
        <f t="shared" si="24"/>
        <v>0.50319617867677857</v>
      </c>
      <c r="K134" s="2">
        <f t="shared" si="21"/>
        <v>2.0835467001299444</v>
      </c>
      <c r="L134" s="2">
        <f t="shared" si="25"/>
        <v>2.0564678394839211</v>
      </c>
      <c r="M134" s="1">
        <f t="shared" si="26"/>
        <v>0.13946670012994433</v>
      </c>
      <c r="N134" s="2">
        <f t="shared" si="27"/>
        <v>0.13731583948392112</v>
      </c>
      <c r="O134" s="2">
        <f t="shared" si="28"/>
        <v>7.1739177466948041</v>
      </c>
      <c r="P134" s="2">
        <f t="shared" si="29"/>
        <v>7.1550267766138962</v>
      </c>
    </row>
    <row r="135" spans="1:16" x14ac:dyDescent="0.25">
      <c r="A135" s="1">
        <v>191</v>
      </c>
      <c r="B135" s="1">
        <v>-0.157725</v>
      </c>
      <c r="C135" s="1">
        <v>0.18965000000000001</v>
      </c>
      <c r="D135" s="1">
        <v>3.8243999999999998</v>
      </c>
      <c r="E135" s="1">
        <v>3.8323464950503885</v>
      </c>
      <c r="F135" s="1">
        <v>7.64</v>
      </c>
      <c r="G135" s="1">
        <f t="shared" si="22"/>
        <v>1.954312</v>
      </c>
      <c r="H135" s="2">
        <f t="shared" si="23"/>
        <v>1.9292528</v>
      </c>
      <c r="I135" s="1">
        <f t="shared" si="20"/>
        <v>0.50995180172880072</v>
      </c>
      <c r="J135" s="2">
        <f t="shared" si="24"/>
        <v>0.50341293578012802</v>
      </c>
      <c r="K135" s="2">
        <f t="shared" si="21"/>
        <v>2.0936108902460271</v>
      </c>
      <c r="L135" s="2">
        <f t="shared" si="25"/>
        <v>2.0664012301311696</v>
      </c>
      <c r="M135" s="1">
        <f t="shared" si="26"/>
        <v>0.13929889024602704</v>
      </c>
      <c r="N135" s="2">
        <f t="shared" si="27"/>
        <v>0.13714843013116962</v>
      </c>
      <c r="O135" s="2">
        <f t="shared" si="28"/>
        <v>7.1277713203432738</v>
      </c>
      <c r="P135" s="2">
        <f t="shared" si="29"/>
        <v>7.1088884842447619</v>
      </c>
    </row>
    <row r="136" spans="1:16" x14ac:dyDescent="0.25">
      <c r="A136" s="1">
        <v>192</v>
      </c>
      <c r="B136" s="1">
        <v>-0.152891</v>
      </c>
      <c r="C136" s="1">
        <v>0.18840100000000001</v>
      </c>
      <c r="D136" s="1">
        <v>3.8383099999999999</v>
      </c>
      <c r="E136" s="1">
        <v>3.8459711713404716</v>
      </c>
      <c r="F136" s="1">
        <v>7.68</v>
      </c>
      <c r="G136" s="1">
        <f t="shared" si="22"/>
        <v>1.9645440000000001</v>
      </c>
      <c r="H136" s="2">
        <f t="shared" si="23"/>
        <v>1.9393536</v>
      </c>
      <c r="I136" s="1">
        <f t="shared" si="20"/>
        <v>0.51080570094738376</v>
      </c>
      <c r="J136" s="2">
        <f t="shared" si="24"/>
        <v>0.50425588586095904</v>
      </c>
      <c r="K136" s="2">
        <f t="shared" si="21"/>
        <v>2.1010540509032998</v>
      </c>
      <c r="L136" s="2">
        <f t="shared" si="25"/>
        <v>2.0737476555867822</v>
      </c>
      <c r="M136" s="1">
        <f t="shared" si="26"/>
        <v>0.13651005090329971</v>
      </c>
      <c r="N136" s="2">
        <f t="shared" si="27"/>
        <v>0.13439405558678219</v>
      </c>
      <c r="O136" s="2">
        <f t="shared" si="28"/>
        <v>6.9486889020199953</v>
      </c>
      <c r="P136" s="2">
        <f t="shared" si="29"/>
        <v>6.9298376318161976</v>
      </c>
    </row>
    <row r="137" spans="1:16" x14ac:dyDescent="0.25">
      <c r="A137" s="1">
        <v>193</v>
      </c>
      <c r="B137" s="1">
        <v>-0.14880099999999999</v>
      </c>
      <c r="C137" s="1">
        <v>0.19347800000000001</v>
      </c>
      <c r="D137" s="1">
        <v>3.87039</v>
      </c>
      <c r="E137" s="1">
        <v>3.8780786771525149</v>
      </c>
      <c r="F137" s="1">
        <v>7.72</v>
      </c>
      <c r="G137" s="1">
        <f t="shared" si="22"/>
        <v>1.9747760000000001</v>
      </c>
      <c r="H137" s="2">
        <f t="shared" si="23"/>
        <v>1.9494544</v>
      </c>
      <c r="I137" s="1">
        <f t="shared" si="20"/>
        <v>0.50921504291139918</v>
      </c>
      <c r="J137" s="2">
        <f t="shared" si="24"/>
        <v>0.50268562406562367</v>
      </c>
      <c r="K137" s="2">
        <f t="shared" si="21"/>
        <v>2.1185943813284189</v>
      </c>
      <c r="L137" s="2">
        <f t="shared" si="25"/>
        <v>2.0910600227206362</v>
      </c>
      <c r="M137" s="1">
        <f t="shared" si="26"/>
        <v>0.14381838132841884</v>
      </c>
      <c r="N137" s="2">
        <f t="shared" si="27"/>
        <v>0.14160562272063615</v>
      </c>
      <c r="O137" s="2">
        <f t="shared" si="28"/>
        <v>7.2827693535073763</v>
      </c>
      <c r="P137" s="2">
        <f t="shared" si="29"/>
        <v>7.2638591967391575</v>
      </c>
    </row>
    <row r="138" spans="1:16" x14ac:dyDescent="0.25">
      <c r="A138" s="1">
        <v>194</v>
      </c>
      <c r="B138" s="1">
        <v>-0.149946</v>
      </c>
      <c r="C138" s="1">
        <v>0.202847</v>
      </c>
      <c r="D138" s="1">
        <v>3.89175</v>
      </c>
      <c r="E138" s="1">
        <v>3.8999165081864255</v>
      </c>
      <c r="F138" s="1">
        <v>7.76</v>
      </c>
      <c r="G138" s="1">
        <f t="shared" si="22"/>
        <v>1.9850080000000001</v>
      </c>
      <c r="H138" s="2">
        <f t="shared" si="23"/>
        <v>1.9595552000000001</v>
      </c>
      <c r="I138" s="1">
        <f t="shared" si="20"/>
        <v>0.50898730673675019</v>
      </c>
      <c r="J138" s="2">
        <f t="shared" si="24"/>
        <v>0.50246080804208038</v>
      </c>
      <c r="K138" s="2">
        <f t="shared" si="21"/>
        <v>2.1305243884222445</v>
      </c>
      <c r="L138" s="2">
        <f t="shared" si="25"/>
        <v>2.1028349812141207</v>
      </c>
      <c r="M138" s="1">
        <f t="shared" si="26"/>
        <v>0.14551638842224435</v>
      </c>
      <c r="N138" s="2">
        <f t="shared" si="27"/>
        <v>0.14327978121412066</v>
      </c>
      <c r="O138" s="2">
        <f t="shared" si="28"/>
        <v>7.3307708796258932</v>
      </c>
      <c r="P138" s="2">
        <f t="shared" si="29"/>
        <v>7.3118522618868127</v>
      </c>
    </row>
    <row r="139" spans="1:16" x14ac:dyDescent="0.25">
      <c r="A139" s="1">
        <v>195</v>
      </c>
      <c r="B139" s="1">
        <v>-0.15528800000000001</v>
      </c>
      <c r="C139" s="1">
        <v>0.202156</v>
      </c>
      <c r="D139" s="1">
        <v>3.9126799999999999</v>
      </c>
      <c r="E139" s="1">
        <v>3.9209751585135044</v>
      </c>
      <c r="F139" s="1">
        <v>7.8</v>
      </c>
      <c r="G139" s="1">
        <f t="shared" si="22"/>
        <v>1.9952400000000001</v>
      </c>
      <c r="H139" s="2">
        <f t="shared" si="23"/>
        <v>1.9696560000000001</v>
      </c>
      <c r="I139" s="1">
        <f t="shared" si="20"/>
        <v>0.50886320859947076</v>
      </c>
      <c r="J139" s="2">
        <f t="shared" si="24"/>
        <v>0.50233830115534928</v>
      </c>
      <c r="K139" s="2">
        <f t="shared" si="21"/>
        <v>2.1420287290959275</v>
      </c>
      <c r="L139" s="2">
        <f t="shared" si="25"/>
        <v>2.1141898054704815</v>
      </c>
      <c r="M139" s="1">
        <f t="shared" si="26"/>
        <v>0.14678872909592733</v>
      </c>
      <c r="N139" s="2">
        <f t="shared" si="27"/>
        <v>0.14453380547048145</v>
      </c>
      <c r="O139" s="2">
        <f t="shared" si="28"/>
        <v>7.3569459862436251</v>
      </c>
      <c r="P139" s="2">
        <f t="shared" si="29"/>
        <v>7.3380227547592796</v>
      </c>
    </row>
    <row r="140" spans="1:16" x14ac:dyDescent="0.25">
      <c r="A140" s="1">
        <v>196</v>
      </c>
      <c r="B140" s="1">
        <v>-0.16109299999999999</v>
      </c>
      <c r="C140" s="1">
        <v>0.19634499999999999</v>
      </c>
      <c r="D140" s="1">
        <v>3.9342000000000001</v>
      </c>
      <c r="E140" s="1">
        <v>3.9423891174862487</v>
      </c>
      <c r="F140" s="1">
        <v>7.84</v>
      </c>
      <c r="G140" s="1">
        <f t="shared" si="22"/>
        <v>2.0054720000000001</v>
      </c>
      <c r="H140" s="2">
        <f t="shared" si="23"/>
        <v>1.9797568000000001</v>
      </c>
      <c r="I140" s="1">
        <f t="shared" si="20"/>
        <v>0.50869458600746442</v>
      </c>
      <c r="J140" s="2">
        <f t="shared" si="24"/>
        <v>0.50217184072949528</v>
      </c>
      <c r="K140" s="2">
        <f t="shared" si="21"/>
        <v>2.1537271748827376</v>
      </c>
      <c r="L140" s="2">
        <f t="shared" si="25"/>
        <v>2.1257362121485852</v>
      </c>
      <c r="M140" s="1">
        <f t="shared" si="26"/>
        <v>0.14825517488273743</v>
      </c>
      <c r="N140" s="2">
        <f t="shared" si="27"/>
        <v>0.14597941214858512</v>
      </c>
      <c r="O140" s="2">
        <f t="shared" si="28"/>
        <v>7.3925327744659324</v>
      </c>
      <c r="P140" s="2">
        <f t="shared" si="29"/>
        <v>7.3736032702898209</v>
      </c>
    </row>
    <row r="141" spans="1:16" x14ac:dyDescent="0.25">
      <c r="A141" s="1">
        <v>197</v>
      </c>
      <c r="B141" s="1">
        <v>-0.15235599999999999</v>
      </c>
      <c r="C141" s="1">
        <v>0.19636600000000001</v>
      </c>
      <c r="D141" s="1">
        <v>3.9438399999999998</v>
      </c>
      <c r="E141" s="1">
        <v>3.9516636879031086</v>
      </c>
      <c r="F141" s="1">
        <v>7.88</v>
      </c>
      <c r="G141" s="1">
        <f t="shared" si="22"/>
        <v>2.0157040000000004</v>
      </c>
      <c r="H141" s="2">
        <f t="shared" si="23"/>
        <v>1.9898576000000001</v>
      </c>
      <c r="I141" s="1">
        <f t="shared" si="20"/>
        <v>0.51008996696011943</v>
      </c>
      <c r="J141" s="2">
        <f t="shared" si="24"/>
        <v>0.50354932938533759</v>
      </c>
      <c r="K141" s="2">
        <f t="shared" si="21"/>
        <v>2.1587938727014682</v>
      </c>
      <c r="L141" s="2">
        <f t="shared" si="25"/>
        <v>2.1307370605173563</v>
      </c>
      <c r="M141" s="1">
        <f t="shared" si="26"/>
        <v>0.14308987270146778</v>
      </c>
      <c r="N141" s="2">
        <f t="shared" si="27"/>
        <v>0.14087946051735623</v>
      </c>
      <c r="O141" s="2">
        <f t="shared" si="28"/>
        <v>7.0987542169618028</v>
      </c>
      <c r="P141" s="2">
        <f t="shared" si="29"/>
        <v>7.0798764955520541</v>
      </c>
    </row>
    <row r="142" spans="1:16" x14ac:dyDescent="0.25">
      <c r="A142" s="1">
        <v>198</v>
      </c>
      <c r="B142" s="1">
        <v>-0.14219100000000001</v>
      </c>
      <c r="C142" s="1">
        <v>0.20317099999999999</v>
      </c>
      <c r="D142" s="1">
        <v>3.98373</v>
      </c>
      <c r="E142" s="1">
        <v>3.9914410240691267</v>
      </c>
      <c r="F142" s="1">
        <v>7.92</v>
      </c>
      <c r="G142" s="1">
        <f t="shared" si="22"/>
        <v>2.0259360000000002</v>
      </c>
      <c r="H142" s="2">
        <f t="shared" si="23"/>
        <v>1.9999584000000001</v>
      </c>
      <c r="I142" s="1">
        <f t="shared" si="20"/>
        <v>0.50757007000309706</v>
      </c>
      <c r="J142" s="2">
        <f t="shared" si="24"/>
        <v>0.50106174385137636</v>
      </c>
      <c r="K142" s="2">
        <f t="shared" si="21"/>
        <v>2.1805242314489641</v>
      </c>
      <c r="L142" s="2">
        <f t="shared" si="25"/>
        <v>2.1521850001780733</v>
      </c>
      <c r="M142" s="1">
        <f t="shared" si="26"/>
        <v>0.15458823144896394</v>
      </c>
      <c r="N142" s="2">
        <f t="shared" si="27"/>
        <v>0.15222660017807321</v>
      </c>
      <c r="O142" s="2">
        <f t="shared" si="28"/>
        <v>7.6304597701489048</v>
      </c>
      <c r="P142" s="2">
        <f t="shared" si="29"/>
        <v>7.6114883278608794</v>
      </c>
    </row>
    <row r="143" spans="1:16" x14ac:dyDescent="0.25">
      <c r="A143" s="1">
        <v>199</v>
      </c>
      <c r="B143" s="1">
        <v>-0.14691799999999999</v>
      </c>
      <c r="C143" s="1">
        <v>0.20413799999999999</v>
      </c>
      <c r="D143" s="1">
        <v>4.0034000000000001</v>
      </c>
      <c r="E143" s="1">
        <v>4.0112926572076493</v>
      </c>
      <c r="F143" s="1">
        <v>7.96</v>
      </c>
      <c r="G143" s="1">
        <f t="shared" si="22"/>
        <v>2.0361680000000004</v>
      </c>
      <c r="H143" s="2">
        <f t="shared" si="23"/>
        <v>2.0100592000000002</v>
      </c>
      <c r="I143" s="1">
        <f t="shared" si="20"/>
        <v>0.5076089365709413</v>
      </c>
      <c r="J143" s="2">
        <f t="shared" si="24"/>
        <v>0.50110011205197069</v>
      </c>
      <c r="K143" s="2">
        <f t="shared" si="21"/>
        <v>2.1913691786325389</v>
      </c>
      <c r="L143" s="2">
        <f t="shared" si="25"/>
        <v>2.1628890007663646</v>
      </c>
      <c r="M143" s="1">
        <f t="shared" si="26"/>
        <v>0.15520117863253846</v>
      </c>
      <c r="N143" s="2">
        <f t="shared" si="27"/>
        <v>0.15282980076636443</v>
      </c>
      <c r="O143" s="2">
        <f t="shared" si="28"/>
        <v>7.622218728147109</v>
      </c>
      <c r="P143" s="2">
        <f t="shared" si="29"/>
        <v>7.6032487384632459</v>
      </c>
    </row>
    <row r="144" spans="1:16" x14ac:dyDescent="0.25">
      <c r="A144" s="1">
        <v>200</v>
      </c>
      <c r="B144" s="1">
        <v>-0.13894000000000001</v>
      </c>
      <c r="C144" s="1">
        <v>0.20914099999999999</v>
      </c>
      <c r="D144" s="1">
        <v>4.0132099999999999</v>
      </c>
      <c r="E144" s="1">
        <v>4.0210569239418881</v>
      </c>
      <c r="F144" s="1">
        <v>8</v>
      </c>
      <c r="G144" s="1">
        <f t="shared" si="22"/>
        <v>2.0464000000000002</v>
      </c>
      <c r="H144" s="2">
        <f t="shared" si="23"/>
        <v>2.0201600000000002</v>
      </c>
      <c r="I144" s="1">
        <f t="shared" si="20"/>
        <v>0.50892092270951761</v>
      </c>
      <c r="J144" s="2">
        <f t="shared" si="24"/>
        <v>0.50239527522520477</v>
      </c>
      <c r="K144" s="2">
        <f t="shared" si="21"/>
        <v>2.1967033975494537</v>
      </c>
      <c r="L144" s="2">
        <f t="shared" si="25"/>
        <v>2.1681538933894662</v>
      </c>
      <c r="M144" s="1">
        <f t="shared" si="26"/>
        <v>0.15030339754945343</v>
      </c>
      <c r="N144" s="2">
        <f t="shared" si="27"/>
        <v>0.147993893389466</v>
      </c>
      <c r="O144" s="2">
        <f t="shared" si="28"/>
        <v>7.344771185958435</v>
      </c>
      <c r="P144" s="2">
        <f t="shared" si="29"/>
        <v>7.3258501004606558</v>
      </c>
    </row>
    <row r="145" spans="1:16" x14ac:dyDescent="0.25">
      <c r="A145" s="1">
        <v>201</v>
      </c>
      <c r="B145" s="1">
        <v>-0.149725</v>
      </c>
      <c r="C145" s="1">
        <v>0.193243</v>
      </c>
      <c r="D145" s="1">
        <v>4.0319399999999996</v>
      </c>
      <c r="E145" s="1">
        <v>4.0393440799558036</v>
      </c>
      <c r="F145" s="1">
        <v>8.0399999999999991</v>
      </c>
      <c r="G145" s="1">
        <f t="shared" si="22"/>
        <v>2.056632</v>
      </c>
      <c r="H145" s="2">
        <f t="shared" si="23"/>
        <v>2.0302607999999998</v>
      </c>
      <c r="I145" s="1">
        <f t="shared" si="20"/>
        <v>0.50914999051591137</v>
      </c>
      <c r="J145" s="2">
        <f t="shared" si="24"/>
        <v>0.5026214058056212</v>
      </c>
      <c r="K145" s="2">
        <f t="shared" si="21"/>
        <v>2.2066936708798557</v>
      </c>
      <c r="L145" s="2">
        <f t="shared" si="25"/>
        <v>2.1780143279121695</v>
      </c>
      <c r="M145" s="1">
        <f t="shared" si="26"/>
        <v>0.15006167087985567</v>
      </c>
      <c r="N145" s="2">
        <f t="shared" si="27"/>
        <v>0.14775352791216978</v>
      </c>
      <c r="O145" s="2">
        <f t="shared" si="28"/>
        <v>7.2964765149942075</v>
      </c>
      <c r="P145" s="2">
        <f t="shared" si="29"/>
        <v>7.27756394213836</v>
      </c>
    </row>
    <row r="146" spans="1:16" x14ac:dyDescent="0.25">
      <c r="A146" s="1">
        <v>202</v>
      </c>
      <c r="B146" s="1">
        <v>-0.15089900000000001</v>
      </c>
      <c r="C146" s="1">
        <v>0.21259600000000001</v>
      </c>
      <c r="D146" s="1">
        <v>4.0568900000000001</v>
      </c>
      <c r="E146" s="1">
        <v>4.065258176243792</v>
      </c>
      <c r="F146" s="1">
        <v>8.08</v>
      </c>
      <c r="G146" s="1">
        <f t="shared" si="22"/>
        <v>2.0668640000000003</v>
      </c>
      <c r="H146" s="2">
        <f t="shared" si="23"/>
        <v>2.0403616000000002</v>
      </c>
      <c r="I146" s="1">
        <f t="shared" si="20"/>
        <v>0.50842133768481501</v>
      </c>
      <c r="J146" s="2">
        <f t="shared" si="24"/>
        <v>0.50190209613827008</v>
      </c>
      <c r="K146" s="2">
        <f t="shared" si="21"/>
        <v>2.2208505416819837</v>
      </c>
      <c r="L146" s="2">
        <f t="shared" si="25"/>
        <v>2.1919872086306529</v>
      </c>
      <c r="M146" s="1">
        <f t="shared" si="26"/>
        <v>0.15398654168198345</v>
      </c>
      <c r="N146" s="2">
        <f t="shared" si="27"/>
        <v>0.15162560863065266</v>
      </c>
      <c r="O146" s="2">
        <f t="shared" si="28"/>
        <v>7.4502503155497131</v>
      </c>
      <c r="P146" s="2">
        <f t="shared" si="29"/>
        <v>7.4313106378130547</v>
      </c>
    </row>
    <row r="147" spans="1:16" x14ac:dyDescent="0.25">
      <c r="A147" s="1">
        <v>203</v>
      </c>
      <c r="B147" s="1">
        <v>-0.14921300000000001</v>
      </c>
      <c r="C147" s="1">
        <v>0.213921</v>
      </c>
      <c r="D147" s="1">
        <v>4.0898000000000003</v>
      </c>
      <c r="E147" s="1">
        <v>4.0981081920332461</v>
      </c>
      <c r="F147" s="1">
        <v>8.1199999999999992</v>
      </c>
      <c r="G147" s="1">
        <f t="shared" si="22"/>
        <v>2.0770960000000001</v>
      </c>
      <c r="H147" s="2">
        <f t="shared" si="23"/>
        <v>2.0504623999999998</v>
      </c>
      <c r="I147" s="1">
        <f t="shared" si="20"/>
        <v>0.50684264608677021</v>
      </c>
      <c r="J147" s="2">
        <f t="shared" si="24"/>
        <v>0.50034364734101322</v>
      </c>
      <c r="K147" s="2">
        <f t="shared" si="21"/>
        <v>2.2387965053077625</v>
      </c>
      <c r="L147" s="2">
        <f t="shared" si="25"/>
        <v>2.2096999371443262</v>
      </c>
      <c r="M147" s="1">
        <f t="shared" si="26"/>
        <v>0.16170050530776248</v>
      </c>
      <c r="N147" s="2">
        <f t="shared" si="27"/>
        <v>0.15923753714432642</v>
      </c>
      <c r="O147" s="2">
        <f t="shared" si="28"/>
        <v>7.7849317175403776</v>
      </c>
      <c r="P147" s="2">
        <f t="shared" si="29"/>
        <v>7.7659330473129593</v>
      </c>
    </row>
    <row r="148" spans="1:16" x14ac:dyDescent="0.25">
      <c r="A148" s="1">
        <v>204</v>
      </c>
      <c r="B148" s="1">
        <v>-0.146812</v>
      </c>
      <c r="C148" s="1">
        <v>0.21551500000000001</v>
      </c>
      <c r="D148" s="1">
        <v>4.1019699999999997</v>
      </c>
      <c r="E148" s="1">
        <v>4.110250401066704</v>
      </c>
      <c r="F148" s="1">
        <v>8.16</v>
      </c>
      <c r="G148" s="1">
        <f t="shared" si="22"/>
        <v>2.0873280000000003</v>
      </c>
      <c r="H148" s="2">
        <f t="shared" si="23"/>
        <v>2.0605632000000003</v>
      </c>
      <c r="I148" s="1">
        <f t="shared" si="20"/>
        <v>0.50783475368271747</v>
      </c>
      <c r="J148" s="2">
        <f t="shared" si="24"/>
        <v>0.50132303361985853</v>
      </c>
      <c r="K148" s="2">
        <f t="shared" si="21"/>
        <v>2.2454297941027406</v>
      </c>
      <c r="L148" s="2">
        <f t="shared" si="25"/>
        <v>2.2162470162551671</v>
      </c>
      <c r="M148" s="1">
        <f t="shared" si="26"/>
        <v>0.15810179410274028</v>
      </c>
      <c r="N148" s="2">
        <f t="shared" si="27"/>
        <v>0.15568381625516681</v>
      </c>
      <c r="O148" s="2">
        <f t="shared" si="28"/>
        <v>7.5743627308568779</v>
      </c>
      <c r="P148" s="2">
        <f t="shared" si="29"/>
        <v>7.5554011764922713</v>
      </c>
    </row>
    <row r="149" spans="1:16" x14ac:dyDescent="0.25">
      <c r="A149" s="1">
        <v>205</v>
      </c>
      <c r="B149" s="1">
        <v>-0.156084</v>
      </c>
      <c r="C149" s="1">
        <v>0.219865</v>
      </c>
      <c r="D149" s="1">
        <v>4.1223900000000002</v>
      </c>
      <c r="E149" s="1">
        <v>4.1311986330096744</v>
      </c>
      <c r="F149" s="1">
        <v>8.1999999999999993</v>
      </c>
      <c r="G149" s="1">
        <f t="shared" si="22"/>
        <v>2.0975600000000001</v>
      </c>
      <c r="H149" s="2">
        <f t="shared" si="23"/>
        <v>2.0706639999999998</v>
      </c>
      <c r="I149" s="1">
        <f t="shared" si="20"/>
        <v>0.50773641897530331</v>
      </c>
      <c r="J149" s="2">
        <f t="shared" si="24"/>
        <v>0.50122595981095996</v>
      </c>
      <c r="K149" s="2">
        <f t="shared" si="21"/>
        <v>2.2568738132131854</v>
      </c>
      <c r="L149" s="2">
        <f t="shared" si="25"/>
        <v>2.2275423029188164</v>
      </c>
      <c r="M149" s="1">
        <f t="shared" si="26"/>
        <v>0.15931381321318527</v>
      </c>
      <c r="N149" s="2">
        <f t="shared" si="27"/>
        <v>0.15687830291881655</v>
      </c>
      <c r="O149" s="2">
        <f t="shared" si="28"/>
        <v>7.5951969532783448</v>
      </c>
      <c r="P149" s="2">
        <f t="shared" si="29"/>
        <v>7.5762317265773955</v>
      </c>
    </row>
    <row r="150" spans="1:16" x14ac:dyDescent="0.25">
      <c r="A150" s="1">
        <v>206</v>
      </c>
      <c r="B150" s="1">
        <v>-0.149922</v>
      </c>
      <c r="C150" s="1">
        <v>0.214951</v>
      </c>
      <c r="D150" s="1">
        <v>4.1436200000000003</v>
      </c>
      <c r="E150" s="1">
        <v>4.1518992332286926</v>
      </c>
      <c r="F150" s="1">
        <v>8.24</v>
      </c>
      <c r="G150" s="1">
        <f t="shared" si="22"/>
        <v>2.1077920000000003</v>
      </c>
      <c r="H150" s="2">
        <f t="shared" si="23"/>
        <v>2.0807648000000003</v>
      </c>
      <c r="I150" s="1">
        <f t="shared" si="20"/>
        <v>0.50766935361311549</v>
      </c>
      <c r="J150" s="2">
        <f t="shared" si="24"/>
        <v>0.50115975439555871</v>
      </c>
      <c r="K150" s="2">
        <f t="shared" si="21"/>
        <v>2.2681825511128348</v>
      </c>
      <c r="L150" s="2">
        <f t="shared" si="25"/>
        <v>2.2387040665569109</v>
      </c>
      <c r="M150" s="1">
        <f t="shared" si="26"/>
        <v>0.16039055111283451</v>
      </c>
      <c r="N150" s="2">
        <f t="shared" si="27"/>
        <v>0.1579392665569106</v>
      </c>
      <c r="O150" s="2">
        <f t="shared" si="28"/>
        <v>7.6094107536623392</v>
      </c>
      <c r="P150" s="2">
        <f t="shared" si="29"/>
        <v>7.5904430215712306</v>
      </c>
    </row>
    <row r="151" spans="1:16" x14ac:dyDescent="0.25">
      <c r="A151" s="1">
        <v>207</v>
      </c>
      <c r="B151" s="1">
        <v>-0.146734</v>
      </c>
      <c r="C151" s="1">
        <v>0.227052</v>
      </c>
      <c r="D151" s="1">
        <v>4.1571199999999999</v>
      </c>
      <c r="E151" s="1">
        <v>4.1659008835856861</v>
      </c>
      <c r="F151" s="1">
        <v>8.2799999999999994</v>
      </c>
      <c r="G151" s="1">
        <f t="shared" si="22"/>
        <v>2.1180240000000001</v>
      </c>
      <c r="H151" s="2">
        <f t="shared" si="23"/>
        <v>2.0908655999999999</v>
      </c>
      <c r="I151" s="1">
        <f t="shared" si="20"/>
        <v>0.5084192013173795</v>
      </c>
      <c r="J151" s="2">
        <f t="shared" si="24"/>
        <v>0.50189998716444351</v>
      </c>
      <c r="K151" s="2">
        <f t="shared" si="21"/>
        <v>2.2758316527028604</v>
      </c>
      <c r="L151" s="2">
        <f t="shared" si="25"/>
        <v>2.2462537564294021</v>
      </c>
      <c r="M151" s="1">
        <f t="shared" si="26"/>
        <v>0.15780765270286023</v>
      </c>
      <c r="N151" s="2">
        <f t="shared" si="27"/>
        <v>0.15538815642940218</v>
      </c>
      <c r="O151" s="2">
        <f t="shared" si="28"/>
        <v>7.4507018193778833</v>
      </c>
      <c r="P151" s="2">
        <f t="shared" si="29"/>
        <v>7.4317620620570821</v>
      </c>
    </row>
    <row r="152" spans="1:16" x14ac:dyDescent="0.25">
      <c r="A152" s="1">
        <v>208</v>
      </c>
      <c r="B152" s="1">
        <v>-0.151555</v>
      </c>
      <c r="C152" s="1">
        <v>0.21745400000000001</v>
      </c>
      <c r="D152" s="1">
        <v>4.19902</v>
      </c>
      <c r="E152" s="1">
        <v>4.2073773446817198</v>
      </c>
      <c r="F152" s="1">
        <v>8.32</v>
      </c>
      <c r="G152" s="1">
        <f t="shared" si="22"/>
        <v>2.1282560000000004</v>
      </c>
      <c r="H152" s="2">
        <f t="shared" si="23"/>
        <v>2.1009664000000003</v>
      </c>
      <c r="I152" s="1">
        <f t="shared" si="20"/>
        <v>0.50583910727432002</v>
      </c>
      <c r="J152" s="2">
        <f t="shared" si="24"/>
        <v>0.49935297642263998</v>
      </c>
      <c r="K152" s="2">
        <f t="shared" si="21"/>
        <v>2.2984902433996237</v>
      </c>
      <c r="L152" s="2">
        <f t="shared" si="25"/>
        <v>2.2686178642523833</v>
      </c>
      <c r="M152" s="1">
        <f t="shared" si="26"/>
        <v>0.17023424339962334</v>
      </c>
      <c r="N152" s="2">
        <f t="shared" si="27"/>
        <v>0.16765146425238298</v>
      </c>
      <c r="O152" s="2">
        <f t="shared" si="28"/>
        <v>7.9987672253536841</v>
      </c>
      <c r="P152" s="2">
        <f t="shared" si="29"/>
        <v>7.9797308634913406</v>
      </c>
    </row>
    <row r="153" spans="1:16" x14ac:dyDescent="0.25">
      <c r="A153" s="1">
        <v>209</v>
      </c>
      <c r="B153" s="1">
        <v>-0.14060400000000001</v>
      </c>
      <c r="C153" s="1">
        <v>0.22214300000000001</v>
      </c>
      <c r="D153" s="1">
        <v>4.2106700000000004</v>
      </c>
      <c r="E153" s="1">
        <v>4.2188693800786252</v>
      </c>
      <c r="F153" s="1">
        <v>8.36</v>
      </c>
      <c r="G153" s="1">
        <f t="shared" si="22"/>
        <v>2.1384880000000002</v>
      </c>
      <c r="H153" s="2">
        <f t="shared" si="23"/>
        <v>2.1110671999999999</v>
      </c>
      <c r="I153" s="1">
        <f t="shared" si="20"/>
        <v>0.50688651563802289</v>
      </c>
      <c r="J153" s="2">
        <f t="shared" si="24"/>
        <v>0.50038695437417335</v>
      </c>
      <c r="K153" s="2">
        <f t="shared" si="21"/>
        <v>2.3047683423369532</v>
      </c>
      <c r="L153" s="2">
        <f t="shared" si="25"/>
        <v>2.2748143697383947</v>
      </c>
      <c r="M153" s="1">
        <f t="shared" si="26"/>
        <v>0.16628034233695299</v>
      </c>
      <c r="N153" s="2">
        <f t="shared" si="27"/>
        <v>0.16374716973839476</v>
      </c>
      <c r="O153" s="2">
        <f t="shared" si="28"/>
        <v>7.7756032457022419</v>
      </c>
      <c r="P153" s="2">
        <f t="shared" si="29"/>
        <v>7.7566062197543859</v>
      </c>
    </row>
    <row r="154" spans="1:16" x14ac:dyDescent="0.25">
      <c r="A154" s="1">
        <v>210</v>
      </c>
      <c r="B154" s="1">
        <v>-0.13342100000000001</v>
      </c>
      <c r="C154" s="1">
        <v>0.243729</v>
      </c>
      <c r="D154" s="1">
        <v>4.2258300000000002</v>
      </c>
      <c r="E154" s="1">
        <v>4.2349550384368904</v>
      </c>
      <c r="F154" s="1">
        <v>8.4</v>
      </c>
      <c r="G154" s="1">
        <f t="shared" si="22"/>
        <v>2.1487200000000004</v>
      </c>
      <c r="H154" s="2">
        <f t="shared" si="23"/>
        <v>2.1211680000000004</v>
      </c>
      <c r="I154" s="1">
        <f t="shared" si="20"/>
        <v>0.5073772874795589</v>
      </c>
      <c r="J154" s="2">
        <f t="shared" si="24"/>
        <v>0.50087143328513761</v>
      </c>
      <c r="K154" s="2">
        <f t="shared" si="21"/>
        <v>2.3135559374980734</v>
      </c>
      <c r="L154" s="2">
        <f t="shared" si="25"/>
        <v>2.2834877567251715</v>
      </c>
      <c r="M154" s="1">
        <f t="shared" si="26"/>
        <v>0.16483593749807302</v>
      </c>
      <c r="N154" s="2">
        <f t="shared" si="27"/>
        <v>0.16231975672517107</v>
      </c>
      <c r="O154" s="2">
        <f t="shared" si="28"/>
        <v>7.6713549228411795</v>
      </c>
      <c r="P154" s="2">
        <f t="shared" si="29"/>
        <v>7.6523762721845241</v>
      </c>
    </row>
    <row r="155" spans="1:16" x14ac:dyDescent="0.25">
      <c r="A155" s="1">
        <v>211</v>
      </c>
      <c r="B155" s="1">
        <v>-0.15420900000000001</v>
      </c>
      <c r="C155" s="1">
        <v>0.21058299999999999</v>
      </c>
      <c r="D155" s="1">
        <v>4.2501499999999997</v>
      </c>
      <c r="E155" s="1">
        <v>4.2581569531981787</v>
      </c>
      <c r="F155" s="1">
        <v>8.44</v>
      </c>
      <c r="G155" s="1">
        <f t="shared" si="22"/>
        <v>2.1589520000000002</v>
      </c>
      <c r="H155" s="2">
        <f t="shared" si="23"/>
        <v>2.1312688</v>
      </c>
      <c r="I155" s="1">
        <f t="shared" si="20"/>
        <v>0.50701559940820728</v>
      </c>
      <c r="J155" s="2">
        <f t="shared" si="24"/>
        <v>0.5005143829654437</v>
      </c>
      <c r="K155" s="2">
        <f t="shared" si="21"/>
        <v>2.3262311435321652</v>
      </c>
      <c r="L155" s="2">
        <f t="shared" si="25"/>
        <v>2.2959982291644581</v>
      </c>
      <c r="M155" s="1">
        <f t="shared" si="26"/>
        <v>0.167279143532165</v>
      </c>
      <c r="N155" s="2">
        <f t="shared" si="27"/>
        <v>0.1647294291644581</v>
      </c>
      <c r="O155" s="2">
        <f t="shared" si="28"/>
        <v>7.7481640875834659</v>
      </c>
      <c r="P155" s="2">
        <f t="shared" si="29"/>
        <v>7.7291718981884454</v>
      </c>
    </row>
    <row r="156" spans="1:16" x14ac:dyDescent="0.25">
      <c r="A156" s="1">
        <v>212</v>
      </c>
      <c r="B156" s="1">
        <v>-0.13553200000000001</v>
      </c>
      <c r="C156" s="1">
        <v>0.25982100000000002</v>
      </c>
      <c r="D156" s="1">
        <v>4.2618999999999998</v>
      </c>
      <c r="E156" s="1">
        <v>4.2719629545520403</v>
      </c>
      <c r="F156" s="1">
        <v>8.48</v>
      </c>
      <c r="G156" s="1">
        <f t="shared" si="22"/>
        <v>2.1691840000000004</v>
      </c>
      <c r="H156" s="2">
        <f t="shared" si="23"/>
        <v>2.1413696000000004</v>
      </c>
      <c r="I156" s="1">
        <f t="shared" si="20"/>
        <v>0.50777219350383196</v>
      </c>
      <c r="J156" s="2">
        <f t="shared" si="24"/>
        <v>0.50126127561996736</v>
      </c>
      <c r="K156" s="2">
        <f t="shared" si="21"/>
        <v>2.3337733620717795</v>
      </c>
      <c r="L156" s="2">
        <f t="shared" si="25"/>
        <v>2.3034424250944601</v>
      </c>
      <c r="M156" s="1">
        <f t="shared" si="26"/>
        <v>0.1645893620717791</v>
      </c>
      <c r="N156" s="2">
        <f t="shared" si="27"/>
        <v>0.16207282509445964</v>
      </c>
      <c r="O156" s="2">
        <f t="shared" si="28"/>
        <v>7.5876164526282261</v>
      </c>
      <c r="P156" s="2">
        <f t="shared" si="29"/>
        <v>7.5686525621013576</v>
      </c>
    </row>
    <row r="157" spans="1:16" x14ac:dyDescent="0.25">
      <c r="A157" s="1">
        <v>213</v>
      </c>
      <c r="B157" s="1">
        <v>-0.14974100000000001</v>
      </c>
      <c r="C157" s="1">
        <v>0.23803199999999999</v>
      </c>
      <c r="D157" s="1">
        <v>4.2979399999999996</v>
      </c>
      <c r="E157" s="1">
        <v>4.3071301168765492</v>
      </c>
      <c r="F157" s="1">
        <v>8.52</v>
      </c>
      <c r="G157" s="1">
        <f t="shared" si="22"/>
        <v>2.1794160000000002</v>
      </c>
      <c r="H157" s="2">
        <f t="shared" si="23"/>
        <v>2.1514704</v>
      </c>
      <c r="I157" s="1">
        <f t="shared" si="20"/>
        <v>0.50600189473274426</v>
      </c>
      <c r="J157" s="2">
        <f t="shared" si="24"/>
        <v>0.49951367653601475</v>
      </c>
      <c r="K157" s="2">
        <f t="shared" si="21"/>
        <v>2.3529851828496589</v>
      </c>
      <c r="L157" s="2">
        <f t="shared" si="25"/>
        <v>2.3224045590198354</v>
      </c>
      <c r="M157" s="1">
        <f t="shared" si="26"/>
        <v>0.17356918284965861</v>
      </c>
      <c r="N157" s="2">
        <f t="shared" si="27"/>
        <v>0.17093415901983544</v>
      </c>
      <c r="O157" s="2">
        <f t="shared" si="28"/>
        <v>7.9640226028283996</v>
      </c>
      <c r="P157" s="2">
        <f t="shared" si="29"/>
        <v>7.944992365213829</v>
      </c>
    </row>
    <row r="158" spans="1:16" x14ac:dyDescent="0.25">
      <c r="A158" s="1">
        <v>214</v>
      </c>
      <c r="B158" s="1">
        <v>-0.15279400000000001</v>
      </c>
      <c r="C158" s="1">
        <v>0.23844299999999999</v>
      </c>
      <c r="D158" s="1">
        <v>4.3151000000000002</v>
      </c>
      <c r="E158" s="1">
        <v>4.32438308671711</v>
      </c>
      <c r="F158" s="1">
        <v>8.56</v>
      </c>
      <c r="G158" s="1">
        <f t="shared" si="22"/>
        <v>2.1896480000000005</v>
      </c>
      <c r="H158" s="2">
        <f t="shared" si="23"/>
        <v>2.1615712000000005</v>
      </c>
      <c r="I158" s="1">
        <f t="shared" si="20"/>
        <v>0.50634921932004162</v>
      </c>
      <c r="J158" s="2">
        <f t="shared" si="24"/>
        <v>0.49985654754768144</v>
      </c>
      <c r="K158" s="2">
        <f t="shared" si="21"/>
        <v>2.362410480273557</v>
      </c>
      <c r="L158" s="2">
        <f t="shared" si="25"/>
        <v>2.331707360357866</v>
      </c>
      <c r="M158" s="1">
        <f t="shared" si="26"/>
        <v>0.17276248027355656</v>
      </c>
      <c r="N158" s="2">
        <f t="shared" si="27"/>
        <v>0.1701361603578655</v>
      </c>
      <c r="O158" s="2">
        <f t="shared" si="28"/>
        <v>7.8899658882869081</v>
      </c>
      <c r="P158" s="2">
        <f t="shared" si="29"/>
        <v>7.8709487042511235</v>
      </c>
    </row>
    <row r="159" spans="1:16" x14ac:dyDescent="0.25">
      <c r="A159" s="1">
        <v>215</v>
      </c>
      <c r="B159" s="1">
        <v>-0.15476300000000001</v>
      </c>
      <c r="C159" s="1">
        <v>0.23938599999999999</v>
      </c>
      <c r="D159" s="1">
        <v>4.3331499999999998</v>
      </c>
      <c r="E159" s="1">
        <v>4.342516110006386</v>
      </c>
      <c r="F159" s="1">
        <v>8.6</v>
      </c>
      <c r="G159" s="1">
        <f t="shared" si="22"/>
        <v>2.1998800000000003</v>
      </c>
      <c r="H159" s="2">
        <f t="shared" si="23"/>
        <v>2.171672</v>
      </c>
      <c r="I159" s="1">
        <f t="shared" si="20"/>
        <v>0.50659109702111504</v>
      </c>
      <c r="J159" s="2">
        <f t="shared" si="24"/>
        <v>0.50009532376767774</v>
      </c>
      <c r="K159" s="2">
        <f t="shared" si="21"/>
        <v>2.3723165508964885</v>
      </c>
      <c r="L159" s="2">
        <f t="shared" si="25"/>
        <v>2.3414846865154435</v>
      </c>
      <c r="M159" s="1">
        <f t="shared" si="26"/>
        <v>0.17243655089648824</v>
      </c>
      <c r="N159" s="2">
        <f t="shared" si="27"/>
        <v>0.16981268651544346</v>
      </c>
      <c r="O159" s="2">
        <f t="shared" si="28"/>
        <v>7.838452592709066</v>
      </c>
      <c r="P159" s="2">
        <f t="shared" si="29"/>
        <v>7.8194444886448524</v>
      </c>
    </row>
    <row r="160" spans="1:16" x14ac:dyDescent="0.25">
      <c r="A160" s="1">
        <v>216</v>
      </c>
      <c r="B160" s="1">
        <v>-0.160131</v>
      </c>
      <c r="C160" s="1">
        <v>0.24640300000000001</v>
      </c>
      <c r="D160" s="1">
        <v>4.35527</v>
      </c>
      <c r="E160" s="1">
        <v>4.3651727512745699</v>
      </c>
      <c r="F160" s="1">
        <v>8.64</v>
      </c>
      <c r="G160" s="1">
        <f t="shared" si="22"/>
        <v>2.2101120000000005</v>
      </c>
      <c r="H160" s="2">
        <f t="shared" si="23"/>
        <v>2.1817728000000005</v>
      </c>
      <c r="I160" s="1">
        <f t="shared" si="20"/>
        <v>0.50630573540409796</v>
      </c>
      <c r="J160" s="2">
        <f t="shared" si="24"/>
        <v>0.49981362120501488</v>
      </c>
      <c r="K160" s="2">
        <f t="shared" si="21"/>
        <v>2.3846938740212975</v>
      </c>
      <c r="L160" s="2">
        <f t="shared" si="25"/>
        <v>2.3537011474872482</v>
      </c>
      <c r="M160" s="1">
        <f t="shared" si="26"/>
        <v>0.17458187402129699</v>
      </c>
      <c r="N160" s="2">
        <f t="shared" si="27"/>
        <v>0.17192834748724772</v>
      </c>
      <c r="O160" s="2">
        <f t="shared" si="28"/>
        <v>7.8992319855870168</v>
      </c>
      <c r="P160" s="2">
        <f t="shared" si="29"/>
        <v>7.8802131682660859</v>
      </c>
    </row>
    <row r="161" spans="1:16" x14ac:dyDescent="0.25">
      <c r="A161" s="1">
        <v>217</v>
      </c>
      <c r="B161" s="1">
        <v>-0.16234999999999999</v>
      </c>
      <c r="C161" s="1">
        <v>0.234177</v>
      </c>
      <c r="D161" s="1">
        <v>4.3755800000000002</v>
      </c>
      <c r="E161" s="1">
        <v>4.3848485408539482</v>
      </c>
      <c r="F161" s="1">
        <v>8.68</v>
      </c>
      <c r="G161" s="1">
        <f t="shared" si="22"/>
        <v>2.2203440000000003</v>
      </c>
      <c r="H161" s="2">
        <f t="shared" si="23"/>
        <v>2.1918736000000001</v>
      </c>
      <c r="I161" s="1">
        <f t="shared" si="20"/>
        <v>0.50636731903346177</v>
      </c>
      <c r="J161" s="2">
        <f t="shared" si="24"/>
        <v>0.49987441517720776</v>
      </c>
      <c r="K161" s="2">
        <f t="shared" si="21"/>
        <v>2.395442757868512</v>
      </c>
      <c r="L161" s="2">
        <f t="shared" si="25"/>
        <v>2.364310333228449</v>
      </c>
      <c r="M161" s="1">
        <f t="shared" si="26"/>
        <v>0.1750987578685117</v>
      </c>
      <c r="N161" s="2">
        <f t="shared" si="27"/>
        <v>0.17243673322844888</v>
      </c>
      <c r="O161" s="2">
        <f t="shared" si="28"/>
        <v>7.8861094437849122</v>
      </c>
      <c r="P161" s="2">
        <f t="shared" si="29"/>
        <v>7.8670929395038502</v>
      </c>
    </row>
    <row r="162" spans="1:16" x14ac:dyDescent="0.25">
      <c r="A162" s="1">
        <v>218</v>
      </c>
      <c r="B162" s="1">
        <v>-0.16040099999999999</v>
      </c>
      <c r="C162" s="1">
        <v>0.25496999999999997</v>
      </c>
      <c r="D162" s="1">
        <v>4.4033499999999997</v>
      </c>
      <c r="E162" s="1">
        <v>4.4136412863078256</v>
      </c>
      <c r="F162" s="1">
        <v>8.7200000000000006</v>
      </c>
      <c r="G162" s="1">
        <f t="shared" si="22"/>
        <v>2.2305760000000006</v>
      </c>
      <c r="H162" s="2">
        <f t="shared" si="23"/>
        <v>2.2019744000000006</v>
      </c>
      <c r="I162" s="1">
        <f t="shared" si="20"/>
        <v>0.50538225816397508</v>
      </c>
      <c r="J162" s="2">
        <f t="shared" si="24"/>
        <v>0.49890198526804919</v>
      </c>
      <c r="K162" s="2">
        <f t="shared" si="21"/>
        <v>2.4111722347099653</v>
      </c>
      <c r="L162" s="2">
        <f t="shared" si="25"/>
        <v>2.3798353815771796</v>
      </c>
      <c r="M162" s="1">
        <f t="shared" si="26"/>
        <v>0.18059623470996478</v>
      </c>
      <c r="N162" s="2">
        <f t="shared" si="27"/>
        <v>0.177860981577179</v>
      </c>
      <c r="O162" s="2">
        <f t="shared" si="28"/>
        <v>8.0963945953854388</v>
      </c>
      <c r="P162" s="2">
        <f t="shared" si="29"/>
        <v>8.077341025271636</v>
      </c>
    </row>
    <row r="163" spans="1:16" x14ac:dyDescent="0.25">
      <c r="A163" s="1">
        <v>219</v>
      </c>
      <c r="B163" s="1">
        <v>-0.17033699999999999</v>
      </c>
      <c r="C163" s="1">
        <v>0.24787300000000001</v>
      </c>
      <c r="D163" s="1">
        <v>4.4247399999999999</v>
      </c>
      <c r="E163" s="1">
        <v>4.4349498064011952</v>
      </c>
      <c r="F163" s="1">
        <v>8.76</v>
      </c>
      <c r="G163" s="1">
        <f t="shared" si="22"/>
        <v>2.2408080000000004</v>
      </c>
      <c r="H163" s="2">
        <f t="shared" si="23"/>
        <v>2.2120752000000001</v>
      </c>
      <c r="I163" s="1">
        <f t="shared" si="20"/>
        <v>0.5052611862180999</v>
      </c>
      <c r="J163" s="2">
        <f t="shared" si="24"/>
        <v>0.49878246576932983</v>
      </c>
      <c r="K163" s="2">
        <f t="shared" si="21"/>
        <v>2.4228130792369731</v>
      </c>
      <c r="L163" s="2">
        <f t="shared" si="25"/>
        <v>2.3913249356115247</v>
      </c>
      <c r="M163" s="1">
        <f t="shared" si="26"/>
        <v>0.18200507923697273</v>
      </c>
      <c r="N163" s="2">
        <f t="shared" si="27"/>
        <v>0.17924973561152457</v>
      </c>
      <c r="O163" s="2">
        <f t="shared" si="28"/>
        <v>8.1222969231175846</v>
      </c>
      <c r="P163" s="2">
        <f t="shared" si="29"/>
        <v>8.1032387873398051</v>
      </c>
    </row>
    <row r="164" spans="1:16" x14ac:dyDescent="0.25">
      <c r="A164" s="1">
        <v>220</v>
      </c>
      <c r="B164" s="1">
        <v>-0.16834199999999999</v>
      </c>
      <c r="C164" s="1">
        <v>0.25150400000000001</v>
      </c>
      <c r="D164" s="1">
        <v>4.4434300000000002</v>
      </c>
      <c r="E164" s="1">
        <v>4.4537246722131361</v>
      </c>
      <c r="F164" s="1">
        <v>8.8000000000000007</v>
      </c>
      <c r="G164" s="1">
        <f t="shared" si="22"/>
        <v>2.2510400000000006</v>
      </c>
      <c r="H164" s="2">
        <f t="shared" si="23"/>
        <v>2.2221760000000006</v>
      </c>
      <c r="I164" s="1">
        <f t="shared" si="20"/>
        <v>0.50542863909937619</v>
      </c>
      <c r="J164" s="2">
        <f t="shared" si="24"/>
        <v>0.49894777148309022</v>
      </c>
      <c r="K164" s="2">
        <f t="shared" si="21"/>
        <v>2.4330697884300361</v>
      </c>
      <c r="L164" s="2">
        <f t="shared" si="25"/>
        <v>2.4014483432573228</v>
      </c>
      <c r="M164" s="1">
        <f t="shared" si="26"/>
        <v>0.18202978843003548</v>
      </c>
      <c r="N164" s="2">
        <f t="shared" si="27"/>
        <v>0.17927234325732222</v>
      </c>
      <c r="O164" s="2">
        <f t="shared" si="28"/>
        <v>8.0864750706355917</v>
      </c>
      <c r="P164" s="2">
        <f t="shared" si="29"/>
        <v>8.0674232489830775</v>
      </c>
    </row>
    <row r="165" spans="1:16" x14ac:dyDescent="0.25">
      <c r="A165" s="1">
        <v>221</v>
      </c>
      <c r="B165" s="1">
        <v>-0.171181</v>
      </c>
      <c r="C165" s="1">
        <v>0.24185300000000001</v>
      </c>
      <c r="D165" s="1">
        <v>4.4616499999999997</v>
      </c>
      <c r="E165" s="1">
        <v>4.4714781147703269</v>
      </c>
      <c r="F165" s="1">
        <v>8.84</v>
      </c>
      <c r="G165" s="1">
        <f t="shared" si="22"/>
        <v>2.2612720000000004</v>
      </c>
      <c r="H165" s="2">
        <f t="shared" si="23"/>
        <v>2.2322768000000002</v>
      </c>
      <c r="I165" s="1">
        <f t="shared" si="20"/>
        <v>0.50571017948863395</v>
      </c>
      <c r="J165" s="2">
        <f t="shared" si="24"/>
        <v>0.49922570181575382</v>
      </c>
      <c r="K165" s="2">
        <f t="shared" si="21"/>
        <v>2.4427684940990297</v>
      </c>
      <c r="L165" s="2">
        <f t="shared" si="25"/>
        <v>2.4110209994841605</v>
      </c>
      <c r="M165" s="1">
        <f t="shared" si="26"/>
        <v>0.18149649409902935</v>
      </c>
      <c r="N165" s="2">
        <f t="shared" si="27"/>
        <v>0.17874419948416032</v>
      </c>
      <c r="O165" s="2">
        <f t="shared" si="28"/>
        <v>8.026300865133841</v>
      </c>
      <c r="P165" s="2">
        <f t="shared" si="29"/>
        <v>8.0072596500649151</v>
      </c>
    </row>
    <row r="166" spans="1:16" x14ac:dyDescent="0.25">
      <c r="A166" s="1">
        <v>222</v>
      </c>
      <c r="B166" s="1">
        <v>-0.16939399999999999</v>
      </c>
      <c r="C166" s="1">
        <v>0.23588500000000001</v>
      </c>
      <c r="D166" s="1">
        <v>4.4783400000000002</v>
      </c>
      <c r="E166" s="1">
        <v>4.487746117603022</v>
      </c>
      <c r="F166" s="1">
        <v>8.8800000000000008</v>
      </c>
      <c r="G166" s="1">
        <f t="shared" si="22"/>
        <v>2.2715040000000006</v>
      </c>
      <c r="H166" s="2">
        <f t="shared" si="23"/>
        <v>2.2423776000000002</v>
      </c>
      <c r="I166" s="1">
        <f t="shared" si="20"/>
        <v>0.50615697512167823</v>
      </c>
      <c r="J166" s="2">
        <f t="shared" si="24"/>
        <v>0.49966676840393331</v>
      </c>
      <c r="K166" s="2">
        <f t="shared" si="21"/>
        <v>2.451655704046531</v>
      </c>
      <c r="L166" s="2">
        <f t="shared" si="25"/>
        <v>2.4197927066115494</v>
      </c>
      <c r="M166" s="1">
        <f t="shared" si="26"/>
        <v>0.18015170404653036</v>
      </c>
      <c r="N166" s="2">
        <f t="shared" si="27"/>
        <v>0.17741510661154924</v>
      </c>
      <c r="O166" s="2">
        <f t="shared" si="28"/>
        <v>7.9309437292001377</v>
      </c>
      <c r="P166" s="2">
        <f t="shared" si="29"/>
        <v>7.9119193222207187</v>
      </c>
    </row>
    <row r="167" spans="1:16" x14ac:dyDescent="0.25">
      <c r="A167" s="1">
        <v>223</v>
      </c>
      <c r="B167" s="1">
        <v>-0.179116</v>
      </c>
      <c r="C167" s="1">
        <v>0.25940800000000003</v>
      </c>
      <c r="D167" s="1">
        <v>4.5163099999999998</v>
      </c>
      <c r="E167" s="1">
        <v>4.5272984293085869</v>
      </c>
      <c r="F167" s="1">
        <v>8.92</v>
      </c>
      <c r="G167" s="1">
        <f t="shared" si="22"/>
        <v>2.2817360000000004</v>
      </c>
      <c r="H167" s="2">
        <f t="shared" si="23"/>
        <v>2.2524784000000002</v>
      </c>
      <c r="I167" s="1">
        <f t="shared" si="20"/>
        <v>0.50399505038780246</v>
      </c>
      <c r="J167" s="2">
        <f t="shared" si="24"/>
        <v>0.49753256498799014</v>
      </c>
      <c r="K167" s="2">
        <f t="shared" si="21"/>
        <v>2.4732631319312812</v>
      </c>
      <c r="L167" s="2">
        <f t="shared" si="25"/>
        <v>2.4411193130831901</v>
      </c>
      <c r="M167" s="1">
        <f t="shared" si="26"/>
        <v>0.19152713193128079</v>
      </c>
      <c r="N167" s="2">
        <f t="shared" si="27"/>
        <v>0.18864091308318987</v>
      </c>
      <c r="O167" s="2">
        <f t="shared" si="28"/>
        <v>8.3939216426125007</v>
      </c>
      <c r="P167" s="2">
        <f t="shared" si="29"/>
        <v>8.3748156290062461</v>
      </c>
    </row>
    <row r="168" spans="1:16" x14ac:dyDescent="0.25">
      <c r="A168" s="1">
        <v>224</v>
      </c>
      <c r="B168" s="1">
        <v>-0.17192499999999999</v>
      </c>
      <c r="C168" s="1">
        <v>0.25123499999999999</v>
      </c>
      <c r="D168" s="1">
        <v>4.5312299999999999</v>
      </c>
      <c r="E168" s="1">
        <v>4.5414449841157385</v>
      </c>
      <c r="F168" s="1">
        <v>8.9600000000000009</v>
      </c>
      <c r="G168" s="1">
        <f t="shared" si="22"/>
        <v>2.2919680000000007</v>
      </c>
      <c r="H168" s="2">
        <f t="shared" si="23"/>
        <v>2.2625792000000002</v>
      </c>
      <c r="I168" s="1">
        <f t="shared" si="20"/>
        <v>0.50467813834945485</v>
      </c>
      <c r="J168" s="2">
        <f t="shared" si="24"/>
        <v>0.49820689404223739</v>
      </c>
      <c r="K168" s="2">
        <f t="shared" si="21"/>
        <v>2.480991394822428</v>
      </c>
      <c r="L168" s="2">
        <f t="shared" si="25"/>
        <v>2.4487471354352062</v>
      </c>
      <c r="M168" s="1">
        <f t="shared" si="26"/>
        <v>0.18902339482242736</v>
      </c>
      <c r="N168" s="2">
        <f t="shared" si="27"/>
        <v>0.18616793543520593</v>
      </c>
      <c r="O168" s="2">
        <f t="shared" si="28"/>
        <v>8.2472091592215655</v>
      </c>
      <c r="P168" s="2">
        <f t="shared" si="29"/>
        <v>8.2281290058357257</v>
      </c>
    </row>
    <row r="169" spans="1:16" x14ac:dyDescent="0.25">
      <c r="A169" s="1">
        <v>225</v>
      </c>
      <c r="B169" s="1">
        <v>-0.17383799999999999</v>
      </c>
      <c r="C169" s="1">
        <v>0.25070900000000002</v>
      </c>
      <c r="D169" s="1">
        <v>4.5482300000000002</v>
      </c>
      <c r="E169" s="1">
        <v>4.5584504807911426</v>
      </c>
      <c r="F169" s="1">
        <v>9</v>
      </c>
      <c r="G169" s="1">
        <f t="shared" si="22"/>
        <v>2.3022</v>
      </c>
      <c r="H169" s="2">
        <f t="shared" si="23"/>
        <v>2.2726800000000003</v>
      </c>
      <c r="I169" s="1">
        <f t="shared" si="20"/>
        <v>0.50504003711376089</v>
      </c>
      <c r="J169" s="2">
        <f t="shared" si="24"/>
        <v>0.49856415235327178</v>
      </c>
      <c r="K169" s="2">
        <f t="shared" si="21"/>
        <v>2.4902814976562011</v>
      </c>
      <c r="L169" s="2">
        <f t="shared" si="25"/>
        <v>2.4579164992425842</v>
      </c>
      <c r="M169" s="1">
        <f t="shared" si="26"/>
        <v>0.18808149765620108</v>
      </c>
      <c r="N169" s="2">
        <f t="shared" si="27"/>
        <v>0.1852364992425839</v>
      </c>
      <c r="O169" s="2">
        <f t="shared" si="28"/>
        <v>8.1696419796803532</v>
      </c>
      <c r="P169" s="2">
        <f t="shared" si="29"/>
        <v>8.1505754986440628</v>
      </c>
    </row>
    <row r="170" spans="1:16" x14ac:dyDescent="0.25">
      <c r="A170" s="1">
        <v>226</v>
      </c>
      <c r="B170" s="1">
        <v>-0.178038</v>
      </c>
      <c r="C170" s="1">
        <v>0.25655800000000001</v>
      </c>
      <c r="D170" s="1">
        <v>4.5650700000000004</v>
      </c>
      <c r="E170" s="1">
        <v>4.5757385897478891</v>
      </c>
      <c r="F170" s="1">
        <v>9.0399999999999991</v>
      </c>
      <c r="G170" s="1">
        <f t="shared" si="22"/>
        <v>2.3124319999999998</v>
      </c>
      <c r="H170" s="2">
        <f t="shared" si="23"/>
        <v>2.2827807999999998</v>
      </c>
      <c r="I170" s="1">
        <f t="shared" si="20"/>
        <v>0.50536803067838909</v>
      </c>
      <c r="J170" s="2">
        <f t="shared" si="24"/>
        <v>0.49888794021464739</v>
      </c>
      <c r="K170" s="2">
        <f t="shared" si="21"/>
        <v>2.4997259915792718</v>
      </c>
      <c r="L170" s="2">
        <f t="shared" si="25"/>
        <v>2.467238247592062</v>
      </c>
      <c r="M170" s="1">
        <f t="shared" si="26"/>
        <v>0.18729399157927196</v>
      </c>
      <c r="N170" s="2">
        <f t="shared" si="27"/>
        <v>0.18445744759206217</v>
      </c>
      <c r="O170" s="2">
        <f t="shared" si="28"/>
        <v>8.0994378031125667</v>
      </c>
      <c r="P170" s="2">
        <f t="shared" si="29"/>
        <v>8.0803836965889229</v>
      </c>
    </row>
    <row r="171" spans="1:16" x14ac:dyDescent="0.25">
      <c r="A171" s="1">
        <v>227</v>
      </c>
      <c r="B171" s="1">
        <v>-0.17921699999999999</v>
      </c>
      <c r="C171" s="1">
        <v>0.25795299999999999</v>
      </c>
      <c r="D171" s="1">
        <v>4.5786600000000002</v>
      </c>
      <c r="E171" s="1">
        <v>4.5894210831975313</v>
      </c>
      <c r="F171" s="1">
        <v>9.08</v>
      </c>
      <c r="G171" s="1">
        <f t="shared" si="22"/>
        <v>2.3226640000000001</v>
      </c>
      <c r="H171" s="2">
        <f t="shared" si="23"/>
        <v>2.2928816000000003</v>
      </c>
      <c r="I171" s="1">
        <f t="shared" si="20"/>
        <v>0.50609084629509715</v>
      </c>
      <c r="J171" s="2">
        <f t="shared" si="24"/>
        <v>0.49960148751539463</v>
      </c>
      <c r="K171" s="2">
        <f t="shared" si="21"/>
        <v>2.5072007377508112</v>
      </c>
      <c r="L171" s="2">
        <f t="shared" si="25"/>
        <v>2.4746158480601088</v>
      </c>
      <c r="M171" s="1">
        <f t="shared" si="26"/>
        <v>0.18453673775081114</v>
      </c>
      <c r="N171" s="2">
        <f t="shared" si="27"/>
        <v>0.18173424806010852</v>
      </c>
      <c r="O171" s="2">
        <f t="shared" si="28"/>
        <v>7.945046625375479</v>
      </c>
      <c r="P171" s="2">
        <f t="shared" si="29"/>
        <v>7.9260197325543764</v>
      </c>
    </row>
    <row r="172" spans="1:16" x14ac:dyDescent="0.25">
      <c r="A172" s="1">
        <v>228</v>
      </c>
      <c r="B172" s="1">
        <v>-0.18412800000000001</v>
      </c>
      <c r="C172" s="1">
        <v>0.27399800000000002</v>
      </c>
      <c r="D172" s="1">
        <v>4.6166099999999997</v>
      </c>
      <c r="E172" s="1">
        <v>4.6283977699078545</v>
      </c>
      <c r="F172" s="1">
        <v>9.1199999999999992</v>
      </c>
      <c r="G172" s="1">
        <f t="shared" si="22"/>
        <v>2.3328959999999999</v>
      </c>
      <c r="H172" s="2">
        <f t="shared" si="23"/>
        <v>2.3029823999999999</v>
      </c>
      <c r="I172" s="1">
        <f t="shared" si="20"/>
        <v>0.50403965172735032</v>
      </c>
      <c r="J172" s="2">
        <f t="shared" si="24"/>
        <v>0.49757659442607705</v>
      </c>
      <c r="K172" s="2">
        <f t="shared" si="21"/>
        <v>2.5284937017006608</v>
      </c>
      <c r="L172" s="2">
        <f t="shared" si="25"/>
        <v>2.495632077534315</v>
      </c>
      <c r="M172" s="1">
        <f t="shared" si="26"/>
        <v>0.19559770170066093</v>
      </c>
      <c r="N172" s="2">
        <f t="shared" si="27"/>
        <v>0.19264967753431517</v>
      </c>
      <c r="O172" s="2">
        <f t="shared" si="28"/>
        <v>8.3843301073284433</v>
      </c>
      <c r="P172" s="2">
        <f t="shared" si="29"/>
        <v>8.3652257843705264</v>
      </c>
    </row>
    <row r="173" spans="1:16" x14ac:dyDescent="0.25">
      <c r="A173" s="1">
        <v>229</v>
      </c>
      <c r="B173" s="1">
        <v>-0.18348999999999999</v>
      </c>
      <c r="C173" s="1">
        <v>0.26469700000000002</v>
      </c>
      <c r="D173" s="1">
        <v>4.6338800000000004</v>
      </c>
      <c r="E173" s="1">
        <v>4.6450594114940023</v>
      </c>
      <c r="F173" s="1">
        <v>9.16</v>
      </c>
      <c r="G173" s="1">
        <f t="shared" si="22"/>
        <v>2.3431280000000001</v>
      </c>
      <c r="H173" s="2">
        <f t="shared" si="23"/>
        <v>2.3130832000000003</v>
      </c>
      <c r="I173" s="1">
        <f t="shared" si="20"/>
        <v>0.50443445227030448</v>
      </c>
      <c r="J173" s="2">
        <f t="shared" si="24"/>
        <v>0.49796633263212398</v>
      </c>
      <c r="K173" s="2">
        <f t="shared" si="21"/>
        <v>2.5375959564991737</v>
      </c>
      <c r="L173" s="2">
        <f t="shared" si="25"/>
        <v>2.5046160346775661</v>
      </c>
      <c r="M173" s="1">
        <f t="shared" si="26"/>
        <v>0.19446795649917359</v>
      </c>
      <c r="N173" s="2">
        <f t="shared" si="27"/>
        <v>0.19153283467756577</v>
      </c>
      <c r="O173" s="2">
        <f t="shared" si="28"/>
        <v>8.2995020544833054</v>
      </c>
      <c r="P173" s="2">
        <f t="shared" si="29"/>
        <v>8.2804126837100256</v>
      </c>
    </row>
    <row r="174" spans="1:16" x14ac:dyDescent="0.25">
      <c r="A174" s="1">
        <v>230</v>
      </c>
      <c r="B174" s="1">
        <v>-0.183391</v>
      </c>
      <c r="C174" s="1">
        <v>0.27516200000000002</v>
      </c>
      <c r="D174" s="1">
        <v>4.6464800000000004</v>
      </c>
      <c r="E174" s="1">
        <v>4.6582317219654286</v>
      </c>
      <c r="F174" s="1">
        <v>9.1999999999999993</v>
      </c>
      <c r="G174" s="1">
        <f t="shared" si="22"/>
        <v>2.3533599999999999</v>
      </c>
      <c r="H174" s="2">
        <f t="shared" si="23"/>
        <v>2.3231839999999999</v>
      </c>
      <c r="I174" s="1">
        <f t="shared" si="20"/>
        <v>0.50520457986299072</v>
      </c>
      <c r="J174" s="2">
        <f t="shared" si="24"/>
        <v>0.49872658525020486</v>
      </c>
      <c r="K174" s="2">
        <f t="shared" si="21"/>
        <v>2.5447919897097138</v>
      </c>
      <c r="L174" s="2">
        <f t="shared" si="25"/>
        <v>2.5117185444837591</v>
      </c>
      <c r="M174" s="1">
        <f t="shared" si="26"/>
        <v>0.19143198970971387</v>
      </c>
      <c r="N174" s="2">
        <f t="shared" si="27"/>
        <v>0.18853454448375917</v>
      </c>
      <c r="O174" s="2">
        <f t="shared" si="28"/>
        <v>8.1344116373913842</v>
      </c>
      <c r="P174" s="2">
        <f t="shared" si="29"/>
        <v>8.1153513662180519</v>
      </c>
    </row>
    <row r="175" spans="1:16" x14ac:dyDescent="0.25">
      <c r="A175" s="1">
        <v>231</v>
      </c>
      <c r="B175" s="1">
        <v>-0.19434299999999999</v>
      </c>
      <c r="C175" s="1">
        <v>0.27644200000000002</v>
      </c>
      <c r="D175" s="1">
        <v>4.6656399999999998</v>
      </c>
      <c r="E175" s="1">
        <v>4.6778612624374611</v>
      </c>
      <c r="F175" s="1">
        <v>9.24</v>
      </c>
      <c r="G175" s="1">
        <f t="shared" si="22"/>
        <v>2.3635920000000001</v>
      </c>
      <c r="H175" s="2">
        <f t="shared" si="23"/>
        <v>2.3332848000000004</v>
      </c>
      <c r="I175" s="1">
        <f t="shared" si="20"/>
        <v>0.50527193249173441</v>
      </c>
      <c r="J175" s="2">
        <f t="shared" si="24"/>
        <v>0.49879307424868169</v>
      </c>
      <c r="K175" s="2">
        <f t="shared" si="21"/>
        <v>2.5555156076695851</v>
      </c>
      <c r="L175" s="2">
        <f t="shared" si="25"/>
        <v>2.5223027927062791</v>
      </c>
      <c r="M175" s="1">
        <f t="shared" si="26"/>
        <v>0.19192360766958494</v>
      </c>
      <c r="N175" s="2">
        <f t="shared" si="27"/>
        <v>0.18901799270627873</v>
      </c>
      <c r="O175" s="2">
        <f t="shared" si="28"/>
        <v>8.1199973459710861</v>
      </c>
      <c r="P175" s="2">
        <f t="shared" si="29"/>
        <v>8.1009396155273752</v>
      </c>
    </row>
    <row r="176" spans="1:16" x14ac:dyDescent="0.25">
      <c r="A176" s="1">
        <v>232</v>
      </c>
      <c r="B176" s="1">
        <v>-0.200872</v>
      </c>
      <c r="C176" s="1">
        <v>0.27841300000000002</v>
      </c>
      <c r="D176" s="1">
        <v>4.6843599999999999</v>
      </c>
      <c r="E176" s="1">
        <v>4.6969236707182072</v>
      </c>
      <c r="F176" s="1">
        <v>9.2799999999999994</v>
      </c>
      <c r="G176" s="1">
        <f t="shared" si="22"/>
        <v>2.3738239999999999</v>
      </c>
      <c r="H176" s="2">
        <f t="shared" si="23"/>
        <v>2.3433856</v>
      </c>
      <c r="I176" s="1">
        <f t="shared" si="20"/>
        <v>0.50539973957827133</v>
      </c>
      <c r="J176" s="2">
        <f t="shared" si="24"/>
        <v>0.49891924252660308</v>
      </c>
      <c r="K176" s="2">
        <f t="shared" si="21"/>
        <v>2.5659294013133565</v>
      </c>
      <c r="L176" s="2">
        <f t="shared" si="25"/>
        <v>2.5325812432512573</v>
      </c>
      <c r="M176" s="1">
        <f t="shared" si="26"/>
        <v>0.19210540131335652</v>
      </c>
      <c r="N176" s="2">
        <f t="shared" si="27"/>
        <v>0.18919564325125737</v>
      </c>
      <c r="O176" s="2">
        <f t="shared" si="28"/>
        <v>8.0926556186708236</v>
      </c>
      <c r="P176" s="2">
        <f t="shared" si="29"/>
        <v>8.0736027076063532</v>
      </c>
    </row>
    <row r="177" spans="1:16" x14ac:dyDescent="0.25">
      <c r="A177" s="1">
        <v>233</v>
      </c>
      <c r="B177" s="1">
        <v>-0.21348600000000001</v>
      </c>
      <c r="C177" s="1">
        <v>0.28242</v>
      </c>
      <c r="D177" s="1">
        <v>4.7237900000000002</v>
      </c>
      <c r="E177" s="1">
        <v>4.7370380294753813</v>
      </c>
      <c r="F177" s="1">
        <v>9.32</v>
      </c>
      <c r="G177" s="1">
        <f t="shared" si="22"/>
        <v>2.3840560000000002</v>
      </c>
      <c r="H177" s="2">
        <f t="shared" si="23"/>
        <v>2.3534864000000004</v>
      </c>
      <c r="I177" s="1">
        <f t="shared" si="20"/>
        <v>0.50327989455977207</v>
      </c>
      <c r="J177" s="2">
        <f t="shared" si="24"/>
        <v>0.49682657925814561</v>
      </c>
      <c r="K177" s="2">
        <f t="shared" si="21"/>
        <v>2.5878438755024007</v>
      </c>
      <c r="L177" s="2">
        <f t="shared" si="25"/>
        <v>2.5542109054931257</v>
      </c>
      <c r="M177" s="1">
        <f t="shared" si="26"/>
        <v>0.20378787550240052</v>
      </c>
      <c r="N177" s="2">
        <f t="shared" si="27"/>
        <v>0.20072450549312526</v>
      </c>
      <c r="O177" s="2">
        <f t="shared" si="28"/>
        <v>8.5479483494683226</v>
      </c>
      <c r="P177" s="2">
        <f t="shared" si="29"/>
        <v>8.528815186402829</v>
      </c>
    </row>
    <row r="178" spans="1:16" x14ac:dyDescent="0.25">
      <c r="A178" s="1">
        <v>234</v>
      </c>
      <c r="B178" s="1">
        <v>-0.202768</v>
      </c>
      <c r="C178" s="1">
        <v>0.30124000000000001</v>
      </c>
      <c r="D178" s="1">
        <v>4.7376100000000001</v>
      </c>
      <c r="E178" s="1">
        <v>4.7515059624843152</v>
      </c>
      <c r="F178" s="1">
        <v>9.36</v>
      </c>
      <c r="G178" s="1">
        <f t="shared" si="22"/>
        <v>2.394288</v>
      </c>
      <c r="H178" s="2">
        <f t="shared" si="23"/>
        <v>2.3635872</v>
      </c>
      <c r="I178" s="1">
        <f t="shared" si="20"/>
        <v>0.50390087246110737</v>
      </c>
      <c r="J178" s="2">
        <f t="shared" si="24"/>
        <v>0.49743959465941684</v>
      </c>
      <c r="K178" s="2">
        <f t="shared" si="21"/>
        <v>2.5957477073051813</v>
      </c>
      <c r="L178" s="2">
        <f t="shared" si="25"/>
        <v>2.5620120149715429</v>
      </c>
      <c r="M178" s="1">
        <f t="shared" si="26"/>
        <v>0.20145970730518137</v>
      </c>
      <c r="N178" s="2">
        <f t="shared" si="27"/>
        <v>0.19842481497154285</v>
      </c>
      <c r="O178" s="2">
        <f t="shared" si="28"/>
        <v>8.4141802199727582</v>
      </c>
      <c r="P178" s="2">
        <f t="shared" si="29"/>
        <v>8.3950706354960314</v>
      </c>
    </row>
    <row r="179" spans="1:16" x14ac:dyDescent="0.25">
      <c r="A179" s="1">
        <v>235</v>
      </c>
      <c r="B179" s="1">
        <v>-0.211839</v>
      </c>
      <c r="C179" s="1">
        <v>0.27194000000000002</v>
      </c>
      <c r="D179" s="1">
        <v>4.7534900000000002</v>
      </c>
      <c r="E179" s="1">
        <v>4.7659725456218274</v>
      </c>
      <c r="F179" s="1">
        <v>9.4</v>
      </c>
      <c r="G179" s="1">
        <f t="shared" si="22"/>
        <v>2.4045200000000002</v>
      </c>
      <c r="H179" s="2">
        <f t="shared" si="23"/>
        <v>2.3736880000000005</v>
      </c>
      <c r="I179" s="1">
        <f t="shared" si="20"/>
        <v>0.50451822308730421</v>
      </c>
      <c r="J179" s="2">
        <f t="shared" si="24"/>
        <v>0.49804902929634898</v>
      </c>
      <c r="K179" s="2">
        <f t="shared" si="21"/>
        <v>2.6036508016732043</v>
      </c>
      <c r="L179" s="2">
        <f t="shared" si="25"/>
        <v>2.5698123965992892</v>
      </c>
      <c r="M179" s="1">
        <f t="shared" si="26"/>
        <v>0.19913080167320407</v>
      </c>
      <c r="N179" s="2">
        <f t="shared" si="27"/>
        <v>0.19612439659928871</v>
      </c>
      <c r="O179" s="2">
        <f t="shared" si="28"/>
        <v>8.2815198739542204</v>
      </c>
      <c r="P179" s="2">
        <f t="shared" si="29"/>
        <v>8.2624336728031942</v>
      </c>
    </row>
    <row r="180" spans="1:16" x14ac:dyDescent="0.25">
      <c r="A180" s="1">
        <v>236</v>
      </c>
      <c r="B180" s="1">
        <v>-0.208122</v>
      </c>
      <c r="C180" s="1">
        <v>0.28767500000000001</v>
      </c>
      <c r="D180" s="1">
        <v>4.7671700000000001</v>
      </c>
      <c r="E180" s="1">
        <v>4.7803746172668307</v>
      </c>
      <c r="F180" s="1">
        <v>9.44</v>
      </c>
      <c r="G180" s="1">
        <f t="shared" si="22"/>
        <v>2.414752</v>
      </c>
      <c r="H180" s="2">
        <f t="shared" si="23"/>
        <v>2.3837888</v>
      </c>
      <c r="I180" s="1">
        <f t="shared" si="20"/>
        <v>0.50513865404561731</v>
      </c>
      <c r="J180" s="2">
        <f t="shared" si="24"/>
        <v>0.49866150476778459</v>
      </c>
      <c r="K180" s="2">
        <f t="shared" si="21"/>
        <v>2.6115186534128698</v>
      </c>
      <c r="L180" s="2">
        <f t="shared" si="25"/>
        <v>2.5775779936302752</v>
      </c>
      <c r="M180" s="1">
        <f t="shared" si="26"/>
        <v>0.19676665341286981</v>
      </c>
      <c r="N180" s="2">
        <f t="shared" si="27"/>
        <v>0.19378919363027514</v>
      </c>
      <c r="O180" s="2">
        <f t="shared" si="28"/>
        <v>8.1485242961956263</v>
      </c>
      <c r="P180" s="2">
        <f t="shared" si="29"/>
        <v>8.1294615374598251</v>
      </c>
    </row>
    <row r="181" spans="1:16" x14ac:dyDescent="0.25">
      <c r="A181" s="1">
        <v>237</v>
      </c>
      <c r="B181" s="1">
        <v>-0.20977100000000001</v>
      </c>
      <c r="C181" s="1">
        <v>0.28854299999999999</v>
      </c>
      <c r="D181" s="1">
        <v>4.78409</v>
      </c>
      <c r="E181" s="1">
        <v>4.7973719955190051</v>
      </c>
      <c r="F181" s="1">
        <v>9.48</v>
      </c>
      <c r="G181" s="1">
        <f t="shared" si="22"/>
        <v>2.4249840000000003</v>
      </c>
      <c r="H181" s="2">
        <f t="shared" si="23"/>
        <v>2.3938896000000005</v>
      </c>
      <c r="I181" s="1">
        <f t="shared" si="20"/>
        <v>0.50548175173096055</v>
      </c>
      <c r="J181" s="2">
        <f t="shared" si="24"/>
        <v>0.49900020307702175</v>
      </c>
      <c r="K181" s="2">
        <f t="shared" si="21"/>
        <v>2.6208043211520327</v>
      </c>
      <c r="L181" s="2">
        <f t="shared" si="25"/>
        <v>2.5867429799838475</v>
      </c>
      <c r="M181" s="1">
        <f t="shared" si="26"/>
        <v>0.19582032115203241</v>
      </c>
      <c r="N181" s="2">
        <f t="shared" si="27"/>
        <v>0.192853379983847</v>
      </c>
      <c r="O181" s="2">
        <f t="shared" si="28"/>
        <v>8.0751180689040574</v>
      </c>
      <c r="P181" s="2">
        <f t="shared" si="29"/>
        <v>8.0560682490891384</v>
      </c>
    </row>
    <row r="182" spans="1:16" x14ac:dyDescent="0.25">
      <c r="A182" s="1">
        <v>238</v>
      </c>
      <c r="B182" s="1">
        <v>-0.22720299999999999</v>
      </c>
      <c r="C182" s="1">
        <v>0.28254200000000002</v>
      </c>
      <c r="D182" s="1">
        <v>4.8271100000000002</v>
      </c>
      <c r="E182" s="1">
        <v>4.8407067807369826</v>
      </c>
      <c r="F182" s="1">
        <v>9.52</v>
      </c>
      <c r="G182" s="1">
        <f t="shared" si="22"/>
        <v>2.435216</v>
      </c>
      <c r="H182" s="2">
        <f t="shared" si="23"/>
        <v>2.4039904000000001</v>
      </c>
      <c r="I182" s="1">
        <f t="shared" si="20"/>
        <v>0.5030703387552109</v>
      </c>
      <c r="J182" s="2">
        <f t="shared" si="24"/>
        <v>0.49661971048657488</v>
      </c>
      <c r="K182" s="2">
        <f t="shared" si="21"/>
        <v>2.6444781143166138</v>
      </c>
      <c r="L182" s="2">
        <f t="shared" si="25"/>
        <v>2.6101090961733813</v>
      </c>
      <c r="M182" s="1">
        <f t="shared" si="26"/>
        <v>0.20926211431661379</v>
      </c>
      <c r="N182" s="2">
        <f t="shared" si="27"/>
        <v>0.20611869617338119</v>
      </c>
      <c r="O182" s="2">
        <f t="shared" si="28"/>
        <v>8.5931643975981498</v>
      </c>
      <c r="P182" s="2">
        <f t="shared" si="29"/>
        <v>8.5740232645430368</v>
      </c>
    </row>
    <row r="183" spans="1:16" x14ac:dyDescent="0.25">
      <c r="A183" s="1">
        <v>239</v>
      </c>
      <c r="B183" s="1">
        <v>-0.229295</v>
      </c>
      <c r="C183" s="1">
        <v>0.28673500000000002</v>
      </c>
      <c r="D183" s="1">
        <v>4.8436399999999997</v>
      </c>
      <c r="E183" s="1">
        <v>4.8575345193678245</v>
      </c>
      <c r="F183" s="1">
        <v>9.56</v>
      </c>
      <c r="G183" s="1">
        <f t="shared" si="22"/>
        <v>2.4454480000000003</v>
      </c>
      <c r="H183" s="2">
        <f t="shared" si="23"/>
        <v>2.4140912000000005</v>
      </c>
      <c r="I183" s="1">
        <f t="shared" si="20"/>
        <v>0.50343399316043536</v>
      </c>
      <c r="J183" s="2">
        <f t="shared" si="24"/>
        <v>0.49697870192679111</v>
      </c>
      <c r="K183" s="2">
        <f t="shared" si="21"/>
        <v>2.6536711079306428</v>
      </c>
      <c r="L183" s="2">
        <f t="shared" si="25"/>
        <v>2.6191826128431313</v>
      </c>
      <c r="M183" s="1">
        <f t="shared" si="26"/>
        <v>0.20822310793064247</v>
      </c>
      <c r="N183" s="2">
        <f t="shared" si="27"/>
        <v>0.2050914128431307</v>
      </c>
      <c r="O183" s="2">
        <f t="shared" si="28"/>
        <v>8.5147223711419109</v>
      </c>
      <c r="P183" s="2">
        <f t="shared" si="29"/>
        <v>8.4955950646409146</v>
      </c>
    </row>
    <row r="184" spans="1:16" x14ac:dyDescent="0.25">
      <c r="A184" s="1">
        <v>240</v>
      </c>
      <c r="B184" s="1">
        <v>-0.22655900000000001</v>
      </c>
      <c r="C184" s="1">
        <v>0.29355999999999999</v>
      </c>
      <c r="D184" s="1">
        <v>4.8577500000000002</v>
      </c>
      <c r="E184" s="1">
        <v>4.8718827486487193</v>
      </c>
      <c r="F184" s="1">
        <v>9.6</v>
      </c>
      <c r="G184" s="1">
        <f t="shared" si="22"/>
        <v>2.4556800000000001</v>
      </c>
      <c r="H184" s="2">
        <f t="shared" si="23"/>
        <v>2.4241920000000001</v>
      </c>
      <c r="I184" s="1">
        <f t="shared" si="20"/>
        <v>0.5040515395574976</v>
      </c>
      <c r="J184" s="2">
        <f t="shared" si="24"/>
        <v>0.49758832982431311</v>
      </c>
      <c r="K184" s="2">
        <f t="shared" si="21"/>
        <v>2.6615095455867954</v>
      </c>
      <c r="L184" s="2">
        <f t="shared" si="25"/>
        <v>2.6269191780713896</v>
      </c>
      <c r="M184" s="1">
        <f t="shared" si="26"/>
        <v>0.20582954558679534</v>
      </c>
      <c r="N184" s="2">
        <f t="shared" si="27"/>
        <v>0.20272717807138951</v>
      </c>
      <c r="O184" s="2">
        <f t="shared" si="28"/>
        <v>8.3817739113726262</v>
      </c>
      <c r="P184" s="2">
        <f t="shared" si="29"/>
        <v>8.3626700389816282</v>
      </c>
    </row>
    <row r="185" spans="1:16" x14ac:dyDescent="0.25">
      <c r="A185" s="1">
        <v>241</v>
      </c>
      <c r="B185" s="1">
        <v>-0.227046</v>
      </c>
      <c r="C185" s="1">
        <v>0.26023800000000002</v>
      </c>
      <c r="D185" s="1">
        <v>4.8779199999999996</v>
      </c>
      <c r="E185" s="1">
        <v>4.8901305942847779</v>
      </c>
      <c r="F185" s="1">
        <v>9.64</v>
      </c>
      <c r="G185" s="1">
        <f t="shared" si="22"/>
        <v>2.4659120000000003</v>
      </c>
      <c r="H185" s="2">
        <f t="shared" si="23"/>
        <v>2.4342928000000001</v>
      </c>
      <c r="I185" s="1">
        <f t="shared" si="20"/>
        <v>0.50426301556894526</v>
      </c>
      <c r="J185" s="2">
        <f t="shared" si="24"/>
        <v>0.49779709418088364</v>
      </c>
      <c r="K185" s="2">
        <f t="shared" si="21"/>
        <v>2.6714783436577743</v>
      </c>
      <c r="L185" s="2">
        <f t="shared" si="25"/>
        <v>2.6367584164383522</v>
      </c>
      <c r="M185" s="1">
        <f t="shared" si="26"/>
        <v>0.20556634365777393</v>
      </c>
      <c r="N185" s="2">
        <f t="shared" si="27"/>
        <v>0.20246561643835204</v>
      </c>
      <c r="O185" s="2">
        <f t="shared" si="28"/>
        <v>8.3363211524893792</v>
      </c>
      <c r="P185" s="2">
        <f t="shared" si="29"/>
        <v>8.3172252918117326</v>
      </c>
    </row>
    <row r="186" spans="1:16" x14ac:dyDescent="0.25">
      <c r="A186" s="1">
        <v>242</v>
      </c>
      <c r="B186" s="1">
        <v>-0.22003</v>
      </c>
      <c r="C186" s="1">
        <v>0.29309400000000002</v>
      </c>
      <c r="D186" s="1">
        <v>4.8904199999999998</v>
      </c>
      <c r="E186" s="1">
        <v>4.9041334678142681</v>
      </c>
      <c r="F186" s="1">
        <v>9.68</v>
      </c>
      <c r="G186" s="1">
        <f t="shared" si="22"/>
        <v>2.4761440000000001</v>
      </c>
      <c r="H186" s="2">
        <f t="shared" si="23"/>
        <v>2.4443936000000002</v>
      </c>
      <c r="I186" s="1">
        <f t="shared" si="20"/>
        <v>0.50490958621964199</v>
      </c>
      <c r="J186" s="2">
        <f t="shared" si="24"/>
        <v>0.49843537416803751</v>
      </c>
      <c r="K186" s="2">
        <f t="shared" si="21"/>
        <v>2.6791281134669345</v>
      </c>
      <c r="L186" s="2">
        <f t="shared" si="25"/>
        <v>2.6443087658454534</v>
      </c>
      <c r="M186" s="1">
        <f t="shared" si="26"/>
        <v>0.20298411346693435</v>
      </c>
      <c r="N186" s="2">
        <f t="shared" si="27"/>
        <v>0.19991516584545321</v>
      </c>
      <c r="O186" s="2">
        <f t="shared" si="28"/>
        <v>8.1975892139929805</v>
      </c>
      <c r="P186" s="2">
        <f t="shared" si="29"/>
        <v>8.1785178068480135</v>
      </c>
    </row>
    <row r="187" spans="1:16" x14ac:dyDescent="0.25">
      <c r="A187" s="1">
        <v>243</v>
      </c>
      <c r="B187" s="1">
        <v>-0.232178</v>
      </c>
      <c r="C187" s="1">
        <v>0.26937899999999998</v>
      </c>
      <c r="D187" s="1">
        <v>4.9259300000000001</v>
      </c>
      <c r="E187" s="1">
        <v>4.9387506551986409</v>
      </c>
      <c r="F187" s="1">
        <v>9.7200000000000006</v>
      </c>
      <c r="G187" s="1">
        <f t="shared" si="22"/>
        <v>2.4863760000000004</v>
      </c>
      <c r="H187" s="2">
        <f t="shared" si="23"/>
        <v>2.4544944000000002</v>
      </c>
      <c r="I187" s="1">
        <f t="shared" si="20"/>
        <v>0.50344230223139219</v>
      </c>
      <c r="J187" s="2">
        <f t="shared" si="24"/>
        <v>0.4969869044545393</v>
      </c>
      <c r="K187" s="2">
        <f t="shared" si="21"/>
        <v>2.6980394829350174</v>
      </c>
      <c r="L187" s="2">
        <f t="shared" si="25"/>
        <v>2.6629743532831074</v>
      </c>
      <c r="M187" s="1">
        <f t="shared" si="26"/>
        <v>0.21166348293501702</v>
      </c>
      <c r="N187" s="2">
        <f t="shared" si="27"/>
        <v>0.2084799532831072</v>
      </c>
      <c r="O187" s="2">
        <f t="shared" si="28"/>
        <v>8.5129313882943283</v>
      </c>
      <c r="P187" s="2">
        <f t="shared" si="29"/>
        <v>8.4938043974802788</v>
      </c>
    </row>
    <row r="188" spans="1:16" x14ac:dyDescent="0.25">
      <c r="A188" s="1">
        <v>244</v>
      </c>
      <c r="B188" s="1">
        <v>-0.22908899999999999</v>
      </c>
      <c r="C188" s="1">
        <v>0.25753799999999999</v>
      </c>
      <c r="D188" s="1">
        <v>4.94292</v>
      </c>
      <c r="E188" s="1">
        <v>4.954923381624079</v>
      </c>
      <c r="F188" s="1">
        <v>9.76</v>
      </c>
      <c r="G188" s="1">
        <f t="shared" si="22"/>
        <v>2.4966080000000002</v>
      </c>
      <c r="H188" s="2">
        <f t="shared" si="23"/>
        <v>2.4645952000000002</v>
      </c>
      <c r="I188" s="1">
        <f t="shared" si="20"/>
        <v>0.50386409793115405</v>
      </c>
      <c r="J188" s="2">
        <f t="shared" si="24"/>
        <v>0.49740329167152086</v>
      </c>
      <c r="K188" s="2">
        <f t="shared" si="21"/>
        <v>2.7068746433812345</v>
      </c>
      <c r="L188" s="2">
        <f t="shared" si="25"/>
        <v>2.6716946873717036</v>
      </c>
      <c r="M188" s="1">
        <f t="shared" si="26"/>
        <v>0.21026664338123435</v>
      </c>
      <c r="N188" s="2">
        <f t="shared" si="27"/>
        <v>0.20709948737170336</v>
      </c>
      <c r="O188" s="2">
        <f t="shared" si="28"/>
        <v>8.4220928308022067</v>
      </c>
      <c r="P188" s="2">
        <f t="shared" si="29"/>
        <v>8.4029818516121164</v>
      </c>
    </row>
    <row r="189" spans="1:16" x14ac:dyDescent="0.25">
      <c r="A189" s="1">
        <v>245</v>
      </c>
      <c r="B189" s="1">
        <v>-0.23116500000000001</v>
      </c>
      <c r="C189" s="1">
        <v>0.25336399999999998</v>
      </c>
      <c r="D189" s="1">
        <v>4.9656799999999999</v>
      </c>
      <c r="E189" s="1">
        <v>4.9775102647931329</v>
      </c>
      <c r="F189" s="1">
        <v>9.8000000000000007</v>
      </c>
      <c r="G189" s="1">
        <f t="shared" si="22"/>
        <v>2.5068400000000004</v>
      </c>
      <c r="H189" s="2">
        <f t="shared" si="23"/>
        <v>2.4746960000000002</v>
      </c>
      <c r="I189" s="1">
        <f t="shared" si="20"/>
        <v>0.50363331598356542</v>
      </c>
      <c r="J189" s="2">
        <f t="shared" si="24"/>
        <v>0.49717546892951503</v>
      </c>
      <c r="K189" s="2">
        <f t="shared" si="21"/>
        <v>2.7192138576564884</v>
      </c>
      <c r="L189" s="2">
        <f t="shared" si="25"/>
        <v>2.6838735347764575</v>
      </c>
      <c r="M189" s="1">
        <f t="shared" si="26"/>
        <v>0.21237385765648797</v>
      </c>
      <c r="N189" s="2">
        <f t="shared" si="27"/>
        <v>0.20917753477645729</v>
      </c>
      <c r="O189" s="2">
        <f t="shared" si="28"/>
        <v>8.4717755284137777</v>
      </c>
      <c r="P189" s="2">
        <f t="shared" si="29"/>
        <v>8.4526557919218064</v>
      </c>
    </row>
    <row r="190" spans="1:16" x14ac:dyDescent="0.25">
      <c r="A190" s="1">
        <v>246</v>
      </c>
      <c r="B190" s="1">
        <v>-0.22359399999999999</v>
      </c>
      <c r="C190" s="1">
        <v>0.25782300000000002</v>
      </c>
      <c r="D190" s="1">
        <v>4.9806900000000001</v>
      </c>
      <c r="E190" s="1">
        <v>4.992368160729435</v>
      </c>
      <c r="F190" s="1">
        <v>9.84</v>
      </c>
      <c r="G190" s="1">
        <f t="shared" si="22"/>
        <v>2.5170720000000002</v>
      </c>
      <c r="H190" s="2">
        <f t="shared" si="23"/>
        <v>2.4847968000000002</v>
      </c>
      <c r="I190" s="1">
        <f t="shared" si="20"/>
        <v>0.50418397020467953</v>
      </c>
      <c r="J190" s="2">
        <f t="shared" si="24"/>
        <v>0.49771906237719188</v>
      </c>
      <c r="K190" s="2">
        <f t="shared" si="21"/>
        <v>2.7273307262064903</v>
      </c>
      <c r="L190" s="2">
        <f t="shared" si="25"/>
        <v>2.6918849122653112</v>
      </c>
      <c r="M190" s="1">
        <f t="shared" si="26"/>
        <v>0.21025872620649011</v>
      </c>
      <c r="N190" s="2">
        <f t="shared" si="27"/>
        <v>0.20708811226531099</v>
      </c>
      <c r="O190" s="2">
        <f t="shared" si="28"/>
        <v>8.35330599229939</v>
      </c>
      <c r="P190" s="2">
        <f t="shared" si="29"/>
        <v>8.3342071377953708</v>
      </c>
    </row>
    <row r="191" spans="1:16" x14ac:dyDescent="0.25">
      <c r="A191" s="1">
        <v>247</v>
      </c>
      <c r="B191" s="1">
        <v>-0.21776100000000001</v>
      </c>
      <c r="C191" s="1">
        <v>0.26405800000000001</v>
      </c>
      <c r="D191" s="1">
        <v>4.9907899999999996</v>
      </c>
      <c r="E191" s="1">
        <v>5.0025124991932799</v>
      </c>
      <c r="F191" s="1">
        <v>9.8800000000000008</v>
      </c>
      <c r="G191" s="1">
        <f t="shared" si="22"/>
        <v>2.5273040000000004</v>
      </c>
      <c r="H191" s="2">
        <f t="shared" si="23"/>
        <v>2.4948976000000003</v>
      </c>
      <c r="I191" s="1">
        <f t="shared" si="20"/>
        <v>0.50520693359737956</v>
      </c>
      <c r="J191" s="2">
        <f t="shared" si="24"/>
        <v>0.49872890880379306</v>
      </c>
      <c r="K191" s="2">
        <f t="shared" si="21"/>
        <v>2.7328725783092889</v>
      </c>
      <c r="L191" s="2">
        <f t="shared" si="25"/>
        <v>2.6973547395650166</v>
      </c>
      <c r="M191" s="1">
        <f t="shared" si="26"/>
        <v>0.20556857830928843</v>
      </c>
      <c r="N191" s="2">
        <f t="shared" si="27"/>
        <v>0.20245713956501632</v>
      </c>
      <c r="O191" s="2">
        <f t="shared" si="28"/>
        <v>8.1339078444575073</v>
      </c>
      <c r="P191" s="2">
        <f t="shared" si="29"/>
        <v>8.1148476620850598</v>
      </c>
    </row>
    <row r="192" spans="1:16" x14ac:dyDescent="0.25">
      <c r="A192" s="1">
        <v>248</v>
      </c>
      <c r="B192" s="1">
        <v>-0.23402000000000001</v>
      </c>
      <c r="C192" s="1">
        <v>0.273835</v>
      </c>
      <c r="D192" s="1">
        <v>5.03308</v>
      </c>
      <c r="E192" s="1">
        <v>5.0459533543251274</v>
      </c>
      <c r="F192" s="1">
        <v>9.92</v>
      </c>
      <c r="G192" s="1">
        <f t="shared" si="22"/>
        <v>2.5375360000000002</v>
      </c>
      <c r="H192" s="2">
        <f t="shared" si="23"/>
        <v>2.5049984000000003</v>
      </c>
      <c r="I192" s="1">
        <f t="shared" si="20"/>
        <v>0.50288534629931869</v>
      </c>
      <c r="J192" s="2">
        <f t="shared" si="24"/>
        <v>0.49643709009970272</v>
      </c>
      <c r="K192" s="2">
        <f t="shared" si="21"/>
        <v>2.7566043174678172</v>
      </c>
      <c r="L192" s="2">
        <f t="shared" si="25"/>
        <v>2.7207780486521087</v>
      </c>
      <c r="M192" s="1">
        <f t="shared" si="26"/>
        <v>0.21906831746781696</v>
      </c>
      <c r="N192" s="2">
        <f t="shared" si="27"/>
        <v>0.21577964865210841</v>
      </c>
      <c r="O192" s="2">
        <f t="shared" si="28"/>
        <v>8.6331117063094656</v>
      </c>
      <c r="P192" s="2">
        <f t="shared" si="29"/>
        <v>8.6139635319570829</v>
      </c>
    </row>
    <row r="193" spans="1:16" x14ac:dyDescent="0.25">
      <c r="A193" s="1">
        <v>249</v>
      </c>
      <c r="B193" s="1">
        <v>-0.238675</v>
      </c>
      <c r="C193" s="1">
        <v>0.275086</v>
      </c>
      <c r="D193" s="1">
        <v>5.0507900000000001</v>
      </c>
      <c r="E193" s="1">
        <v>5.0639034042051989</v>
      </c>
      <c r="F193" s="1">
        <v>9.9600000000000009</v>
      </c>
      <c r="G193" s="1">
        <f t="shared" si="22"/>
        <v>2.5477680000000005</v>
      </c>
      <c r="H193" s="2">
        <f t="shared" si="23"/>
        <v>2.5150992000000003</v>
      </c>
      <c r="I193" s="1">
        <f t="shared" si="20"/>
        <v>0.50312334115304547</v>
      </c>
      <c r="J193" s="2">
        <f t="shared" si="24"/>
        <v>0.49667203326023074</v>
      </c>
      <c r="K193" s="2">
        <f t="shared" si="21"/>
        <v>2.7664104297173</v>
      </c>
      <c r="L193" s="2">
        <f t="shared" si="25"/>
        <v>2.7304567155474433</v>
      </c>
      <c r="M193" s="1">
        <f t="shared" si="26"/>
        <v>0.21864242971729952</v>
      </c>
      <c r="N193" s="2">
        <f t="shared" si="27"/>
        <v>0.21535751554744298</v>
      </c>
      <c r="O193" s="2">
        <f t="shared" si="28"/>
        <v>8.5817244630319358</v>
      </c>
      <c r="P193" s="2">
        <f t="shared" si="29"/>
        <v>8.5625853464325754</v>
      </c>
    </row>
    <row r="194" spans="1:16" x14ac:dyDescent="0.25">
      <c r="A194" s="1">
        <v>250</v>
      </c>
      <c r="B194" s="1">
        <v>-0.22414799999999999</v>
      </c>
      <c r="C194" s="1">
        <v>0.27488499999999999</v>
      </c>
      <c r="D194" s="1">
        <v>5.0620500000000002</v>
      </c>
      <c r="E194" s="1">
        <v>5.0744609853292797</v>
      </c>
      <c r="F194" s="1">
        <v>10</v>
      </c>
      <c r="G194" s="1">
        <f t="shared" si="22"/>
        <v>2.5580000000000003</v>
      </c>
      <c r="H194" s="2">
        <f t="shared" si="23"/>
        <v>2.5252000000000003</v>
      </c>
      <c r="I194" s="1">
        <f t="shared" si="20"/>
        <v>0.50409294847184893</v>
      </c>
      <c r="J194" s="2">
        <f t="shared" si="24"/>
        <v>0.49762920777213171</v>
      </c>
      <c r="K194" s="2">
        <f t="shared" si="21"/>
        <v>2.7721780362853856</v>
      </c>
      <c r="L194" s="2">
        <f t="shared" si="25"/>
        <v>2.7361493632895475</v>
      </c>
      <c r="M194" s="1">
        <f t="shared" si="26"/>
        <v>0.21417803628538534</v>
      </c>
      <c r="N194" s="2">
        <f t="shared" si="27"/>
        <v>0.21094936328954716</v>
      </c>
      <c r="O194" s="2">
        <f t="shared" si="28"/>
        <v>8.3728708477476665</v>
      </c>
      <c r="P194" s="2">
        <f t="shared" si="29"/>
        <v>8.3537685446517944</v>
      </c>
    </row>
    <row r="195" spans="1:16" x14ac:dyDescent="0.25">
      <c r="A195" s="1">
        <v>251</v>
      </c>
      <c r="B195" s="1">
        <v>-0.22698099999999999</v>
      </c>
      <c r="C195" s="1">
        <v>0.27644299999999999</v>
      </c>
      <c r="D195" s="1">
        <v>5.0837199999999996</v>
      </c>
      <c r="E195" s="1">
        <v>5.0962878789379626</v>
      </c>
      <c r="F195" s="1">
        <v>10.039999999999999</v>
      </c>
      <c r="G195" s="1">
        <f t="shared" si="22"/>
        <v>2.5682320000000001</v>
      </c>
      <c r="H195" s="2">
        <f t="shared" si="23"/>
        <v>2.5353007999999999</v>
      </c>
      <c r="I195" s="1">
        <f t="shared" ref="I195:I241" si="30">G195/E195</f>
        <v>0.5039417044343274</v>
      </c>
      <c r="J195" s="2">
        <f t="shared" si="24"/>
        <v>0.49747990306394191</v>
      </c>
      <c r="K195" s="2">
        <f t="shared" ref="K195:K241" si="31">0.5463*E195</f>
        <v>2.7841020682638091</v>
      </c>
      <c r="L195" s="2">
        <f t="shared" si="25"/>
        <v>2.7479184243233497</v>
      </c>
      <c r="M195" s="1">
        <f t="shared" si="26"/>
        <v>0.21587006826380906</v>
      </c>
      <c r="N195" s="2">
        <f t="shared" si="27"/>
        <v>0.21261762432334974</v>
      </c>
      <c r="O195" s="2">
        <f t="shared" si="28"/>
        <v>8.4053959402347243</v>
      </c>
      <c r="P195" s="2">
        <f t="shared" si="29"/>
        <v>8.386287904115747</v>
      </c>
    </row>
    <row r="196" spans="1:16" x14ac:dyDescent="0.25">
      <c r="A196" s="1">
        <v>252</v>
      </c>
      <c r="B196" s="1">
        <v>-0.22606499999999999</v>
      </c>
      <c r="C196" s="1">
        <v>0.27373599999999998</v>
      </c>
      <c r="D196" s="1">
        <v>5.10588</v>
      </c>
      <c r="E196" s="1">
        <v>5.118207435843237</v>
      </c>
      <c r="F196" s="1">
        <v>10.08</v>
      </c>
      <c r="G196" s="1">
        <f t="shared" ref="G196:G241" si="32">F196*0.2558</f>
        <v>2.5784640000000003</v>
      </c>
      <c r="H196" s="2">
        <f t="shared" ref="H196:H241" si="33">F196*0.25252</f>
        <v>2.5454016000000004</v>
      </c>
      <c r="I196" s="1">
        <f t="shared" si="30"/>
        <v>0.50378262943053076</v>
      </c>
      <c r="J196" s="2">
        <f t="shared" ref="J196:J241" si="34">H196/E196</f>
        <v>0.49732286780217994</v>
      </c>
      <c r="K196" s="2">
        <f t="shared" si="31"/>
        <v>2.7960767222011604</v>
      </c>
      <c r="L196" s="2">
        <f t="shared" ref="L196:L241" si="35">0.5392*E196</f>
        <v>2.7597374494066735</v>
      </c>
      <c r="M196" s="1">
        <f t="shared" ref="M196:M241" si="36">K196-G196</f>
        <v>0.21761272220116012</v>
      </c>
      <c r="N196" s="2">
        <f t="shared" ref="N196:N241" si="37">L196-H196</f>
        <v>0.21433584940667316</v>
      </c>
      <c r="O196" s="2">
        <f t="shared" ref="O196:O241" si="38">(M196/G196)*100</f>
        <v>8.4396261573231222</v>
      </c>
      <c r="P196" s="2">
        <f t="shared" ref="P196:P241" si="39">(N196/H196)*100</f>
        <v>8.4205120876278663</v>
      </c>
    </row>
    <row r="197" spans="1:16" x14ac:dyDescent="0.25">
      <c r="A197" s="1">
        <v>253</v>
      </c>
      <c r="B197" s="1">
        <v>-0.22681799999999999</v>
      </c>
      <c r="C197" s="1">
        <v>0.29120499999999999</v>
      </c>
      <c r="D197" s="1">
        <v>5.13408</v>
      </c>
      <c r="E197" s="1">
        <v>5.147331755730244</v>
      </c>
      <c r="F197" s="1">
        <v>10.119999999999999</v>
      </c>
      <c r="G197" s="1">
        <f t="shared" si="32"/>
        <v>2.5886960000000001</v>
      </c>
      <c r="H197" s="2">
        <f t="shared" si="33"/>
        <v>2.5555024</v>
      </c>
      <c r="I197" s="1">
        <f t="shared" si="30"/>
        <v>0.50291998317733178</v>
      </c>
      <c r="J197" s="2">
        <f t="shared" si="34"/>
        <v>0.49647128284573816</v>
      </c>
      <c r="K197" s="2">
        <f t="shared" si="31"/>
        <v>2.8119873381554323</v>
      </c>
      <c r="L197" s="2">
        <f t="shared" si="35"/>
        <v>2.7754412826897474</v>
      </c>
      <c r="M197" s="1">
        <f t="shared" si="36"/>
        <v>0.22329133815543223</v>
      </c>
      <c r="N197" s="2">
        <f t="shared" si="37"/>
        <v>0.21993888268974748</v>
      </c>
      <c r="O197" s="2">
        <f t="shared" si="38"/>
        <v>8.6256299756878452</v>
      </c>
      <c r="P197" s="2">
        <f t="shared" si="39"/>
        <v>8.6064831200998864</v>
      </c>
    </row>
    <row r="198" spans="1:16" x14ac:dyDescent="0.25">
      <c r="A198" s="1">
        <v>254</v>
      </c>
      <c r="B198" s="1">
        <v>-0.22948099999999999</v>
      </c>
      <c r="C198" s="1">
        <v>0.28744799999999998</v>
      </c>
      <c r="D198" s="1">
        <v>5.1541100000000002</v>
      </c>
      <c r="E198" s="1">
        <v>5.167217604684847</v>
      </c>
      <c r="F198" s="1">
        <v>10.16</v>
      </c>
      <c r="G198" s="1">
        <f t="shared" si="32"/>
        <v>2.5989280000000003</v>
      </c>
      <c r="H198" s="2">
        <f t="shared" si="33"/>
        <v>2.5656032000000004</v>
      </c>
      <c r="I198" s="1">
        <f t="shared" si="30"/>
        <v>0.5029646898639778</v>
      </c>
      <c r="J198" s="2">
        <f t="shared" si="34"/>
        <v>0.4965154162801082</v>
      </c>
      <c r="K198" s="2">
        <f t="shared" si="31"/>
        <v>2.822850977439332</v>
      </c>
      <c r="L198" s="2">
        <f t="shared" si="35"/>
        <v>2.7861637324460697</v>
      </c>
      <c r="M198" s="1">
        <f t="shared" si="36"/>
        <v>0.22392297743933165</v>
      </c>
      <c r="N198" s="2">
        <f t="shared" si="37"/>
        <v>0.22056053244606932</v>
      </c>
      <c r="O198" s="2">
        <f t="shared" si="38"/>
        <v>8.6159746418266145</v>
      </c>
      <c r="P198" s="2">
        <f t="shared" si="39"/>
        <v>8.5968294881324319</v>
      </c>
    </row>
    <row r="199" spans="1:16" x14ac:dyDescent="0.25">
      <c r="A199" s="1">
        <v>255</v>
      </c>
      <c r="B199" s="1">
        <v>-0.23586599999999999</v>
      </c>
      <c r="C199" s="1">
        <v>0.28339799999999998</v>
      </c>
      <c r="D199" s="1">
        <v>5.1738400000000002</v>
      </c>
      <c r="E199" s="1">
        <v>5.1869613013748239</v>
      </c>
      <c r="F199" s="1">
        <v>10.199999999999999</v>
      </c>
      <c r="G199" s="1">
        <f t="shared" si="32"/>
        <v>2.6091600000000001</v>
      </c>
      <c r="H199" s="2">
        <f t="shared" si="33"/>
        <v>2.575704</v>
      </c>
      <c r="I199" s="1">
        <f t="shared" si="30"/>
        <v>0.50302283907698175</v>
      </c>
      <c r="J199" s="2">
        <f t="shared" si="34"/>
        <v>0.49657281987380547</v>
      </c>
      <c r="K199" s="2">
        <f t="shared" si="31"/>
        <v>2.8336369589410664</v>
      </c>
      <c r="L199" s="2">
        <f t="shared" si="35"/>
        <v>2.796809533701305</v>
      </c>
      <c r="M199" s="1">
        <f t="shared" si="36"/>
        <v>0.22447695894106623</v>
      </c>
      <c r="N199" s="2">
        <f t="shared" si="37"/>
        <v>0.22110553370130503</v>
      </c>
      <c r="O199" s="2">
        <f t="shared" si="38"/>
        <v>8.6034186842150824</v>
      </c>
      <c r="P199" s="2">
        <f t="shared" si="39"/>
        <v>8.5842757436920181</v>
      </c>
    </row>
    <row r="200" spans="1:16" x14ac:dyDescent="0.25">
      <c r="A200" s="1">
        <v>256</v>
      </c>
      <c r="B200" s="1">
        <v>-0.212395</v>
      </c>
      <c r="C200" s="1">
        <v>0.29045199999999999</v>
      </c>
      <c r="D200" s="1">
        <v>5.1912200000000004</v>
      </c>
      <c r="E200" s="1">
        <v>5.2036755364577649</v>
      </c>
      <c r="F200" s="1">
        <v>10.24</v>
      </c>
      <c r="G200" s="1">
        <f t="shared" si="32"/>
        <v>2.6193920000000004</v>
      </c>
      <c r="H200" s="2">
        <f t="shared" si="33"/>
        <v>2.5858048000000005</v>
      </c>
      <c r="I200" s="1">
        <f t="shared" si="30"/>
        <v>0.50337342934780049</v>
      </c>
      <c r="J200" s="2">
        <f t="shared" si="34"/>
        <v>0.49691891469470906</v>
      </c>
      <c r="K200" s="2">
        <f t="shared" si="31"/>
        <v>2.8427679455668771</v>
      </c>
      <c r="L200" s="2">
        <f t="shared" si="35"/>
        <v>2.8058218492580269</v>
      </c>
      <c r="M200" s="1">
        <f t="shared" si="36"/>
        <v>0.22337594556687668</v>
      </c>
      <c r="N200" s="2">
        <f t="shared" si="37"/>
        <v>0.22001704925802645</v>
      </c>
      <c r="O200" s="2">
        <f t="shared" si="38"/>
        <v>8.5277784144899513</v>
      </c>
      <c r="P200" s="2">
        <f t="shared" si="39"/>
        <v>8.5086488066704185</v>
      </c>
    </row>
    <row r="201" spans="1:16" x14ac:dyDescent="0.25">
      <c r="A201" s="1">
        <v>257</v>
      </c>
      <c r="B201" s="1">
        <v>-0.22006700000000001</v>
      </c>
      <c r="C201" s="1">
        <v>0.278748</v>
      </c>
      <c r="D201" s="1">
        <v>5.2081200000000001</v>
      </c>
      <c r="E201" s="1">
        <v>5.2202149253065242</v>
      </c>
      <c r="F201" s="1">
        <v>10.28</v>
      </c>
      <c r="G201" s="1">
        <f t="shared" si="32"/>
        <v>2.6296240000000002</v>
      </c>
      <c r="H201" s="2">
        <f t="shared" si="33"/>
        <v>2.5959056</v>
      </c>
      <c r="I201" s="1">
        <f t="shared" si="30"/>
        <v>0.50373864632510168</v>
      </c>
      <c r="J201" s="2">
        <f t="shared" si="34"/>
        <v>0.49727944867089391</v>
      </c>
      <c r="K201" s="2">
        <f t="shared" si="31"/>
        <v>2.8518034136949542</v>
      </c>
      <c r="L201" s="2">
        <f t="shared" si="35"/>
        <v>2.8147398877252781</v>
      </c>
      <c r="M201" s="1">
        <f t="shared" si="36"/>
        <v>0.22217941369495398</v>
      </c>
      <c r="N201" s="2">
        <f t="shared" si="37"/>
        <v>0.21883428772527802</v>
      </c>
      <c r="O201" s="2">
        <f t="shared" si="38"/>
        <v>8.4490943836439723</v>
      </c>
      <c r="P201" s="2">
        <f t="shared" si="39"/>
        <v>8.4299786450353977</v>
      </c>
    </row>
    <row r="202" spans="1:16" x14ac:dyDescent="0.25">
      <c r="A202" s="1">
        <v>258</v>
      </c>
      <c r="B202" s="1">
        <v>-0.20905000000000001</v>
      </c>
      <c r="C202" s="1">
        <v>0.29281499999999999</v>
      </c>
      <c r="D202" s="1">
        <v>5.2426199999999996</v>
      </c>
      <c r="E202" s="1">
        <v>5.2549507125305182</v>
      </c>
      <c r="F202" s="1">
        <v>10.32</v>
      </c>
      <c r="G202" s="1">
        <f t="shared" si="32"/>
        <v>2.6398560000000004</v>
      </c>
      <c r="H202" s="2">
        <f t="shared" si="33"/>
        <v>2.6060064000000005</v>
      </c>
      <c r="I202" s="1">
        <f t="shared" si="30"/>
        <v>0.50235599616666615</v>
      </c>
      <c r="J202" s="2">
        <f t="shared" si="34"/>
        <v>0.49591452756843835</v>
      </c>
      <c r="K202" s="2">
        <f t="shared" si="31"/>
        <v>2.8707795742554221</v>
      </c>
      <c r="L202" s="2">
        <f t="shared" si="35"/>
        <v>2.8334694241964553</v>
      </c>
      <c r="M202" s="1">
        <f t="shared" si="36"/>
        <v>0.23092357425542165</v>
      </c>
      <c r="N202" s="2">
        <f t="shared" si="37"/>
        <v>0.22746302419645481</v>
      </c>
      <c r="O202" s="2">
        <f t="shared" si="38"/>
        <v>8.7475822262813434</v>
      </c>
      <c r="P202" s="2">
        <f t="shared" si="39"/>
        <v>8.728413874826046</v>
      </c>
    </row>
    <row r="203" spans="1:16" x14ac:dyDescent="0.25">
      <c r="A203" s="1">
        <v>259</v>
      </c>
      <c r="B203" s="1">
        <v>-0.213505</v>
      </c>
      <c r="C203" s="1">
        <v>0.289767</v>
      </c>
      <c r="D203" s="1">
        <v>5.2650300000000003</v>
      </c>
      <c r="E203" s="1">
        <v>5.2773184668175945</v>
      </c>
      <c r="F203" s="1">
        <v>10.36</v>
      </c>
      <c r="G203" s="1">
        <f t="shared" si="32"/>
        <v>2.6500880000000002</v>
      </c>
      <c r="H203" s="2">
        <f t="shared" si="33"/>
        <v>2.6161072000000001</v>
      </c>
      <c r="I203" s="1">
        <f t="shared" si="30"/>
        <v>0.50216563898181699</v>
      </c>
      <c r="J203" s="2">
        <f t="shared" si="34"/>
        <v>0.49572661124194067</v>
      </c>
      <c r="K203" s="2">
        <f t="shared" si="31"/>
        <v>2.882999078422452</v>
      </c>
      <c r="L203" s="2">
        <f t="shared" si="35"/>
        <v>2.8455301173080469</v>
      </c>
      <c r="M203" s="1">
        <f t="shared" si="36"/>
        <v>0.23291107842245173</v>
      </c>
      <c r="N203" s="2">
        <f t="shared" si="37"/>
        <v>0.22942291730804687</v>
      </c>
      <c r="O203" s="2">
        <f t="shared" si="38"/>
        <v>8.7888054442890837</v>
      </c>
      <c r="P203" s="2">
        <f t="shared" si="39"/>
        <v>8.7696298266388659</v>
      </c>
    </row>
    <row r="204" spans="1:16" x14ac:dyDescent="0.25">
      <c r="A204" s="1">
        <v>260</v>
      </c>
      <c r="B204" s="1">
        <v>-0.22600000000000001</v>
      </c>
      <c r="C204" s="1">
        <v>0.30556699999999998</v>
      </c>
      <c r="D204" s="1">
        <v>5.2836299999999996</v>
      </c>
      <c r="E204" s="1">
        <v>5.2972816772745812</v>
      </c>
      <c r="F204" s="1">
        <v>10.4</v>
      </c>
      <c r="G204" s="1">
        <f t="shared" si="32"/>
        <v>2.6603200000000005</v>
      </c>
      <c r="H204" s="2">
        <f t="shared" si="33"/>
        <v>2.6262080000000005</v>
      </c>
      <c r="I204" s="1">
        <f t="shared" si="30"/>
        <v>0.50220474614608723</v>
      </c>
      <c r="J204" s="2">
        <f t="shared" si="34"/>
        <v>0.49576521695390918</v>
      </c>
      <c r="K204" s="2">
        <f t="shared" si="31"/>
        <v>2.8939049802951038</v>
      </c>
      <c r="L204" s="2">
        <f t="shared" si="35"/>
        <v>2.8562942803864542</v>
      </c>
      <c r="M204" s="1">
        <f t="shared" si="36"/>
        <v>0.23358498029510333</v>
      </c>
      <c r="N204" s="2">
        <f t="shared" si="37"/>
        <v>0.23008628038645362</v>
      </c>
      <c r="O204" s="2">
        <f t="shared" si="38"/>
        <v>8.7803339558813711</v>
      </c>
      <c r="P204" s="2">
        <f t="shared" si="39"/>
        <v>8.761159831454842</v>
      </c>
    </row>
    <row r="205" spans="1:16" x14ac:dyDescent="0.25">
      <c r="A205" s="1">
        <v>261</v>
      </c>
      <c r="B205" s="1">
        <v>-0.20805100000000001</v>
      </c>
      <c r="C205" s="1">
        <v>0.28695799999999999</v>
      </c>
      <c r="D205" s="1">
        <v>5.29549</v>
      </c>
      <c r="E205" s="1">
        <v>5.3073387354176855</v>
      </c>
      <c r="F205" s="1">
        <v>10.44</v>
      </c>
      <c r="G205" s="1">
        <f t="shared" si="32"/>
        <v>2.6705520000000003</v>
      </c>
      <c r="H205" s="2">
        <f t="shared" si="33"/>
        <v>2.6363088000000001</v>
      </c>
      <c r="I205" s="1">
        <f t="shared" si="30"/>
        <v>0.50318099769635838</v>
      </c>
      <c r="J205" s="2">
        <f t="shared" si="34"/>
        <v>0.49672895050150284</v>
      </c>
      <c r="K205" s="2">
        <f t="shared" si="31"/>
        <v>2.8993991511586819</v>
      </c>
      <c r="L205" s="2">
        <f t="shared" si="35"/>
        <v>2.8617170461372159</v>
      </c>
      <c r="M205" s="1">
        <f t="shared" si="36"/>
        <v>0.22884715115868159</v>
      </c>
      <c r="N205" s="2">
        <f t="shared" si="37"/>
        <v>0.22540824613721577</v>
      </c>
      <c r="O205" s="2">
        <f t="shared" si="38"/>
        <v>8.5692827235223863</v>
      </c>
      <c r="P205" s="2">
        <f t="shared" si="39"/>
        <v>8.5501457999615127</v>
      </c>
    </row>
    <row r="206" spans="1:16" x14ac:dyDescent="0.25">
      <c r="A206" s="1">
        <v>262</v>
      </c>
      <c r="B206" s="1">
        <v>-0.20663200000000001</v>
      </c>
      <c r="C206" s="1">
        <v>0.28114099999999997</v>
      </c>
      <c r="D206" s="1">
        <v>5.3117999999999999</v>
      </c>
      <c r="E206" s="1">
        <v>5.3232467804249879</v>
      </c>
      <c r="F206" s="1">
        <v>10.48</v>
      </c>
      <c r="G206" s="1">
        <f t="shared" si="32"/>
        <v>2.6807840000000005</v>
      </c>
      <c r="H206" s="2">
        <f t="shared" si="33"/>
        <v>2.6464096000000001</v>
      </c>
      <c r="I206" s="1">
        <f t="shared" si="30"/>
        <v>0.50359942166460614</v>
      </c>
      <c r="J206" s="2">
        <f t="shared" si="34"/>
        <v>0.49714200922105678</v>
      </c>
      <c r="K206" s="2">
        <f t="shared" si="31"/>
        <v>2.9080897161461707</v>
      </c>
      <c r="L206" s="2">
        <f t="shared" si="35"/>
        <v>2.8702946640051534</v>
      </c>
      <c r="M206" s="1">
        <f t="shared" si="36"/>
        <v>0.22730571614617023</v>
      </c>
      <c r="N206" s="2">
        <f t="shared" si="37"/>
        <v>0.22388506400515329</v>
      </c>
      <c r="O206" s="2">
        <f t="shared" si="38"/>
        <v>8.4790761264678611</v>
      </c>
      <c r="P206" s="2">
        <f t="shared" si="39"/>
        <v>8.4599551031387303</v>
      </c>
    </row>
    <row r="207" spans="1:16" x14ac:dyDescent="0.25">
      <c r="A207" s="1">
        <v>263</v>
      </c>
      <c r="B207" s="1">
        <v>-0.21094599999999999</v>
      </c>
      <c r="C207" s="1">
        <v>0.26119100000000001</v>
      </c>
      <c r="D207" s="1">
        <v>5.3535399999999997</v>
      </c>
      <c r="E207" s="1">
        <v>5.3640571850975824</v>
      </c>
      <c r="F207" s="1">
        <v>10.52</v>
      </c>
      <c r="G207" s="1">
        <f t="shared" si="32"/>
        <v>2.6910160000000003</v>
      </c>
      <c r="H207" s="2">
        <f t="shared" si="33"/>
        <v>2.6565104000000002</v>
      </c>
      <c r="I207" s="1">
        <f t="shared" si="30"/>
        <v>0.50167548688261154</v>
      </c>
      <c r="J207" s="2">
        <f t="shared" si="34"/>
        <v>0.49524274412664993</v>
      </c>
      <c r="K207" s="2">
        <f t="shared" si="31"/>
        <v>2.9303844402188095</v>
      </c>
      <c r="L207" s="2">
        <f t="shared" si="35"/>
        <v>2.8922996342046163</v>
      </c>
      <c r="M207" s="1">
        <f t="shared" si="36"/>
        <v>0.23936844021880921</v>
      </c>
      <c r="N207" s="2">
        <f t="shared" si="37"/>
        <v>0.23578923420461617</v>
      </c>
      <c r="O207" s="2">
        <f t="shared" si="38"/>
        <v>8.8950953921793552</v>
      </c>
      <c r="P207" s="2">
        <f t="shared" si="39"/>
        <v>8.8759010393716569</v>
      </c>
    </row>
    <row r="208" spans="1:16" x14ac:dyDescent="0.25">
      <c r="A208" s="1">
        <v>264</v>
      </c>
      <c r="B208" s="1">
        <v>-0.19906299999999999</v>
      </c>
      <c r="C208" s="1">
        <v>0.27199000000000001</v>
      </c>
      <c r="D208" s="1">
        <v>5.3689400000000003</v>
      </c>
      <c r="E208" s="1">
        <v>5.3795093978604598</v>
      </c>
      <c r="F208" s="1">
        <v>10.56</v>
      </c>
      <c r="G208" s="1">
        <f t="shared" si="32"/>
        <v>2.7012480000000005</v>
      </c>
      <c r="H208" s="2">
        <f t="shared" si="33"/>
        <v>2.6666112000000002</v>
      </c>
      <c r="I208" s="1">
        <f t="shared" si="30"/>
        <v>0.50213649614114286</v>
      </c>
      <c r="J208" s="2">
        <f t="shared" si="34"/>
        <v>0.49569784208585371</v>
      </c>
      <c r="K208" s="2">
        <f t="shared" si="31"/>
        <v>2.938825984051169</v>
      </c>
      <c r="L208" s="2">
        <f t="shared" si="35"/>
        <v>2.90063146732636</v>
      </c>
      <c r="M208" s="1">
        <f t="shared" si="36"/>
        <v>0.23757798405116848</v>
      </c>
      <c r="N208" s="2">
        <f t="shared" si="37"/>
        <v>0.23402026732635983</v>
      </c>
      <c r="O208" s="2">
        <f t="shared" si="38"/>
        <v>8.7951192949025199</v>
      </c>
      <c r="P208" s="2">
        <f t="shared" si="39"/>
        <v>8.7759425643438327</v>
      </c>
    </row>
    <row r="209" spans="1:16" x14ac:dyDescent="0.25">
      <c r="A209" s="1">
        <v>265</v>
      </c>
      <c r="B209" s="1">
        <v>-0.20410500000000001</v>
      </c>
      <c r="C209" s="1">
        <v>0.27193899999999999</v>
      </c>
      <c r="D209" s="1">
        <v>5.3837900000000003</v>
      </c>
      <c r="E209" s="1">
        <v>5.3945161446459684</v>
      </c>
      <c r="F209" s="1">
        <v>10.6</v>
      </c>
      <c r="G209" s="1">
        <f t="shared" si="32"/>
        <v>2.7114800000000003</v>
      </c>
      <c r="H209" s="2">
        <f t="shared" si="33"/>
        <v>2.6767120000000002</v>
      </c>
      <c r="I209" s="1">
        <f t="shared" si="30"/>
        <v>0.50263636761772068</v>
      </c>
      <c r="J209" s="2">
        <f t="shared" si="34"/>
        <v>0.49619130395162947</v>
      </c>
      <c r="K209" s="2">
        <f t="shared" si="31"/>
        <v>2.9470241698200925</v>
      </c>
      <c r="L209" s="2">
        <f t="shared" si="35"/>
        <v>2.9087231051931064</v>
      </c>
      <c r="M209" s="1">
        <f t="shared" si="36"/>
        <v>0.23554416982009219</v>
      </c>
      <c r="N209" s="2">
        <f t="shared" si="37"/>
        <v>0.23201110519310619</v>
      </c>
      <c r="O209" s="2">
        <f t="shared" si="38"/>
        <v>8.6869226333991829</v>
      </c>
      <c r="P209" s="2">
        <f t="shared" si="39"/>
        <v>8.6677649740841058</v>
      </c>
    </row>
    <row r="210" spans="1:16" x14ac:dyDescent="0.25">
      <c r="A210" s="1">
        <v>266</v>
      </c>
      <c r="B210" s="1">
        <v>-0.21025099999999999</v>
      </c>
      <c r="C210" s="1">
        <v>0.28418100000000002</v>
      </c>
      <c r="D210" s="1">
        <v>5.4021499999999998</v>
      </c>
      <c r="E210" s="1">
        <v>5.4137038103559005</v>
      </c>
      <c r="F210" s="1">
        <v>10.64</v>
      </c>
      <c r="G210" s="1">
        <f t="shared" si="32"/>
        <v>2.7217120000000006</v>
      </c>
      <c r="H210" s="2">
        <f t="shared" si="33"/>
        <v>2.6868128000000002</v>
      </c>
      <c r="I210" s="1">
        <f t="shared" si="30"/>
        <v>0.50274490355265178</v>
      </c>
      <c r="J210" s="2">
        <f t="shared" si="34"/>
        <v>0.49629844818262553</v>
      </c>
      <c r="K210" s="2">
        <f t="shared" si="31"/>
        <v>2.9575063915974287</v>
      </c>
      <c r="L210" s="2">
        <f t="shared" si="35"/>
        <v>2.9190690945439015</v>
      </c>
      <c r="M210" s="1">
        <f t="shared" si="36"/>
        <v>0.2357943915974281</v>
      </c>
      <c r="N210" s="2">
        <f t="shared" si="37"/>
        <v>0.23225629454390129</v>
      </c>
      <c r="O210" s="2">
        <f t="shared" si="38"/>
        <v>8.6634585730388824</v>
      </c>
      <c r="P210" s="2">
        <f t="shared" si="39"/>
        <v>8.6443050496075227</v>
      </c>
    </row>
    <row r="211" spans="1:16" x14ac:dyDescent="0.25">
      <c r="A211" s="1">
        <v>267</v>
      </c>
      <c r="B211" s="1">
        <v>-0.21279999999999999</v>
      </c>
      <c r="C211" s="1">
        <v>0.27612100000000001</v>
      </c>
      <c r="D211" s="1">
        <v>5.4222099999999998</v>
      </c>
      <c r="E211" s="1">
        <v>5.4334048193320728</v>
      </c>
      <c r="F211" s="1">
        <v>10.68</v>
      </c>
      <c r="G211" s="1">
        <f t="shared" si="32"/>
        <v>2.7319440000000004</v>
      </c>
      <c r="H211" s="2">
        <f t="shared" si="33"/>
        <v>2.6969136000000002</v>
      </c>
      <c r="I211" s="1">
        <f t="shared" si="30"/>
        <v>0.50280516376761297</v>
      </c>
      <c r="J211" s="2">
        <f t="shared" si="34"/>
        <v>0.49635793570992032</v>
      </c>
      <c r="K211" s="2">
        <f t="shared" si="31"/>
        <v>2.9682690528011113</v>
      </c>
      <c r="L211" s="2">
        <f t="shared" si="35"/>
        <v>2.9296918785838537</v>
      </c>
      <c r="M211" s="1">
        <f t="shared" si="36"/>
        <v>0.23632505280111094</v>
      </c>
      <c r="N211" s="2">
        <f t="shared" si="37"/>
        <v>0.23277827858385347</v>
      </c>
      <c r="O211" s="2">
        <f t="shared" si="38"/>
        <v>8.6504354701674302</v>
      </c>
      <c r="P211" s="2">
        <f t="shared" si="39"/>
        <v>8.6312842422483786</v>
      </c>
    </row>
    <row r="212" spans="1:16" x14ac:dyDescent="0.25">
      <c r="A212" s="1">
        <v>268</v>
      </c>
      <c r="B212" s="1">
        <v>-0.19733800000000001</v>
      </c>
      <c r="C212" s="1">
        <v>0.28491899999999998</v>
      </c>
      <c r="D212" s="1">
        <v>5.4501499999999998</v>
      </c>
      <c r="E212" s="1">
        <v>5.4611588646829343</v>
      </c>
      <c r="F212" s="1">
        <v>10.72</v>
      </c>
      <c r="G212" s="1">
        <f t="shared" si="32"/>
        <v>2.7421760000000006</v>
      </c>
      <c r="H212" s="2">
        <f t="shared" si="33"/>
        <v>2.7070144000000003</v>
      </c>
      <c r="I212" s="1">
        <f t="shared" si="30"/>
        <v>0.50212346279349751</v>
      </c>
      <c r="J212" s="2">
        <f t="shared" si="34"/>
        <v>0.49568497585853782</v>
      </c>
      <c r="K212" s="2">
        <f t="shared" si="31"/>
        <v>2.9834310877762871</v>
      </c>
      <c r="L212" s="2">
        <f t="shared" si="35"/>
        <v>2.9446568598370382</v>
      </c>
      <c r="M212" s="1">
        <f t="shared" si="36"/>
        <v>0.24125508777628646</v>
      </c>
      <c r="N212" s="2">
        <f t="shared" si="37"/>
        <v>0.23764245983703791</v>
      </c>
      <c r="O212" s="2">
        <f t="shared" si="38"/>
        <v>8.7979432310794934</v>
      </c>
      <c r="P212" s="2">
        <f t="shared" si="39"/>
        <v>8.778766002760749</v>
      </c>
    </row>
    <row r="213" spans="1:16" x14ac:dyDescent="0.25">
      <c r="A213" s="1">
        <v>269</v>
      </c>
      <c r="B213" s="1">
        <v>-0.20454</v>
      </c>
      <c r="C213" s="1">
        <v>0.28003499999999998</v>
      </c>
      <c r="D213" s="1">
        <v>5.4725599999999996</v>
      </c>
      <c r="E213" s="1">
        <v>5.4835361917675893</v>
      </c>
      <c r="F213" s="1">
        <v>10.76</v>
      </c>
      <c r="G213" s="1">
        <f t="shared" si="32"/>
        <v>2.7524080000000004</v>
      </c>
      <c r="H213" s="2">
        <f t="shared" si="33"/>
        <v>2.7171152000000003</v>
      </c>
      <c r="I213" s="1">
        <f t="shared" si="30"/>
        <v>0.50194033626187773</v>
      </c>
      <c r="J213" s="2">
        <f t="shared" si="34"/>
        <v>0.49550419747009133</v>
      </c>
      <c r="K213" s="2">
        <f t="shared" si="31"/>
        <v>2.9956558215626341</v>
      </c>
      <c r="L213" s="2">
        <f t="shared" si="35"/>
        <v>2.9567227146010842</v>
      </c>
      <c r="M213" s="1">
        <f t="shared" si="36"/>
        <v>0.24324782156263369</v>
      </c>
      <c r="N213" s="2">
        <f t="shared" si="37"/>
        <v>0.23960751460108387</v>
      </c>
      <c r="O213" s="2">
        <f t="shared" si="38"/>
        <v>8.8376367734228953</v>
      </c>
      <c r="P213" s="2">
        <f t="shared" si="39"/>
        <v>8.8184525485369125</v>
      </c>
    </row>
    <row r="214" spans="1:16" x14ac:dyDescent="0.25">
      <c r="A214" s="1">
        <v>270</v>
      </c>
      <c r="B214" s="1">
        <v>-0.212477</v>
      </c>
      <c r="C214" s="1">
        <v>0.28666399999999997</v>
      </c>
      <c r="D214" s="1">
        <v>5.4937899999999997</v>
      </c>
      <c r="E214" s="1">
        <v>5.5053656816350536</v>
      </c>
      <c r="F214" s="1">
        <v>10.8</v>
      </c>
      <c r="G214" s="1">
        <f t="shared" si="32"/>
        <v>2.7626400000000007</v>
      </c>
      <c r="H214" s="2">
        <f t="shared" si="33"/>
        <v>2.7272160000000003</v>
      </c>
      <c r="I214" s="1">
        <f t="shared" si="30"/>
        <v>0.50180862811996108</v>
      </c>
      <c r="J214" s="2">
        <f t="shared" si="34"/>
        <v>0.49537417815814133</v>
      </c>
      <c r="K214" s="2">
        <f t="shared" si="31"/>
        <v>3.0075812718772297</v>
      </c>
      <c r="L214" s="2">
        <f t="shared" si="35"/>
        <v>2.9684931755376209</v>
      </c>
      <c r="M214" s="1">
        <f t="shared" si="36"/>
        <v>0.24494127187722903</v>
      </c>
      <c r="N214" s="2">
        <f t="shared" si="37"/>
        <v>0.24127717553762063</v>
      </c>
      <c r="O214" s="2">
        <f t="shared" si="38"/>
        <v>8.866203047709039</v>
      </c>
      <c r="P214" s="2">
        <f t="shared" si="39"/>
        <v>8.847013787599538</v>
      </c>
    </row>
    <row r="215" spans="1:16" x14ac:dyDescent="0.25">
      <c r="A215" s="1">
        <v>271</v>
      </c>
      <c r="B215" s="1">
        <v>-0.20674400000000001</v>
      </c>
      <c r="C215" s="1">
        <v>0.260878</v>
      </c>
      <c r="D215" s="1">
        <v>5.5089699999999997</v>
      </c>
      <c r="E215" s="1">
        <v>5.5190172017597483</v>
      </c>
      <c r="F215" s="1">
        <v>10.84</v>
      </c>
      <c r="G215" s="1">
        <f t="shared" si="32"/>
        <v>2.7728720000000004</v>
      </c>
      <c r="H215" s="2">
        <f t="shared" si="33"/>
        <v>2.7373168000000003</v>
      </c>
      <c r="I215" s="1">
        <f t="shared" si="30"/>
        <v>0.50242133674014744</v>
      </c>
      <c r="J215" s="2">
        <f t="shared" si="34"/>
        <v>0.49597903031126667</v>
      </c>
      <c r="K215" s="2">
        <f t="shared" si="31"/>
        <v>3.0150390973213503</v>
      </c>
      <c r="L215" s="2">
        <f t="shared" si="35"/>
        <v>2.9758540751888565</v>
      </c>
      <c r="M215" s="1">
        <f t="shared" si="36"/>
        <v>0.24216709732134989</v>
      </c>
      <c r="N215" s="2">
        <f t="shared" si="37"/>
        <v>0.23853727518885615</v>
      </c>
      <c r="O215" s="2">
        <f t="shared" si="38"/>
        <v>8.7334394563236195</v>
      </c>
      <c r="P215" s="2">
        <f t="shared" si="39"/>
        <v>8.7142735977383445</v>
      </c>
    </row>
    <row r="216" spans="1:16" x14ac:dyDescent="0.25">
      <c r="A216" s="1">
        <v>272</v>
      </c>
      <c r="B216" s="1">
        <v>-0.21120800000000001</v>
      </c>
      <c r="C216" s="1">
        <v>0.29453699999999999</v>
      </c>
      <c r="D216" s="1">
        <v>5.5221200000000001</v>
      </c>
      <c r="E216" s="1">
        <v>5.5340012791860644</v>
      </c>
      <c r="F216" s="1">
        <v>10.88</v>
      </c>
      <c r="G216" s="1">
        <f t="shared" si="32"/>
        <v>2.7831040000000007</v>
      </c>
      <c r="H216" s="2">
        <f t="shared" si="33"/>
        <v>2.7474176000000003</v>
      </c>
      <c r="I216" s="1">
        <f t="shared" si="30"/>
        <v>0.50290989459426672</v>
      </c>
      <c r="J216" s="2">
        <f t="shared" si="34"/>
        <v>0.49646132362370682</v>
      </c>
      <c r="K216" s="2">
        <f t="shared" si="31"/>
        <v>3.0232248988193469</v>
      </c>
      <c r="L216" s="2">
        <f t="shared" si="35"/>
        <v>2.9839334897371259</v>
      </c>
      <c r="M216" s="1">
        <f t="shared" si="36"/>
        <v>0.24012089881934617</v>
      </c>
      <c r="N216" s="2">
        <f t="shared" si="37"/>
        <v>0.23651588973712556</v>
      </c>
      <c r="O216" s="2">
        <f t="shared" si="38"/>
        <v>8.6278090513091179</v>
      </c>
      <c r="P216" s="2">
        <f t="shared" si="39"/>
        <v>8.6086618116272362</v>
      </c>
    </row>
    <row r="217" spans="1:16" x14ac:dyDescent="0.25">
      <c r="A217" s="1">
        <v>273</v>
      </c>
      <c r="B217" s="1">
        <v>-0.20916499999999999</v>
      </c>
      <c r="C217" s="1">
        <v>0.28976099999999999</v>
      </c>
      <c r="D217" s="1">
        <v>5.5585500000000003</v>
      </c>
      <c r="E217" s="1">
        <v>5.5700259906795768</v>
      </c>
      <c r="F217" s="1">
        <v>10.92</v>
      </c>
      <c r="G217" s="1">
        <f t="shared" si="32"/>
        <v>2.7933360000000005</v>
      </c>
      <c r="H217" s="2">
        <f t="shared" si="33"/>
        <v>2.7575184000000004</v>
      </c>
      <c r="I217" s="1">
        <f t="shared" si="30"/>
        <v>0.50149424880137705</v>
      </c>
      <c r="J217" s="2">
        <f t="shared" si="34"/>
        <v>0.49506382997390042</v>
      </c>
      <c r="K217" s="2">
        <f t="shared" si="31"/>
        <v>3.0429051987082527</v>
      </c>
      <c r="L217" s="2">
        <f t="shared" si="35"/>
        <v>3.0033580141744278</v>
      </c>
      <c r="M217" s="1">
        <f t="shared" si="36"/>
        <v>0.24956919870825223</v>
      </c>
      <c r="N217" s="2">
        <f t="shared" si="37"/>
        <v>0.24583961417442746</v>
      </c>
      <c r="O217" s="2">
        <f t="shared" si="38"/>
        <v>8.9344496583387105</v>
      </c>
      <c r="P217" s="2">
        <f t="shared" si="39"/>
        <v>8.9152483687661856</v>
      </c>
    </row>
    <row r="218" spans="1:16" x14ac:dyDescent="0.25">
      <c r="A218" s="1">
        <v>274</v>
      </c>
      <c r="B218" s="1">
        <v>-0.21810399999999999</v>
      </c>
      <c r="C218" s="1">
        <v>0.29306700000000002</v>
      </c>
      <c r="D218" s="1">
        <v>5.5775399999999999</v>
      </c>
      <c r="E218" s="1">
        <v>5.5894910388071111</v>
      </c>
      <c r="F218" s="1">
        <v>10.96</v>
      </c>
      <c r="G218" s="1">
        <f t="shared" si="32"/>
        <v>2.8035680000000007</v>
      </c>
      <c r="H218" s="2">
        <f t="shared" si="33"/>
        <v>2.7676192000000004</v>
      </c>
      <c r="I218" s="1">
        <f t="shared" si="30"/>
        <v>0.5015784049988079</v>
      </c>
      <c r="J218" s="2">
        <f t="shared" si="34"/>
        <v>0.4951469070770092</v>
      </c>
      <c r="K218" s="2">
        <f t="shared" si="31"/>
        <v>3.0535389545003246</v>
      </c>
      <c r="L218" s="2">
        <f t="shared" si="35"/>
        <v>3.0138535681247944</v>
      </c>
      <c r="M218" s="1">
        <f t="shared" si="36"/>
        <v>0.24997095450032392</v>
      </c>
      <c r="N218" s="2">
        <f t="shared" si="37"/>
        <v>0.24623436812479405</v>
      </c>
      <c r="O218" s="2">
        <f t="shared" si="38"/>
        <v>8.9161723382605249</v>
      </c>
      <c r="P218" s="2">
        <f t="shared" si="39"/>
        <v>8.8969742703329278</v>
      </c>
    </row>
    <row r="219" spans="1:16" x14ac:dyDescent="0.25">
      <c r="A219" s="1">
        <v>275</v>
      </c>
      <c r="B219" s="1">
        <v>-0.219197</v>
      </c>
      <c r="C219" s="1">
        <v>0.275204</v>
      </c>
      <c r="D219" s="1">
        <v>5.5962500000000004</v>
      </c>
      <c r="E219" s="1">
        <v>5.6072986926794801</v>
      </c>
      <c r="F219" s="1">
        <v>11</v>
      </c>
      <c r="G219" s="1">
        <f t="shared" si="32"/>
        <v>2.8138000000000005</v>
      </c>
      <c r="H219" s="2">
        <f t="shared" si="33"/>
        <v>2.7777200000000004</v>
      </c>
      <c r="I219" s="1">
        <f t="shared" si="30"/>
        <v>0.5018102573478942</v>
      </c>
      <c r="J219" s="2">
        <f t="shared" si="34"/>
        <v>0.49537578649527064</v>
      </c>
      <c r="K219" s="2">
        <f t="shared" si="31"/>
        <v>3.0632672758108002</v>
      </c>
      <c r="L219" s="2">
        <f t="shared" si="35"/>
        <v>3.0234554550927757</v>
      </c>
      <c r="M219" s="1">
        <f t="shared" si="36"/>
        <v>0.24946727581079964</v>
      </c>
      <c r="N219" s="2">
        <f t="shared" si="37"/>
        <v>0.24573545509277528</v>
      </c>
      <c r="O219" s="2">
        <f t="shared" si="38"/>
        <v>8.8658495916838298</v>
      </c>
      <c r="P219" s="2">
        <f t="shared" si="39"/>
        <v>8.8466603938761015</v>
      </c>
    </row>
    <row r="220" spans="1:16" x14ac:dyDescent="0.25">
      <c r="A220" s="1">
        <v>276</v>
      </c>
      <c r="B220" s="1">
        <v>-0.21021899999999999</v>
      </c>
      <c r="C220" s="1">
        <v>0.27035199999999998</v>
      </c>
      <c r="D220" s="1">
        <v>5.6151099999999996</v>
      </c>
      <c r="E220" s="1">
        <v>5.6255437554040055</v>
      </c>
      <c r="F220" s="1">
        <v>11.04</v>
      </c>
      <c r="G220" s="1">
        <f t="shared" si="32"/>
        <v>2.8240319999999999</v>
      </c>
      <c r="H220" s="2">
        <f t="shared" si="33"/>
        <v>2.7878208</v>
      </c>
      <c r="I220" s="1">
        <f t="shared" si="30"/>
        <v>0.50200160602913813</v>
      </c>
      <c r="J220" s="2">
        <f t="shared" si="34"/>
        <v>0.49556468160468325</v>
      </c>
      <c r="K220" s="2">
        <f t="shared" si="31"/>
        <v>3.0732345535772083</v>
      </c>
      <c r="L220" s="2">
        <f t="shared" si="35"/>
        <v>3.03329319291384</v>
      </c>
      <c r="M220" s="1">
        <f t="shared" si="36"/>
        <v>0.24920255357720844</v>
      </c>
      <c r="N220" s="2">
        <f t="shared" si="37"/>
        <v>0.24547239291384004</v>
      </c>
      <c r="O220" s="2">
        <f t="shared" si="38"/>
        <v>8.8243530376854249</v>
      </c>
      <c r="P220" s="2">
        <f t="shared" si="39"/>
        <v>8.805171154252097</v>
      </c>
    </row>
    <row r="221" spans="1:16" x14ac:dyDescent="0.25">
      <c r="A221" s="1">
        <v>277</v>
      </c>
      <c r="B221" s="1">
        <v>-0.22553799999999999</v>
      </c>
      <c r="C221" s="1">
        <v>0.266181</v>
      </c>
      <c r="D221" s="1">
        <v>5.63523</v>
      </c>
      <c r="E221" s="1">
        <v>5.6460195595751346</v>
      </c>
      <c r="F221" s="1">
        <v>11.08</v>
      </c>
      <c r="G221" s="1">
        <f t="shared" si="32"/>
        <v>2.8342640000000001</v>
      </c>
      <c r="H221" s="2">
        <f t="shared" si="33"/>
        <v>2.7979216000000005</v>
      </c>
      <c r="I221" s="1">
        <f t="shared" si="30"/>
        <v>0.50199330166919931</v>
      </c>
      <c r="J221" s="2">
        <f t="shared" si="34"/>
        <v>0.49555648372754579</v>
      </c>
      <c r="K221" s="2">
        <f t="shared" si="31"/>
        <v>3.0844204853958961</v>
      </c>
      <c r="L221" s="2">
        <f t="shared" si="35"/>
        <v>3.0443337465229128</v>
      </c>
      <c r="M221" s="1">
        <f t="shared" si="36"/>
        <v>0.25015648539589597</v>
      </c>
      <c r="N221" s="2">
        <f t="shared" si="37"/>
        <v>0.24641214652291232</v>
      </c>
      <c r="O221" s="2">
        <f t="shared" si="38"/>
        <v>8.8261532939731779</v>
      </c>
      <c r="P221" s="2">
        <f t="shared" si="39"/>
        <v>8.8069710932183476</v>
      </c>
    </row>
    <row r="222" spans="1:16" x14ac:dyDescent="0.25">
      <c r="A222" s="1">
        <v>278</v>
      </c>
      <c r="B222" s="1">
        <v>-0.21662400000000001</v>
      </c>
      <c r="C222" s="1">
        <v>0.281304</v>
      </c>
      <c r="D222" s="1">
        <v>5.6617699999999997</v>
      </c>
      <c r="E222" s="1">
        <v>5.6728914523981508</v>
      </c>
      <c r="F222" s="1">
        <v>11.12</v>
      </c>
      <c r="G222" s="1">
        <f t="shared" si="32"/>
        <v>2.8444959999999999</v>
      </c>
      <c r="H222" s="2">
        <f t="shared" si="33"/>
        <v>2.8080224</v>
      </c>
      <c r="I222" s="1">
        <f t="shared" si="30"/>
        <v>0.50141907770816263</v>
      </c>
      <c r="J222" s="2">
        <f t="shared" si="34"/>
        <v>0.49498962276335118</v>
      </c>
      <c r="K222" s="2">
        <f t="shared" si="31"/>
        <v>3.09910060044511</v>
      </c>
      <c r="L222" s="2">
        <f t="shared" si="35"/>
        <v>3.0588230711330828</v>
      </c>
      <c r="M222" s="1">
        <f t="shared" si="36"/>
        <v>0.25460460044511013</v>
      </c>
      <c r="N222" s="2">
        <f t="shared" si="37"/>
        <v>0.2508006711330828</v>
      </c>
      <c r="O222" s="2">
        <f t="shared" si="38"/>
        <v>8.9507807514972821</v>
      </c>
      <c r="P222" s="2">
        <f t="shared" si="39"/>
        <v>8.9315765833307736</v>
      </c>
    </row>
    <row r="223" spans="1:16" x14ac:dyDescent="0.25">
      <c r="A223" s="1">
        <v>279</v>
      </c>
      <c r="B223" s="1">
        <v>-0.216755</v>
      </c>
      <c r="C223" s="1">
        <v>0.29799999999999999</v>
      </c>
      <c r="D223" s="1">
        <v>5.6788600000000002</v>
      </c>
      <c r="E223" s="1">
        <v>5.6908028985043053</v>
      </c>
      <c r="F223" s="1">
        <v>11.16</v>
      </c>
      <c r="G223" s="1">
        <f t="shared" si="32"/>
        <v>2.8547280000000002</v>
      </c>
      <c r="H223" s="2">
        <f t="shared" si="33"/>
        <v>2.8181232000000005</v>
      </c>
      <c r="I223" s="1">
        <f t="shared" si="30"/>
        <v>0.50163888135192647</v>
      </c>
      <c r="J223" s="2">
        <f t="shared" si="34"/>
        <v>0.49520660797102611</v>
      </c>
      <c r="K223" s="2">
        <f t="shared" si="31"/>
        <v>3.1088856234529021</v>
      </c>
      <c r="L223" s="2">
        <f t="shared" si="35"/>
        <v>3.0684809228735217</v>
      </c>
      <c r="M223" s="1">
        <f t="shared" si="36"/>
        <v>0.25415762345290194</v>
      </c>
      <c r="N223" s="2">
        <f t="shared" si="37"/>
        <v>0.2503577228735212</v>
      </c>
      <c r="O223" s="2">
        <f t="shared" si="38"/>
        <v>8.9030416716724652</v>
      </c>
      <c r="P223" s="2">
        <f t="shared" si="39"/>
        <v>8.8838459182168172</v>
      </c>
    </row>
    <row r="224" spans="1:16" x14ac:dyDescent="0.25">
      <c r="A224" s="1">
        <v>280</v>
      </c>
      <c r="B224" s="1">
        <v>-0.22457199999999999</v>
      </c>
      <c r="C224" s="1">
        <v>0.28599799999999997</v>
      </c>
      <c r="D224" s="1">
        <v>5.6986299999999996</v>
      </c>
      <c r="E224" s="1">
        <v>5.710219900852155</v>
      </c>
      <c r="F224" s="1">
        <v>11.2</v>
      </c>
      <c r="G224" s="1">
        <f t="shared" si="32"/>
        <v>2.86496</v>
      </c>
      <c r="H224" s="2">
        <f t="shared" si="33"/>
        <v>2.8282240000000001</v>
      </c>
      <c r="I224" s="1">
        <f t="shared" si="30"/>
        <v>0.50172498603292892</v>
      </c>
      <c r="J224" s="2">
        <f t="shared" si="34"/>
        <v>0.49529160857324162</v>
      </c>
      <c r="K224" s="2">
        <f t="shared" si="31"/>
        <v>3.1194931318355321</v>
      </c>
      <c r="L224" s="2">
        <f t="shared" si="35"/>
        <v>3.0789505705394822</v>
      </c>
      <c r="M224" s="1">
        <f t="shared" si="36"/>
        <v>0.25453313183553217</v>
      </c>
      <c r="N224" s="2">
        <f t="shared" si="37"/>
        <v>0.25072657053948211</v>
      </c>
      <c r="O224" s="2">
        <f t="shared" si="38"/>
        <v>8.8843520270974885</v>
      </c>
      <c r="P224" s="2">
        <f t="shared" si="39"/>
        <v>8.8651595679649873</v>
      </c>
    </row>
    <row r="225" spans="1:16" x14ac:dyDescent="0.25">
      <c r="A225" s="1">
        <v>281</v>
      </c>
      <c r="B225" s="1">
        <v>-0.240533</v>
      </c>
      <c r="C225" s="1">
        <v>0.275559</v>
      </c>
      <c r="D225" s="1">
        <v>5.7203200000000001</v>
      </c>
      <c r="E225" s="1">
        <v>5.7320022495607938</v>
      </c>
      <c r="F225" s="1">
        <v>11.24</v>
      </c>
      <c r="G225" s="1">
        <f t="shared" si="32"/>
        <v>2.8751920000000002</v>
      </c>
      <c r="H225" s="2">
        <f t="shared" si="33"/>
        <v>2.8383248000000001</v>
      </c>
      <c r="I225" s="1">
        <f t="shared" si="30"/>
        <v>0.50160343189333312</v>
      </c>
      <c r="J225" s="2">
        <f t="shared" si="34"/>
        <v>0.49517161306373919</v>
      </c>
      <c r="K225" s="2">
        <f t="shared" si="31"/>
        <v>3.1313928289350619</v>
      </c>
      <c r="L225" s="2">
        <f t="shared" si="35"/>
        <v>3.09069561296318</v>
      </c>
      <c r="M225" s="1">
        <f t="shared" si="36"/>
        <v>0.25620082893506169</v>
      </c>
      <c r="N225" s="2">
        <f t="shared" si="37"/>
        <v>0.25237081296317987</v>
      </c>
      <c r="O225" s="2">
        <f t="shared" si="38"/>
        <v>8.9107380980143809</v>
      </c>
      <c r="P225" s="2">
        <f t="shared" si="39"/>
        <v>8.891540987951057</v>
      </c>
    </row>
    <row r="226" spans="1:16" x14ac:dyDescent="0.25">
      <c r="A226" s="1">
        <v>282</v>
      </c>
      <c r="B226" s="1">
        <v>-0.246611</v>
      </c>
      <c r="C226" s="1">
        <v>0.25943699999999997</v>
      </c>
      <c r="D226" s="1">
        <v>5.7384399999999998</v>
      </c>
      <c r="E226" s="1">
        <v>5.7495928704465671</v>
      </c>
      <c r="F226" s="1">
        <v>11.28</v>
      </c>
      <c r="G226" s="1">
        <f t="shared" si="32"/>
        <v>2.885424</v>
      </c>
      <c r="H226" s="2">
        <f t="shared" si="33"/>
        <v>2.8484256000000001</v>
      </c>
      <c r="I226" s="1">
        <f t="shared" si="30"/>
        <v>0.50184840301151468</v>
      </c>
      <c r="J226" s="2">
        <f t="shared" si="34"/>
        <v>0.49541344303544832</v>
      </c>
      <c r="K226" s="2">
        <f t="shared" si="31"/>
        <v>3.1410025851249594</v>
      </c>
      <c r="L226" s="2">
        <f t="shared" si="35"/>
        <v>3.1001804757447888</v>
      </c>
      <c r="M226" s="1">
        <f t="shared" si="36"/>
        <v>0.25557858512495946</v>
      </c>
      <c r="N226" s="2">
        <f t="shared" si="37"/>
        <v>0.25175487574478872</v>
      </c>
      <c r="O226" s="2">
        <f t="shared" si="38"/>
        <v>8.8575746623359155</v>
      </c>
      <c r="P226" s="2">
        <f t="shared" si="39"/>
        <v>8.8383869231054764</v>
      </c>
    </row>
    <row r="227" spans="1:16" x14ac:dyDescent="0.25">
      <c r="A227" s="1">
        <v>283</v>
      </c>
      <c r="B227" s="1">
        <v>-0.23765500000000001</v>
      </c>
      <c r="C227" s="1">
        <v>0.28988700000000001</v>
      </c>
      <c r="D227" s="1">
        <v>5.7658199999999997</v>
      </c>
      <c r="E227" s="1">
        <v>5.7779922675782451</v>
      </c>
      <c r="F227" s="1">
        <v>11.32</v>
      </c>
      <c r="G227" s="1">
        <f t="shared" si="32"/>
        <v>2.8956560000000002</v>
      </c>
      <c r="H227" s="2">
        <f t="shared" si="33"/>
        <v>2.8585264000000001</v>
      </c>
      <c r="I227" s="1">
        <f t="shared" si="30"/>
        <v>0.50115262636266367</v>
      </c>
      <c r="J227" s="2">
        <f t="shared" si="34"/>
        <v>0.49472658799491726</v>
      </c>
      <c r="K227" s="2">
        <f t="shared" si="31"/>
        <v>3.1565171757779953</v>
      </c>
      <c r="L227" s="2">
        <f t="shared" si="35"/>
        <v>3.1154934306781898</v>
      </c>
      <c r="M227" s="1">
        <f t="shared" si="36"/>
        <v>0.26086117577799506</v>
      </c>
      <c r="N227" s="2">
        <f t="shared" si="37"/>
        <v>0.25696703067818971</v>
      </c>
      <c r="O227" s="2">
        <f t="shared" si="38"/>
        <v>9.0087073802273139</v>
      </c>
      <c r="P227" s="2">
        <f t="shared" si="39"/>
        <v>8.9894930016455223</v>
      </c>
    </row>
    <row r="228" spans="1:16" x14ac:dyDescent="0.25">
      <c r="A228" s="1">
        <v>284</v>
      </c>
      <c r="B228" s="1">
        <v>-0.238541</v>
      </c>
      <c r="C228" s="1">
        <v>0.28546899999999997</v>
      </c>
      <c r="D228" s="1">
        <v>5.7840600000000002</v>
      </c>
      <c r="E228" s="1">
        <v>5.7960110802380296</v>
      </c>
      <c r="F228" s="1">
        <v>11.36</v>
      </c>
      <c r="G228" s="1">
        <f t="shared" si="32"/>
        <v>2.905888</v>
      </c>
      <c r="H228" s="2">
        <f t="shared" si="33"/>
        <v>2.8686272000000002</v>
      </c>
      <c r="I228" s="1">
        <f t="shared" si="30"/>
        <v>0.50135998012630811</v>
      </c>
      <c r="J228" s="2">
        <f t="shared" si="34"/>
        <v>0.49493128296127964</v>
      </c>
      <c r="K228" s="2">
        <f t="shared" si="31"/>
        <v>3.1663608531340355</v>
      </c>
      <c r="L228" s="2">
        <f t="shared" si="35"/>
        <v>3.1252091744643455</v>
      </c>
      <c r="M228" s="1">
        <f t="shared" si="36"/>
        <v>0.26047285313403545</v>
      </c>
      <c r="N228" s="2">
        <f t="shared" si="37"/>
        <v>0.25658197446434539</v>
      </c>
      <c r="O228" s="2">
        <f t="shared" si="38"/>
        <v>8.9636232757090255</v>
      </c>
      <c r="P228" s="2">
        <f t="shared" si="39"/>
        <v>8.944416843859857</v>
      </c>
    </row>
    <row r="229" spans="1:16" x14ac:dyDescent="0.25">
      <c r="A229" s="1">
        <v>285</v>
      </c>
      <c r="B229" s="1">
        <v>-0.22876099999999999</v>
      </c>
      <c r="C229" s="1">
        <v>0.30106500000000003</v>
      </c>
      <c r="D229" s="1">
        <v>5.8014900000000003</v>
      </c>
      <c r="E229" s="1">
        <v>5.8137989257838978</v>
      </c>
      <c r="F229" s="1">
        <v>11.4</v>
      </c>
      <c r="G229" s="1">
        <f t="shared" si="32"/>
        <v>2.9161200000000003</v>
      </c>
      <c r="H229" s="2">
        <f t="shared" si="33"/>
        <v>2.8787280000000002</v>
      </c>
      <c r="I229" s="1">
        <f t="shared" si="30"/>
        <v>0.5015859745453457</v>
      </c>
      <c r="J229" s="2">
        <f t="shared" si="34"/>
        <v>0.49515437956290342</v>
      </c>
      <c r="K229" s="2">
        <f t="shared" si="31"/>
        <v>3.1760783531557433</v>
      </c>
      <c r="L229" s="2">
        <f t="shared" si="35"/>
        <v>3.1348003807826776</v>
      </c>
      <c r="M229" s="1">
        <f t="shared" si="36"/>
        <v>0.259958353155743</v>
      </c>
      <c r="N229" s="2">
        <f t="shared" si="37"/>
        <v>0.25607238078267747</v>
      </c>
      <c r="O229" s="2">
        <f t="shared" si="38"/>
        <v>8.914528659854291</v>
      </c>
      <c r="P229" s="2">
        <f t="shared" si="39"/>
        <v>8.8953308816490289</v>
      </c>
    </row>
    <row r="230" spans="1:16" x14ac:dyDescent="0.25">
      <c r="A230" s="1">
        <v>286</v>
      </c>
      <c r="B230" s="1">
        <v>-0.23863699999999999</v>
      </c>
      <c r="C230" s="1">
        <v>0.28978900000000002</v>
      </c>
      <c r="D230" s="1">
        <v>5.8218199999999998</v>
      </c>
      <c r="E230" s="1">
        <v>5.8339106433583634</v>
      </c>
      <c r="F230" s="1">
        <v>11.44</v>
      </c>
      <c r="G230" s="1">
        <f t="shared" si="32"/>
        <v>2.9263520000000001</v>
      </c>
      <c r="H230" s="2">
        <f t="shared" si="33"/>
        <v>2.8888288000000002</v>
      </c>
      <c r="I230" s="1">
        <f t="shared" si="30"/>
        <v>0.50161069973389394</v>
      </c>
      <c r="J230" s="2">
        <f t="shared" si="34"/>
        <v>0.49517878771228657</v>
      </c>
      <c r="K230" s="2">
        <f t="shared" si="31"/>
        <v>3.1870653844666741</v>
      </c>
      <c r="L230" s="2">
        <f t="shared" si="35"/>
        <v>3.1456446188988294</v>
      </c>
      <c r="M230" s="1">
        <f t="shared" si="36"/>
        <v>0.26071338446667403</v>
      </c>
      <c r="N230" s="2">
        <f t="shared" si="37"/>
        <v>0.25681581889882921</v>
      </c>
      <c r="O230" s="2">
        <f t="shared" si="38"/>
        <v>8.9091600896499816</v>
      </c>
      <c r="P230" s="2">
        <f t="shared" si="39"/>
        <v>8.8899632577336956</v>
      </c>
    </row>
    <row r="231" spans="1:16" x14ac:dyDescent="0.25">
      <c r="A231" s="1">
        <v>287</v>
      </c>
      <c r="B231" s="1">
        <v>-0.25172499999999998</v>
      </c>
      <c r="C231" s="1">
        <v>0.29061399999999998</v>
      </c>
      <c r="D231" s="1">
        <v>5.8402200000000004</v>
      </c>
      <c r="E231" s="1">
        <v>5.8528618317043</v>
      </c>
      <c r="F231" s="1">
        <v>11.48</v>
      </c>
      <c r="G231" s="1">
        <f t="shared" si="32"/>
        <v>2.9365840000000003</v>
      </c>
      <c r="H231" s="2">
        <f t="shared" si="33"/>
        <v>2.8989296000000002</v>
      </c>
      <c r="I231" s="1">
        <f t="shared" si="30"/>
        <v>0.50173472131066754</v>
      </c>
      <c r="J231" s="2">
        <f t="shared" si="34"/>
        <v>0.49530121902021024</v>
      </c>
      <c r="K231" s="2">
        <f t="shared" si="31"/>
        <v>3.1974184186600589</v>
      </c>
      <c r="L231" s="2">
        <f t="shared" si="35"/>
        <v>3.1558630996549586</v>
      </c>
      <c r="M231" s="1">
        <f t="shared" si="36"/>
        <v>0.26083441866005863</v>
      </c>
      <c r="N231" s="2">
        <f t="shared" si="37"/>
        <v>0.25693349965495837</v>
      </c>
      <c r="O231" s="2">
        <f t="shared" si="38"/>
        <v>8.8822393182030073</v>
      </c>
      <c r="P231" s="2">
        <f t="shared" si="39"/>
        <v>8.8630472314663429</v>
      </c>
    </row>
    <row r="232" spans="1:16" x14ac:dyDescent="0.25">
      <c r="A232" s="1">
        <v>288</v>
      </c>
      <c r="B232" s="1">
        <v>-0.243203</v>
      </c>
      <c r="C232" s="1">
        <v>0.29291299999999998</v>
      </c>
      <c r="D232" s="1">
        <v>5.8701299999999996</v>
      </c>
      <c r="E232" s="1">
        <v>5.8824630845996806</v>
      </c>
      <c r="F232" s="1">
        <v>11.52</v>
      </c>
      <c r="G232" s="1">
        <f t="shared" si="32"/>
        <v>2.9468160000000001</v>
      </c>
      <c r="H232" s="2">
        <f t="shared" si="33"/>
        <v>2.9090304000000002</v>
      </c>
      <c r="I232" s="1">
        <f t="shared" si="30"/>
        <v>0.50094934003322178</v>
      </c>
      <c r="J232" s="2">
        <f t="shared" si="34"/>
        <v>0.49452590830801085</v>
      </c>
      <c r="K232" s="2">
        <f t="shared" si="31"/>
        <v>3.2135895831168058</v>
      </c>
      <c r="L232" s="2">
        <f t="shared" si="35"/>
        <v>3.1718240952161478</v>
      </c>
      <c r="M232" s="1">
        <f t="shared" si="36"/>
        <v>0.26677358311680566</v>
      </c>
      <c r="N232" s="2">
        <f t="shared" si="37"/>
        <v>0.26279369521614759</v>
      </c>
      <c r="O232" s="2">
        <f t="shared" si="38"/>
        <v>9.0529433502738428</v>
      </c>
      <c r="P232" s="2">
        <f t="shared" si="39"/>
        <v>9.0337211744555024</v>
      </c>
    </row>
    <row r="233" spans="1:16" x14ac:dyDescent="0.25">
      <c r="A233" s="1">
        <v>289</v>
      </c>
      <c r="B233" s="1">
        <v>-0.24957299999999999</v>
      </c>
      <c r="C233" s="1">
        <v>0.29032599999999997</v>
      </c>
      <c r="D233" s="1">
        <v>5.8879400000000004</v>
      </c>
      <c r="E233" s="1">
        <v>5.9003739976551488</v>
      </c>
      <c r="F233" s="1">
        <v>11.56</v>
      </c>
      <c r="G233" s="1">
        <f t="shared" si="32"/>
        <v>2.9570480000000003</v>
      </c>
      <c r="H233" s="2">
        <f t="shared" si="33"/>
        <v>2.9191312000000003</v>
      </c>
      <c r="I233" s="1">
        <f t="shared" si="30"/>
        <v>0.5011628078449184</v>
      </c>
      <c r="J233" s="2">
        <f t="shared" si="34"/>
        <v>0.49473663892493663</v>
      </c>
      <c r="K233" s="2">
        <f t="shared" si="31"/>
        <v>3.2233743149190079</v>
      </c>
      <c r="L233" s="2">
        <f t="shared" si="35"/>
        <v>3.1814816595356561</v>
      </c>
      <c r="M233" s="1">
        <f t="shared" si="36"/>
        <v>0.2663263149190076</v>
      </c>
      <c r="N233" s="2">
        <f t="shared" si="37"/>
        <v>0.26235045953565583</v>
      </c>
      <c r="O233" s="2">
        <f t="shared" si="38"/>
        <v>9.0064927900733274</v>
      </c>
      <c r="P233" s="2">
        <f t="shared" si="39"/>
        <v>8.9872788018454184</v>
      </c>
    </row>
    <row r="234" spans="1:16" x14ac:dyDescent="0.25">
      <c r="A234" s="1">
        <v>290</v>
      </c>
      <c r="B234" s="1">
        <v>-0.25102600000000003</v>
      </c>
      <c r="C234" s="1">
        <v>0.298344</v>
      </c>
      <c r="D234" s="1">
        <v>5.9057199999999996</v>
      </c>
      <c r="E234" s="1">
        <v>5.9185768486530606</v>
      </c>
      <c r="F234" s="1">
        <v>11.6</v>
      </c>
      <c r="G234" s="1">
        <f t="shared" si="32"/>
        <v>2.9672800000000001</v>
      </c>
      <c r="H234" s="2">
        <f t="shared" si="33"/>
        <v>2.9292320000000003</v>
      </c>
      <c r="I234" s="1">
        <f t="shared" si="30"/>
        <v>0.50135025292022495</v>
      </c>
      <c r="J234" s="2">
        <f t="shared" si="34"/>
        <v>0.49492168048246765</v>
      </c>
      <c r="K234" s="2">
        <f t="shared" si="31"/>
        <v>3.2333185324191671</v>
      </c>
      <c r="L234" s="2">
        <f t="shared" si="35"/>
        <v>3.1912966367937305</v>
      </c>
      <c r="M234" s="1">
        <f t="shared" si="36"/>
        <v>0.26603853241916697</v>
      </c>
      <c r="N234" s="2">
        <f t="shared" si="37"/>
        <v>0.26206463679373027</v>
      </c>
      <c r="O234" s="2">
        <f t="shared" si="38"/>
        <v>8.9657373897699895</v>
      </c>
      <c r="P234" s="2">
        <f t="shared" si="39"/>
        <v>8.9465305852773103</v>
      </c>
    </row>
    <row r="235" spans="1:16" x14ac:dyDescent="0.25">
      <c r="A235" s="1">
        <v>291</v>
      </c>
      <c r="B235" s="1">
        <v>-0.259378</v>
      </c>
      <c r="C235" s="1">
        <v>0.29074699999999998</v>
      </c>
      <c r="D235" s="1">
        <v>5.9258199999999999</v>
      </c>
      <c r="E235" s="1">
        <v>5.9386154478373996</v>
      </c>
      <c r="F235" s="1">
        <v>11.64</v>
      </c>
      <c r="G235" s="1">
        <f t="shared" si="32"/>
        <v>2.9775120000000004</v>
      </c>
      <c r="H235" s="2">
        <f t="shared" si="33"/>
        <v>2.9393328000000003</v>
      </c>
      <c r="I235" s="1">
        <f t="shared" si="30"/>
        <v>0.5013815132758408</v>
      </c>
      <c r="J235" s="2">
        <f t="shared" si="34"/>
        <v>0.49495254000162359</v>
      </c>
      <c r="K235" s="2">
        <f t="shared" si="31"/>
        <v>3.2442656191535715</v>
      </c>
      <c r="L235" s="2">
        <f t="shared" si="35"/>
        <v>3.2021014494739259</v>
      </c>
      <c r="M235" s="1">
        <f t="shared" si="36"/>
        <v>0.2667536191535711</v>
      </c>
      <c r="N235" s="2">
        <f t="shared" si="37"/>
        <v>0.26276864947392564</v>
      </c>
      <c r="O235" s="2">
        <f t="shared" si="38"/>
        <v>8.9589435459393982</v>
      </c>
      <c r="P235" s="2">
        <f t="shared" si="39"/>
        <v>8.9397379389610325</v>
      </c>
    </row>
    <row r="236" spans="1:16" x14ac:dyDescent="0.25">
      <c r="A236" s="1">
        <v>292</v>
      </c>
      <c r="B236" s="1">
        <v>-0.26022699999999999</v>
      </c>
      <c r="C236" s="1">
        <v>0.28776299999999999</v>
      </c>
      <c r="D236" s="1">
        <v>5.9402999999999997</v>
      </c>
      <c r="E236" s="1">
        <v>5.9529563853347689</v>
      </c>
      <c r="F236" s="1">
        <v>11.68</v>
      </c>
      <c r="G236" s="1">
        <f t="shared" si="32"/>
        <v>2.9877440000000002</v>
      </c>
      <c r="H236" s="2">
        <f t="shared" si="33"/>
        <v>2.9494336000000003</v>
      </c>
      <c r="I236" s="1">
        <f t="shared" si="30"/>
        <v>0.50189247268136705</v>
      </c>
      <c r="J236" s="2">
        <f t="shared" si="34"/>
        <v>0.49545694762118381</v>
      </c>
      <c r="K236" s="2">
        <f t="shared" si="31"/>
        <v>3.2521000733083842</v>
      </c>
      <c r="L236" s="2">
        <f t="shared" si="35"/>
        <v>3.2098340829725074</v>
      </c>
      <c r="M236" s="1">
        <f t="shared" si="36"/>
        <v>0.26435607330838407</v>
      </c>
      <c r="N236" s="2">
        <f t="shared" si="37"/>
        <v>0.26040048297250706</v>
      </c>
      <c r="O236" s="2">
        <f t="shared" si="38"/>
        <v>8.8480162058189737</v>
      </c>
      <c r="P236" s="2">
        <f t="shared" si="39"/>
        <v>8.8288301514062564</v>
      </c>
    </row>
    <row r="237" spans="1:16" x14ac:dyDescent="0.25">
      <c r="A237" s="1">
        <v>293</v>
      </c>
      <c r="B237" s="1">
        <v>-0.26275399999999999</v>
      </c>
      <c r="C237" s="1">
        <v>0.29773500000000003</v>
      </c>
      <c r="D237" s="1">
        <v>5.9736099999999999</v>
      </c>
      <c r="E237" s="1">
        <v>5.9867939856688741</v>
      </c>
      <c r="F237" s="1">
        <v>11.72</v>
      </c>
      <c r="G237" s="1">
        <f t="shared" si="32"/>
        <v>2.9979760000000004</v>
      </c>
      <c r="H237" s="2">
        <f t="shared" si="33"/>
        <v>2.9595344000000003</v>
      </c>
      <c r="I237" s="1">
        <f t="shared" si="30"/>
        <v>0.50076485130046644</v>
      </c>
      <c r="J237" s="2">
        <f t="shared" si="34"/>
        <v>0.49434378518527666</v>
      </c>
      <c r="K237" s="2">
        <f t="shared" si="31"/>
        <v>3.2705855543709061</v>
      </c>
      <c r="L237" s="2">
        <f t="shared" si="35"/>
        <v>3.2280793170726572</v>
      </c>
      <c r="M237" s="1">
        <f t="shared" si="36"/>
        <v>0.27260955437090573</v>
      </c>
      <c r="N237" s="2">
        <f t="shared" si="37"/>
        <v>0.26854491707265682</v>
      </c>
      <c r="O237" s="2">
        <f t="shared" si="38"/>
        <v>9.093119970637046</v>
      </c>
      <c r="P237" s="2">
        <f t="shared" si="39"/>
        <v>9.0738907131019264</v>
      </c>
    </row>
    <row r="238" spans="1:16" x14ac:dyDescent="0.25">
      <c r="A238" s="1">
        <v>294</v>
      </c>
      <c r="B238" s="1">
        <v>-0.25731500000000002</v>
      </c>
      <c r="C238" s="1">
        <v>0.29829</v>
      </c>
      <c r="D238" s="1">
        <v>5.9935499999999999</v>
      </c>
      <c r="E238" s="1">
        <v>6.0064822929752326</v>
      </c>
      <c r="F238" s="1">
        <v>11.76</v>
      </c>
      <c r="G238" s="1">
        <f t="shared" si="32"/>
        <v>3.0082080000000002</v>
      </c>
      <c r="H238" s="2">
        <f t="shared" si="33"/>
        <v>2.9696352000000004</v>
      </c>
      <c r="I238" s="1">
        <f t="shared" si="30"/>
        <v>0.50082691553393788</v>
      </c>
      <c r="J238" s="2">
        <f t="shared" si="34"/>
        <v>0.49440505359902265</v>
      </c>
      <c r="K238" s="2">
        <f t="shared" si="31"/>
        <v>3.2813412766523697</v>
      </c>
      <c r="L238" s="2">
        <f t="shared" si="35"/>
        <v>3.2386952523722456</v>
      </c>
      <c r="M238" s="1">
        <f t="shared" si="36"/>
        <v>0.27313327665236953</v>
      </c>
      <c r="N238" s="2">
        <f t="shared" si="37"/>
        <v>0.26906005237224528</v>
      </c>
      <c r="O238" s="2">
        <f t="shared" si="38"/>
        <v>9.0796007673794339</v>
      </c>
      <c r="P238" s="2">
        <f t="shared" si="39"/>
        <v>9.0603738928015556</v>
      </c>
    </row>
    <row r="239" spans="1:16" x14ac:dyDescent="0.25">
      <c r="A239" s="1">
        <v>295</v>
      </c>
      <c r="B239" s="1">
        <v>-0.24526500000000001</v>
      </c>
      <c r="C239" s="1">
        <v>0.29927300000000001</v>
      </c>
      <c r="D239" s="1">
        <v>6.0086199999999996</v>
      </c>
      <c r="E239" s="1">
        <v>6.0210658153813599</v>
      </c>
      <c r="F239" s="1">
        <v>11.8</v>
      </c>
      <c r="G239" s="1">
        <f t="shared" si="32"/>
        <v>3.0184400000000005</v>
      </c>
      <c r="H239" s="2">
        <f t="shared" si="33"/>
        <v>2.9797360000000004</v>
      </c>
      <c r="I239" s="1">
        <f t="shared" si="30"/>
        <v>0.5013132379800801</v>
      </c>
      <c r="J239" s="2">
        <f t="shared" si="34"/>
        <v>0.49488514016704382</v>
      </c>
      <c r="K239" s="2">
        <f t="shared" si="31"/>
        <v>3.2893082549428367</v>
      </c>
      <c r="L239" s="2">
        <f t="shared" si="35"/>
        <v>3.2465586876536294</v>
      </c>
      <c r="M239" s="1">
        <f t="shared" si="36"/>
        <v>0.27086825494283628</v>
      </c>
      <c r="N239" s="2">
        <f t="shared" si="37"/>
        <v>0.26682268765362904</v>
      </c>
      <c r="O239" s="2">
        <f t="shared" si="38"/>
        <v>8.9737829787186829</v>
      </c>
      <c r="P239" s="2">
        <f t="shared" si="39"/>
        <v>8.954574756073324</v>
      </c>
    </row>
    <row r="240" spans="1:16" x14ac:dyDescent="0.25">
      <c r="A240" s="1">
        <v>296</v>
      </c>
      <c r="B240" s="1">
        <v>-0.25917299999999999</v>
      </c>
      <c r="C240" s="1">
        <v>0.310363</v>
      </c>
      <c r="D240" s="1">
        <v>6.0228599999999997</v>
      </c>
      <c r="E240" s="1">
        <v>6.0364176806528222</v>
      </c>
      <c r="F240" s="1">
        <v>11.84</v>
      </c>
      <c r="G240" s="1">
        <f t="shared" si="32"/>
        <v>3.0286720000000003</v>
      </c>
      <c r="H240" s="2">
        <f t="shared" si="33"/>
        <v>2.9898368000000004</v>
      </c>
      <c r="I240" s="1">
        <f t="shared" si="30"/>
        <v>0.50173333924640839</v>
      </c>
      <c r="J240" s="2">
        <f t="shared" si="34"/>
        <v>0.49529985467749438</v>
      </c>
      <c r="K240" s="2">
        <f t="shared" si="31"/>
        <v>3.2976949789406369</v>
      </c>
      <c r="L240" s="2">
        <f t="shared" si="35"/>
        <v>3.2548364134080017</v>
      </c>
      <c r="M240" s="1">
        <f t="shared" si="36"/>
        <v>0.26902297894063665</v>
      </c>
      <c r="N240" s="2">
        <f t="shared" si="37"/>
        <v>0.26499961340800127</v>
      </c>
      <c r="O240" s="2">
        <f t="shared" si="38"/>
        <v>8.8825392429631425</v>
      </c>
      <c r="P240" s="2">
        <f t="shared" si="39"/>
        <v>8.8633471033603328</v>
      </c>
    </row>
    <row r="241" spans="1:16" x14ac:dyDescent="0.25">
      <c r="A241" s="1">
        <v>297</v>
      </c>
      <c r="B241" s="1">
        <v>-0.26807300000000001</v>
      </c>
      <c r="C241" s="1">
        <v>0.29878100000000002</v>
      </c>
      <c r="D241" s="1">
        <v>6.0452599999999999</v>
      </c>
      <c r="E241" s="1">
        <v>6.0585725783298168</v>
      </c>
      <c r="F241" s="1">
        <v>11.88</v>
      </c>
      <c r="G241" s="1">
        <f t="shared" si="32"/>
        <v>3.0389040000000005</v>
      </c>
      <c r="H241" s="2">
        <f t="shared" si="33"/>
        <v>2.9999376000000004</v>
      </c>
      <c r="I241" s="1">
        <f t="shared" si="30"/>
        <v>0.50158745491792778</v>
      </c>
      <c r="J241" s="2">
        <f t="shared" si="34"/>
        <v>0.49515584095338205</v>
      </c>
      <c r="K241" s="2">
        <f t="shared" si="31"/>
        <v>3.3097981995415791</v>
      </c>
      <c r="L241" s="2">
        <f t="shared" si="35"/>
        <v>3.2667823342354372</v>
      </c>
      <c r="M241" s="1">
        <f t="shared" si="36"/>
        <v>0.27089419954157856</v>
      </c>
      <c r="N241" s="2">
        <f t="shared" si="37"/>
        <v>0.26684473423543675</v>
      </c>
      <c r="O241" s="2">
        <f t="shared" si="38"/>
        <v>8.9142072122573968</v>
      </c>
      <c r="P241" s="2">
        <f t="shared" si="39"/>
        <v>8.8950094907119635</v>
      </c>
    </row>
    <row r="243" spans="1:16" x14ac:dyDescent="0.25">
      <c r="G243" s="1" t="s">
        <v>13</v>
      </c>
      <c r="I243" s="1">
        <f>AVERAGE(I3,I241)</f>
        <v>0.54629994201585586</v>
      </c>
      <c r="J243" s="2">
        <f>AVERAGE(J3,J241)</f>
        <v>0.53929500139892084</v>
      </c>
      <c r="K243" s="1" t="s">
        <v>10</v>
      </c>
      <c r="M243" s="1">
        <f>AVERAGE(M3,M241)</f>
        <v>0.11261140666420205</v>
      </c>
      <c r="N243" s="2">
        <f>AVERAGE(N3,N241)</f>
        <v>0.11083093639637143</v>
      </c>
      <c r="O243" s="1" t="s">
        <v>17</v>
      </c>
      <c r="P243" s="1" t="s">
        <v>30</v>
      </c>
    </row>
    <row r="244" spans="1:16" x14ac:dyDescent="0.25">
      <c r="K244" s="1" t="s">
        <v>11</v>
      </c>
      <c r="M244" s="1">
        <f>STDEV(M3,M241)</f>
        <v>0.22384567237747741</v>
      </c>
      <c r="N244" s="2">
        <f>STDEV(N3,N241)</f>
        <v>0.22063682882134045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3"/>
  <sheetViews>
    <sheetView topLeftCell="A191" zoomScale="90" zoomScaleNormal="90" workbookViewId="0">
      <selection activeCell="G39" sqref="G39"/>
    </sheetView>
  </sheetViews>
  <sheetFormatPr defaultRowHeight="15" x14ac:dyDescent="0.25"/>
  <cols>
    <col min="1" max="1" width="7.7109375" style="2" customWidth="1"/>
    <col min="2" max="2" width="10.7109375" style="2" customWidth="1"/>
    <col min="3" max="3" width="12.7109375" style="2" bestFit="1" customWidth="1"/>
    <col min="4" max="4" width="10.140625" style="2" customWidth="1"/>
    <col min="5" max="5" width="18" style="2" customWidth="1"/>
    <col min="6" max="6" width="14.85546875" style="2" customWidth="1"/>
    <col min="7" max="7" width="25.28515625" style="2" customWidth="1"/>
    <col min="8" max="8" width="20.7109375" style="2" customWidth="1"/>
    <col min="9" max="9" width="27.7109375" style="2" customWidth="1"/>
    <col min="10" max="10" width="13.28515625" style="2" customWidth="1"/>
    <col min="11" max="11" width="21.5703125" style="2" customWidth="1"/>
    <col min="12" max="16384" width="9.140625" style="2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12</v>
      </c>
    </row>
    <row r="2" spans="1:11" x14ac:dyDescent="0.25">
      <c r="A2" s="2">
        <v>197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x14ac:dyDescent="0.25">
      <c r="A3" s="2">
        <v>198</v>
      </c>
      <c r="B3" s="2">
        <v>-0.135321</v>
      </c>
      <c r="C3" s="2">
        <v>1.1127E-2</v>
      </c>
      <c r="D3" s="2">
        <v>0.99040399999999995</v>
      </c>
      <c r="E3" s="2">
        <f>SQRT(B3^2+C3^2+D3^2)</f>
        <v>0.99966777800727369</v>
      </c>
      <c r="F3" s="2">
        <f>A3/25</f>
        <v>7.92</v>
      </c>
      <c r="G3" s="2">
        <f>F3*0.2647</f>
        <v>2.0964239999999998</v>
      </c>
      <c r="H3" s="2">
        <f>G3/E3</f>
        <v>2.0971207096211377</v>
      </c>
      <c r="I3" s="2">
        <f>E3*1.6962</f>
        <v>1.6956364850559376</v>
      </c>
      <c r="J3" s="2">
        <f>I3-G3</f>
        <v>-0.40078751494406228</v>
      </c>
      <c r="K3" s="2">
        <f>(J3/G3)*100</f>
        <v>-19.117674427695082</v>
      </c>
    </row>
    <row r="4" spans="1:11" x14ac:dyDescent="0.25">
      <c r="A4" s="2">
        <v>199</v>
      </c>
      <c r="B4" s="2">
        <v>-0.139241</v>
      </c>
      <c r="C4" s="2">
        <v>8.2611300000000002E-3</v>
      </c>
      <c r="D4" s="2">
        <v>1.0006299999999999</v>
      </c>
      <c r="E4" s="2">
        <f t="shared" ref="E4:E67" si="0">SQRT(B4^2+C4^2+D4^2)</f>
        <v>1.0103052505306882</v>
      </c>
      <c r="F4" s="2">
        <f t="shared" ref="F4:F67" si="1">A4/25</f>
        <v>7.96</v>
      </c>
      <c r="G4" s="2">
        <f t="shared" ref="G4:G67" si="2">F4*0.2647</f>
        <v>2.1070120000000001</v>
      </c>
      <c r="H4" s="2">
        <f t="shared" ref="H4:H67" si="3">G4/E4</f>
        <v>2.0855201919352977</v>
      </c>
      <c r="I4" s="2">
        <f t="shared" ref="I4:I67" si="4">E4*1.6962</f>
        <v>1.7136797659501533</v>
      </c>
      <c r="J4" s="2">
        <f t="shared" ref="J4:J67" si="5">I4-G4</f>
        <v>-0.39333223404984685</v>
      </c>
      <c r="K4" s="2">
        <f t="shared" ref="K4:K67" si="6">(J4/G4)*100</f>
        <v>-18.667773797673998</v>
      </c>
    </row>
    <row r="5" spans="1:11" x14ac:dyDescent="0.25">
      <c r="A5" s="2">
        <v>200</v>
      </c>
      <c r="B5" s="2">
        <v>-0.13498099999999999</v>
      </c>
      <c r="C5" s="2">
        <v>1.72205E-2</v>
      </c>
      <c r="D5" s="2">
        <v>1.00929</v>
      </c>
      <c r="E5" s="2">
        <f t="shared" si="0"/>
        <v>1.0184216808774498</v>
      </c>
      <c r="F5" s="2">
        <f t="shared" si="1"/>
        <v>8</v>
      </c>
      <c r="G5" s="2">
        <f t="shared" si="2"/>
        <v>2.1175999999999999</v>
      </c>
      <c r="H5" s="2">
        <f t="shared" si="3"/>
        <v>2.0792958749420203</v>
      </c>
      <c r="I5" s="2">
        <f t="shared" si="4"/>
        <v>1.7274468551043303</v>
      </c>
      <c r="J5" s="2">
        <f t="shared" si="5"/>
        <v>-0.39015314489566966</v>
      </c>
      <c r="K5" s="2">
        <f t="shared" si="6"/>
        <v>-18.424307938027468</v>
      </c>
    </row>
    <row r="6" spans="1:11" x14ac:dyDescent="0.25">
      <c r="A6" s="2">
        <v>201</v>
      </c>
      <c r="B6" s="2">
        <v>-0.13433700000000001</v>
      </c>
      <c r="C6" s="2">
        <v>1.8763700000000001E-2</v>
      </c>
      <c r="D6" s="2">
        <v>1.0328999999999999</v>
      </c>
      <c r="E6" s="2">
        <f t="shared" si="0"/>
        <v>1.0417681680713275</v>
      </c>
      <c r="F6" s="2">
        <f t="shared" si="1"/>
        <v>8.0399999999999991</v>
      </c>
      <c r="G6" s="2">
        <f t="shared" si="2"/>
        <v>2.1281879999999997</v>
      </c>
      <c r="H6" s="2">
        <f t="shared" si="3"/>
        <v>2.0428614208284079</v>
      </c>
      <c r="I6" s="2">
        <f t="shared" si="4"/>
        <v>1.7670471666825858</v>
      </c>
      <c r="J6" s="2">
        <f t="shared" si="5"/>
        <v>-0.36114083331741398</v>
      </c>
      <c r="K6" s="2">
        <f t="shared" si="6"/>
        <v>-16.969404644580933</v>
      </c>
    </row>
    <row r="7" spans="1:11" x14ac:dyDescent="0.25">
      <c r="A7" s="2">
        <v>202</v>
      </c>
      <c r="B7" s="2">
        <v>-0.139878</v>
      </c>
      <c r="C7" s="2">
        <v>7.7922900000000003E-3</v>
      </c>
      <c r="D7" s="2">
        <v>1.0404599999999999</v>
      </c>
      <c r="E7" s="2">
        <f t="shared" si="0"/>
        <v>1.0498493159817954</v>
      </c>
      <c r="F7" s="2">
        <f t="shared" si="1"/>
        <v>8.08</v>
      </c>
      <c r="G7" s="2">
        <f t="shared" si="2"/>
        <v>2.138776</v>
      </c>
      <c r="H7" s="2">
        <f t="shared" si="3"/>
        <v>2.0372218826469064</v>
      </c>
      <c r="I7" s="2">
        <f t="shared" si="4"/>
        <v>1.7807544097683212</v>
      </c>
      <c r="J7" s="2">
        <f t="shared" si="5"/>
        <v>-0.35802159023167879</v>
      </c>
      <c r="K7" s="2">
        <f t="shared" si="6"/>
        <v>-16.739555251773854</v>
      </c>
    </row>
    <row r="8" spans="1:11" x14ac:dyDescent="0.25">
      <c r="A8" s="2">
        <v>203</v>
      </c>
      <c r="B8" s="2">
        <v>-0.14265800000000001</v>
      </c>
      <c r="C8" s="2">
        <v>1.0694499999999999E-2</v>
      </c>
      <c r="D8" s="2">
        <v>1.04514</v>
      </c>
      <c r="E8" s="2">
        <f t="shared" si="0"/>
        <v>1.0548854425454215</v>
      </c>
      <c r="F8" s="2">
        <f t="shared" si="1"/>
        <v>8.1199999999999992</v>
      </c>
      <c r="G8" s="2">
        <f t="shared" si="2"/>
        <v>2.1493639999999998</v>
      </c>
      <c r="H8" s="2">
        <f t="shared" si="3"/>
        <v>2.0375330944122418</v>
      </c>
      <c r="I8" s="2">
        <f t="shared" si="4"/>
        <v>1.7892966876455438</v>
      </c>
      <c r="J8" s="2">
        <f t="shared" si="5"/>
        <v>-0.36006731235445599</v>
      </c>
      <c r="K8" s="2">
        <f t="shared" si="6"/>
        <v>-16.752272409627032</v>
      </c>
    </row>
    <row r="9" spans="1:11" x14ac:dyDescent="0.25">
      <c r="A9" s="2">
        <v>204</v>
      </c>
      <c r="B9" s="2">
        <v>-0.13764199999999999</v>
      </c>
      <c r="C9" s="2">
        <v>1.51532E-2</v>
      </c>
      <c r="D9" s="2">
        <v>1.05158</v>
      </c>
      <c r="E9" s="2">
        <f t="shared" si="0"/>
        <v>1.0606580203035472</v>
      </c>
      <c r="F9" s="2">
        <f t="shared" si="1"/>
        <v>8.16</v>
      </c>
      <c r="G9" s="2">
        <f t="shared" si="2"/>
        <v>2.1599520000000001</v>
      </c>
      <c r="H9" s="2">
        <f t="shared" si="3"/>
        <v>2.0364264057342898</v>
      </c>
      <c r="I9" s="2">
        <f t="shared" si="4"/>
        <v>1.7990881340388767</v>
      </c>
      <c r="J9" s="2">
        <f t="shared" si="5"/>
        <v>-0.36086386596112341</v>
      </c>
      <c r="K9" s="2">
        <f t="shared" si="6"/>
        <v>-16.707031728534865</v>
      </c>
    </row>
    <row r="10" spans="1:11" x14ac:dyDescent="0.25">
      <c r="A10" s="2">
        <v>205</v>
      </c>
      <c r="B10" s="2">
        <v>-0.14558199999999999</v>
      </c>
      <c r="C10" s="2">
        <v>1.5352899999999999E-2</v>
      </c>
      <c r="D10" s="2">
        <v>1.0642100000000001</v>
      </c>
      <c r="E10" s="2">
        <f t="shared" si="0"/>
        <v>1.0742312387760888</v>
      </c>
      <c r="F10" s="2">
        <f t="shared" si="1"/>
        <v>8.1999999999999993</v>
      </c>
      <c r="G10" s="2">
        <f t="shared" si="2"/>
        <v>2.1705399999999999</v>
      </c>
      <c r="H10" s="2">
        <f t="shared" si="3"/>
        <v>2.0205519274164621</v>
      </c>
      <c r="I10" s="2">
        <f t="shared" si="4"/>
        <v>1.8221110272120018</v>
      </c>
      <c r="J10" s="2">
        <f t="shared" si="5"/>
        <v>-0.34842897278799811</v>
      </c>
      <c r="K10" s="2">
        <f t="shared" si="6"/>
        <v>-16.052640024509941</v>
      </c>
    </row>
    <row r="11" spans="1:11" x14ac:dyDescent="0.25">
      <c r="A11" s="2">
        <v>206</v>
      </c>
      <c r="B11" s="2">
        <v>-0.14762500000000001</v>
      </c>
      <c r="C11" s="2">
        <v>1.5781E-2</v>
      </c>
      <c r="D11" s="2">
        <v>1.0852599999999999</v>
      </c>
      <c r="E11" s="2">
        <f t="shared" si="0"/>
        <v>1.095368179283112</v>
      </c>
      <c r="F11" s="2">
        <f t="shared" si="1"/>
        <v>8.24</v>
      </c>
      <c r="G11" s="2">
        <f t="shared" si="2"/>
        <v>2.1811280000000002</v>
      </c>
      <c r="H11" s="2">
        <f t="shared" si="3"/>
        <v>1.9912281927228228</v>
      </c>
      <c r="I11" s="2">
        <f t="shared" si="4"/>
        <v>1.8579635057000146</v>
      </c>
      <c r="J11" s="2">
        <f t="shared" si="5"/>
        <v>-0.32316449429998562</v>
      </c>
      <c r="K11" s="2">
        <f t="shared" si="6"/>
        <v>-14.816392907705811</v>
      </c>
    </row>
    <row r="12" spans="1:11" x14ac:dyDescent="0.25">
      <c r="A12" s="2">
        <v>207</v>
      </c>
      <c r="B12" s="2">
        <v>-0.141239</v>
      </c>
      <c r="C12" s="2">
        <v>2.1288700000000001E-2</v>
      </c>
      <c r="D12" s="2">
        <v>1.0924499999999999</v>
      </c>
      <c r="E12" s="2">
        <f t="shared" si="0"/>
        <v>1.1017480049306601</v>
      </c>
      <c r="F12" s="2">
        <f t="shared" si="1"/>
        <v>8.2799999999999994</v>
      </c>
      <c r="G12" s="2">
        <f t="shared" si="2"/>
        <v>2.1917159999999996</v>
      </c>
      <c r="H12" s="2">
        <f t="shared" si="3"/>
        <v>1.9893078909073569</v>
      </c>
      <c r="I12" s="2">
        <f t="shared" si="4"/>
        <v>1.8687849659633855</v>
      </c>
      <c r="J12" s="2">
        <f t="shared" si="5"/>
        <v>-0.32293103403661405</v>
      </c>
      <c r="K12" s="2">
        <f t="shared" si="6"/>
        <v>-14.734164190826462</v>
      </c>
    </row>
    <row r="13" spans="1:11" x14ac:dyDescent="0.25">
      <c r="A13" s="2">
        <v>208</v>
      </c>
      <c r="B13" s="2">
        <v>-0.150482</v>
      </c>
      <c r="C13" s="2">
        <v>6.02076E-3</v>
      </c>
      <c r="D13" s="2">
        <v>1.1003499999999999</v>
      </c>
      <c r="E13" s="2">
        <f t="shared" si="0"/>
        <v>1.1106084838389167</v>
      </c>
      <c r="F13" s="2">
        <f t="shared" si="1"/>
        <v>8.32</v>
      </c>
      <c r="G13" s="2">
        <f t="shared" si="2"/>
        <v>2.2023039999999998</v>
      </c>
      <c r="H13" s="2">
        <f t="shared" si="3"/>
        <v>1.9829706256047501</v>
      </c>
      <c r="I13" s="2">
        <f t="shared" si="4"/>
        <v>1.8838141102875705</v>
      </c>
      <c r="J13" s="2">
        <f t="shared" si="5"/>
        <v>-0.31848988971242931</v>
      </c>
      <c r="K13" s="2">
        <f t="shared" si="6"/>
        <v>-14.4616678584078</v>
      </c>
    </row>
    <row r="14" spans="1:11" x14ac:dyDescent="0.25">
      <c r="A14" s="2">
        <v>209</v>
      </c>
      <c r="B14" s="2">
        <v>-0.154584</v>
      </c>
      <c r="C14" s="2">
        <v>1.3686500000000001E-2</v>
      </c>
      <c r="D14" s="2">
        <v>1.1125400000000001</v>
      </c>
      <c r="E14" s="2">
        <f t="shared" si="0"/>
        <v>1.1233115262197972</v>
      </c>
      <c r="F14" s="2">
        <f t="shared" si="1"/>
        <v>8.36</v>
      </c>
      <c r="G14" s="2">
        <f t="shared" si="2"/>
        <v>2.2128919999999996</v>
      </c>
      <c r="H14" s="2">
        <f t="shared" si="3"/>
        <v>1.9699717739449289</v>
      </c>
      <c r="I14" s="2">
        <f t="shared" si="4"/>
        <v>1.90536101077402</v>
      </c>
      <c r="J14" s="2">
        <f t="shared" si="5"/>
        <v>-0.30753098922597966</v>
      </c>
      <c r="K14" s="2">
        <f t="shared" si="6"/>
        <v>-13.897243481651147</v>
      </c>
    </row>
    <row r="15" spans="1:11" x14ac:dyDescent="0.25">
      <c r="A15" s="2">
        <v>210</v>
      </c>
      <c r="B15" s="2">
        <v>-0.14789099999999999</v>
      </c>
      <c r="C15" s="2">
        <v>2.0510500000000001E-2</v>
      </c>
      <c r="D15" s="2">
        <v>1.12018</v>
      </c>
      <c r="E15" s="2">
        <f t="shared" si="0"/>
        <v>1.1300865722993305</v>
      </c>
      <c r="F15" s="2">
        <f t="shared" si="1"/>
        <v>8.4</v>
      </c>
      <c r="G15" s="2">
        <f t="shared" si="2"/>
        <v>2.2234799999999999</v>
      </c>
      <c r="H15" s="2">
        <f t="shared" si="3"/>
        <v>1.9675306781815809</v>
      </c>
      <c r="I15" s="2">
        <f t="shared" si="4"/>
        <v>1.9168528439341244</v>
      </c>
      <c r="J15" s="2">
        <f t="shared" si="5"/>
        <v>-0.30662715606587554</v>
      </c>
      <c r="K15" s="2">
        <f t="shared" si="6"/>
        <v>-13.790416647142118</v>
      </c>
    </row>
    <row r="16" spans="1:11" x14ac:dyDescent="0.25">
      <c r="A16" s="2">
        <v>211</v>
      </c>
      <c r="B16" s="2">
        <v>-0.14632800000000001</v>
      </c>
      <c r="C16" s="2">
        <v>1.8258400000000001E-2</v>
      </c>
      <c r="D16" s="2">
        <v>1.13411</v>
      </c>
      <c r="E16" s="2">
        <f t="shared" si="0"/>
        <v>1.1436567425825634</v>
      </c>
      <c r="F16" s="2">
        <f t="shared" si="1"/>
        <v>8.44</v>
      </c>
      <c r="G16" s="2">
        <f t="shared" si="2"/>
        <v>2.2340679999999997</v>
      </c>
      <c r="H16" s="2">
        <f t="shared" si="3"/>
        <v>1.9534427742323364</v>
      </c>
      <c r="I16" s="2">
        <f t="shared" si="4"/>
        <v>1.9398705667685441</v>
      </c>
      <c r="J16" s="2">
        <f t="shared" si="5"/>
        <v>-0.29419743323145564</v>
      </c>
      <c r="K16" s="2">
        <f t="shared" si="6"/>
        <v>-13.168687489881941</v>
      </c>
    </row>
    <row r="17" spans="1:11" x14ac:dyDescent="0.25">
      <c r="A17" s="2">
        <v>212</v>
      </c>
      <c r="B17" s="2">
        <v>-0.154609</v>
      </c>
      <c r="C17" s="2">
        <v>1.7014100000000001E-2</v>
      </c>
      <c r="D17" s="2">
        <v>1.14775</v>
      </c>
      <c r="E17" s="2">
        <f t="shared" si="0"/>
        <v>1.1582415486330173</v>
      </c>
      <c r="F17" s="2">
        <f t="shared" si="1"/>
        <v>8.48</v>
      </c>
      <c r="G17" s="2">
        <f t="shared" si="2"/>
        <v>2.244656</v>
      </c>
      <c r="H17" s="2">
        <f t="shared" si="3"/>
        <v>1.9379860812705203</v>
      </c>
      <c r="I17" s="2">
        <f t="shared" si="4"/>
        <v>1.9646093147913239</v>
      </c>
      <c r="J17" s="2">
        <f t="shared" si="5"/>
        <v>-0.28004668520867604</v>
      </c>
      <c r="K17" s="2">
        <f t="shared" si="6"/>
        <v>-12.476151588870458</v>
      </c>
    </row>
    <row r="18" spans="1:11" x14ac:dyDescent="0.25">
      <c r="A18" s="2">
        <v>213</v>
      </c>
      <c r="B18" s="2">
        <v>-0.153442</v>
      </c>
      <c r="C18" s="2">
        <v>9.9216900000000004E-3</v>
      </c>
      <c r="D18" s="2">
        <v>1.15541</v>
      </c>
      <c r="E18" s="2">
        <f t="shared" si="0"/>
        <v>1.1655964805182177</v>
      </c>
      <c r="F18" s="2">
        <f t="shared" si="1"/>
        <v>8.52</v>
      </c>
      <c r="G18" s="2">
        <f t="shared" si="2"/>
        <v>2.2552439999999998</v>
      </c>
      <c r="H18" s="2">
        <f t="shared" si="3"/>
        <v>1.9348411201424791</v>
      </c>
      <c r="I18" s="2">
        <f t="shared" si="4"/>
        <v>1.9770847502550009</v>
      </c>
      <c r="J18" s="2">
        <f t="shared" si="5"/>
        <v>-0.27815924974499895</v>
      </c>
      <c r="K18" s="2">
        <f t="shared" si="6"/>
        <v>-12.333887142366812</v>
      </c>
    </row>
    <row r="19" spans="1:11" x14ac:dyDescent="0.25">
      <c r="A19" s="2">
        <v>214</v>
      </c>
      <c r="B19" s="2">
        <v>-0.145344</v>
      </c>
      <c r="C19" s="2">
        <v>1.9400400000000002E-2</v>
      </c>
      <c r="D19" s="2">
        <v>1.15859</v>
      </c>
      <c r="E19" s="2">
        <f t="shared" si="0"/>
        <v>1.1678321976877328</v>
      </c>
      <c r="F19" s="2">
        <f t="shared" si="1"/>
        <v>8.56</v>
      </c>
      <c r="G19" s="2">
        <f t="shared" si="2"/>
        <v>2.2658320000000001</v>
      </c>
      <c r="H19" s="2">
        <f t="shared" si="3"/>
        <v>1.9402033995006036</v>
      </c>
      <c r="I19" s="2">
        <f t="shared" si="4"/>
        <v>1.9808769737179324</v>
      </c>
      <c r="J19" s="2">
        <f t="shared" si="5"/>
        <v>-0.2849550262820677</v>
      </c>
      <c r="K19" s="2">
        <f t="shared" si="6"/>
        <v>-12.576176269117379</v>
      </c>
    </row>
    <row r="20" spans="1:11" x14ac:dyDescent="0.25">
      <c r="A20" s="2">
        <v>215</v>
      </c>
      <c r="B20" s="2">
        <v>-0.15414900000000001</v>
      </c>
      <c r="C20" s="2">
        <v>4.4333200000000001E-3</v>
      </c>
      <c r="D20" s="2">
        <v>1.1703300000000001</v>
      </c>
      <c r="E20" s="2">
        <f t="shared" si="0"/>
        <v>1.1804464737662705</v>
      </c>
      <c r="F20" s="2">
        <f t="shared" si="1"/>
        <v>8.6</v>
      </c>
      <c r="G20" s="2">
        <f t="shared" si="2"/>
        <v>2.2764199999999999</v>
      </c>
      <c r="H20" s="2">
        <f t="shared" si="3"/>
        <v>1.928439832377129</v>
      </c>
      <c r="I20" s="2">
        <f t="shared" si="4"/>
        <v>2.0022733088023479</v>
      </c>
      <c r="J20" s="2">
        <f t="shared" si="5"/>
        <v>-0.274146691197652</v>
      </c>
      <c r="K20" s="2">
        <f t="shared" si="6"/>
        <v>-12.042887129688371</v>
      </c>
    </row>
    <row r="21" spans="1:11" x14ac:dyDescent="0.25">
      <c r="A21" s="2">
        <v>216</v>
      </c>
      <c r="B21" s="2">
        <v>-0.14335700000000001</v>
      </c>
      <c r="C21" s="2">
        <v>3.3047899999999998E-2</v>
      </c>
      <c r="D21" s="2">
        <v>1.19051</v>
      </c>
      <c r="E21" s="2">
        <f t="shared" si="0"/>
        <v>1.1995655268652103</v>
      </c>
      <c r="F21" s="2">
        <f t="shared" si="1"/>
        <v>8.64</v>
      </c>
      <c r="G21" s="2">
        <f t="shared" si="2"/>
        <v>2.2870080000000002</v>
      </c>
      <c r="H21" s="2">
        <f t="shared" si="3"/>
        <v>1.9065302801561592</v>
      </c>
      <c r="I21" s="2">
        <f t="shared" si="4"/>
        <v>2.0347030466687697</v>
      </c>
      <c r="J21" s="2">
        <f t="shared" si="5"/>
        <v>-0.25230495333123049</v>
      </c>
      <c r="K21" s="2">
        <f t="shared" si="6"/>
        <v>-11.032097541033108</v>
      </c>
    </row>
    <row r="22" spans="1:11" x14ac:dyDescent="0.25">
      <c r="A22" s="2">
        <v>217</v>
      </c>
      <c r="B22" s="2">
        <v>-0.15188699999999999</v>
      </c>
      <c r="C22" s="2">
        <v>3.2650800000000001E-2</v>
      </c>
      <c r="D22" s="2">
        <v>1.2021999999999999</v>
      </c>
      <c r="E22" s="2">
        <f t="shared" si="0"/>
        <v>1.2121965911145105</v>
      </c>
      <c r="F22" s="2">
        <f t="shared" si="1"/>
        <v>8.68</v>
      </c>
      <c r="G22" s="2">
        <f t="shared" si="2"/>
        <v>2.297596</v>
      </c>
      <c r="H22" s="2">
        <f t="shared" si="3"/>
        <v>1.8953988295640709</v>
      </c>
      <c r="I22" s="2">
        <f t="shared" si="4"/>
        <v>2.0561278578484328</v>
      </c>
      <c r="J22" s="2">
        <f t="shared" si="5"/>
        <v>-0.2414681421515672</v>
      </c>
      <c r="K22" s="2">
        <f t="shared" si="6"/>
        <v>-10.509599692529374</v>
      </c>
    </row>
    <row r="23" spans="1:11" x14ac:dyDescent="0.25">
      <c r="A23" s="2">
        <v>218</v>
      </c>
      <c r="B23" s="2">
        <v>-0.163245</v>
      </c>
      <c r="C23" s="2">
        <v>1.64978E-2</v>
      </c>
      <c r="D23" s="2">
        <v>1.2112099999999999</v>
      </c>
      <c r="E23" s="2">
        <f t="shared" si="0"/>
        <v>1.2222727893272598</v>
      </c>
      <c r="F23" s="2">
        <f t="shared" si="1"/>
        <v>8.7200000000000006</v>
      </c>
      <c r="G23" s="2">
        <f t="shared" si="2"/>
        <v>2.3081840000000002</v>
      </c>
      <c r="H23" s="2">
        <f t="shared" si="3"/>
        <v>1.888436051391136</v>
      </c>
      <c r="I23" s="2">
        <f t="shared" si="4"/>
        <v>2.0732191052568978</v>
      </c>
      <c r="J23" s="2">
        <f t="shared" si="5"/>
        <v>-0.23496489474310245</v>
      </c>
      <c r="K23" s="2">
        <f t="shared" si="6"/>
        <v>-10.179643162897865</v>
      </c>
    </row>
    <row r="24" spans="1:11" x14ac:dyDescent="0.25">
      <c r="A24" s="2">
        <v>219</v>
      </c>
      <c r="B24" s="2">
        <v>-0.15709200000000001</v>
      </c>
      <c r="C24" s="2">
        <v>1.82977E-2</v>
      </c>
      <c r="D24" s="2">
        <v>1.2193400000000001</v>
      </c>
      <c r="E24" s="2">
        <f t="shared" si="0"/>
        <v>1.2295538775870256</v>
      </c>
      <c r="F24" s="2">
        <f t="shared" si="1"/>
        <v>8.76</v>
      </c>
      <c r="G24" s="2">
        <f t="shared" si="2"/>
        <v>2.3187720000000001</v>
      </c>
      <c r="H24" s="2">
        <f t="shared" si="3"/>
        <v>1.8858644930229025</v>
      </c>
      <c r="I24" s="2">
        <f t="shared" si="4"/>
        <v>2.0855692871631129</v>
      </c>
      <c r="J24" s="2">
        <f t="shared" si="5"/>
        <v>-0.2332027128368872</v>
      </c>
      <c r="K24" s="2">
        <f t="shared" si="6"/>
        <v>-10.057164431728829</v>
      </c>
    </row>
    <row r="25" spans="1:11" x14ac:dyDescent="0.25">
      <c r="A25" s="2">
        <v>220</v>
      </c>
      <c r="B25" s="2">
        <v>-0.15926299999999999</v>
      </c>
      <c r="C25" s="2">
        <v>8.9306899999999998E-3</v>
      </c>
      <c r="D25" s="2">
        <v>1.22129</v>
      </c>
      <c r="E25" s="2">
        <f t="shared" si="0"/>
        <v>1.2316629914440378</v>
      </c>
      <c r="F25" s="2">
        <f t="shared" si="1"/>
        <v>8.8000000000000007</v>
      </c>
      <c r="G25" s="2">
        <f t="shared" si="2"/>
        <v>2.3293600000000003</v>
      </c>
      <c r="H25" s="2">
        <f t="shared" si="3"/>
        <v>1.8912316243820806</v>
      </c>
      <c r="I25" s="2">
        <f t="shared" si="4"/>
        <v>2.0891467660873766</v>
      </c>
      <c r="J25" s="2">
        <f t="shared" si="5"/>
        <v>-0.24021323391262372</v>
      </c>
      <c r="K25" s="2">
        <f t="shared" si="6"/>
        <v>-10.312413448871093</v>
      </c>
    </row>
    <row r="26" spans="1:11" x14ac:dyDescent="0.25">
      <c r="A26" s="2">
        <v>221</v>
      </c>
      <c r="B26" s="2">
        <v>-0.161194</v>
      </c>
      <c r="C26" s="2">
        <v>1.1253300000000001E-2</v>
      </c>
      <c r="D26" s="2">
        <v>1.24943</v>
      </c>
      <c r="E26" s="2">
        <f t="shared" si="0"/>
        <v>1.2598354921563728</v>
      </c>
      <c r="F26" s="2">
        <f t="shared" si="1"/>
        <v>8.84</v>
      </c>
      <c r="G26" s="2">
        <f t="shared" si="2"/>
        <v>2.3399479999999997</v>
      </c>
      <c r="H26" s="2">
        <f t="shared" si="3"/>
        <v>1.8573440854526755</v>
      </c>
      <c r="I26" s="2">
        <f t="shared" si="4"/>
        <v>2.1369329617956394</v>
      </c>
      <c r="J26" s="2">
        <f t="shared" si="5"/>
        <v>-0.20301503820436029</v>
      </c>
      <c r="K26" s="2">
        <f t="shared" si="6"/>
        <v>-8.6760491346115529</v>
      </c>
    </row>
    <row r="27" spans="1:11" x14ac:dyDescent="0.25">
      <c r="A27" s="2">
        <v>222</v>
      </c>
      <c r="B27" s="2">
        <v>-0.168049</v>
      </c>
      <c r="C27" s="2">
        <v>4.8953499999999997E-3</v>
      </c>
      <c r="D27" s="2">
        <v>1.2569900000000001</v>
      </c>
      <c r="E27" s="2">
        <f t="shared" si="0"/>
        <v>1.2681830668135505</v>
      </c>
      <c r="F27" s="2">
        <f t="shared" si="1"/>
        <v>8.8800000000000008</v>
      </c>
      <c r="G27" s="2">
        <f t="shared" si="2"/>
        <v>2.350536</v>
      </c>
      <c r="H27" s="2">
        <f t="shared" si="3"/>
        <v>1.8534674224171597</v>
      </c>
      <c r="I27" s="2">
        <f t="shared" si="4"/>
        <v>2.1510921179291445</v>
      </c>
      <c r="J27" s="2">
        <f t="shared" si="5"/>
        <v>-0.1994438820708555</v>
      </c>
      <c r="K27" s="2">
        <f t="shared" si="6"/>
        <v>-8.4850383942579697</v>
      </c>
    </row>
    <row r="28" spans="1:11" x14ac:dyDescent="0.25">
      <c r="A28" s="2">
        <v>223</v>
      </c>
      <c r="B28" s="2">
        <v>-0.16116800000000001</v>
      </c>
      <c r="C28" s="2">
        <v>2.1385700000000001E-2</v>
      </c>
      <c r="D28" s="2">
        <v>1.26458</v>
      </c>
      <c r="E28" s="2">
        <f t="shared" si="0"/>
        <v>1.2749882543727571</v>
      </c>
      <c r="F28" s="2">
        <f t="shared" si="1"/>
        <v>8.92</v>
      </c>
      <c r="G28" s="2">
        <f t="shared" si="2"/>
        <v>2.3611239999999998</v>
      </c>
      <c r="H28" s="2">
        <f t="shared" si="3"/>
        <v>1.8518790207691582</v>
      </c>
      <c r="I28" s="2">
        <f t="shared" si="4"/>
        <v>2.1626350770670704</v>
      </c>
      <c r="J28" s="2">
        <f t="shared" si="5"/>
        <v>-0.19848892293292941</v>
      </c>
      <c r="K28" s="2">
        <f t="shared" si="6"/>
        <v>-8.4065437873203361</v>
      </c>
    </row>
    <row r="29" spans="1:11" x14ac:dyDescent="0.25">
      <c r="A29" s="2">
        <v>224</v>
      </c>
      <c r="B29" s="2">
        <v>-0.15729899999999999</v>
      </c>
      <c r="C29" s="2">
        <v>2.7630100000000001E-2</v>
      </c>
      <c r="D29" s="2">
        <v>1.2617</v>
      </c>
      <c r="E29" s="2">
        <f t="shared" si="0"/>
        <v>1.2717677806215293</v>
      </c>
      <c r="F29" s="2">
        <f t="shared" si="1"/>
        <v>8.9600000000000009</v>
      </c>
      <c r="G29" s="2">
        <f t="shared" si="2"/>
        <v>2.371712</v>
      </c>
      <c r="H29" s="2">
        <f t="shared" si="3"/>
        <v>1.8648939186373426</v>
      </c>
      <c r="I29" s="2">
        <f t="shared" si="4"/>
        <v>2.1571725094902381</v>
      </c>
      <c r="J29" s="2">
        <f t="shared" si="5"/>
        <v>-0.21453949050976195</v>
      </c>
      <c r="K29" s="2">
        <f t="shared" si="6"/>
        <v>-9.0457648529737984</v>
      </c>
    </row>
    <row r="30" spans="1:11" x14ac:dyDescent="0.25">
      <c r="A30" s="2">
        <v>225</v>
      </c>
      <c r="B30" s="2">
        <v>-0.165967</v>
      </c>
      <c r="C30" s="2">
        <v>2.7163199999999998E-2</v>
      </c>
      <c r="D30" s="2">
        <v>1.2649900000000001</v>
      </c>
      <c r="E30" s="2">
        <f t="shared" si="0"/>
        <v>1.2761201293856468</v>
      </c>
      <c r="F30" s="2">
        <f t="shared" si="1"/>
        <v>9</v>
      </c>
      <c r="G30" s="2">
        <f t="shared" si="2"/>
        <v>2.3822999999999999</v>
      </c>
      <c r="H30" s="2">
        <f t="shared" si="3"/>
        <v>1.8668305162985661</v>
      </c>
      <c r="I30" s="2">
        <f t="shared" si="4"/>
        <v>2.1645549634639338</v>
      </c>
      <c r="J30" s="2">
        <f t="shared" si="5"/>
        <v>-0.21774503653606603</v>
      </c>
      <c r="K30" s="2">
        <f t="shared" si="6"/>
        <v>-9.1401182275979522</v>
      </c>
    </row>
    <row r="31" spans="1:11" x14ac:dyDescent="0.25">
      <c r="A31" s="2">
        <v>226</v>
      </c>
      <c r="B31" s="2">
        <v>-0.16882800000000001</v>
      </c>
      <c r="C31" s="2">
        <v>6.8863199999999996E-3</v>
      </c>
      <c r="D31" s="2">
        <v>1.2807999999999999</v>
      </c>
      <c r="E31" s="2">
        <f t="shared" si="0"/>
        <v>1.2918974243287051</v>
      </c>
      <c r="F31" s="2">
        <f t="shared" si="1"/>
        <v>9.0399999999999991</v>
      </c>
      <c r="G31" s="2">
        <f t="shared" si="2"/>
        <v>2.3928879999999997</v>
      </c>
      <c r="H31" s="2">
        <f t="shared" si="3"/>
        <v>1.8522275491364111</v>
      </c>
      <c r="I31" s="2">
        <f t="shared" si="4"/>
        <v>2.1913164111463495</v>
      </c>
      <c r="J31" s="2">
        <f t="shared" si="5"/>
        <v>-0.20157158885365023</v>
      </c>
      <c r="K31" s="2">
        <f t="shared" si="6"/>
        <v>-8.423778666350044</v>
      </c>
    </row>
    <row r="32" spans="1:11" x14ac:dyDescent="0.25">
      <c r="A32" s="2">
        <v>227</v>
      </c>
      <c r="B32" s="2">
        <v>-0.161163</v>
      </c>
      <c r="C32" s="2">
        <v>2.8451899999999999E-2</v>
      </c>
      <c r="D32" s="2">
        <v>1.29914</v>
      </c>
      <c r="E32" s="2">
        <f t="shared" si="0"/>
        <v>1.3094074090147076</v>
      </c>
      <c r="F32" s="2">
        <f t="shared" si="1"/>
        <v>9.08</v>
      </c>
      <c r="G32" s="2">
        <f t="shared" si="2"/>
        <v>2.4034759999999999</v>
      </c>
      <c r="H32" s="2">
        <f t="shared" si="3"/>
        <v>1.8355448300147836</v>
      </c>
      <c r="I32" s="2">
        <f t="shared" si="4"/>
        <v>2.221016847170747</v>
      </c>
      <c r="J32" s="2">
        <f t="shared" si="5"/>
        <v>-0.18245915282925296</v>
      </c>
      <c r="K32" s="2">
        <f t="shared" si="6"/>
        <v>-7.5914697225706833</v>
      </c>
    </row>
    <row r="33" spans="1:11" x14ac:dyDescent="0.25">
      <c r="A33" s="2">
        <v>228</v>
      </c>
      <c r="B33" s="2">
        <v>-0.18452199999999999</v>
      </c>
      <c r="C33" s="2">
        <v>1.7733499999999999E-2</v>
      </c>
      <c r="D33" s="2">
        <v>1.3109200000000001</v>
      </c>
      <c r="E33" s="2">
        <f t="shared" si="0"/>
        <v>1.323961514510996</v>
      </c>
      <c r="F33" s="2">
        <f t="shared" si="1"/>
        <v>9.1199999999999992</v>
      </c>
      <c r="G33" s="2">
        <f t="shared" si="2"/>
        <v>2.4140639999999998</v>
      </c>
      <c r="H33" s="2">
        <f t="shared" si="3"/>
        <v>1.8233641790498964</v>
      </c>
      <c r="I33" s="2">
        <f t="shared" si="4"/>
        <v>2.2457035209135512</v>
      </c>
      <c r="J33" s="2">
        <f t="shared" si="5"/>
        <v>-0.16836047908644858</v>
      </c>
      <c r="K33" s="2">
        <f t="shared" si="6"/>
        <v>-6.9741514345290172</v>
      </c>
    </row>
    <row r="34" spans="1:11" x14ac:dyDescent="0.25">
      <c r="A34" s="2">
        <v>229</v>
      </c>
      <c r="B34" s="2">
        <v>-0.18045</v>
      </c>
      <c r="C34" s="2">
        <v>1.49091E-2</v>
      </c>
      <c r="D34" s="2">
        <v>1.3186800000000001</v>
      </c>
      <c r="E34" s="2">
        <f t="shared" si="0"/>
        <v>1.3310527510819434</v>
      </c>
      <c r="F34" s="2">
        <f t="shared" si="1"/>
        <v>9.16</v>
      </c>
      <c r="G34" s="2">
        <f t="shared" si="2"/>
        <v>2.424652</v>
      </c>
      <c r="H34" s="2">
        <f t="shared" si="3"/>
        <v>1.8216047395785979</v>
      </c>
      <c r="I34" s="2">
        <f t="shared" si="4"/>
        <v>2.2577316763851925</v>
      </c>
      <c r="J34" s="2">
        <f t="shared" si="5"/>
        <v>-0.16692032361480758</v>
      </c>
      <c r="K34" s="2">
        <f t="shared" si="6"/>
        <v>-6.8843002465841519</v>
      </c>
    </row>
    <row r="35" spans="1:11" x14ac:dyDescent="0.25">
      <c r="A35" s="2">
        <v>230</v>
      </c>
      <c r="B35" s="2">
        <v>-0.16590199999999999</v>
      </c>
      <c r="C35" s="2">
        <v>2.3816299999999999E-2</v>
      </c>
      <c r="D35" s="2">
        <v>1.3206500000000001</v>
      </c>
      <c r="E35" s="2">
        <f t="shared" si="0"/>
        <v>1.3312426947216238</v>
      </c>
      <c r="F35" s="2">
        <f t="shared" si="1"/>
        <v>9.1999999999999993</v>
      </c>
      <c r="G35" s="2">
        <f t="shared" si="2"/>
        <v>2.4352399999999998</v>
      </c>
      <c r="H35" s="2">
        <f t="shared" si="3"/>
        <v>1.8292983012456889</v>
      </c>
      <c r="I35" s="2">
        <f t="shared" si="4"/>
        <v>2.2580538587868184</v>
      </c>
      <c r="J35" s="2">
        <f t="shared" si="5"/>
        <v>-0.17718614121318144</v>
      </c>
      <c r="K35" s="2">
        <f t="shared" si="6"/>
        <v>-7.2759211089330602</v>
      </c>
    </row>
    <row r="36" spans="1:11" x14ac:dyDescent="0.25">
      <c r="A36" s="2">
        <v>231</v>
      </c>
      <c r="B36" s="2">
        <v>-0.17599200000000001</v>
      </c>
      <c r="C36" s="2">
        <v>2.02022E-2</v>
      </c>
      <c r="D36" s="2">
        <v>1.3448199999999999</v>
      </c>
      <c r="E36" s="2">
        <f t="shared" si="0"/>
        <v>1.3564372987163247</v>
      </c>
      <c r="F36" s="2">
        <f t="shared" si="1"/>
        <v>9.24</v>
      </c>
      <c r="G36" s="2">
        <f t="shared" si="2"/>
        <v>2.4458280000000001</v>
      </c>
      <c r="H36" s="2">
        <f t="shared" si="3"/>
        <v>1.803126471319116</v>
      </c>
      <c r="I36" s="2">
        <f t="shared" si="4"/>
        <v>2.3007889460826298</v>
      </c>
      <c r="J36" s="2">
        <f t="shared" si="5"/>
        <v>-0.14503905391737026</v>
      </c>
      <c r="K36" s="2">
        <f t="shared" si="6"/>
        <v>-5.9300594284377421</v>
      </c>
    </row>
    <row r="37" spans="1:11" x14ac:dyDescent="0.25">
      <c r="A37" s="2">
        <v>232</v>
      </c>
      <c r="B37" s="2">
        <v>-0.18218599999999999</v>
      </c>
      <c r="C37" s="2">
        <v>1.8537499999999998E-2</v>
      </c>
      <c r="D37" s="2">
        <v>1.3525100000000001</v>
      </c>
      <c r="E37" s="2">
        <f t="shared" si="0"/>
        <v>1.3648511558416361</v>
      </c>
      <c r="F37" s="2">
        <f t="shared" si="1"/>
        <v>9.2799999999999994</v>
      </c>
      <c r="G37" s="2">
        <f t="shared" si="2"/>
        <v>2.4564159999999999</v>
      </c>
      <c r="H37" s="2">
        <f t="shared" si="3"/>
        <v>1.7997684139302721</v>
      </c>
      <c r="I37" s="2">
        <f t="shared" si="4"/>
        <v>2.3150605305385832</v>
      </c>
      <c r="J37" s="2">
        <f t="shared" si="5"/>
        <v>-0.14135546946141675</v>
      </c>
      <c r="K37" s="2">
        <f t="shared" si="6"/>
        <v>-5.7545411469969565</v>
      </c>
    </row>
    <row r="38" spans="1:11" x14ac:dyDescent="0.25">
      <c r="A38" s="2">
        <v>233</v>
      </c>
      <c r="B38" s="2">
        <v>-0.17969299999999999</v>
      </c>
      <c r="C38" s="2">
        <v>1.5882799999999999E-2</v>
      </c>
      <c r="D38" s="2">
        <v>1.3622799999999999</v>
      </c>
      <c r="E38" s="2">
        <f t="shared" si="0"/>
        <v>1.374171981953074</v>
      </c>
      <c r="F38" s="2">
        <f t="shared" si="1"/>
        <v>9.32</v>
      </c>
      <c r="G38" s="2">
        <f t="shared" si="2"/>
        <v>2.4670040000000002</v>
      </c>
      <c r="H38" s="2">
        <f t="shared" si="3"/>
        <v>1.7952658272756465</v>
      </c>
      <c r="I38" s="2">
        <f t="shared" si="4"/>
        <v>2.3308705157888041</v>
      </c>
      <c r="J38" s="2">
        <f t="shared" si="5"/>
        <v>-0.13613348421119609</v>
      </c>
      <c r="K38" s="2">
        <f t="shared" si="6"/>
        <v>-5.5181703885034672</v>
      </c>
    </row>
    <row r="39" spans="1:11" x14ac:dyDescent="0.25">
      <c r="A39" s="2">
        <v>234</v>
      </c>
      <c r="B39" s="2">
        <v>-0.18143200000000001</v>
      </c>
      <c r="C39" s="2">
        <v>1.85828E-2</v>
      </c>
      <c r="D39" s="2">
        <v>1.3682300000000001</v>
      </c>
      <c r="E39" s="2">
        <f t="shared" si="0"/>
        <v>1.3803319252918265</v>
      </c>
      <c r="F39" s="2">
        <f t="shared" si="1"/>
        <v>9.36</v>
      </c>
      <c r="G39" s="2">
        <f t="shared" si="2"/>
        <v>2.4775919999999996</v>
      </c>
      <c r="H39" s="2">
        <f t="shared" si="3"/>
        <v>1.7949247964225656</v>
      </c>
      <c r="I39" s="2">
        <f t="shared" si="4"/>
        <v>2.341319011679996</v>
      </c>
      <c r="J39" s="2">
        <f t="shared" si="5"/>
        <v>-0.13627298832000356</v>
      </c>
      <c r="K39" s="2">
        <f t="shared" si="6"/>
        <v>-5.50021909660685</v>
      </c>
    </row>
    <row r="40" spans="1:11" x14ac:dyDescent="0.25">
      <c r="A40" s="2">
        <v>235</v>
      </c>
      <c r="B40" s="2">
        <v>-0.18185799999999999</v>
      </c>
      <c r="C40" s="2">
        <v>1.8444800000000001E-2</v>
      </c>
      <c r="D40" s="2">
        <v>1.3763000000000001</v>
      </c>
      <c r="E40" s="2">
        <f t="shared" si="0"/>
        <v>1.3883854770239568</v>
      </c>
      <c r="F40" s="2">
        <f t="shared" si="1"/>
        <v>9.4</v>
      </c>
      <c r="G40" s="2">
        <f t="shared" si="2"/>
        <v>2.4881799999999998</v>
      </c>
      <c r="H40" s="2">
        <f t="shared" si="3"/>
        <v>1.792139172568618</v>
      </c>
      <c r="I40" s="2">
        <f t="shared" si="4"/>
        <v>2.3549794461280356</v>
      </c>
      <c r="J40" s="2">
        <f t="shared" si="5"/>
        <v>-0.13320055387196428</v>
      </c>
      <c r="K40" s="2">
        <f t="shared" si="6"/>
        <v>-5.3533327119406264</v>
      </c>
    </row>
    <row r="41" spans="1:11" x14ac:dyDescent="0.25">
      <c r="A41" s="2">
        <v>236</v>
      </c>
      <c r="B41" s="2">
        <v>-0.184561</v>
      </c>
      <c r="C41" s="2">
        <v>7.5038700000000002E-3</v>
      </c>
      <c r="D41" s="2">
        <v>1.3963099999999999</v>
      </c>
      <c r="E41" s="2">
        <f t="shared" si="0"/>
        <v>1.4084745957545619</v>
      </c>
      <c r="F41" s="2">
        <f t="shared" si="1"/>
        <v>9.44</v>
      </c>
      <c r="G41" s="2">
        <f t="shared" si="2"/>
        <v>2.4987679999999997</v>
      </c>
      <c r="H41" s="2">
        <f t="shared" si="3"/>
        <v>1.7740951860486593</v>
      </c>
      <c r="I41" s="2">
        <f t="shared" si="4"/>
        <v>2.389054609318888</v>
      </c>
      <c r="J41" s="2">
        <f t="shared" si="5"/>
        <v>-0.10971339068111163</v>
      </c>
      <c r="K41" s="2">
        <f t="shared" si="6"/>
        <v>-4.3906993638909917</v>
      </c>
    </row>
    <row r="42" spans="1:11" x14ac:dyDescent="0.25">
      <c r="A42" s="2">
        <v>237</v>
      </c>
      <c r="B42" s="2">
        <v>-0.188469</v>
      </c>
      <c r="C42" s="2">
        <v>2.3277900000000001E-2</v>
      </c>
      <c r="D42" s="2">
        <v>1.40466</v>
      </c>
      <c r="E42" s="2">
        <f t="shared" si="0"/>
        <v>1.417438584274257</v>
      </c>
      <c r="F42" s="2">
        <f t="shared" si="1"/>
        <v>9.48</v>
      </c>
      <c r="G42" s="2">
        <f t="shared" si="2"/>
        <v>2.5093559999999999</v>
      </c>
      <c r="H42" s="2">
        <f t="shared" si="3"/>
        <v>1.7703454864570487</v>
      </c>
      <c r="I42" s="2">
        <f t="shared" si="4"/>
        <v>2.4042593266459944</v>
      </c>
      <c r="J42" s="2">
        <f t="shared" si="5"/>
        <v>-0.10509667335400552</v>
      </c>
      <c r="K42" s="2">
        <f t="shared" si="6"/>
        <v>-4.1881930405253582</v>
      </c>
    </row>
    <row r="43" spans="1:11" x14ac:dyDescent="0.25">
      <c r="A43" s="2">
        <v>238</v>
      </c>
      <c r="B43" s="2">
        <v>-0.188439</v>
      </c>
      <c r="C43" s="2">
        <v>4.6437800000000001E-3</v>
      </c>
      <c r="D43" s="2">
        <v>1.41272</v>
      </c>
      <c r="E43" s="2">
        <f t="shared" si="0"/>
        <v>1.4252398464166263</v>
      </c>
      <c r="F43" s="2">
        <f t="shared" si="1"/>
        <v>9.52</v>
      </c>
      <c r="G43" s="2">
        <f t="shared" si="2"/>
        <v>2.5199439999999997</v>
      </c>
      <c r="H43" s="2">
        <f t="shared" si="3"/>
        <v>1.7680841623504324</v>
      </c>
      <c r="I43" s="2">
        <f t="shared" si="4"/>
        <v>2.4174918274918813</v>
      </c>
      <c r="J43" s="2">
        <f t="shared" si="5"/>
        <v>-0.10245217250811844</v>
      </c>
      <c r="K43" s="2">
        <f t="shared" si="6"/>
        <v>-4.0656527489546779</v>
      </c>
    </row>
    <row r="44" spans="1:11" x14ac:dyDescent="0.25">
      <c r="A44" s="2">
        <v>239</v>
      </c>
      <c r="B44" s="2">
        <v>-0.194831</v>
      </c>
      <c r="C44" s="2">
        <v>1.0707599999999999E-2</v>
      </c>
      <c r="D44" s="2">
        <v>1.42408</v>
      </c>
      <c r="E44" s="2">
        <f t="shared" si="0"/>
        <v>1.4373856885536185</v>
      </c>
      <c r="F44" s="2">
        <f t="shared" si="1"/>
        <v>9.56</v>
      </c>
      <c r="G44" s="2">
        <f t="shared" si="2"/>
        <v>2.530532</v>
      </c>
      <c r="H44" s="2">
        <f t="shared" si="3"/>
        <v>1.7605100844898276</v>
      </c>
      <c r="I44" s="2">
        <f t="shared" si="4"/>
        <v>2.4380936049246476</v>
      </c>
      <c r="J44" s="2">
        <f t="shared" si="5"/>
        <v>-9.2438395075352453E-2</v>
      </c>
      <c r="K44" s="2">
        <f t="shared" si="6"/>
        <v>-3.6529233803545043</v>
      </c>
    </row>
    <row r="45" spans="1:11" x14ac:dyDescent="0.25">
      <c r="A45" s="2">
        <v>240</v>
      </c>
      <c r="B45" s="2">
        <v>-0.20028399999999999</v>
      </c>
      <c r="C45" s="2">
        <v>2.17129E-2</v>
      </c>
      <c r="D45" s="2">
        <v>1.4297200000000001</v>
      </c>
      <c r="E45" s="2">
        <f t="shared" si="0"/>
        <v>1.4438436234864254</v>
      </c>
      <c r="F45" s="2">
        <f t="shared" si="1"/>
        <v>9.6</v>
      </c>
      <c r="G45" s="2">
        <f t="shared" si="2"/>
        <v>2.5411199999999998</v>
      </c>
      <c r="H45" s="2">
        <f t="shared" si="3"/>
        <v>1.7599689874059903</v>
      </c>
      <c r="I45" s="2">
        <f t="shared" si="4"/>
        <v>2.4490475541576746</v>
      </c>
      <c r="J45" s="2">
        <f t="shared" si="5"/>
        <v>-9.2072445842325212E-2</v>
      </c>
      <c r="K45" s="2">
        <f t="shared" si="6"/>
        <v>-3.6233017662418625</v>
      </c>
    </row>
    <row r="46" spans="1:11" x14ac:dyDescent="0.25">
      <c r="A46" s="2">
        <v>241</v>
      </c>
      <c r="B46" s="2">
        <v>-0.201296</v>
      </c>
      <c r="C46" s="2">
        <v>2.39616E-2</v>
      </c>
      <c r="D46" s="2">
        <v>1.4466000000000001</v>
      </c>
      <c r="E46" s="2">
        <f t="shared" si="0"/>
        <v>1.4607346774450725</v>
      </c>
      <c r="F46" s="2">
        <f t="shared" si="1"/>
        <v>9.64</v>
      </c>
      <c r="G46" s="2">
        <f t="shared" si="2"/>
        <v>2.5517080000000001</v>
      </c>
      <c r="H46" s="2">
        <f t="shared" si="3"/>
        <v>1.7468661759047965</v>
      </c>
      <c r="I46" s="2">
        <f t="shared" si="4"/>
        <v>2.477698159882332</v>
      </c>
      <c r="J46" s="2">
        <f t="shared" si="5"/>
        <v>-7.4009840117668091E-2</v>
      </c>
      <c r="K46" s="2">
        <f t="shared" si="6"/>
        <v>-2.9004039693283121</v>
      </c>
    </row>
    <row r="47" spans="1:11" x14ac:dyDescent="0.25">
      <c r="A47" s="2">
        <v>242</v>
      </c>
      <c r="B47" s="2">
        <v>-0.205596</v>
      </c>
      <c r="C47" s="2">
        <v>2.49985E-2</v>
      </c>
      <c r="D47" s="2">
        <v>1.4593499999999999</v>
      </c>
      <c r="E47" s="2">
        <f t="shared" si="0"/>
        <v>1.4739732232025959</v>
      </c>
      <c r="F47" s="2">
        <f t="shared" si="1"/>
        <v>9.68</v>
      </c>
      <c r="G47" s="2">
        <f t="shared" si="2"/>
        <v>2.5622959999999999</v>
      </c>
      <c r="H47" s="2">
        <f t="shared" si="3"/>
        <v>1.7383599373893206</v>
      </c>
      <c r="I47" s="2">
        <f t="shared" si="4"/>
        <v>2.5001533811962431</v>
      </c>
      <c r="J47" s="2">
        <f t="shared" si="5"/>
        <v>-6.2142618803756822E-2</v>
      </c>
      <c r="K47" s="2">
        <f t="shared" si="6"/>
        <v>-2.4252708821992783</v>
      </c>
    </row>
    <row r="48" spans="1:11" x14ac:dyDescent="0.25">
      <c r="A48" s="2">
        <v>243</v>
      </c>
      <c r="B48" s="2">
        <v>-0.20408000000000001</v>
      </c>
      <c r="C48" s="2">
        <v>1.0009000000000001E-3</v>
      </c>
      <c r="D48" s="2">
        <v>1.4710700000000001</v>
      </c>
      <c r="E48" s="2">
        <f t="shared" si="0"/>
        <v>1.4851587770675601</v>
      </c>
      <c r="F48" s="2">
        <f t="shared" si="1"/>
        <v>9.7200000000000006</v>
      </c>
      <c r="G48" s="2">
        <f t="shared" si="2"/>
        <v>2.5728840000000002</v>
      </c>
      <c r="H48" s="2">
        <f t="shared" si="3"/>
        <v>1.7323965893263946</v>
      </c>
      <c r="I48" s="2">
        <f t="shared" si="4"/>
        <v>2.5191263176619954</v>
      </c>
      <c r="J48" s="2">
        <f t="shared" si="5"/>
        <v>-5.375768233800482E-2</v>
      </c>
      <c r="K48" s="2">
        <f t="shared" si="6"/>
        <v>-2.0893939383977207</v>
      </c>
    </row>
    <row r="49" spans="1:11" x14ac:dyDescent="0.25">
      <c r="A49" s="2">
        <v>244</v>
      </c>
      <c r="B49" s="2">
        <v>-0.20547499999999999</v>
      </c>
      <c r="C49" s="2">
        <v>2.75164E-2</v>
      </c>
      <c r="D49" s="2">
        <v>1.48078</v>
      </c>
      <c r="E49" s="2">
        <f t="shared" si="0"/>
        <v>1.4952212332273642</v>
      </c>
      <c r="F49" s="2">
        <f t="shared" si="1"/>
        <v>9.76</v>
      </c>
      <c r="G49" s="2">
        <f t="shared" si="2"/>
        <v>2.583472</v>
      </c>
      <c r="H49" s="2">
        <f t="shared" si="3"/>
        <v>1.7278192300838973</v>
      </c>
      <c r="I49" s="2">
        <f t="shared" si="4"/>
        <v>2.5361942558002553</v>
      </c>
      <c r="J49" s="2">
        <f t="shared" si="5"/>
        <v>-4.7277744199744731E-2</v>
      </c>
      <c r="K49" s="2">
        <f t="shared" si="6"/>
        <v>-1.8300079969802163</v>
      </c>
    </row>
    <row r="50" spans="1:11" x14ac:dyDescent="0.25">
      <c r="A50" s="2">
        <v>245</v>
      </c>
      <c r="B50" s="2">
        <v>-0.20352400000000001</v>
      </c>
      <c r="C50" s="2">
        <v>4.24392E-3</v>
      </c>
      <c r="D50" s="2">
        <v>1.48858</v>
      </c>
      <c r="E50" s="2">
        <f t="shared" si="0"/>
        <v>1.5024348391304585</v>
      </c>
      <c r="F50" s="2">
        <f t="shared" si="1"/>
        <v>9.8000000000000007</v>
      </c>
      <c r="G50" s="2">
        <f t="shared" si="2"/>
        <v>2.5940600000000003</v>
      </c>
      <c r="H50" s="2">
        <f t="shared" si="3"/>
        <v>1.7265707187017343</v>
      </c>
      <c r="I50" s="2">
        <f t="shared" si="4"/>
        <v>2.5484299741330836</v>
      </c>
      <c r="J50" s="2">
        <f t="shared" si="5"/>
        <v>-4.5630025866916668E-2</v>
      </c>
      <c r="K50" s="2">
        <f t="shared" si="6"/>
        <v>-1.7590196783002963</v>
      </c>
    </row>
    <row r="51" spans="1:11" x14ac:dyDescent="0.25">
      <c r="A51" s="2">
        <v>246</v>
      </c>
      <c r="B51" s="2">
        <v>-0.212975</v>
      </c>
      <c r="C51" s="3">
        <v>-4.99122E-5</v>
      </c>
      <c r="D51" s="2">
        <v>1.5020899999999999</v>
      </c>
      <c r="E51" s="2">
        <f t="shared" si="0"/>
        <v>1.5171132855578806</v>
      </c>
      <c r="F51" s="2">
        <f t="shared" si="1"/>
        <v>9.84</v>
      </c>
      <c r="G51" s="2">
        <f t="shared" si="2"/>
        <v>2.6046480000000001</v>
      </c>
      <c r="H51" s="2">
        <f t="shared" si="3"/>
        <v>1.7168447635353781</v>
      </c>
      <c r="I51" s="2">
        <f t="shared" si="4"/>
        <v>2.573327554963277</v>
      </c>
      <c r="J51" s="2">
        <f t="shared" si="5"/>
        <v>-3.1320445036723044E-2</v>
      </c>
      <c r="K51" s="2">
        <f t="shared" si="6"/>
        <v>-1.2024828321033414</v>
      </c>
    </row>
    <row r="52" spans="1:11" x14ac:dyDescent="0.25">
      <c r="A52" s="2">
        <v>247</v>
      </c>
      <c r="B52" s="2">
        <v>-0.212925</v>
      </c>
      <c r="C52" s="2">
        <v>1.96402E-2</v>
      </c>
      <c r="D52" s="2">
        <v>1.51424</v>
      </c>
      <c r="E52" s="2">
        <f t="shared" si="0"/>
        <v>1.5292630809252672</v>
      </c>
      <c r="F52" s="2">
        <f t="shared" si="1"/>
        <v>9.8800000000000008</v>
      </c>
      <c r="G52" s="2">
        <f t="shared" si="2"/>
        <v>2.6152360000000003</v>
      </c>
      <c r="H52" s="2">
        <f t="shared" si="3"/>
        <v>1.7101282523721653</v>
      </c>
      <c r="I52" s="2">
        <f t="shared" si="4"/>
        <v>2.5939360378654381</v>
      </c>
      <c r="J52" s="2">
        <f t="shared" si="5"/>
        <v>-2.12999621345622E-2</v>
      </c>
      <c r="K52" s="2">
        <f t="shared" si="6"/>
        <v>-0.81445659720813712</v>
      </c>
    </row>
    <row r="53" spans="1:11" x14ac:dyDescent="0.25">
      <c r="A53" s="2">
        <v>248</v>
      </c>
      <c r="B53" s="2">
        <v>-0.21385499999999999</v>
      </c>
      <c r="C53" s="2">
        <v>-5.6067199999999999E-3</v>
      </c>
      <c r="D53" s="2">
        <v>1.5209299999999999</v>
      </c>
      <c r="E53" s="2">
        <f t="shared" si="0"/>
        <v>1.5359015141714516</v>
      </c>
      <c r="F53" s="2">
        <f t="shared" si="1"/>
        <v>9.92</v>
      </c>
      <c r="G53" s="2">
        <f t="shared" si="2"/>
        <v>2.6258239999999997</v>
      </c>
      <c r="H53" s="2">
        <f t="shared" si="3"/>
        <v>1.7096304520648327</v>
      </c>
      <c r="I53" s="2">
        <f t="shared" si="4"/>
        <v>2.6051961483376163</v>
      </c>
      <c r="J53" s="2">
        <f t="shared" si="5"/>
        <v>-2.0627851662383456E-2</v>
      </c>
      <c r="K53" s="2">
        <f t="shared" si="6"/>
        <v>-0.7855763243227063</v>
      </c>
    </row>
    <row r="54" spans="1:11" x14ac:dyDescent="0.25">
      <c r="A54" s="2">
        <v>249</v>
      </c>
      <c r="B54" s="2">
        <v>-0.21273800000000001</v>
      </c>
      <c r="C54" s="2">
        <v>6.1002599999999997E-3</v>
      </c>
      <c r="D54" s="2">
        <v>1.53792</v>
      </c>
      <c r="E54" s="2">
        <f t="shared" si="0"/>
        <v>1.5525761160780709</v>
      </c>
      <c r="F54" s="2">
        <f t="shared" si="1"/>
        <v>9.9600000000000009</v>
      </c>
      <c r="G54" s="2">
        <f t="shared" si="2"/>
        <v>2.636412</v>
      </c>
      <c r="H54" s="2">
        <f t="shared" si="3"/>
        <v>1.6980887266640321</v>
      </c>
      <c r="I54" s="2">
        <f t="shared" si="4"/>
        <v>2.6334796080916236</v>
      </c>
      <c r="J54" s="2">
        <f t="shared" si="5"/>
        <v>-2.9323919083763528E-3</v>
      </c>
      <c r="K54" s="2">
        <f t="shared" si="6"/>
        <v>-0.11122661816045265</v>
      </c>
    </row>
    <row r="55" spans="1:11" x14ac:dyDescent="0.25">
      <c r="A55" s="2">
        <v>250</v>
      </c>
      <c r="B55" s="2">
        <v>-0.22259999999999999</v>
      </c>
      <c r="C55" s="2">
        <v>5.8237899999999997E-3</v>
      </c>
      <c r="D55" s="2">
        <v>1.5426</v>
      </c>
      <c r="E55" s="2">
        <f t="shared" si="0"/>
        <v>1.5585889248066547</v>
      </c>
      <c r="F55" s="2">
        <f t="shared" si="1"/>
        <v>10</v>
      </c>
      <c r="G55" s="2">
        <f t="shared" si="2"/>
        <v>2.6469999999999998</v>
      </c>
      <c r="H55" s="2">
        <f t="shared" si="3"/>
        <v>1.6983310723373479</v>
      </c>
      <c r="I55" s="2">
        <f t="shared" si="4"/>
        <v>2.6436785342570475</v>
      </c>
      <c r="J55" s="2">
        <f t="shared" si="5"/>
        <v>-3.3214657429523342E-3</v>
      </c>
      <c r="K55" s="2">
        <f t="shared" si="6"/>
        <v>-0.12548038318671456</v>
      </c>
    </row>
    <row r="56" spans="1:11" x14ac:dyDescent="0.25">
      <c r="A56" s="2">
        <v>251</v>
      </c>
      <c r="B56" s="2">
        <v>-0.222272</v>
      </c>
      <c r="C56" s="2">
        <v>2.4556999999999999E-2</v>
      </c>
      <c r="D56" s="2">
        <v>1.56307</v>
      </c>
      <c r="E56" s="2">
        <f t="shared" si="0"/>
        <v>1.5789856595716758</v>
      </c>
      <c r="F56" s="2">
        <f t="shared" si="1"/>
        <v>10.039999999999999</v>
      </c>
      <c r="G56" s="2">
        <f t="shared" si="2"/>
        <v>2.6575879999999996</v>
      </c>
      <c r="H56" s="2">
        <f t="shared" si="3"/>
        <v>1.6830982497465565</v>
      </c>
      <c r="I56" s="2">
        <f t="shared" si="4"/>
        <v>2.6782754757654765</v>
      </c>
      <c r="J56" s="2">
        <f t="shared" si="5"/>
        <v>2.0687475765476915E-2</v>
      </c>
      <c r="K56" s="2">
        <f t="shared" si="6"/>
        <v>0.77843050786942591</v>
      </c>
    </row>
    <row r="57" spans="1:11" x14ac:dyDescent="0.25">
      <c r="A57" s="2">
        <v>252</v>
      </c>
      <c r="B57" s="2">
        <v>-0.22550700000000001</v>
      </c>
      <c r="C57" s="2">
        <v>1.4361000000000001E-2</v>
      </c>
      <c r="D57" s="2">
        <v>1.56976</v>
      </c>
      <c r="E57" s="2">
        <f t="shared" si="0"/>
        <v>1.5859401322149584</v>
      </c>
      <c r="F57" s="2">
        <f t="shared" si="1"/>
        <v>10.08</v>
      </c>
      <c r="G57" s="2">
        <f t="shared" si="2"/>
        <v>2.6681759999999999</v>
      </c>
      <c r="H57" s="2">
        <f t="shared" si="3"/>
        <v>1.6823938973494335</v>
      </c>
      <c r="I57" s="2">
        <f t="shared" si="4"/>
        <v>2.6900716522630126</v>
      </c>
      <c r="J57" s="2">
        <f t="shared" si="5"/>
        <v>2.189565226301271E-2</v>
      </c>
      <c r="K57" s="2">
        <f t="shared" si="6"/>
        <v>0.82062248753503186</v>
      </c>
    </row>
    <row r="58" spans="1:11" x14ac:dyDescent="0.25">
      <c r="A58" s="2">
        <v>253</v>
      </c>
      <c r="B58" s="2">
        <v>-0.21640799999999999</v>
      </c>
      <c r="C58" s="2">
        <v>1.6049600000000001E-2</v>
      </c>
      <c r="D58" s="2">
        <v>1.5801799999999999</v>
      </c>
      <c r="E58" s="2">
        <f t="shared" si="0"/>
        <v>1.5950106095334162</v>
      </c>
      <c r="F58" s="2">
        <f t="shared" si="1"/>
        <v>10.119999999999999</v>
      </c>
      <c r="G58" s="2">
        <f t="shared" si="2"/>
        <v>2.6787639999999997</v>
      </c>
      <c r="H58" s="2">
        <f t="shared" si="3"/>
        <v>1.6794646906979576</v>
      </c>
      <c r="I58" s="2">
        <f t="shared" si="4"/>
        <v>2.7054569958905805</v>
      </c>
      <c r="J58" s="2">
        <f t="shared" si="5"/>
        <v>2.6692995890580828E-2</v>
      </c>
      <c r="K58" s="2">
        <f t="shared" si="6"/>
        <v>0.99646687392322841</v>
      </c>
    </row>
    <row r="59" spans="1:11" x14ac:dyDescent="0.25">
      <c r="A59" s="2">
        <v>254</v>
      </c>
      <c r="B59" s="2">
        <v>-0.224498</v>
      </c>
      <c r="C59" s="2">
        <v>-9.9197900000000004E-4</v>
      </c>
      <c r="D59" s="2">
        <v>1.58769</v>
      </c>
      <c r="E59" s="2">
        <f t="shared" si="0"/>
        <v>1.6034836675583375</v>
      </c>
      <c r="F59" s="2">
        <f t="shared" si="1"/>
        <v>10.16</v>
      </c>
      <c r="G59" s="2">
        <f t="shared" si="2"/>
        <v>2.689352</v>
      </c>
      <c r="H59" s="2">
        <f t="shared" si="3"/>
        <v>1.6771932601565813</v>
      </c>
      <c r="I59" s="2">
        <f t="shared" si="4"/>
        <v>2.7198289969124518</v>
      </c>
      <c r="J59" s="2">
        <f t="shared" si="5"/>
        <v>3.047699691245187E-2</v>
      </c>
      <c r="K59" s="2">
        <f t="shared" si="6"/>
        <v>1.1332468532364626</v>
      </c>
    </row>
    <row r="60" spans="1:11" x14ac:dyDescent="0.25">
      <c r="A60" s="2">
        <v>255</v>
      </c>
      <c r="B60" s="2">
        <v>-0.232127</v>
      </c>
      <c r="C60" s="2">
        <v>7.6996900000000004E-3</v>
      </c>
      <c r="D60" s="2">
        <v>1.6016999999999999</v>
      </c>
      <c r="E60" s="2">
        <f t="shared" si="0"/>
        <v>1.6184514572130655</v>
      </c>
      <c r="F60" s="2">
        <f t="shared" si="1"/>
        <v>10.199999999999999</v>
      </c>
      <c r="G60" s="2">
        <f t="shared" si="2"/>
        <v>2.6999399999999998</v>
      </c>
      <c r="H60" s="2">
        <f t="shared" si="3"/>
        <v>1.6682242695429566</v>
      </c>
      <c r="I60" s="2">
        <f t="shared" si="4"/>
        <v>2.7452173617248015</v>
      </c>
      <c r="J60" s="2">
        <f t="shared" si="5"/>
        <v>4.5277361724801679E-2</v>
      </c>
      <c r="K60" s="2">
        <f t="shared" si="6"/>
        <v>1.6769765892872317</v>
      </c>
    </row>
    <row r="61" spans="1:11" x14ac:dyDescent="0.25">
      <c r="A61" s="2">
        <v>256</v>
      </c>
      <c r="B61" s="2">
        <v>-0.221944</v>
      </c>
      <c r="C61" s="2">
        <v>2.0511999999999999E-2</v>
      </c>
      <c r="D61" s="2">
        <v>1.61419</v>
      </c>
      <c r="E61" s="2">
        <f t="shared" si="0"/>
        <v>1.6295058261264364</v>
      </c>
      <c r="F61" s="2">
        <f t="shared" si="1"/>
        <v>10.24</v>
      </c>
      <c r="G61" s="2">
        <f t="shared" si="2"/>
        <v>2.710528</v>
      </c>
      <c r="H61" s="2">
        <f t="shared" si="3"/>
        <v>1.6634049148773558</v>
      </c>
      <c r="I61" s="2">
        <f t="shared" si="4"/>
        <v>2.7639677822756612</v>
      </c>
      <c r="J61" s="2">
        <f t="shared" si="5"/>
        <v>5.3439782275661152E-2</v>
      </c>
      <c r="K61" s="2">
        <f t="shared" si="6"/>
        <v>1.971563557936356</v>
      </c>
    </row>
    <row r="62" spans="1:11" x14ac:dyDescent="0.25">
      <c r="A62" s="2">
        <v>257</v>
      </c>
      <c r="B62" s="2">
        <v>-0.22950899999999999</v>
      </c>
      <c r="C62" s="2">
        <v>1.9848000000000001E-2</v>
      </c>
      <c r="D62" s="2">
        <v>1.6209899999999999</v>
      </c>
      <c r="E62" s="2">
        <f t="shared" si="0"/>
        <v>1.6372772838725271</v>
      </c>
      <c r="F62" s="2">
        <f t="shared" si="1"/>
        <v>10.28</v>
      </c>
      <c r="G62" s="2">
        <f t="shared" si="2"/>
        <v>2.7211159999999999</v>
      </c>
      <c r="H62" s="2">
        <f t="shared" si="3"/>
        <v>1.6619762741494535</v>
      </c>
      <c r="I62" s="2">
        <f t="shared" si="4"/>
        <v>2.7771497289045803</v>
      </c>
      <c r="J62" s="2">
        <f t="shared" si="5"/>
        <v>5.6033728904580471E-2</v>
      </c>
      <c r="K62" s="2">
        <f t="shared" si="6"/>
        <v>2.0592186773581309</v>
      </c>
    </row>
    <row r="63" spans="1:11" x14ac:dyDescent="0.25">
      <c r="A63" s="2">
        <v>258</v>
      </c>
      <c r="B63" s="2">
        <v>-0.22428400000000001</v>
      </c>
      <c r="C63" s="2">
        <v>5.57736E-3</v>
      </c>
      <c r="D63" s="2">
        <v>1.6355500000000001</v>
      </c>
      <c r="E63" s="2">
        <f t="shared" si="0"/>
        <v>1.650865900701983</v>
      </c>
      <c r="F63" s="2">
        <f t="shared" si="1"/>
        <v>10.32</v>
      </c>
      <c r="G63" s="2">
        <f t="shared" si="2"/>
        <v>2.7317040000000001</v>
      </c>
      <c r="H63" s="2">
        <f t="shared" si="3"/>
        <v>1.6547098094632773</v>
      </c>
      <c r="I63" s="2">
        <f t="shared" si="4"/>
        <v>2.8001987407707034</v>
      </c>
      <c r="J63" s="2">
        <f t="shared" si="5"/>
        <v>6.8494740770703277E-2</v>
      </c>
      <c r="K63" s="2">
        <f t="shared" si="6"/>
        <v>2.507399805055865</v>
      </c>
    </row>
    <row r="64" spans="1:11" x14ac:dyDescent="0.25">
      <c r="A64" s="2">
        <v>259</v>
      </c>
      <c r="B64" s="2">
        <v>-0.23230300000000001</v>
      </c>
      <c r="C64" s="2">
        <v>2.2521900000000001E-2</v>
      </c>
      <c r="D64" s="2">
        <v>1.64974</v>
      </c>
      <c r="E64" s="2">
        <f t="shared" si="0"/>
        <v>1.6661674547861658</v>
      </c>
      <c r="F64" s="2">
        <f t="shared" si="1"/>
        <v>10.36</v>
      </c>
      <c r="G64" s="2">
        <f t="shared" si="2"/>
        <v>2.742292</v>
      </c>
      <c r="H64" s="2">
        <f t="shared" si="3"/>
        <v>1.6458681821701666</v>
      </c>
      <c r="I64" s="2">
        <f t="shared" si="4"/>
        <v>2.8261532368082944</v>
      </c>
      <c r="J64" s="2">
        <f t="shared" si="5"/>
        <v>8.3861236808294493E-2</v>
      </c>
      <c r="K64" s="2">
        <f t="shared" si="6"/>
        <v>3.0580710153511914</v>
      </c>
    </row>
    <row r="65" spans="1:11" x14ac:dyDescent="0.25">
      <c r="A65" s="2">
        <v>260</v>
      </c>
      <c r="B65" s="2">
        <v>-0.22292100000000001</v>
      </c>
      <c r="C65" s="2">
        <v>1.7642999999999999E-2</v>
      </c>
      <c r="D65" s="2">
        <v>1.6529100000000001</v>
      </c>
      <c r="E65" s="2">
        <f t="shared" si="0"/>
        <v>1.6679677802014043</v>
      </c>
      <c r="F65" s="2">
        <f t="shared" si="1"/>
        <v>10.4</v>
      </c>
      <c r="G65" s="2">
        <f t="shared" si="2"/>
        <v>2.7528800000000002</v>
      </c>
      <c r="H65" s="2">
        <f t="shared" si="3"/>
        <v>1.6504395544544599</v>
      </c>
      <c r="I65" s="2">
        <f t="shared" si="4"/>
        <v>2.8292069487776219</v>
      </c>
      <c r="J65" s="2">
        <f t="shared" si="5"/>
        <v>7.6326948777621695E-2</v>
      </c>
      <c r="K65" s="2">
        <f t="shared" si="6"/>
        <v>2.7726217189859961</v>
      </c>
    </row>
    <row r="66" spans="1:11" x14ac:dyDescent="0.25">
      <c r="A66" s="2">
        <v>261</v>
      </c>
      <c r="B66" s="2">
        <v>-0.225936</v>
      </c>
      <c r="C66" s="2">
        <v>2.2554399999999999E-2</v>
      </c>
      <c r="D66" s="2">
        <v>1.6722399999999999</v>
      </c>
      <c r="E66" s="2">
        <f t="shared" si="0"/>
        <v>1.6875847814718405</v>
      </c>
      <c r="F66" s="2">
        <f t="shared" si="1"/>
        <v>10.44</v>
      </c>
      <c r="G66" s="2">
        <f t="shared" si="2"/>
        <v>2.7634679999999996</v>
      </c>
      <c r="H66" s="2">
        <f t="shared" si="3"/>
        <v>1.6375283958118056</v>
      </c>
      <c r="I66" s="2">
        <f t="shared" si="4"/>
        <v>2.8624813063325356</v>
      </c>
      <c r="J66" s="2">
        <f t="shared" si="5"/>
        <v>9.9013306332536022E-2</v>
      </c>
      <c r="K66" s="2">
        <f t="shared" si="6"/>
        <v>3.5829365975121132</v>
      </c>
    </row>
    <row r="67" spans="1:11" x14ac:dyDescent="0.25">
      <c r="A67" s="2">
        <v>262</v>
      </c>
      <c r="B67" s="2">
        <v>-0.23042499999999999</v>
      </c>
      <c r="C67" s="2">
        <v>2.2417599999999999E-2</v>
      </c>
      <c r="D67" s="2">
        <v>1.6847799999999999</v>
      </c>
      <c r="E67" s="2">
        <f t="shared" si="0"/>
        <v>1.7006122067698914</v>
      </c>
      <c r="F67" s="2">
        <f t="shared" si="1"/>
        <v>10.48</v>
      </c>
      <c r="G67" s="2">
        <f t="shared" si="2"/>
        <v>2.7740559999999999</v>
      </c>
      <c r="H67" s="2">
        <f t="shared" si="3"/>
        <v>1.6312102129791164</v>
      </c>
      <c r="I67" s="2">
        <f t="shared" si="4"/>
        <v>2.8845784251230899</v>
      </c>
      <c r="J67" s="2">
        <f t="shared" si="5"/>
        <v>0.11052242512309007</v>
      </c>
      <c r="K67" s="2">
        <f t="shared" si="6"/>
        <v>3.9841454218332317</v>
      </c>
    </row>
    <row r="68" spans="1:11" x14ac:dyDescent="0.25">
      <c r="A68" s="2">
        <v>263</v>
      </c>
      <c r="B68" s="2">
        <v>-0.23319400000000001</v>
      </c>
      <c r="C68" s="2">
        <v>1.69097E-2</v>
      </c>
      <c r="D68" s="2">
        <v>1.69055</v>
      </c>
      <c r="E68" s="2">
        <f t="shared" ref="E68:E131" si="7">SQRT(B68^2+C68^2+D68^2)</f>
        <v>1.7066413454765736</v>
      </c>
      <c r="F68" s="2">
        <f t="shared" ref="F68:F131" si="8">A68/25</f>
        <v>10.52</v>
      </c>
      <c r="G68" s="2">
        <f t="shared" ref="G68:G131" si="9">F68*0.2647</f>
        <v>2.7846439999999997</v>
      </c>
      <c r="H68" s="2">
        <f t="shared" ref="H68:H131" si="10">G68/E68</f>
        <v>1.63165155196823</v>
      </c>
      <c r="I68" s="2">
        <f t="shared" ref="I68:I131" si="11">E68*1.6962</f>
        <v>2.8948050501973639</v>
      </c>
      <c r="J68" s="2">
        <f t="shared" ref="J68:J131" si="12">I68-G68</f>
        <v>0.11016105019736422</v>
      </c>
      <c r="K68" s="2">
        <f t="shared" ref="K68:K131" si="13">(J68/G68)*100</f>
        <v>3.9560191607029207</v>
      </c>
    </row>
    <row r="69" spans="1:11" x14ac:dyDescent="0.25">
      <c r="A69" s="2">
        <v>264</v>
      </c>
      <c r="B69" s="2">
        <v>-0.239206</v>
      </c>
      <c r="C69" s="2">
        <v>2.2109699999999999E-2</v>
      </c>
      <c r="D69" s="2">
        <v>1.69875</v>
      </c>
      <c r="E69" s="2">
        <f t="shared" si="7"/>
        <v>1.7156514540459813</v>
      </c>
      <c r="F69" s="2">
        <f t="shared" si="8"/>
        <v>10.56</v>
      </c>
      <c r="G69" s="2">
        <f t="shared" si="9"/>
        <v>2.7952319999999999</v>
      </c>
      <c r="H69" s="2">
        <f t="shared" si="10"/>
        <v>1.6292540034329634</v>
      </c>
      <c r="I69" s="2">
        <f t="shared" si="11"/>
        <v>2.9100879963527935</v>
      </c>
      <c r="J69" s="2">
        <f t="shared" si="12"/>
        <v>0.11485599635279353</v>
      </c>
      <c r="K69" s="2">
        <f t="shared" si="13"/>
        <v>4.1089969044713834</v>
      </c>
    </row>
    <row r="70" spans="1:11" x14ac:dyDescent="0.25">
      <c r="A70" s="2">
        <v>265</v>
      </c>
      <c r="B70" s="2">
        <v>-0.24396999999999999</v>
      </c>
      <c r="C70" s="2">
        <v>2.0937899999999999E-2</v>
      </c>
      <c r="D70" s="2">
        <v>1.71435</v>
      </c>
      <c r="E70" s="2">
        <f t="shared" si="7"/>
        <v>1.7317493118394505</v>
      </c>
      <c r="F70" s="2">
        <f t="shared" si="8"/>
        <v>10.6</v>
      </c>
      <c r="G70" s="2">
        <f t="shared" si="9"/>
        <v>2.8058199999999998</v>
      </c>
      <c r="H70" s="2">
        <f t="shared" si="10"/>
        <v>1.6202229623060627</v>
      </c>
      <c r="I70" s="2">
        <f t="shared" si="11"/>
        <v>2.9373931827420758</v>
      </c>
      <c r="J70" s="2">
        <f t="shared" si="12"/>
        <v>0.13157318274207608</v>
      </c>
      <c r="K70" s="2">
        <f t="shared" si="13"/>
        <v>4.6892952057536155</v>
      </c>
    </row>
    <row r="71" spans="1:11" x14ac:dyDescent="0.25">
      <c r="A71" s="2">
        <v>266</v>
      </c>
      <c r="B71" s="2">
        <v>-0.23641000000000001</v>
      </c>
      <c r="C71" s="2">
        <v>1.4628E-2</v>
      </c>
      <c r="D71" s="2">
        <v>1.7281599999999999</v>
      </c>
      <c r="E71" s="2">
        <f t="shared" si="7"/>
        <v>1.7443166719618315</v>
      </c>
      <c r="F71" s="2">
        <f t="shared" si="8"/>
        <v>10.64</v>
      </c>
      <c r="G71" s="2">
        <f t="shared" si="9"/>
        <v>2.816408</v>
      </c>
      <c r="H71" s="2">
        <f t="shared" si="10"/>
        <v>1.6146196646921849</v>
      </c>
      <c r="I71" s="2">
        <f t="shared" si="11"/>
        <v>2.9587099389816585</v>
      </c>
      <c r="J71" s="2">
        <f t="shared" si="12"/>
        <v>0.14230193898165844</v>
      </c>
      <c r="K71" s="2">
        <f t="shared" si="13"/>
        <v>5.0526038479388795</v>
      </c>
    </row>
    <row r="72" spans="1:11" x14ac:dyDescent="0.25">
      <c r="A72" s="2">
        <v>267</v>
      </c>
      <c r="B72" s="2">
        <v>-0.23653199999999999</v>
      </c>
      <c r="C72" s="2">
        <v>1.3377E-2</v>
      </c>
      <c r="D72" s="2">
        <v>1.73542</v>
      </c>
      <c r="E72" s="2">
        <f t="shared" si="7"/>
        <v>1.7515161739341718</v>
      </c>
      <c r="F72" s="2">
        <f t="shared" si="8"/>
        <v>10.68</v>
      </c>
      <c r="G72" s="2">
        <f t="shared" si="9"/>
        <v>2.8269959999999998</v>
      </c>
      <c r="H72" s="2">
        <f t="shared" si="10"/>
        <v>1.6140279159684474</v>
      </c>
      <c r="I72" s="2">
        <f t="shared" si="11"/>
        <v>2.9709217342271419</v>
      </c>
      <c r="J72" s="2">
        <f t="shared" si="12"/>
        <v>0.14392573422714205</v>
      </c>
      <c r="K72" s="2">
        <f t="shared" si="13"/>
        <v>5.0911191323631897</v>
      </c>
    </row>
    <row r="73" spans="1:11" x14ac:dyDescent="0.25">
      <c r="A73" s="2">
        <v>268</v>
      </c>
      <c r="B73" s="2">
        <v>-0.24554899999999999</v>
      </c>
      <c r="C73" s="2">
        <v>1.2094000000000001E-2</v>
      </c>
      <c r="D73" s="2">
        <v>1.74343</v>
      </c>
      <c r="E73" s="2">
        <f t="shared" si="7"/>
        <v>1.7606784888607574</v>
      </c>
      <c r="F73" s="2">
        <f t="shared" si="8"/>
        <v>10.72</v>
      </c>
      <c r="G73" s="2">
        <f t="shared" si="9"/>
        <v>2.8375840000000001</v>
      </c>
      <c r="H73" s="2">
        <f t="shared" si="10"/>
        <v>1.6116423401276696</v>
      </c>
      <c r="I73" s="2">
        <f t="shared" si="11"/>
        <v>2.9864628528056167</v>
      </c>
      <c r="J73" s="2">
        <f t="shared" si="12"/>
        <v>0.14887885280561663</v>
      </c>
      <c r="K73" s="2">
        <f t="shared" si="13"/>
        <v>5.2466764968232358</v>
      </c>
    </row>
    <row r="74" spans="1:11" x14ac:dyDescent="0.25">
      <c r="A74" s="2">
        <v>269</v>
      </c>
      <c r="B74" s="2">
        <v>-0.24139099999999999</v>
      </c>
      <c r="C74" s="2">
        <v>1.41759E-2</v>
      </c>
      <c r="D74" s="2">
        <v>1.75528</v>
      </c>
      <c r="E74" s="2">
        <f t="shared" si="7"/>
        <v>1.7718573445460586</v>
      </c>
      <c r="F74" s="2">
        <f t="shared" si="8"/>
        <v>10.76</v>
      </c>
      <c r="G74" s="2">
        <f t="shared" si="9"/>
        <v>2.8481719999999999</v>
      </c>
      <c r="H74" s="2">
        <f t="shared" si="10"/>
        <v>1.6074499500577391</v>
      </c>
      <c r="I74" s="2">
        <f t="shared" si="11"/>
        <v>3.0054244278190243</v>
      </c>
      <c r="J74" s="2">
        <f t="shared" si="12"/>
        <v>0.15725242781902438</v>
      </c>
      <c r="K74" s="2">
        <f t="shared" si="13"/>
        <v>5.5211703443129272</v>
      </c>
    </row>
    <row r="75" spans="1:11" x14ac:dyDescent="0.25">
      <c r="A75" s="2">
        <v>270</v>
      </c>
      <c r="B75" s="2">
        <v>-0.24488799999999999</v>
      </c>
      <c r="C75" s="2">
        <v>1.17752E-2</v>
      </c>
      <c r="D75" s="2">
        <v>1.76488</v>
      </c>
      <c r="E75" s="2">
        <f t="shared" si="7"/>
        <v>1.781827770094248</v>
      </c>
      <c r="F75" s="2">
        <f t="shared" si="8"/>
        <v>10.8</v>
      </c>
      <c r="G75" s="2">
        <f t="shared" si="9"/>
        <v>2.8587600000000002</v>
      </c>
      <c r="H75" s="2">
        <f t="shared" si="10"/>
        <v>1.6043974889047716</v>
      </c>
      <c r="I75" s="2">
        <f t="shared" si="11"/>
        <v>3.0223362636338633</v>
      </c>
      <c r="J75" s="2">
        <f t="shared" si="12"/>
        <v>0.16357626363386313</v>
      </c>
      <c r="K75" s="2">
        <f t="shared" si="13"/>
        <v>5.7219306144574258</v>
      </c>
    </row>
    <row r="76" spans="1:11" x14ac:dyDescent="0.25">
      <c r="A76" s="2">
        <v>271</v>
      </c>
      <c r="B76" s="2">
        <v>-0.25257099999999999</v>
      </c>
      <c r="C76" s="2">
        <v>8.0003000000000001E-3</v>
      </c>
      <c r="D76" s="2">
        <v>1.7824</v>
      </c>
      <c r="E76" s="2">
        <f t="shared" si="7"/>
        <v>1.8002238402046258</v>
      </c>
      <c r="F76" s="2">
        <f t="shared" si="8"/>
        <v>10.84</v>
      </c>
      <c r="G76" s="2">
        <f t="shared" si="9"/>
        <v>2.869348</v>
      </c>
      <c r="H76" s="2">
        <f t="shared" si="10"/>
        <v>1.593884013709012</v>
      </c>
      <c r="I76" s="2">
        <f t="shared" si="11"/>
        <v>3.0535396777550861</v>
      </c>
      <c r="J76" s="2">
        <f t="shared" si="12"/>
        <v>0.18419167775508605</v>
      </c>
      <c r="K76" s="2">
        <f t="shared" si="13"/>
        <v>6.4192868120244047</v>
      </c>
    </row>
    <row r="77" spans="1:11" x14ac:dyDescent="0.25">
      <c r="A77" s="2">
        <v>272</v>
      </c>
      <c r="B77" s="2">
        <v>-0.25258900000000001</v>
      </c>
      <c r="C77" s="2">
        <v>8.1632900000000001E-3</v>
      </c>
      <c r="D77" s="2">
        <v>1.7862800000000001</v>
      </c>
      <c r="E77" s="2">
        <f t="shared" si="7"/>
        <v>1.8040687571776814</v>
      </c>
      <c r="F77" s="2">
        <f t="shared" si="8"/>
        <v>10.88</v>
      </c>
      <c r="G77" s="2">
        <f t="shared" si="9"/>
        <v>2.8799360000000003</v>
      </c>
      <c r="H77" s="2">
        <f t="shared" si="10"/>
        <v>1.5963560083516026</v>
      </c>
      <c r="I77" s="2">
        <f t="shared" si="11"/>
        <v>3.0600614259247831</v>
      </c>
      <c r="J77" s="2">
        <f t="shared" si="12"/>
        <v>0.18012542592478287</v>
      </c>
      <c r="K77" s="2">
        <f t="shared" si="13"/>
        <v>6.2544940555895279</v>
      </c>
    </row>
    <row r="78" spans="1:11" x14ac:dyDescent="0.25">
      <c r="A78" s="2">
        <v>273</v>
      </c>
      <c r="B78" s="2">
        <v>-0.25664199999999998</v>
      </c>
      <c r="C78" s="2">
        <v>5.3535099999999997E-3</v>
      </c>
      <c r="D78" s="2">
        <v>1.79687</v>
      </c>
      <c r="E78" s="2">
        <f t="shared" si="7"/>
        <v>1.8151131020223836</v>
      </c>
      <c r="F78" s="2">
        <f t="shared" si="8"/>
        <v>10.92</v>
      </c>
      <c r="G78" s="2">
        <f t="shared" si="9"/>
        <v>2.8905240000000001</v>
      </c>
      <c r="H78" s="2">
        <f t="shared" si="10"/>
        <v>1.5924759712105008</v>
      </c>
      <c r="I78" s="2">
        <f t="shared" si="11"/>
        <v>3.0787948436503672</v>
      </c>
      <c r="J78" s="2">
        <f t="shared" si="12"/>
        <v>0.18827084365036706</v>
      </c>
      <c r="K78" s="2">
        <f t="shared" si="13"/>
        <v>6.513381091122822</v>
      </c>
    </row>
    <row r="79" spans="1:11" x14ac:dyDescent="0.25">
      <c r="A79" s="2">
        <v>274</v>
      </c>
      <c r="B79" s="2">
        <v>-0.24332300000000001</v>
      </c>
      <c r="C79" s="2">
        <v>-9.3358599999999996E-3</v>
      </c>
      <c r="D79" s="2">
        <v>1.80663</v>
      </c>
      <c r="E79" s="2">
        <f t="shared" si="7"/>
        <v>1.8229660439818782</v>
      </c>
      <c r="F79" s="2">
        <f t="shared" si="8"/>
        <v>10.96</v>
      </c>
      <c r="G79" s="2">
        <f t="shared" si="9"/>
        <v>2.9011119999999999</v>
      </c>
      <c r="H79" s="2">
        <f t="shared" si="10"/>
        <v>1.5914240474074564</v>
      </c>
      <c r="I79" s="2">
        <f t="shared" si="11"/>
        <v>3.0921150038020615</v>
      </c>
      <c r="J79" s="2">
        <f t="shared" si="12"/>
        <v>0.19100300380206159</v>
      </c>
      <c r="K79" s="2">
        <f t="shared" si="13"/>
        <v>6.5837859345679037</v>
      </c>
    </row>
    <row r="80" spans="1:11" x14ac:dyDescent="0.25">
      <c r="A80" s="2">
        <v>275</v>
      </c>
      <c r="B80" s="2">
        <v>-0.259218</v>
      </c>
      <c r="C80" s="3">
        <v>-1.9539400000000001E-5</v>
      </c>
      <c r="D80" s="2">
        <v>1.81596</v>
      </c>
      <c r="E80" s="2">
        <f t="shared" si="7"/>
        <v>1.8343676549442831</v>
      </c>
      <c r="F80" s="2">
        <f t="shared" si="8"/>
        <v>11</v>
      </c>
      <c r="G80" s="2">
        <f t="shared" si="9"/>
        <v>2.9116999999999997</v>
      </c>
      <c r="H80" s="2">
        <f t="shared" si="10"/>
        <v>1.5873044818207065</v>
      </c>
      <c r="I80" s="2">
        <f t="shared" si="11"/>
        <v>3.111454416316493</v>
      </c>
      <c r="J80" s="2">
        <f t="shared" si="12"/>
        <v>0.19975441631649327</v>
      </c>
      <c r="K80" s="2">
        <f t="shared" si="13"/>
        <v>6.8604051350239823</v>
      </c>
    </row>
    <row r="81" spans="1:11" x14ac:dyDescent="0.25">
      <c r="A81" s="2">
        <v>276</v>
      </c>
      <c r="B81" s="2">
        <v>-0.25984800000000002</v>
      </c>
      <c r="C81" s="2">
        <v>6.0985E-4</v>
      </c>
      <c r="D81" s="2">
        <v>1.83087</v>
      </c>
      <c r="E81" s="2">
        <f t="shared" si="7"/>
        <v>1.8492177567612265</v>
      </c>
      <c r="F81" s="2">
        <f t="shared" si="8"/>
        <v>11.04</v>
      </c>
      <c r="G81" s="2">
        <f t="shared" si="9"/>
        <v>2.9222879999999996</v>
      </c>
      <c r="H81" s="2">
        <f t="shared" si="10"/>
        <v>1.5802833329473212</v>
      </c>
      <c r="I81" s="2">
        <f t="shared" si="11"/>
        <v>3.1366431590183921</v>
      </c>
      <c r="J81" s="2">
        <f t="shared" si="12"/>
        <v>0.21435515901839253</v>
      </c>
      <c r="K81" s="2">
        <f t="shared" si="13"/>
        <v>7.3351825356841136</v>
      </c>
    </row>
    <row r="82" spans="1:11" x14ac:dyDescent="0.25">
      <c r="A82" s="2">
        <v>277</v>
      </c>
      <c r="B82" s="2">
        <v>-0.25941599999999998</v>
      </c>
      <c r="C82" s="2">
        <v>5.3953100000000004E-3</v>
      </c>
      <c r="D82" s="2">
        <v>1.84256</v>
      </c>
      <c r="E82" s="2">
        <f t="shared" si="7"/>
        <v>1.8607399399233617</v>
      </c>
      <c r="F82" s="2">
        <f t="shared" si="8"/>
        <v>11.08</v>
      </c>
      <c r="G82" s="2">
        <f t="shared" si="9"/>
        <v>2.9328759999999998</v>
      </c>
      <c r="H82" s="2">
        <f t="shared" si="10"/>
        <v>1.5761880191171669</v>
      </c>
      <c r="I82" s="2">
        <f t="shared" si="11"/>
        <v>3.1561870860980061</v>
      </c>
      <c r="J82" s="2">
        <f t="shared" si="12"/>
        <v>0.22331108609800632</v>
      </c>
      <c r="K82" s="2">
        <f t="shared" si="13"/>
        <v>7.6140650371173662</v>
      </c>
    </row>
    <row r="83" spans="1:11" x14ac:dyDescent="0.25">
      <c r="A83" s="2">
        <v>278</v>
      </c>
      <c r="B83" s="2">
        <v>-0.26042599999999999</v>
      </c>
      <c r="C83" s="2">
        <v>6.0407799999999999E-3</v>
      </c>
      <c r="D83" s="2">
        <v>1.84629</v>
      </c>
      <c r="E83" s="2">
        <f t="shared" si="7"/>
        <v>1.8645763477527564</v>
      </c>
      <c r="F83" s="2">
        <f t="shared" si="8"/>
        <v>11.12</v>
      </c>
      <c r="G83" s="2">
        <f t="shared" si="9"/>
        <v>2.9434639999999996</v>
      </c>
      <c r="H83" s="2">
        <f t="shared" si="10"/>
        <v>1.5786234784901949</v>
      </c>
      <c r="I83" s="2">
        <f t="shared" si="11"/>
        <v>3.1626944010582254</v>
      </c>
      <c r="J83" s="2">
        <f t="shared" si="12"/>
        <v>0.21923040105822578</v>
      </c>
      <c r="K83" s="2">
        <f t="shared" si="13"/>
        <v>7.4480408477299473</v>
      </c>
    </row>
    <row r="84" spans="1:11" x14ac:dyDescent="0.25">
      <c r="A84" s="2">
        <v>279</v>
      </c>
      <c r="B84" s="2">
        <v>-0.267654</v>
      </c>
      <c r="C84" s="2">
        <v>2.8127500000000001E-3</v>
      </c>
      <c r="D84" s="2">
        <v>1.85805</v>
      </c>
      <c r="E84" s="2">
        <f t="shared" si="7"/>
        <v>1.8772310400636791</v>
      </c>
      <c r="F84" s="2">
        <f t="shared" si="8"/>
        <v>11.16</v>
      </c>
      <c r="G84" s="2">
        <f t="shared" si="9"/>
        <v>2.9540519999999999</v>
      </c>
      <c r="H84" s="2">
        <f t="shared" si="10"/>
        <v>1.5736219660526138</v>
      </c>
      <c r="I84" s="2">
        <f t="shared" si="11"/>
        <v>3.1841592901560123</v>
      </c>
      <c r="J84" s="2">
        <f t="shared" si="12"/>
        <v>0.23010729015601239</v>
      </c>
      <c r="K84" s="2">
        <f t="shared" si="13"/>
        <v>7.7895477180500672</v>
      </c>
    </row>
    <row r="85" spans="1:11" x14ac:dyDescent="0.25">
      <c r="A85" s="2">
        <v>280</v>
      </c>
      <c r="B85" s="2">
        <v>-0.263876</v>
      </c>
      <c r="C85" s="2">
        <v>7.4377200000000001E-3</v>
      </c>
      <c r="D85" s="2">
        <v>1.8715999999999999</v>
      </c>
      <c r="E85" s="2">
        <f t="shared" si="7"/>
        <v>1.8901249755121481</v>
      </c>
      <c r="F85" s="2">
        <f t="shared" si="8"/>
        <v>11.2</v>
      </c>
      <c r="G85" s="2">
        <f t="shared" si="9"/>
        <v>2.9646399999999997</v>
      </c>
      <c r="H85" s="2">
        <f t="shared" si="10"/>
        <v>1.5684888768779435</v>
      </c>
      <c r="I85" s="2">
        <f t="shared" si="11"/>
        <v>3.2060299834637056</v>
      </c>
      <c r="J85" s="2">
        <f t="shared" si="12"/>
        <v>0.24138998346370588</v>
      </c>
      <c r="K85" s="2">
        <f t="shared" si="13"/>
        <v>8.1423033981767059</v>
      </c>
    </row>
    <row r="86" spans="1:11" x14ac:dyDescent="0.25">
      <c r="A86" s="2">
        <v>281</v>
      </c>
      <c r="B86" s="2">
        <v>-0.26211000000000001</v>
      </c>
      <c r="C86" s="2">
        <v>9.2514099999999998E-3</v>
      </c>
      <c r="D86" s="2">
        <v>1.8900399999999999</v>
      </c>
      <c r="E86" s="2">
        <f t="shared" si="7"/>
        <v>1.9081505292526026</v>
      </c>
      <c r="F86" s="2">
        <f t="shared" si="8"/>
        <v>11.24</v>
      </c>
      <c r="G86" s="2">
        <f t="shared" si="9"/>
        <v>2.975228</v>
      </c>
      <c r="H86" s="2">
        <f t="shared" si="10"/>
        <v>1.5592208027557226</v>
      </c>
      <c r="I86" s="2">
        <f t="shared" si="11"/>
        <v>3.2366049277182647</v>
      </c>
      <c r="J86" s="2">
        <f t="shared" si="12"/>
        <v>0.26137692771826471</v>
      </c>
      <c r="K86" s="2">
        <f t="shared" si="13"/>
        <v>8.7851058042699499</v>
      </c>
    </row>
    <row r="87" spans="1:11" x14ac:dyDescent="0.25">
      <c r="A87" s="2">
        <v>282</v>
      </c>
      <c r="B87" s="2">
        <v>-0.27233099999999999</v>
      </c>
      <c r="C87" s="2">
        <v>-1.6840500000000001E-2</v>
      </c>
      <c r="D87" s="2">
        <v>1.89717</v>
      </c>
      <c r="E87" s="2">
        <f t="shared" si="7"/>
        <v>1.9166903205529187</v>
      </c>
      <c r="F87" s="2">
        <f t="shared" si="8"/>
        <v>11.28</v>
      </c>
      <c r="G87" s="2">
        <f t="shared" si="9"/>
        <v>2.9858159999999998</v>
      </c>
      <c r="H87" s="2">
        <f t="shared" si="10"/>
        <v>1.5577978184491819</v>
      </c>
      <c r="I87" s="2">
        <f t="shared" si="11"/>
        <v>3.2510901217218606</v>
      </c>
      <c r="J87" s="2">
        <f t="shared" si="12"/>
        <v>0.26527412172186082</v>
      </c>
      <c r="K87" s="2">
        <f t="shared" si="13"/>
        <v>8.8844765290915735</v>
      </c>
    </row>
    <row r="88" spans="1:11" x14ac:dyDescent="0.25">
      <c r="A88" s="2">
        <v>283</v>
      </c>
      <c r="B88" s="2">
        <v>-0.25384899999999999</v>
      </c>
      <c r="C88" s="2">
        <v>-9.7853200000000001E-3</v>
      </c>
      <c r="D88" s="2">
        <v>1.90805</v>
      </c>
      <c r="E88" s="2">
        <f t="shared" si="7"/>
        <v>1.9248869758478035</v>
      </c>
      <c r="F88" s="2">
        <f t="shared" si="8"/>
        <v>11.32</v>
      </c>
      <c r="G88" s="2">
        <f t="shared" si="9"/>
        <v>2.9964040000000001</v>
      </c>
      <c r="H88" s="2">
        <f t="shared" si="10"/>
        <v>1.5566649042758753</v>
      </c>
      <c r="I88" s="2">
        <f t="shared" si="11"/>
        <v>3.2649932884330441</v>
      </c>
      <c r="J88" s="2">
        <f t="shared" si="12"/>
        <v>0.26858928843304408</v>
      </c>
      <c r="K88" s="2">
        <f t="shared" si="13"/>
        <v>8.963720794427056</v>
      </c>
    </row>
    <row r="89" spans="1:11" x14ac:dyDescent="0.25">
      <c r="A89" s="2">
        <v>284</v>
      </c>
      <c r="B89" s="2">
        <v>-0.25537399999999999</v>
      </c>
      <c r="C89" s="2">
        <v>-1.2875299999999999E-2</v>
      </c>
      <c r="D89" s="2">
        <v>1.9127799999999999</v>
      </c>
      <c r="E89" s="2">
        <f t="shared" si="7"/>
        <v>1.9297950620794142</v>
      </c>
      <c r="F89" s="2">
        <f t="shared" si="8"/>
        <v>11.36</v>
      </c>
      <c r="G89" s="2">
        <f t="shared" si="9"/>
        <v>3.0069919999999999</v>
      </c>
      <c r="H89" s="2">
        <f t="shared" si="10"/>
        <v>1.5581924003680849</v>
      </c>
      <c r="I89" s="2">
        <f t="shared" si="11"/>
        <v>3.273318384299102</v>
      </c>
      <c r="J89" s="2">
        <f t="shared" si="12"/>
        <v>0.26632638429910216</v>
      </c>
      <c r="K89" s="2">
        <f t="shared" si="13"/>
        <v>8.8569036531890397</v>
      </c>
    </row>
    <row r="90" spans="1:11" x14ac:dyDescent="0.25">
      <c r="A90" s="2">
        <v>285</v>
      </c>
      <c r="B90" s="2">
        <v>-0.27395399999999998</v>
      </c>
      <c r="C90" s="2">
        <v>5.7811700000000004E-3</v>
      </c>
      <c r="D90" s="2">
        <v>1.9230400000000001</v>
      </c>
      <c r="E90" s="2">
        <f t="shared" si="7"/>
        <v>1.9424641715209496</v>
      </c>
      <c r="F90" s="2">
        <f t="shared" si="8"/>
        <v>11.4</v>
      </c>
      <c r="G90" s="2">
        <f t="shared" si="9"/>
        <v>3.0175800000000002</v>
      </c>
      <c r="H90" s="2">
        <f t="shared" si="10"/>
        <v>1.553480390651033</v>
      </c>
      <c r="I90" s="2">
        <f t="shared" si="11"/>
        <v>3.2948077277338346</v>
      </c>
      <c r="J90" s="2">
        <f t="shared" si="12"/>
        <v>0.27722772773383442</v>
      </c>
      <c r="K90" s="2">
        <f t="shared" si="13"/>
        <v>9.1870879225682316</v>
      </c>
    </row>
    <row r="91" spans="1:11" x14ac:dyDescent="0.25">
      <c r="A91" s="2">
        <v>286</v>
      </c>
      <c r="B91" s="2">
        <v>-0.27080599999999999</v>
      </c>
      <c r="C91" s="2">
        <v>3.36506E-3</v>
      </c>
      <c r="D91" s="2">
        <v>1.9453499999999999</v>
      </c>
      <c r="E91" s="2">
        <f t="shared" si="7"/>
        <v>1.9641114621540203</v>
      </c>
      <c r="F91" s="2">
        <f t="shared" si="8"/>
        <v>11.44</v>
      </c>
      <c r="G91" s="2">
        <f t="shared" si="9"/>
        <v>3.028168</v>
      </c>
      <c r="H91" s="2">
        <f t="shared" si="10"/>
        <v>1.5417495688758112</v>
      </c>
      <c r="I91" s="2">
        <f t="shared" si="11"/>
        <v>3.3315258621056492</v>
      </c>
      <c r="J91" s="2">
        <f t="shared" si="12"/>
        <v>0.30335786210564919</v>
      </c>
      <c r="K91" s="2">
        <f t="shared" si="13"/>
        <v>10.017867638309671</v>
      </c>
    </row>
    <row r="92" spans="1:11" x14ac:dyDescent="0.25">
      <c r="A92" s="2">
        <v>287</v>
      </c>
      <c r="B92" s="2">
        <v>-0.27631299999999998</v>
      </c>
      <c r="C92" s="2">
        <v>9.2308500000000005E-3</v>
      </c>
      <c r="D92" s="2">
        <v>1.9554400000000001</v>
      </c>
      <c r="E92" s="2">
        <f t="shared" si="7"/>
        <v>1.9748872565695297</v>
      </c>
      <c r="F92" s="2">
        <f t="shared" si="8"/>
        <v>11.48</v>
      </c>
      <c r="G92" s="2">
        <f t="shared" si="9"/>
        <v>3.0387559999999998</v>
      </c>
      <c r="H92" s="2">
        <f t="shared" si="10"/>
        <v>1.5386984699463093</v>
      </c>
      <c r="I92" s="2">
        <f t="shared" si="11"/>
        <v>3.3498037645932359</v>
      </c>
      <c r="J92" s="2">
        <f t="shared" si="12"/>
        <v>0.31104776459323613</v>
      </c>
      <c r="K92" s="2">
        <f t="shared" si="13"/>
        <v>10.236023049999281</v>
      </c>
    </row>
    <row r="93" spans="1:11" x14ac:dyDescent="0.25">
      <c r="A93" s="2">
        <v>288</v>
      </c>
      <c r="B93" s="2">
        <v>-0.272596</v>
      </c>
      <c r="C93" s="2">
        <v>-7.5663299999999996E-3</v>
      </c>
      <c r="D93" s="2">
        <v>1.9591700000000001</v>
      </c>
      <c r="E93" s="2">
        <f t="shared" si="7"/>
        <v>1.9780578650448195</v>
      </c>
      <c r="F93" s="2">
        <f t="shared" si="8"/>
        <v>11.52</v>
      </c>
      <c r="G93" s="2">
        <f t="shared" si="9"/>
        <v>3.0493439999999996</v>
      </c>
      <c r="H93" s="2">
        <f t="shared" si="10"/>
        <v>1.5415848312055858</v>
      </c>
      <c r="I93" s="2">
        <f t="shared" si="11"/>
        <v>3.3551817506890229</v>
      </c>
      <c r="J93" s="2">
        <f t="shared" si="12"/>
        <v>0.3058377506890233</v>
      </c>
      <c r="K93" s="2">
        <f t="shared" si="13"/>
        <v>10.029624427057863</v>
      </c>
    </row>
    <row r="94" spans="1:11" x14ac:dyDescent="0.25">
      <c r="A94" s="2">
        <v>289</v>
      </c>
      <c r="B94" s="2">
        <v>-0.26860800000000001</v>
      </c>
      <c r="C94" s="2">
        <v>-1.2379899999999999E-2</v>
      </c>
      <c r="D94" s="2">
        <v>1.9683999999999999</v>
      </c>
      <c r="E94" s="2">
        <f t="shared" si="7"/>
        <v>1.9866811721028641</v>
      </c>
      <c r="F94" s="2">
        <f t="shared" si="8"/>
        <v>11.56</v>
      </c>
      <c r="G94" s="2">
        <f t="shared" si="9"/>
        <v>3.0599319999999999</v>
      </c>
      <c r="H94" s="2">
        <f t="shared" si="10"/>
        <v>1.5402229824129858</v>
      </c>
      <c r="I94" s="2">
        <f t="shared" si="11"/>
        <v>3.3698086041208781</v>
      </c>
      <c r="J94" s="2">
        <f t="shared" si="12"/>
        <v>0.30987660412087825</v>
      </c>
      <c r="K94" s="2">
        <f t="shared" si="13"/>
        <v>10.126911451655731</v>
      </c>
    </row>
    <row r="95" spans="1:11" x14ac:dyDescent="0.25">
      <c r="A95" s="2">
        <v>290</v>
      </c>
      <c r="B95" s="2">
        <v>-0.28613</v>
      </c>
      <c r="C95" s="2">
        <v>-4.3899000000000004E-3</v>
      </c>
      <c r="D95" s="2">
        <v>1.97418</v>
      </c>
      <c r="E95" s="2">
        <f t="shared" si="7"/>
        <v>1.9948123522080994</v>
      </c>
      <c r="F95" s="2">
        <f t="shared" si="8"/>
        <v>11.6</v>
      </c>
      <c r="G95" s="2">
        <f t="shared" si="9"/>
        <v>3.0705199999999997</v>
      </c>
      <c r="H95" s="2">
        <f t="shared" si="10"/>
        <v>1.5392525500462122</v>
      </c>
      <c r="I95" s="2">
        <f t="shared" si="11"/>
        <v>3.3836007118153781</v>
      </c>
      <c r="J95" s="2">
        <f t="shared" si="12"/>
        <v>0.31308071181537844</v>
      </c>
      <c r="K95" s="2">
        <f t="shared" si="13"/>
        <v>10.196341721121454</v>
      </c>
    </row>
    <row r="96" spans="1:11" x14ac:dyDescent="0.25">
      <c r="A96" s="2">
        <v>291</v>
      </c>
      <c r="B96" s="2">
        <v>-0.26794699999999999</v>
      </c>
      <c r="C96" s="2">
        <v>-8.8527099999999997E-3</v>
      </c>
      <c r="D96" s="2">
        <v>2.0002300000000002</v>
      </c>
      <c r="E96" s="2">
        <f t="shared" si="7"/>
        <v>2.018116453077806</v>
      </c>
      <c r="F96" s="2">
        <f t="shared" si="8"/>
        <v>11.64</v>
      </c>
      <c r="G96" s="2">
        <f t="shared" si="9"/>
        <v>3.081108</v>
      </c>
      <c r="H96" s="2">
        <f t="shared" si="10"/>
        <v>1.5267245828658886</v>
      </c>
      <c r="I96" s="2">
        <f t="shared" si="11"/>
        <v>3.4231291277105744</v>
      </c>
      <c r="J96" s="2">
        <f t="shared" si="12"/>
        <v>0.34202112771057447</v>
      </c>
      <c r="K96" s="2">
        <f t="shared" si="13"/>
        <v>11.100588739848602</v>
      </c>
    </row>
    <row r="97" spans="1:11" x14ac:dyDescent="0.25">
      <c r="A97" s="2">
        <v>292</v>
      </c>
      <c r="B97" s="2">
        <v>-0.28719</v>
      </c>
      <c r="C97" s="2">
        <v>3.8520999999999998E-3</v>
      </c>
      <c r="D97" s="2">
        <v>2.01051</v>
      </c>
      <c r="E97" s="2">
        <f t="shared" si="7"/>
        <v>2.0309218091483507</v>
      </c>
      <c r="F97" s="2">
        <f t="shared" si="8"/>
        <v>11.68</v>
      </c>
      <c r="G97" s="2">
        <f t="shared" si="9"/>
        <v>3.0916959999999998</v>
      </c>
      <c r="H97" s="2">
        <f t="shared" si="10"/>
        <v>1.5223116843166282</v>
      </c>
      <c r="I97" s="2">
        <f t="shared" si="11"/>
        <v>3.4448495726774322</v>
      </c>
      <c r="J97" s="2">
        <f t="shared" si="12"/>
        <v>0.35315357267743241</v>
      </c>
      <c r="K97" s="2">
        <f t="shared" si="13"/>
        <v>11.422648691120745</v>
      </c>
    </row>
    <row r="98" spans="1:11" x14ac:dyDescent="0.25">
      <c r="A98" s="2">
        <v>293</v>
      </c>
      <c r="B98" s="2">
        <v>-0.29561900000000002</v>
      </c>
      <c r="C98" s="2">
        <v>9.1145400000000002E-4</v>
      </c>
      <c r="D98" s="2">
        <v>2.0169100000000002</v>
      </c>
      <c r="E98" s="2">
        <f t="shared" si="7"/>
        <v>2.0384595585906027</v>
      </c>
      <c r="F98" s="2">
        <f t="shared" si="8"/>
        <v>11.72</v>
      </c>
      <c r="G98" s="2">
        <f t="shared" si="9"/>
        <v>3.102284</v>
      </c>
      <c r="H98" s="2">
        <f t="shared" si="10"/>
        <v>1.5218766479453381</v>
      </c>
      <c r="I98" s="2">
        <f t="shared" si="11"/>
        <v>3.4576351032813801</v>
      </c>
      <c r="J98" s="2">
        <f t="shared" si="12"/>
        <v>0.35535110328138009</v>
      </c>
      <c r="K98" s="2">
        <f t="shared" si="13"/>
        <v>11.454499435943971</v>
      </c>
    </row>
    <row r="99" spans="1:11" x14ac:dyDescent="0.25">
      <c r="A99" s="2">
        <v>294</v>
      </c>
      <c r="B99" s="2">
        <v>-0.296676</v>
      </c>
      <c r="C99" s="2">
        <v>3.6802900000000001E-3</v>
      </c>
      <c r="D99" s="2">
        <v>2.0240900000000002</v>
      </c>
      <c r="E99" s="2">
        <f t="shared" si="7"/>
        <v>2.0457200496672279</v>
      </c>
      <c r="F99" s="2">
        <f t="shared" si="8"/>
        <v>11.76</v>
      </c>
      <c r="G99" s="2">
        <f t="shared" si="9"/>
        <v>3.1128719999999999</v>
      </c>
      <c r="H99" s="2">
        <f t="shared" si="10"/>
        <v>1.5216510198970592</v>
      </c>
      <c r="I99" s="2">
        <f t="shared" si="11"/>
        <v>3.4699503482455518</v>
      </c>
      <c r="J99" s="2">
        <f t="shared" si="12"/>
        <v>0.35707834824555196</v>
      </c>
      <c r="K99" s="2">
        <f t="shared" si="13"/>
        <v>11.471025735897653</v>
      </c>
    </row>
    <row r="100" spans="1:11" x14ac:dyDescent="0.25">
      <c r="A100" s="2">
        <v>295</v>
      </c>
      <c r="B100" s="2">
        <v>-0.27596300000000001</v>
      </c>
      <c r="C100" s="2">
        <v>-1.8447499999999999E-2</v>
      </c>
      <c r="D100" s="2">
        <v>2.03539</v>
      </c>
      <c r="E100" s="2">
        <f t="shared" si="7"/>
        <v>2.0540955040419253</v>
      </c>
      <c r="F100" s="2">
        <f t="shared" si="8"/>
        <v>11.8</v>
      </c>
      <c r="G100" s="2">
        <f t="shared" si="9"/>
        <v>3.1234600000000001</v>
      </c>
      <c r="H100" s="2">
        <f t="shared" si="10"/>
        <v>1.5206011569831315</v>
      </c>
      <c r="I100" s="2">
        <f t="shared" si="11"/>
        <v>3.4841567939559135</v>
      </c>
      <c r="J100" s="2">
        <f t="shared" si="12"/>
        <v>0.36069679395591336</v>
      </c>
      <c r="K100" s="2">
        <f t="shared" si="13"/>
        <v>11.547988255201389</v>
      </c>
    </row>
    <row r="101" spans="1:11" x14ac:dyDescent="0.25">
      <c r="A101" s="2">
        <v>296</v>
      </c>
      <c r="B101" s="2">
        <v>-0.29880899999999999</v>
      </c>
      <c r="C101" s="2">
        <v>7.5739400000000004E-3</v>
      </c>
      <c r="D101" s="2">
        <v>2.0498799999999999</v>
      </c>
      <c r="E101" s="2">
        <f t="shared" si="7"/>
        <v>2.0715579155428223</v>
      </c>
      <c r="F101" s="2">
        <f t="shared" si="8"/>
        <v>11.84</v>
      </c>
      <c r="G101" s="2">
        <f t="shared" si="9"/>
        <v>3.1340479999999999</v>
      </c>
      <c r="H101" s="2">
        <f t="shared" si="10"/>
        <v>1.5128942215350842</v>
      </c>
      <c r="I101" s="2">
        <f t="shared" si="11"/>
        <v>3.5137765363437352</v>
      </c>
      <c r="J101" s="2">
        <f t="shared" si="12"/>
        <v>0.37972853634373527</v>
      </c>
      <c r="K101" s="2">
        <f t="shared" si="13"/>
        <v>12.116232308622436</v>
      </c>
    </row>
    <row r="102" spans="1:11" x14ac:dyDescent="0.25">
      <c r="A102" s="2">
        <v>297</v>
      </c>
      <c r="B102" s="2">
        <v>-0.29905999999999999</v>
      </c>
      <c r="C102" s="2">
        <v>8.8662500000000009E-3</v>
      </c>
      <c r="D102" s="2">
        <v>2.0606900000000001</v>
      </c>
      <c r="E102" s="2">
        <f t="shared" si="7"/>
        <v>2.0822965134891485</v>
      </c>
      <c r="F102" s="2">
        <f t="shared" si="8"/>
        <v>11.88</v>
      </c>
      <c r="G102" s="2">
        <f t="shared" si="9"/>
        <v>3.1446360000000002</v>
      </c>
      <c r="H102" s="2">
        <f t="shared" si="10"/>
        <v>1.5101768550391361</v>
      </c>
      <c r="I102" s="2">
        <f t="shared" si="11"/>
        <v>3.5319913461802934</v>
      </c>
      <c r="J102" s="2">
        <f t="shared" si="12"/>
        <v>0.38735534618029321</v>
      </c>
      <c r="K102" s="2">
        <f t="shared" si="13"/>
        <v>12.317970861501719</v>
      </c>
    </row>
    <row r="103" spans="1:11" x14ac:dyDescent="0.25">
      <c r="A103" s="2">
        <v>298</v>
      </c>
      <c r="B103" s="2">
        <v>-0.30613800000000002</v>
      </c>
      <c r="C103" s="2">
        <v>3.1817999999999998E-3</v>
      </c>
      <c r="D103" s="2">
        <v>2.07098</v>
      </c>
      <c r="E103" s="2">
        <f t="shared" si="7"/>
        <v>2.0934872245359513</v>
      </c>
      <c r="F103" s="2">
        <f t="shared" si="8"/>
        <v>11.92</v>
      </c>
      <c r="G103" s="2">
        <f t="shared" si="9"/>
        <v>3.155224</v>
      </c>
      <c r="H103" s="2">
        <f t="shared" si="10"/>
        <v>1.5071618126064259</v>
      </c>
      <c r="I103" s="2">
        <f t="shared" si="11"/>
        <v>3.5509730302578806</v>
      </c>
      <c r="J103" s="2">
        <f t="shared" si="12"/>
        <v>0.39574903025788055</v>
      </c>
      <c r="K103" s="2">
        <f t="shared" si="13"/>
        <v>12.542660370797146</v>
      </c>
    </row>
    <row r="104" spans="1:11" x14ac:dyDescent="0.25">
      <c r="A104" s="2">
        <v>299</v>
      </c>
      <c r="B104" s="2">
        <v>-0.27989999999999998</v>
      </c>
      <c r="C104" s="2">
        <v>-3.40892E-2</v>
      </c>
      <c r="D104" s="2">
        <v>2.0793900000000001</v>
      </c>
      <c r="E104" s="2">
        <f t="shared" si="7"/>
        <v>2.0984205621506478</v>
      </c>
      <c r="F104" s="2">
        <f t="shared" si="8"/>
        <v>11.96</v>
      </c>
      <c r="G104" s="2">
        <f t="shared" si="9"/>
        <v>3.1658120000000003</v>
      </c>
      <c r="H104" s="2">
        <f t="shared" si="10"/>
        <v>1.508664210169288</v>
      </c>
      <c r="I104" s="2">
        <f t="shared" si="11"/>
        <v>3.5593409575199284</v>
      </c>
      <c r="J104" s="2">
        <f t="shared" si="12"/>
        <v>0.39352895751992811</v>
      </c>
      <c r="K104" s="2">
        <f t="shared" si="13"/>
        <v>12.430585186989248</v>
      </c>
    </row>
    <row r="105" spans="1:11" x14ac:dyDescent="0.25">
      <c r="A105" s="2">
        <v>300</v>
      </c>
      <c r="B105" s="2">
        <v>-0.30887300000000001</v>
      </c>
      <c r="C105" s="2">
        <v>3.075E-3</v>
      </c>
      <c r="D105" s="2">
        <v>2.0808599999999999</v>
      </c>
      <c r="E105" s="2">
        <f t="shared" si="7"/>
        <v>2.1036611717085045</v>
      </c>
      <c r="F105" s="2">
        <f t="shared" si="8"/>
        <v>12</v>
      </c>
      <c r="G105" s="2">
        <f t="shared" si="9"/>
        <v>3.1764000000000001</v>
      </c>
      <c r="H105" s="2">
        <f t="shared" si="10"/>
        <v>1.5099389781579049</v>
      </c>
      <c r="I105" s="2">
        <f t="shared" si="11"/>
        <v>3.5682300794519652</v>
      </c>
      <c r="J105" s="2">
        <f t="shared" si="12"/>
        <v>0.39183007945196513</v>
      </c>
      <c r="K105" s="2">
        <f t="shared" si="13"/>
        <v>12.335665516054814</v>
      </c>
    </row>
    <row r="106" spans="1:11" x14ac:dyDescent="0.25">
      <c r="A106" s="2">
        <v>301</v>
      </c>
      <c r="B106" s="2">
        <v>-0.27969300000000002</v>
      </c>
      <c r="C106" s="2">
        <v>-2.9005800000000002E-2</v>
      </c>
      <c r="D106" s="2">
        <v>2.1053099999999998</v>
      </c>
      <c r="E106" s="2">
        <f t="shared" si="7"/>
        <v>2.1240055806853801</v>
      </c>
      <c r="F106" s="2">
        <f t="shared" si="8"/>
        <v>12.04</v>
      </c>
      <c r="G106" s="2">
        <f t="shared" si="9"/>
        <v>3.1869879999999995</v>
      </c>
      <c r="H106" s="2">
        <f t="shared" si="10"/>
        <v>1.5004612177015153</v>
      </c>
      <c r="I106" s="2">
        <f t="shared" si="11"/>
        <v>3.6027382659585419</v>
      </c>
      <c r="J106" s="2">
        <f t="shared" si="12"/>
        <v>0.41575026595854236</v>
      </c>
      <c r="K106" s="2">
        <f t="shared" si="13"/>
        <v>13.045241022512242</v>
      </c>
    </row>
    <row r="107" spans="1:11" x14ac:dyDescent="0.25">
      <c r="A107" s="2">
        <v>302</v>
      </c>
      <c r="B107" s="2">
        <v>-0.28701900000000002</v>
      </c>
      <c r="C107" s="2">
        <v>-1.8270000000000002E-2</v>
      </c>
      <c r="D107" s="2">
        <v>2.1164000000000001</v>
      </c>
      <c r="E107" s="2">
        <f t="shared" si="7"/>
        <v>2.135851740936388</v>
      </c>
      <c r="F107" s="2">
        <f t="shared" si="8"/>
        <v>12.08</v>
      </c>
      <c r="G107" s="2">
        <f t="shared" si="9"/>
        <v>3.1975759999999998</v>
      </c>
      <c r="H107" s="2">
        <f t="shared" si="10"/>
        <v>1.4970964223378804</v>
      </c>
      <c r="I107" s="2">
        <f t="shared" si="11"/>
        <v>3.6228317229763012</v>
      </c>
      <c r="J107" s="2">
        <f t="shared" si="12"/>
        <v>0.42525572297630143</v>
      </c>
      <c r="K107" s="2">
        <f t="shared" si="13"/>
        <v>13.299315574557147</v>
      </c>
    </row>
    <row r="108" spans="1:11" x14ac:dyDescent="0.25">
      <c r="A108" s="2">
        <v>303</v>
      </c>
      <c r="B108" s="2">
        <v>-0.28791099999999997</v>
      </c>
      <c r="C108" s="2">
        <v>-2.0124199999999998E-2</v>
      </c>
      <c r="D108" s="2">
        <v>2.1238800000000002</v>
      </c>
      <c r="E108" s="2">
        <f t="shared" si="7"/>
        <v>2.1434000983826236</v>
      </c>
      <c r="F108" s="2">
        <f t="shared" si="8"/>
        <v>12.12</v>
      </c>
      <c r="G108" s="2">
        <f t="shared" si="9"/>
        <v>3.2081639999999996</v>
      </c>
      <c r="H108" s="2">
        <f t="shared" si="10"/>
        <v>1.4967639510797963</v>
      </c>
      <c r="I108" s="2">
        <f t="shared" si="11"/>
        <v>3.635635246876606</v>
      </c>
      <c r="J108" s="2">
        <f t="shared" si="12"/>
        <v>0.42747124687660643</v>
      </c>
      <c r="K108" s="2">
        <f t="shared" si="13"/>
        <v>13.324482379223957</v>
      </c>
    </row>
    <row r="109" spans="1:11" x14ac:dyDescent="0.25">
      <c r="A109" s="2">
        <v>304</v>
      </c>
      <c r="B109" s="2">
        <v>-0.29410399999999998</v>
      </c>
      <c r="C109" s="2">
        <v>-1.7639800000000001E-2</v>
      </c>
      <c r="D109" s="2">
        <v>2.1301299999999999</v>
      </c>
      <c r="E109" s="2">
        <f t="shared" si="7"/>
        <v>2.1504097614780395</v>
      </c>
      <c r="F109" s="2">
        <f t="shared" si="8"/>
        <v>12.16</v>
      </c>
      <c r="G109" s="2">
        <f t="shared" si="9"/>
        <v>3.2187519999999998</v>
      </c>
      <c r="H109" s="2">
        <f t="shared" si="10"/>
        <v>1.4968086816103632</v>
      </c>
      <c r="I109" s="2">
        <f t="shared" si="11"/>
        <v>3.6475250374190504</v>
      </c>
      <c r="J109" s="2">
        <f t="shared" si="12"/>
        <v>0.4287730374190506</v>
      </c>
      <c r="K109" s="2">
        <f t="shared" si="13"/>
        <v>13.321095797969232</v>
      </c>
    </row>
    <row r="110" spans="1:11" x14ac:dyDescent="0.25">
      <c r="A110" s="2">
        <v>305</v>
      </c>
      <c r="B110" s="2">
        <v>-0.29401500000000003</v>
      </c>
      <c r="C110" s="2">
        <v>-2.0048099999999999E-2</v>
      </c>
      <c r="D110" s="2">
        <v>2.1417700000000002</v>
      </c>
      <c r="E110" s="2">
        <f t="shared" si="7"/>
        <v>2.1619494627392681</v>
      </c>
      <c r="F110" s="2">
        <f t="shared" si="8"/>
        <v>12.2</v>
      </c>
      <c r="G110" s="2">
        <f t="shared" si="9"/>
        <v>3.2293399999999997</v>
      </c>
      <c r="H110" s="2">
        <f t="shared" si="10"/>
        <v>1.4937166921137506</v>
      </c>
      <c r="I110" s="2">
        <f t="shared" si="11"/>
        <v>3.6670986786983466</v>
      </c>
      <c r="J110" s="2">
        <f t="shared" si="12"/>
        <v>0.43775867869834695</v>
      </c>
      <c r="K110" s="2">
        <f t="shared" si="13"/>
        <v>13.555670158557072</v>
      </c>
    </row>
    <row r="111" spans="1:11" x14ac:dyDescent="0.25">
      <c r="A111" s="2">
        <v>306</v>
      </c>
      <c r="B111" s="2">
        <v>-0.30007299999999998</v>
      </c>
      <c r="C111" s="2">
        <v>-1.8342600000000001E-2</v>
      </c>
      <c r="D111" s="2">
        <v>2.1546400000000001</v>
      </c>
      <c r="E111" s="2">
        <f t="shared" si="7"/>
        <v>2.1755123042409483</v>
      </c>
      <c r="F111" s="2">
        <f t="shared" si="8"/>
        <v>12.24</v>
      </c>
      <c r="G111" s="2">
        <f t="shared" si="9"/>
        <v>3.2399279999999999</v>
      </c>
      <c r="H111" s="2">
        <f t="shared" si="10"/>
        <v>1.4892712827613419</v>
      </c>
      <c r="I111" s="2">
        <f t="shared" si="11"/>
        <v>3.6901039704534964</v>
      </c>
      <c r="J111" s="2">
        <f t="shared" si="12"/>
        <v>0.45017597045349644</v>
      </c>
      <c r="K111" s="2">
        <f t="shared" si="13"/>
        <v>13.894628845255093</v>
      </c>
    </row>
    <row r="112" spans="1:11" x14ac:dyDescent="0.25">
      <c r="A112" s="2">
        <v>307</v>
      </c>
      <c r="B112" s="2">
        <v>-0.298989</v>
      </c>
      <c r="C112" s="2">
        <v>-1.83222E-2</v>
      </c>
      <c r="D112" s="2">
        <v>2.1661100000000002</v>
      </c>
      <c r="E112" s="2">
        <f t="shared" si="7"/>
        <v>2.1867241840785137</v>
      </c>
      <c r="F112" s="2">
        <f t="shared" si="8"/>
        <v>12.28</v>
      </c>
      <c r="G112" s="2">
        <f t="shared" si="9"/>
        <v>3.2505159999999997</v>
      </c>
      <c r="H112" s="2">
        <f t="shared" si="10"/>
        <v>1.4864773635682675</v>
      </c>
      <c r="I112" s="2">
        <f t="shared" si="11"/>
        <v>3.7091215610339745</v>
      </c>
      <c r="J112" s="2">
        <f t="shared" si="12"/>
        <v>0.45860556103397476</v>
      </c>
      <c r="K112" s="2">
        <f t="shared" si="13"/>
        <v>14.108700312011225</v>
      </c>
    </row>
    <row r="113" spans="1:11" x14ac:dyDescent="0.25">
      <c r="A113" s="2">
        <v>308</v>
      </c>
      <c r="B113" s="2">
        <v>-0.30024699999999999</v>
      </c>
      <c r="C113" s="2">
        <v>-2.1373300000000001E-2</v>
      </c>
      <c r="D113" s="2">
        <v>2.1768399999999999</v>
      </c>
      <c r="E113" s="2">
        <f t="shared" si="7"/>
        <v>2.1975526079167911</v>
      </c>
      <c r="F113" s="2">
        <f t="shared" si="8"/>
        <v>12.32</v>
      </c>
      <c r="G113" s="2">
        <f t="shared" si="9"/>
        <v>3.261104</v>
      </c>
      <c r="H113" s="2">
        <f t="shared" si="10"/>
        <v>1.4839708447714575</v>
      </c>
      <c r="I113" s="2">
        <f t="shared" si="11"/>
        <v>3.7274887335484608</v>
      </c>
      <c r="J113" s="2">
        <f t="shared" si="12"/>
        <v>0.46638473354846077</v>
      </c>
      <c r="K113" s="2">
        <f t="shared" si="13"/>
        <v>14.301436984176549</v>
      </c>
    </row>
    <row r="114" spans="1:11" x14ac:dyDescent="0.25">
      <c r="A114" s="2">
        <v>309</v>
      </c>
      <c r="B114" s="2">
        <v>-0.304647</v>
      </c>
      <c r="C114" s="2">
        <v>-1.75365E-2</v>
      </c>
      <c r="D114" s="2">
        <v>2.1871399999999999</v>
      </c>
      <c r="E114" s="2">
        <f t="shared" si="7"/>
        <v>2.2083248635654242</v>
      </c>
      <c r="F114" s="2">
        <f t="shared" si="8"/>
        <v>12.36</v>
      </c>
      <c r="G114" s="2">
        <f t="shared" si="9"/>
        <v>3.2716919999999998</v>
      </c>
      <c r="H114" s="2">
        <f t="shared" si="10"/>
        <v>1.48152658785797</v>
      </c>
      <c r="I114" s="2">
        <f t="shared" si="11"/>
        <v>3.7457606335796725</v>
      </c>
      <c r="J114" s="2">
        <f t="shared" si="12"/>
        <v>0.47406863357967266</v>
      </c>
      <c r="K114" s="2">
        <f t="shared" si="13"/>
        <v>14.490014144964523</v>
      </c>
    </row>
    <row r="115" spans="1:11" x14ac:dyDescent="0.25">
      <c r="A115" s="2">
        <v>310</v>
      </c>
      <c r="B115" s="2">
        <v>-0.30863299999999999</v>
      </c>
      <c r="C115" s="2">
        <v>-2.02624E-2</v>
      </c>
      <c r="D115" s="2">
        <v>2.1924100000000002</v>
      </c>
      <c r="E115" s="2">
        <f t="shared" si="7"/>
        <v>2.2141198029110258</v>
      </c>
      <c r="F115" s="2">
        <f t="shared" si="8"/>
        <v>12.4</v>
      </c>
      <c r="G115" s="2">
        <f t="shared" si="9"/>
        <v>3.2822800000000001</v>
      </c>
      <c r="H115" s="2">
        <f t="shared" si="10"/>
        <v>1.4824310751769643</v>
      </c>
      <c r="I115" s="2">
        <f t="shared" si="11"/>
        <v>3.755590009697682</v>
      </c>
      <c r="J115" s="2">
        <f t="shared" si="12"/>
        <v>0.47331000969768189</v>
      </c>
      <c r="K115" s="2">
        <f t="shared" si="13"/>
        <v>14.420159453114357</v>
      </c>
    </row>
    <row r="116" spans="1:11" x14ac:dyDescent="0.25">
      <c r="A116" s="2">
        <v>311</v>
      </c>
      <c r="B116" s="2">
        <v>-0.30471500000000001</v>
      </c>
      <c r="C116" s="2">
        <v>-1.9589100000000002E-2</v>
      </c>
      <c r="D116" s="2">
        <v>2.2111900000000002</v>
      </c>
      <c r="E116" s="2">
        <f t="shared" si="7"/>
        <v>2.2321729727249657</v>
      </c>
      <c r="F116" s="2">
        <f t="shared" si="8"/>
        <v>12.44</v>
      </c>
      <c r="G116" s="2">
        <f t="shared" si="9"/>
        <v>3.2928679999999999</v>
      </c>
      <c r="H116" s="2">
        <f t="shared" si="10"/>
        <v>1.4751849611278876</v>
      </c>
      <c r="I116" s="2">
        <f t="shared" si="11"/>
        <v>3.7862117963360866</v>
      </c>
      <c r="J116" s="2">
        <f t="shared" si="12"/>
        <v>0.49334379633608672</v>
      </c>
      <c r="K116" s="2">
        <f t="shared" si="13"/>
        <v>14.982191704498533</v>
      </c>
    </row>
    <row r="117" spans="1:11" x14ac:dyDescent="0.25">
      <c r="A117" s="2">
        <v>312</v>
      </c>
      <c r="B117" s="2">
        <v>-0.32649800000000001</v>
      </c>
      <c r="C117" s="2">
        <v>-1.40526E-2</v>
      </c>
      <c r="D117" s="2">
        <v>2.2165499999999998</v>
      </c>
      <c r="E117" s="2">
        <f t="shared" si="7"/>
        <v>2.2405116206060525</v>
      </c>
      <c r="F117" s="2">
        <f t="shared" si="8"/>
        <v>12.48</v>
      </c>
      <c r="G117" s="2">
        <f t="shared" si="9"/>
        <v>3.3034560000000002</v>
      </c>
      <c r="H117" s="2">
        <f t="shared" si="10"/>
        <v>1.4744203822100348</v>
      </c>
      <c r="I117" s="2">
        <f t="shared" si="11"/>
        <v>3.8003558108719862</v>
      </c>
      <c r="J117" s="2">
        <f t="shared" si="12"/>
        <v>0.49689981087198598</v>
      </c>
      <c r="K117" s="2">
        <f t="shared" si="13"/>
        <v>15.041817141562836</v>
      </c>
    </row>
    <row r="118" spans="1:11" x14ac:dyDescent="0.25">
      <c r="A118" s="2">
        <v>313</v>
      </c>
      <c r="B118" s="2">
        <v>-0.310444</v>
      </c>
      <c r="C118" s="2">
        <v>-1.2723999999999999E-2</v>
      </c>
      <c r="D118" s="2">
        <v>2.2311299999999998</v>
      </c>
      <c r="E118" s="2">
        <f t="shared" si="7"/>
        <v>2.2526603059964456</v>
      </c>
      <c r="F118" s="2">
        <f t="shared" si="8"/>
        <v>12.52</v>
      </c>
      <c r="G118" s="2">
        <f t="shared" si="9"/>
        <v>3.314044</v>
      </c>
      <c r="H118" s="2">
        <f t="shared" si="10"/>
        <v>1.471168995688438</v>
      </c>
      <c r="I118" s="2">
        <f t="shared" si="11"/>
        <v>3.8209624110311711</v>
      </c>
      <c r="J118" s="2">
        <f t="shared" si="12"/>
        <v>0.50691841103117108</v>
      </c>
      <c r="K118" s="2">
        <f t="shared" si="13"/>
        <v>15.296067615009671</v>
      </c>
    </row>
    <row r="119" spans="1:11" x14ac:dyDescent="0.25">
      <c r="A119" s="2">
        <v>314</v>
      </c>
      <c r="B119" s="2">
        <v>-0.30402200000000001</v>
      </c>
      <c r="C119" s="2">
        <v>-3.43872E-2</v>
      </c>
      <c r="D119" s="2">
        <v>2.2381000000000002</v>
      </c>
      <c r="E119" s="2">
        <f t="shared" si="7"/>
        <v>2.2589164362605008</v>
      </c>
      <c r="F119" s="2">
        <f t="shared" si="8"/>
        <v>12.56</v>
      </c>
      <c r="G119" s="2">
        <f t="shared" si="9"/>
        <v>3.3246319999999998</v>
      </c>
      <c r="H119" s="2">
        <f t="shared" si="10"/>
        <v>1.4717817563467406</v>
      </c>
      <c r="I119" s="2">
        <f t="shared" si="11"/>
        <v>3.8315740591850611</v>
      </c>
      <c r="J119" s="2">
        <f t="shared" si="12"/>
        <v>0.5069420591850613</v>
      </c>
      <c r="K119" s="2">
        <f t="shared" si="13"/>
        <v>15.248065325276944</v>
      </c>
    </row>
    <row r="120" spans="1:11" x14ac:dyDescent="0.25">
      <c r="A120" s="2">
        <v>315</v>
      </c>
      <c r="B120" s="2">
        <v>-0.31859500000000002</v>
      </c>
      <c r="C120" s="2">
        <v>-2.7551200000000001E-2</v>
      </c>
      <c r="D120" s="2">
        <v>2.2444600000000001</v>
      </c>
      <c r="E120" s="2">
        <f t="shared" si="7"/>
        <v>2.2671264927759194</v>
      </c>
      <c r="F120" s="2">
        <f t="shared" si="8"/>
        <v>12.6</v>
      </c>
      <c r="G120" s="2">
        <f t="shared" si="9"/>
        <v>3.3352199999999996</v>
      </c>
      <c r="H120" s="2">
        <f t="shared" si="10"/>
        <v>1.4711221498348259</v>
      </c>
      <c r="I120" s="2">
        <f t="shared" si="11"/>
        <v>3.8454999570465143</v>
      </c>
      <c r="J120" s="2">
        <f t="shared" si="12"/>
        <v>0.51027995704651463</v>
      </c>
      <c r="K120" s="2">
        <f t="shared" si="13"/>
        <v>15.299739059087997</v>
      </c>
    </row>
    <row r="121" spans="1:11" x14ac:dyDescent="0.25">
      <c r="A121" s="2">
        <v>316</v>
      </c>
      <c r="B121" s="2">
        <v>-0.33060299999999998</v>
      </c>
      <c r="C121" s="2">
        <v>-2.14331E-2</v>
      </c>
      <c r="D121" s="2">
        <v>2.26275</v>
      </c>
      <c r="E121" s="2">
        <f t="shared" si="7"/>
        <v>2.2868745667142765</v>
      </c>
      <c r="F121" s="2">
        <f t="shared" si="8"/>
        <v>12.64</v>
      </c>
      <c r="G121" s="2">
        <f t="shared" si="9"/>
        <v>3.3458079999999999</v>
      </c>
      <c r="H121" s="2">
        <f t="shared" si="10"/>
        <v>1.4630483231125231</v>
      </c>
      <c r="I121" s="2">
        <f t="shared" si="11"/>
        <v>3.8789966400607554</v>
      </c>
      <c r="J121" s="2">
        <f t="shared" si="12"/>
        <v>0.5331886400607555</v>
      </c>
      <c r="K121" s="2">
        <f t="shared" si="13"/>
        <v>15.936020239677696</v>
      </c>
    </row>
    <row r="122" spans="1:11" x14ac:dyDescent="0.25">
      <c r="A122" s="2">
        <v>317</v>
      </c>
      <c r="B122" s="2">
        <v>-0.31504900000000002</v>
      </c>
      <c r="C122" s="2">
        <v>-3.0188099999999999E-2</v>
      </c>
      <c r="D122" s="2">
        <v>2.2701899999999999</v>
      </c>
      <c r="E122" s="2">
        <f t="shared" si="7"/>
        <v>2.2921452462447944</v>
      </c>
      <c r="F122" s="2">
        <f t="shared" si="8"/>
        <v>12.68</v>
      </c>
      <c r="G122" s="2">
        <f t="shared" si="9"/>
        <v>3.3563959999999997</v>
      </c>
      <c r="H122" s="2">
        <f t="shared" si="10"/>
        <v>1.4643033662455553</v>
      </c>
      <c r="I122" s="2">
        <f t="shared" si="11"/>
        <v>3.8879367666804203</v>
      </c>
      <c r="J122" s="2">
        <f t="shared" si="12"/>
        <v>0.53154076668042061</v>
      </c>
      <c r="K122" s="2">
        <f t="shared" si="13"/>
        <v>15.836652369995097</v>
      </c>
    </row>
    <row r="123" spans="1:11" x14ac:dyDescent="0.25">
      <c r="A123" s="2">
        <v>318</v>
      </c>
      <c r="B123" s="2">
        <v>-0.33324399999999998</v>
      </c>
      <c r="C123" s="2">
        <v>-2.4680899999999999E-2</v>
      </c>
      <c r="D123" s="2">
        <v>2.27319</v>
      </c>
      <c r="E123" s="2">
        <f t="shared" si="7"/>
        <v>2.2976190908113576</v>
      </c>
      <c r="F123" s="2">
        <f t="shared" si="8"/>
        <v>12.72</v>
      </c>
      <c r="G123" s="2">
        <f t="shared" si="9"/>
        <v>3.366984</v>
      </c>
      <c r="H123" s="2">
        <f t="shared" si="10"/>
        <v>1.4654230605348155</v>
      </c>
      <c r="I123" s="2">
        <f t="shared" si="11"/>
        <v>3.8972215018342244</v>
      </c>
      <c r="J123" s="2">
        <f t="shared" si="12"/>
        <v>0.53023750183422447</v>
      </c>
      <c r="K123" s="2">
        <f t="shared" si="13"/>
        <v>15.748144387802984</v>
      </c>
    </row>
    <row r="124" spans="1:11" x14ac:dyDescent="0.25">
      <c r="A124" s="2">
        <v>319</v>
      </c>
      <c r="B124" s="2">
        <v>-0.32374199999999997</v>
      </c>
      <c r="C124" s="2">
        <v>-2.4764000000000001E-2</v>
      </c>
      <c r="D124" s="2">
        <v>2.2910499999999998</v>
      </c>
      <c r="E124" s="2">
        <f t="shared" si="7"/>
        <v>2.3139430072411029</v>
      </c>
      <c r="F124" s="2">
        <f t="shared" si="8"/>
        <v>12.76</v>
      </c>
      <c r="G124" s="2">
        <f t="shared" si="9"/>
        <v>3.3775719999999998</v>
      </c>
      <c r="H124" s="2">
        <f t="shared" si="10"/>
        <v>1.4596608427391882</v>
      </c>
      <c r="I124" s="2">
        <f t="shared" si="11"/>
        <v>3.9249101288823587</v>
      </c>
      <c r="J124" s="2">
        <f t="shared" si="12"/>
        <v>0.54733812888235889</v>
      </c>
      <c r="K124" s="2">
        <f t="shared" si="13"/>
        <v>16.205076572234699</v>
      </c>
    </row>
    <row r="125" spans="1:11" x14ac:dyDescent="0.25">
      <c r="A125" s="2">
        <v>320</v>
      </c>
      <c r="B125" s="2">
        <v>-0.33243099999999998</v>
      </c>
      <c r="C125" s="2">
        <v>-3.03924E-2</v>
      </c>
      <c r="D125" s="2">
        <v>2.2969200000000001</v>
      </c>
      <c r="E125" s="2">
        <f t="shared" si="7"/>
        <v>2.3210505281313374</v>
      </c>
      <c r="F125" s="2">
        <f t="shared" si="8"/>
        <v>12.8</v>
      </c>
      <c r="G125" s="2">
        <f t="shared" si="9"/>
        <v>3.3881600000000001</v>
      </c>
      <c r="H125" s="2">
        <f t="shared" si="10"/>
        <v>1.4597527968198889</v>
      </c>
      <c r="I125" s="2">
        <f t="shared" si="11"/>
        <v>3.9369659058163742</v>
      </c>
      <c r="J125" s="2">
        <f t="shared" si="12"/>
        <v>0.54880590581637412</v>
      </c>
      <c r="K125" s="2">
        <f t="shared" si="13"/>
        <v>16.197756475974394</v>
      </c>
    </row>
    <row r="126" spans="1:11" x14ac:dyDescent="0.25">
      <c r="A126" s="2">
        <v>321</v>
      </c>
      <c r="B126" s="2">
        <v>-0.33718199999999998</v>
      </c>
      <c r="C126" s="2">
        <v>-1.5740000000000001E-2</v>
      </c>
      <c r="D126" s="2">
        <v>2.3110400000000002</v>
      </c>
      <c r="E126" s="2">
        <f t="shared" si="7"/>
        <v>2.3355610311708839</v>
      </c>
      <c r="F126" s="2">
        <f t="shared" si="8"/>
        <v>12.84</v>
      </c>
      <c r="G126" s="2">
        <f t="shared" si="9"/>
        <v>3.3987479999999999</v>
      </c>
      <c r="H126" s="2">
        <f t="shared" si="10"/>
        <v>1.4552169498632668</v>
      </c>
      <c r="I126" s="2">
        <f t="shared" si="11"/>
        <v>3.9615786210720532</v>
      </c>
      <c r="J126" s="2">
        <f t="shared" si="12"/>
        <v>0.56283062107205328</v>
      </c>
      <c r="K126" s="2">
        <f t="shared" si="13"/>
        <v>16.559939750521465</v>
      </c>
    </row>
    <row r="127" spans="1:11" x14ac:dyDescent="0.25">
      <c r="A127" s="2">
        <v>322</v>
      </c>
      <c r="B127" s="2">
        <v>-0.33305000000000001</v>
      </c>
      <c r="C127" s="2">
        <v>-2.7974099999999998E-2</v>
      </c>
      <c r="D127" s="2">
        <v>2.3235999999999999</v>
      </c>
      <c r="E127" s="2">
        <f t="shared" si="7"/>
        <v>2.3475139643398948</v>
      </c>
      <c r="F127" s="2">
        <f t="shared" si="8"/>
        <v>12.88</v>
      </c>
      <c r="G127" s="2">
        <f t="shared" si="9"/>
        <v>3.4093360000000001</v>
      </c>
      <c r="H127" s="2">
        <f t="shared" si="10"/>
        <v>1.452317665321613</v>
      </c>
      <c r="I127" s="2">
        <f t="shared" si="11"/>
        <v>3.9818531863133293</v>
      </c>
      <c r="J127" s="2">
        <f t="shared" si="12"/>
        <v>0.57251718631332915</v>
      </c>
      <c r="K127" s="2">
        <f t="shared" si="13"/>
        <v>16.792630187031406</v>
      </c>
    </row>
    <row r="128" spans="1:11" x14ac:dyDescent="0.25">
      <c r="A128" s="2">
        <v>323</v>
      </c>
      <c r="B128" s="2">
        <v>-0.340223</v>
      </c>
      <c r="C128" s="2">
        <v>-1.8499700000000001E-2</v>
      </c>
      <c r="D128" s="2">
        <v>2.3332799999999998</v>
      </c>
      <c r="E128" s="2">
        <f t="shared" si="7"/>
        <v>2.3580266086346628</v>
      </c>
      <c r="F128" s="2">
        <f t="shared" si="8"/>
        <v>12.92</v>
      </c>
      <c r="G128" s="2">
        <f t="shared" si="9"/>
        <v>3.419924</v>
      </c>
      <c r="H128" s="2">
        <f t="shared" si="10"/>
        <v>1.4503330825347189</v>
      </c>
      <c r="I128" s="2">
        <f t="shared" si="11"/>
        <v>3.9996847335661148</v>
      </c>
      <c r="J128" s="2">
        <f t="shared" si="12"/>
        <v>0.57976073356611479</v>
      </c>
      <c r="K128" s="2">
        <f t="shared" si="13"/>
        <v>16.95244495392631</v>
      </c>
    </row>
    <row r="129" spans="1:11" x14ac:dyDescent="0.25">
      <c r="A129" s="2">
        <v>324</v>
      </c>
      <c r="B129" s="2">
        <v>-0.34512700000000002</v>
      </c>
      <c r="C129" s="2">
        <v>-1.91367E-2</v>
      </c>
      <c r="D129" s="2">
        <v>2.33718</v>
      </c>
      <c r="E129" s="2">
        <f t="shared" si="7"/>
        <v>2.3626022119298651</v>
      </c>
      <c r="F129" s="2">
        <f t="shared" si="8"/>
        <v>12.96</v>
      </c>
      <c r="G129" s="2">
        <f t="shared" si="9"/>
        <v>3.4305120000000002</v>
      </c>
      <c r="H129" s="2">
        <f t="shared" si="10"/>
        <v>1.4520057514031637</v>
      </c>
      <c r="I129" s="2">
        <f t="shared" si="11"/>
        <v>4.0074458718754373</v>
      </c>
      <c r="J129" s="2">
        <f t="shared" si="12"/>
        <v>0.5769338718754371</v>
      </c>
      <c r="K129" s="2">
        <f t="shared" si="13"/>
        <v>16.817719100689256</v>
      </c>
    </row>
    <row r="130" spans="1:11" x14ac:dyDescent="0.25">
      <c r="A130" s="2">
        <v>325</v>
      </c>
      <c r="B130" s="2">
        <v>-0.33351500000000001</v>
      </c>
      <c r="C130" s="2">
        <v>-2.4459600000000001E-2</v>
      </c>
      <c r="D130" s="2">
        <v>2.3506</v>
      </c>
      <c r="E130" s="2">
        <f t="shared" si="7"/>
        <v>2.3742684951911315</v>
      </c>
      <c r="F130" s="2">
        <f t="shared" si="8"/>
        <v>13</v>
      </c>
      <c r="G130" s="2">
        <f t="shared" si="9"/>
        <v>3.4411</v>
      </c>
      <c r="H130" s="2">
        <f t="shared" si="10"/>
        <v>1.4493306072879459</v>
      </c>
      <c r="I130" s="2">
        <f t="shared" si="11"/>
        <v>4.0272342215431971</v>
      </c>
      <c r="J130" s="2">
        <f t="shared" si="12"/>
        <v>0.58613422154319705</v>
      </c>
      <c r="K130" s="2">
        <f t="shared" si="13"/>
        <v>17.033338802801342</v>
      </c>
    </row>
    <row r="131" spans="1:11" x14ac:dyDescent="0.25">
      <c r="A131" s="2">
        <v>326</v>
      </c>
      <c r="B131" s="2">
        <v>-0.31814300000000001</v>
      </c>
      <c r="C131" s="2">
        <v>-4.2632400000000001E-2</v>
      </c>
      <c r="D131" s="2">
        <v>2.36721</v>
      </c>
      <c r="E131" s="2">
        <f t="shared" si="7"/>
        <v>2.3888733064101078</v>
      </c>
      <c r="F131" s="2">
        <f t="shared" si="8"/>
        <v>13.04</v>
      </c>
      <c r="G131" s="2">
        <f t="shared" si="9"/>
        <v>3.4516879999999999</v>
      </c>
      <c r="H131" s="2">
        <f t="shared" si="10"/>
        <v>1.4449020761117894</v>
      </c>
      <c r="I131" s="2">
        <f t="shared" si="11"/>
        <v>4.0520069023328249</v>
      </c>
      <c r="J131" s="2">
        <f t="shared" si="12"/>
        <v>0.60031890233282503</v>
      </c>
      <c r="K131" s="2">
        <f t="shared" si="13"/>
        <v>17.392038397816521</v>
      </c>
    </row>
    <row r="132" spans="1:11" x14ac:dyDescent="0.25">
      <c r="A132" s="2">
        <v>327</v>
      </c>
      <c r="B132" s="2">
        <v>-0.32659300000000002</v>
      </c>
      <c r="C132" s="2">
        <v>-3.7699200000000002E-2</v>
      </c>
      <c r="D132" s="2">
        <v>2.38184</v>
      </c>
      <c r="E132" s="2">
        <f t="shared" ref="E132:E195" si="14">SQRT(B132^2+C132^2+D132^2)</f>
        <v>2.4044221765176017</v>
      </c>
      <c r="F132" s="2">
        <f t="shared" ref="F132:F195" si="15">A132/25</f>
        <v>13.08</v>
      </c>
      <c r="G132" s="2">
        <f t="shared" ref="G132:G195" si="16">F132*0.2647</f>
        <v>3.4622759999999997</v>
      </c>
      <c r="H132" s="2">
        <f t="shared" ref="H132:H195" si="17">G132/E132</f>
        <v>1.439961764541084</v>
      </c>
      <c r="I132" s="2">
        <f t="shared" ref="I132:I195" si="18">E132*1.6962</f>
        <v>4.0783808958091559</v>
      </c>
      <c r="J132" s="2">
        <f t="shared" ref="J132:J195" si="19">I132-G132</f>
        <v>0.61610489580915617</v>
      </c>
      <c r="K132" s="2">
        <f t="shared" ref="K132:K195" si="20">(J132/G132)*100</f>
        <v>17.794794401404054</v>
      </c>
    </row>
    <row r="133" spans="1:11" x14ac:dyDescent="0.25">
      <c r="A133" s="2">
        <v>328</v>
      </c>
      <c r="B133" s="2">
        <v>-0.34726200000000002</v>
      </c>
      <c r="C133" s="2">
        <v>-1.65392E-2</v>
      </c>
      <c r="D133" s="2">
        <v>2.3952599999999999</v>
      </c>
      <c r="E133" s="2">
        <f t="shared" si="14"/>
        <v>2.4203584258081778</v>
      </c>
      <c r="F133" s="2">
        <f t="shared" si="15"/>
        <v>13.12</v>
      </c>
      <c r="G133" s="2">
        <f t="shared" si="16"/>
        <v>3.4728639999999995</v>
      </c>
      <c r="H133" s="2">
        <f t="shared" si="17"/>
        <v>1.4348552524159233</v>
      </c>
      <c r="I133" s="2">
        <f t="shared" si="18"/>
        <v>4.1054119618558307</v>
      </c>
      <c r="J133" s="2">
        <f t="shared" si="19"/>
        <v>0.63254796185583118</v>
      </c>
      <c r="K133" s="2">
        <f t="shared" si="20"/>
        <v>18.214014768670218</v>
      </c>
    </row>
    <row r="134" spans="1:11" x14ac:dyDescent="0.25">
      <c r="A134" s="2">
        <v>329</v>
      </c>
      <c r="B134" s="2">
        <v>-0.34868399999999999</v>
      </c>
      <c r="C134" s="2">
        <v>-2.0807599999999999E-2</v>
      </c>
      <c r="D134" s="2">
        <v>2.4106800000000002</v>
      </c>
      <c r="E134" s="2">
        <f t="shared" si="14"/>
        <v>2.4358554042622811</v>
      </c>
      <c r="F134" s="2">
        <f t="shared" si="15"/>
        <v>13.16</v>
      </c>
      <c r="G134" s="2">
        <f t="shared" si="16"/>
        <v>3.4834519999999998</v>
      </c>
      <c r="H134" s="2">
        <f t="shared" si="17"/>
        <v>1.4300733918378836</v>
      </c>
      <c r="I134" s="2">
        <f t="shared" si="18"/>
        <v>4.1316979367096813</v>
      </c>
      <c r="J134" s="2">
        <f t="shared" si="19"/>
        <v>0.64824593670968156</v>
      </c>
      <c r="K134" s="2">
        <f t="shared" si="20"/>
        <v>18.609297234745352</v>
      </c>
    </row>
    <row r="135" spans="1:11" x14ac:dyDescent="0.25">
      <c r="A135" s="2">
        <v>330</v>
      </c>
      <c r="B135" s="2">
        <v>-0.35021799999999997</v>
      </c>
      <c r="C135" s="2">
        <v>-2.0093E-2</v>
      </c>
      <c r="D135" s="2">
        <v>2.4247299999999998</v>
      </c>
      <c r="E135" s="2">
        <f t="shared" si="14"/>
        <v>2.449973867018381</v>
      </c>
      <c r="F135" s="2">
        <f t="shared" si="15"/>
        <v>13.2</v>
      </c>
      <c r="G135" s="2">
        <f t="shared" si="16"/>
        <v>3.4940399999999996</v>
      </c>
      <c r="H135" s="2">
        <f t="shared" si="17"/>
        <v>1.4261539876146709</v>
      </c>
      <c r="I135" s="2">
        <f t="shared" si="18"/>
        <v>4.1556456732365774</v>
      </c>
      <c r="J135" s="2">
        <f t="shared" si="19"/>
        <v>0.66160567323657782</v>
      </c>
      <c r="K135" s="2">
        <f t="shared" si="20"/>
        <v>18.935263283665265</v>
      </c>
    </row>
    <row r="136" spans="1:11" x14ac:dyDescent="0.25">
      <c r="A136" s="2">
        <v>331</v>
      </c>
      <c r="B136" s="2">
        <v>-0.33665299999999998</v>
      </c>
      <c r="C136" s="2">
        <v>-2.2403599999999999E-2</v>
      </c>
      <c r="D136" s="2">
        <v>2.4369499999999999</v>
      </c>
      <c r="E136" s="2">
        <f t="shared" si="14"/>
        <v>2.4601956154342606</v>
      </c>
      <c r="F136" s="2">
        <f t="shared" si="15"/>
        <v>13.24</v>
      </c>
      <c r="G136" s="2">
        <f t="shared" si="16"/>
        <v>3.5046279999999999</v>
      </c>
      <c r="H136" s="2">
        <f t="shared" si="17"/>
        <v>1.4245322518312762</v>
      </c>
      <c r="I136" s="2">
        <f t="shared" si="18"/>
        <v>4.1729838028995925</v>
      </c>
      <c r="J136" s="2">
        <f t="shared" si="19"/>
        <v>0.66835580289959262</v>
      </c>
      <c r="K136" s="2">
        <f t="shared" si="20"/>
        <v>19.070663217311299</v>
      </c>
    </row>
    <row r="137" spans="1:11" x14ac:dyDescent="0.25">
      <c r="A137" s="2">
        <v>332</v>
      </c>
      <c r="B137" s="2">
        <v>-0.347223</v>
      </c>
      <c r="C137" s="2">
        <v>-2.37325E-2</v>
      </c>
      <c r="D137" s="2">
        <v>2.44238</v>
      </c>
      <c r="E137" s="2">
        <f t="shared" si="14"/>
        <v>2.4670523115015719</v>
      </c>
      <c r="F137" s="2">
        <f t="shared" si="15"/>
        <v>13.28</v>
      </c>
      <c r="G137" s="2">
        <f t="shared" si="16"/>
        <v>3.5152159999999997</v>
      </c>
      <c r="H137" s="2">
        <f t="shared" si="17"/>
        <v>1.4248648006415652</v>
      </c>
      <c r="I137" s="2">
        <f t="shared" si="18"/>
        <v>4.1846141307689662</v>
      </c>
      <c r="J137" s="2">
        <f t="shared" si="19"/>
        <v>0.66939813076896648</v>
      </c>
      <c r="K137" s="2">
        <f t="shared" si="20"/>
        <v>19.042873347440569</v>
      </c>
    </row>
    <row r="138" spans="1:11" x14ac:dyDescent="0.25">
      <c r="A138" s="2">
        <v>333</v>
      </c>
      <c r="B138" s="2">
        <v>-0.330152</v>
      </c>
      <c r="C138" s="2">
        <v>-4.6326199999999998E-2</v>
      </c>
      <c r="D138" s="2">
        <v>2.4554100000000001</v>
      </c>
      <c r="E138" s="2">
        <f t="shared" si="14"/>
        <v>2.4779396134713294</v>
      </c>
      <c r="F138" s="2">
        <f t="shared" si="15"/>
        <v>13.32</v>
      </c>
      <c r="G138" s="2">
        <f t="shared" si="16"/>
        <v>3.5258039999999999</v>
      </c>
      <c r="H138" s="2">
        <f t="shared" si="17"/>
        <v>1.4228772891929857</v>
      </c>
      <c r="I138" s="2">
        <f t="shared" si="18"/>
        <v>4.2030811723700685</v>
      </c>
      <c r="J138" s="2">
        <f t="shared" si="19"/>
        <v>0.67727717237006857</v>
      </c>
      <c r="K138" s="2">
        <f t="shared" si="20"/>
        <v>19.209155482552877</v>
      </c>
    </row>
    <row r="139" spans="1:11" x14ac:dyDescent="0.25">
      <c r="A139" s="2">
        <v>334</v>
      </c>
      <c r="B139" s="2">
        <v>-0.34934799999999999</v>
      </c>
      <c r="C139" s="2">
        <v>-1.9446999999999999E-2</v>
      </c>
      <c r="D139" s="2">
        <v>2.4625900000000001</v>
      </c>
      <c r="E139" s="2">
        <f t="shared" si="14"/>
        <v>2.4873221984722851</v>
      </c>
      <c r="F139" s="2">
        <f t="shared" si="15"/>
        <v>13.36</v>
      </c>
      <c r="G139" s="2">
        <f t="shared" si="16"/>
        <v>3.5363919999999998</v>
      </c>
      <c r="H139" s="2">
        <f t="shared" si="17"/>
        <v>1.421766750673497</v>
      </c>
      <c r="I139" s="2">
        <f t="shared" si="18"/>
        <v>4.2189959130486896</v>
      </c>
      <c r="J139" s="2">
        <f t="shared" si="19"/>
        <v>0.68260391304868984</v>
      </c>
      <c r="K139" s="2">
        <f t="shared" si="20"/>
        <v>19.302269461323572</v>
      </c>
    </row>
    <row r="140" spans="1:11" x14ac:dyDescent="0.25">
      <c r="A140" s="2">
        <v>335</v>
      </c>
      <c r="B140" s="2">
        <v>-0.34539999999999998</v>
      </c>
      <c r="C140" s="2">
        <v>-0.10747</v>
      </c>
      <c r="D140" s="2">
        <v>2.4759199999999999</v>
      </c>
      <c r="E140" s="2">
        <f t="shared" si="14"/>
        <v>2.5022051888883934</v>
      </c>
      <c r="F140" s="2">
        <f t="shared" si="15"/>
        <v>13.4</v>
      </c>
      <c r="G140" s="2">
        <f t="shared" si="16"/>
        <v>3.54698</v>
      </c>
      <c r="H140" s="2">
        <f t="shared" si="17"/>
        <v>1.4175416211872491</v>
      </c>
      <c r="I140" s="2">
        <f t="shared" si="18"/>
        <v>4.2442404413924928</v>
      </c>
      <c r="J140" s="2">
        <f t="shared" si="19"/>
        <v>0.69726044139249277</v>
      </c>
      <c r="K140" s="2">
        <f t="shared" si="20"/>
        <v>19.657862220607186</v>
      </c>
    </row>
    <row r="141" spans="1:11" x14ac:dyDescent="0.25">
      <c r="A141" s="2">
        <v>336</v>
      </c>
      <c r="B141" s="2">
        <v>-0.35447899999999999</v>
      </c>
      <c r="C141" s="2">
        <v>-2.5319500000000002E-2</v>
      </c>
      <c r="D141" s="2">
        <v>2.48563</v>
      </c>
      <c r="E141" s="2">
        <f t="shared" si="14"/>
        <v>2.510906795446866</v>
      </c>
      <c r="F141" s="2">
        <f t="shared" si="15"/>
        <v>13.44</v>
      </c>
      <c r="G141" s="2">
        <f t="shared" si="16"/>
        <v>3.5575679999999998</v>
      </c>
      <c r="H141" s="2">
        <f t="shared" si="17"/>
        <v>1.4168459006328267</v>
      </c>
      <c r="I141" s="2">
        <f t="shared" si="18"/>
        <v>4.2590001064369742</v>
      </c>
      <c r="J141" s="2">
        <f t="shared" si="19"/>
        <v>0.7014321064369744</v>
      </c>
      <c r="K141" s="2">
        <f t="shared" si="20"/>
        <v>19.716618387532563</v>
      </c>
    </row>
    <row r="142" spans="1:11" x14ac:dyDescent="0.25">
      <c r="A142" s="2">
        <v>337</v>
      </c>
      <c r="B142" s="2">
        <v>-0.36060199999999998</v>
      </c>
      <c r="C142" s="2">
        <v>-2.3864699999999999E-2</v>
      </c>
      <c r="D142" s="2">
        <v>2.49742</v>
      </c>
      <c r="E142" s="2">
        <f t="shared" si="14"/>
        <v>2.523432183101042</v>
      </c>
      <c r="F142" s="2">
        <f t="shared" si="15"/>
        <v>13.48</v>
      </c>
      <c r="G142" s="2">
        <f t="shared" si="16"/>
        <v>3.5681560000000001</v>
      </c>
      <c r="H142" s="2">
        <f t="shared" si="17"/>
        <v>1.4140090722054193</v>
      </c>
      <c r="I142" s="2">
        <f t="shared" si="18"/>
        <v>4.2802456689759873</v>
      </c>
      <c r="J142" s="2">
        <f t="shared" si="19"/>
        <v>0.71208966897598724</v>
      </c>
      <c r="K142" s="2">
        <f t="shared" si="20"/>
        <v>19.956797544053209</v>
      </c>
    </row>
    <row r="143" spans="1:11" x14ac:dyDescent="0.25">
      <c r="A143" s="2">
        <v>338</v>
      </c>
      <c r="B143" s="2">
        <v>-0.350186</v>
      </c>
      <c r="C143" s="2">
        <v>-2.93566E-2</v>
      </c>
      <c r="D143" s="2">
        <v>2.50657</v>
      </c>
      <c r="E143" s="2">
        <f t="shared" si="14"/>
        <v>2.5310838013506309</v>
      </c>
      <c r="F143" s="2">
        <f t="shared" si="15"/>
        <v>13.52</v>
      </c>
      <c r="G143" s="2">
        <f t="shared" si="16"/>
        <v>3.5787439999999999</v>
      </c>
      <c r="H143" s="2">
        <f t="shared" si="17"/>
        <v>1.4139176261530018</v>
      </c>
      <c r="I143" s="2">
        <f t="shared" si="18"/>
        <v>4.2932243438509401</v>
      </c>
      <c r="J143" s="2">
        <f t="shared" si="19"/>
        <v>0.71448034385094017</v>
      </c>
      <c r="K143" s="2">
        <f t="shared" si="20"/>
        <v>19.964555828831013</v>
      </c>
    </row>
    <row r="144" spans="1:11" x14ac:dyDescent="0.25">
      <c r="A144" s="2">
        <v>339</v>
      </c>
      <c r="B144" s="2">
        <v>-0.36416199999999999</v>
      </c>
      <c r="C144" s="2">
        <v>-2.5870400000000002E-2</v>
      </c>
      <c r="D144" s="2">
        <v>2.5150700000000001</v>
      </c>
      <c r="E144" s="2">
        <f t="shared" si="14"/>
        <v>2.5414287998565217</v>
      </c>
      <c r="F144" s="2">
        <f t="shared" si="15"/>
        <v>13.56</v>
      </c>
      <c r="G144" s="2">
        <f t="shared" si="16"/>
        <v>3.5893320000000002</v>
      </c>
      <c r="H144" s="2">
        <f t="shared" si="17"/>
        <v>1.412328372214338</v>
      </c>
      <c r="I144" s="2">
        <f t="shared" si="18"/>
        <v>4.3107715303166323</v>
      </c>
      <c r="J144" s="2">
        <f t="shared" si="19"/>
        <v>0.7214395303166321</v>
      </c>
      <c r="K144" s="2">
        <f t="shared" si="20"/>
        <v>20.099548615637453</v>
      </c>
    </row>
    <row r="145" spans="1:11" x14ac:dyDescent="0.25">
      <c r="A145" s="2">
        <v>340</v>
      </c>
      <c r="B145" s="2">
        <v>-0.36272300000000002</v>
      </c>
      <c r="C145" s="2">
        <v>-2.4165900000000001E-2</v>
      </c>
      <c r="D145" s="2">
        <v>2.52332</v>
      </c>
      <c r="E145" s="2">
        <f t="shared" si="14"/>
        <v>2.5493716456907203</v>
      </c>
      <c r="F145" s="2">
        <f t="shared" si="15"/>
        <v>13.6</v>
      </c>
      <c r="G145" s="2">
        <f t="shared" si="16"/>
        <v>3.5999199999999996</v>
      </c>
      <c r="H145" s="2">
        <f t="shared" si="17"/>
        <v>1.4120812891619992</v>
      </c>
      <c r="I145" s="2">
        <f t="shared" si="18"/>
        <v>4.3242441854206</v>
      </c>
      <c r="J145" s="2">
        <f t="shared" si="19"/>
        <v>0.7243241854206004</v>
      </c>
      <c r="K145" s="2">
        <f t="shared" si="20"/>
        <v>20.120563385314131</v>
      </c>
    </row>
    <row r="146" spans="1:11" x14ac:dyDescent="0.25">
      <c r="A146" s="2">
        <v>341</v>
      </c>
      <c r="B146" s="2">
        <v>-0.31708599999999998</v>
      </c>
      <c r="C146" s="2">
        <v>-5.6153500000000002E-2</v>
      </c>
      <c r="D146" s="2">
        <v>2.5426299999999999</v>
      </c>
      <c r="E146" s="2">
        <f t="shared" si="14"/>
        <v>2.5629405111820778</v>
      </c>
      <c r="F146" s="2">
        <f t="shared" si="15"/>
        <v>13.64</v>
      </c>
      <c r="G146" s="2">
        <f t="shared" si="16"/>
        <v>3.6105079999999998</v>
      </c>
      <c r="H146" s="2">
        <f t="shared" si="17"/>
        <v>1.4087365603093003</v>
      </c>
      <c r="I146" s="2">
        <f t="shared" si="18"/>
        <v>4.3472596950670406</v>
      </c>
      <c r="J146" s="2">
        <f t="shared" si="19"/>
        <v>0.73675169506704075</v>
      </c>
      <c r="K146" s="2">
        <f t="shared" si="20"/>
        <v>20.405762708932947</v>
      </c>
    </row>
    <row r="147" spans="1:11" x14ac:dyDescent="0.25">
      <c r="A147" s="2">
        <v>342</v>
      </c>
      <c r="B147" s="2">
        <v>-0.38345699999999999</v>
      </c>
      <c r="C147" s="2">
        <v>-2.945E-2</v>
      </c>
      <c r="D147" s="2">
        <v>2.5405700000000002</v>
      </c>
      <c r="E147" s="2">
        <f t="shared" si="14"/>
        <v>2.5695140587762895</v>
      </c>
      <c r="F147" s="2">
        <f t="shared" si="15"/>
        <v>13.68</v>
      </c>
      <c r="G147" s="2">
        <f t="shared" si="16"/>
        <v>3.6210959999999996</v>
      </c>
      <c r="H147" s="2">
        <f t="shared" si="17"/>
        <v>1.4092532351134586</v>
      </c>
      <c r="I147" s="2">
        <f t="shared" si="18"/>
        <v>4.3584097464963421</v>
      </c>
      <c r="J147" s="2">
        <f t="shared" si="19"/>
        <v>0.7373137464963424</v>
      </c>
      <c r="K147" s="2">
        <f t="shared" si="20"/>
        <v>20.361618319324936</v>
      </c>
    </row>
    <row r="148" spans="1:11" x14ac:dyDescent="0.25">
      <c r="A148" s="2">
        <v>343</v>
      </c>
      <c r="B148" s="2">
        <v>-0.36280099999999998</v>
      </c>
      <c r="C148" s="2">
        <v>-1.5326599999999999E-2</v>
      </c>
      <c r="D148" s="2">
        <v>2.5583200000000001</v>
      </c>
      <c r="E148" s="2">
        <f t="shared" si="14"/>
        <v>2.5839622080573394</v>
      </c>
      <c r="F148" s="2">
        <f t="shared" si="15"/>
        <v>13.72</v>
      </c>
      <c r="G148" s="2">
        <f t="shared" si="16"/>
        <v>3.6316839999999999</v>
      </c>
      <c r="H148" s="2">
        <f t="shared" si="17"/>
        <v>1.4054710199226765</v>
      </c>
      <c r="I148" s="2">
        <f t="shared" si="18"/>
        <v>4.3829166973068592</v>
      </c>
      <c r="J148" s="2">
        <f t="shared" si="19"/>
        <v>0.75123269730685927</v>
      </c>
      <c r="K148" s="2">
        <f t="shared" si="20"/>
        <v>20.685519370816934</v>
      </c>
    </row>
    <row r="149" spans="1:11" x14ac:dyDescent="0.25">
      <c r="A149" s="2">
        <v>344</v>
      </c>
      <c r="B149" s="2">
        <v>-0.38602599999999998</v>
      </c>
      <c r="C149" s="2">
        <v>-2.05404E-2</v>
      </c>
      <c r="D149" s="2">
        <v>2.5644999999999998</v>
      </c>
      <c r="E149" s="2">
        <f t="shared" si="14"/>
        <v>2.5934722344201333</v>
      </c>
      <c r="F149" s="2">
        <f t="shared" si="15"/>
        <v>13.76</v>
      </c>
      <c r="G149" s="2">
        <f t="shared" si="16"/>
        <v>3.6422719999999997</v>
      </c>
      <c r="H149" s="2">
        <f t="shared" si="17"/>
        <v>1.4043998434455438</v>
      </c>
      <c r="I149" s="2">
        <f t="shared" si="18"/>
        <v>4.3990476040234299</v>
      </c>
      <c r="J149" s="2">
        <f t="shared" si="19"/>
        <v>0.75677560402343014</v>
      </c>
      <c r="K149" s="2">
        <f t="shared" si="20"/>
        <v>20.777569715370799</v>
      </c>
    </row>
    <row r="150" spans="1:11" x14ac:dyDescent="0.25">
      <c r="A150" s="2">
        <v>345</v>
      </c>
      <c r="B150" s="2">
        <v>-0.37412899999999999</v>
      </c>
      <c r="C150" s="2">
        <v>-2.71892E-2</v>
      </c>
      <c r="D150" s="2">
        <v>2.57097</v>
      </c>
      <c r="E150" s="2">
        <f t="shared" si="14"/>
        <v>2.598191390590316</v>
      </c>
      <c r="F150" s="2">
        <f t="shared" si="15"/>
        <v>13.8</v>
      </c>
      <c r="G150" s="2">
        <f t="shared" si="16"/>
        <v>3.65286</v>
      </c>
      <c r="H150" s="2">
        <f t="shared" si="17"/>
        <v>1.4059241413967045</v>
      </c>
      <c r="I150" s="2">
        <f t="shared" si="18"/>
        <v>4.4070522367192941</v>
      </c>
      <c r="J150" s="2">
        <f t="shared" si="19"/>
        <v>0.75419223671929414</v>
      </c>
      <c r="K150" s="2">
        <f t="shared" si="20"/>
        <v>20.646623104068983</v>
      </c>
    </row>
    <row r="151" spans="1:11" x14ac:dyDescent="0.25">
      <c r="A151" s="2">
        <v>346</v>
      </c>
      <c r="B151" s="2">
        <v>-0.38139000000000001</v>
      </c>
      <c r="C151" s="2">
        <v>-1.3768900000000001E-2</v>
      </c>
      <c r="D151" s="2">
        <v>2.5953400000000002</v>
      </c>
      <c r="E151" s="2">
        <f t="shared" si="14"/>
        <v>2.6232494411144378</v>
      </c>
      <c r="F151" s="2">
        <f t="shared" si="15"/>
        <v>13.84</v>
      </c>
      <c r="G151" s="2">
        <f t="shared" si="16"/>
        <v>3.6634479999999998</v>
      </c>
      <c r="H151" s="2">
        <f t="shared" si="17"/>
        <v>1.3965305557993957</v>
      </c>
      <c r="I151" s="2">
        <f t="shared" si="18"/>
        <v>4.4495557020183094</v>
      </c>
      <c r="J151" s="2">
        <f t="shared" si="19"/>
        <v>0.7861077020183096</v>
      </c>
      <c r="K151" s="2">
        <f t="shared" si="20"/>
        <v>21.458137307211938</v>
      </c>
    </row>
    <row r="152" spans="1:11" x14ac:dyDescent="0.25">
      <c r="A152" s="2">
        <v>347</v>
      </c>
      <c r="B152" s="2">
        <v>-0.37925700000000001</v>
      </c>
      <c r="C152" s="2">
        <v>-1.5411899999999999E-2</v>
      </c>
      <c r="D152" s="2">
        <v>2.5994100000000002</v>
      </c>
      <c r="E152" s="2">
        <f t="shared" si="14"/>
        <v>2.6269765409707433</v>
      </c>
      <c r="F152" s="2">
        <f t="shared" si="15"/>
        <v>13.88</v>
      </c>
      <c r="G152" s="2">
        <f t="shared" si="16"/>
        <v>3.6740360000000001</v>
      </c>
      <c r="H152" s="2">
        <f t="shared" si="17"/>
        <v>1.3985796761787368</v>
      </c>
      <c r="I152" s="2">
        <f t="shared" si="18"/>
        <v>4.4558776087945748</v>
      </c>
      <c r="J152" s="2">
        <f t="shared" si="19"/>
        <v>0.78184160879457476</v>
      </c>
      <c r="K152" s="2">
        <f t="shared" si="20"/>
        <v>21.280183667078241</v>
      </c>
    </row>
    <row r="153" spans="1:11" x14ac:dyDescent="0.25">
      <c r="A153" s="2">
        <v>348</v>
      </c>
      <c r="B153" s="2">
        <v>-0.38109999999999999</v>
      </c>
      <c r="C153" s="2">
        <v>-1.7797299999999999E-2</v>
      </c>
      <c r="D153" s="2">
        <v>2.60364</v>
      </c>
      <c r="E153" s="2">
        <f t="shared" si="14"/>
        <v>2.6314435588640865</v>
      </c>
      <c r="F153" s="2">
        <f t="shared" si="15"/>
        <v>13.92</v>
      </c>
      <c r="G153" s="2">
        <f t="shared" si="16"/>
        <v>3.6846239999999999</v>
      </c>
      <c r="H153" s="2">
        <f t="shared" si="17"/>
        <v>1.4002291584739668</v>
      </c>
      <c r="I153" s="2">
        <f t="shared" si="18"/>
        <v>4.4634545645452635</v>
      </c>
      <c r="J153" s="2">
        <f t="shared" si="19"/>
        <v>0.77883056454526356</v>
      </c>
      <c r="K153" s="2">
        <f t="shared" si="20"/>
        <v>21.13731454132806</v>
      </c>
    </row>
    <row r="154" spans="1:11" x14ac:dyDescent="0.25">
      <c r="A154" s="2">
        <v>349</v>
      </c>
      <c r="B154" s="2">
        <v>-0.38555299999999998</v>
      </c>
      <c r="C154" s="2">
        <v>-1.8565399999999999E-2</v>
      </c>
      <c r="D154" s="2">
        <v>2.6128300000000002</v>
      </c>
      <c r="E154" s="2">
        <f t="shared" si="14"/>
        <v>2.6411884443913047</v>
      </c>
      <c r="F154" s="2">
        <f t="shared" si="15"/>
        <v>13.96</v>
      </c>
      <c r="G154" s="2">
        <f t="shared" si="16"/>
        <v>3.6952120000000002</v>
      </c>
      <c r="H154" s="2">
        <f t="shared" si="17"/>
        <v>1.3990716973818991</v>
      </c>
      <c r="I154" s="2">
        <f t="shared" si="18"/>
        <v>4.4799838393765308</v>
      </c>
      <c r="J154" s="2">
        <f t="shared" si="19"/>
        <v>0.78477183937653061</v>
      </c>
      <c r="K154" s="2">
        <f t="shared" si="20"/>
        <v>21.237532227556379</v>
      </c>
    </row>
    <row r="155" spans="1:11" x14ac:dyDescent="0.25">
      <c r="A155" s="2">
        <v>350</v>
      </c>
      <c r="B155" s="2">
        <v>-0.38849499999999998</v>
      </c>
      <c r="C155" s="2">
        <v>-1.38751E-2</v>
      </c>
      <c r="D155" s="2">
        <v>2.6249500000000001</v>
      </c>
      <c r="E155" s="2">
        <f t="shared" si="14"/>
        <v>2.6535793536137207</v>
      </c>
      <c r="F155" s="2">
        <f t="shared" si="15"/>
        <v>14</v>
      </c>
      <c r="G155" s="2">
        <f t="shared" si="16"/>
        <v>3.7058</v>
      </c>
      <c r="H155" s="2">
        <f t="shared" si="17"/>
        <v>1.3965288036151378</v>
      </c>
      <c r="I155" s="2">
        <f t="shared" si="18"/>
        <v>4.5010012995995927</v>
      </c>
      <c r="J155" s="2">
        <f t="shared" si="19"/>
        <v>0.79520129959959274</v>
      </c>
      <c r="K155" s="2">
        <f t="shared" si="20"/>
        <v>21.45828969722038</v>
      </c>
    </row>
    <row r="156" spans="1:11" x14ac:dyDescent="0.25">
      <c r="A156" s="2">
        <v>351</v>
      </c>
      <c r="B156" s="2">
        <v>-0.39206600000000003</v>
      </c>
      <c r="C156" s="2">
        <v>-1.31818E-2</v>
      </c>
      <c r="D156" s="2">
        <v>2.6414900000000001</v>
      </c>
      <c r="E156" s="2">
        <f t="shared" si="14"/>
        <v>2.6704604337655407</v>
      </c>
      <c r="F156" s="2">
        <f t="shared" si="15"/>
        <v>14.04</v>
      </c>
      <c r="G156" s="2">
        <f t="shared" si="16"/>
        <v>3.7163879999999998</v>
      </c>
      <c r="H156" s="2">
        <f t="shared" si="17"/>
        <v>1.3916656292711389</v>
      </c>
      <c r="I156" s="2">
        <f t="shared" si="18"/>
        <v>4.5296349877531101</v>
      </c>
      <c r="J156" s="2">
        <f t="shared" si="19"/>
        <v>0.81324698775311033</v>
      </c>
      <c r="K156" s="2">
        <f t="shared" si="20"/>
        <v>21.88272558605588</v>
      </c>
    </row>
    <row r="157" spans="1:11" x14ac:dyDescent="0.25">
      <c r="A157" s="2">
        <v>352</v>
      </c>
      <c r="B157" s="2">
        <v>-0.39559100000000003</v>
      </c>
      <c r="C157" s="2">
        <v>-1.6773799999999998E-2</v>
      </c>
      <c r="D157" s="2">
        <v>2.64561</v>
      </c>
      <c r="E157" s="2">
        <f t="shared" si="14"/>
        <v>2.6750749282491957</v>
      </c>
      <c r="F157" s="2">
        <f t="shared" si="15"/>
        <v>14.08</v>
      </c>
      <c r="G157" s="2">
        <f t="shared" si="16"/>
        <v>3.7269760000000001</v>
      </c>
      <c r="H157" s="2">
        <f t="shared" si="17"/>
        <v>1.3932230311168372</v>
      </c>
      <c r="I157" s="2">
        <f t="shared" si="18"/>
        <v>4.5374620932962859</v>
      </c>
      <c r="J157" s="2">
        <f t="shared" si="19"/>
        <v>0.81048609329628585</v>
      </c>
      <c r="K157" s="2">
        <f t="shared" si="20"/>
        <v>21.746480076509371</v>
      </c>
    </row>
    <row r="158" spans="1:11" x14ac:dyDescent="0.25">
      <c r="A158" s="2">
        <v>353</v>
      </c>
      <c r="B158" s="2">
        <v>-0.39762599999999998</v>
      </c>
      <c r="C158" s="2">
        <v>-1.1906E-2</v>
      </c>
      <c r="D158" s="2">
        <v>2.6550500000000001</v>
      </c>
      <c r="E158" s="2">
        <f t="shared" si="14"/>
        <v>2.684685957651658</v>
      </c>
      <c r="F158" s="2">
        <f t="shared" si="15"/>
        <v>14.12</v>
      </c>
      <c r="G158" s="2">
        <f t="shared" si="16"/>
        <v>3.7375639999999994</v>
      </c>
      <c r="H158" s="2">
        <f t="shared" si="17"/>
        <v>1.3921792190805484</v>
      </c>
      <c r="I158" s="2">
        <f t="shared" si="18"/>
        <v>4.5537643213687424</v>
      </c>
      <c r="J158" s="2">
        <f t="shared" si="19"/>
        <v>0.81620032136874299</v>
      </c>
      <c r="K158" s="2">
        <f t="shared" si="20"/>
        <v>21.837761744514424</v>
      </c>
    </row>
    <row r="159" spans="1:11" x14ac:dyDescent="0.25">
      <c r="A159" s="2">
        <v>354</v>
      </c>
      <c r="B159" s="2">
        <v>-0.40603899999999998</v>
      </c>
      <c r="C159" s="2">
        <v>-1.8128999999999999E-2</v>
      </c>
      <c r="D159" s="2">
        <v>2.6653699999999998</v>
      </c>
      <c r="E159" s="2">
        <f t="shared" si="14"/>
        <v>2.6961812934337335</v>
      </c>
      <c r="F159" s="2">
        <f t="shared" si="15"/>
        <v>14.16</v>
      </c>
      <c r="G159" s="2">
        <f t="shared" si="16"/>
        <v>3.7481519999999997</v>
      </c>
      <c r="H159" s="2">
        <f t="shared" si="17"/>
        <v>1.3901706124614952</v>
      </c>
      <c r="I159" s="2">
        <f t="shared" si="18"/>
        <v>4.5732627099222984</v>
      </c>
      <c r="J159" s="2">
        <f t="shared" si="19"/>
        <v>0.82511070992229874</v>
      </c>
      <c r="K159" s="2">
        <f t="shared" si="20"/>
        <v>22.013800665562623</v>
      </c>
    </row>
    <row r="160" spans="1:11" x14ac:dyDescent="0.25">
      <c r="A160" s="2">
        <v>355</v>
      </c>
      <c r="B160" s="2">
        <v>-0.40115099999999998</v>
      </c>
      <c r="C160" s="2">
        <v>-1.5833799999999999E-2</v>
      </c>
      <c r="D160" s="2">
        <v>2.6751499999999999</v>
      </c>
      <c r="E160" s="2">
        <f t="shared" si="14"/>
        <v>2.7051063484682891</v>
      </c>
      <c r="F160" s="2">
        <f t="shared" si="15"/>
        <v>14.2</v>
      </c>
      <c r="G160" s="2">
        <f t="shared" si="16"/>
        <v>3.7587399999999995</v>
      </c>
      <c r="H160" s="2">
        <f t="shared" si="17"/>
        <v>1.3894980513902193</v>
      </c>
      <c r="I160" s="2">
        <f t="shared" si="18"/>
        <v>4.5884013882719117</v>
      </c>
      <c r="J160" s="2">
        <f t="shared" si="19"/>
        <v>0.82966138827191216</v>
      </c>
      <c r="K160" s="2">
        <f t="shared" si="20"/>
        <v>22.072859210052098</v>
      </c>
    </row>
    <row r="161" spans="1:11" x14ac:dyDescent="0.25">
      <c r="A161" s="2">
        <v>356</v>
      </c>
      <c r="B161" s="2">
        <v>-0.402613</v>
      </c>
      <c r="C161" s="2">
        <v>-5.1878000000000002E-3</v>
      </c>
      <c r="D161" s="2">
        <v>2.6924700000000001</v>
      </c>
      <c r="E161" s="2">
        <f t="shared" si="14"/>
        <v>2.7224104837327232</v>
      </c>
      <c r="F161" s="2">
        <f t="shared" si="15"/>
        <v>14.24</v>
      </c>
      <c r="G161" s="2">
        <f t="shared" si="16"/>
        <v>3.7693279999999998</v>
      </c>
      <c r="H161" s="2">
        <f t="shared" si="17"/>
        <v>1.3845553499455518</v>
      </c>
      <c r="I161" s="2">
        <f t="shared" si="18"/>
        <v>4.6177526625074448</v>
      </c>
      <c r="J161" s="2">
        <f t="shared" si="19"/>
        <v>0.84842466250744497</v>
      </c>
      <c r="K161" s="2">
        <f t="shared" si="20"/>
        <v>22.508645108821653</v>
      </c>
    </row>
    <row r="162" spans="1:11" x14ac:dyDescent="0.25">
      <c r="A162" s="2">
        <v>357</v>
      </c>
      <c r="B162" s="2">
        <v>-0.41188799999999998</v>
      </c>
      <c r="C162" s="2">
        <v>-1.8381100000000001E-2</v>
      </c>
      <c r="D162" s="2">
        <v>2.70099</v>
      </c>
      <c r="E162" s="2">
        <f t="shared" si="14"/>
        <v>2.7322768105521829</v>
      </c>
      <c r="F162" s="2">
        <f t="shared" si="15"/>
        <v>14.28</v>
      </c>
      <c r="G162" s="2">
        <f t="shared" si="16"/>
        <v>3.7799159999999996</v>
      </c>
      <c r="H162" s="2">
        <f t="shared" si="17"/>
        <v>1.383430838852705</v>
      </c>
      <c r="I162" s="2">
        <f t="shared" si="18"/>
        <v>4.634487926058612</v>
      </c>
      <c r="J162" s="2">
        <f t="shared" si="19"/>
        <v>0.85457192605861243</v>
      </c>
      <c r="K162" s="2">
        <f t="shared" si="20"/>
        <v>22.608225316610543</v>
      </c>
    </row>
    <row r="163" spans="1:11" x14ac:dyDescent="0.25">
      <c r="A163" s="2">
        <v>358</v>
      </c>
      <c r="B163" s="2">
        <v>-0.41186499999999998</v>
      </c>
      <c r="C163" s="2">
        <v>-2.1186799999999999E-2</v>
      </c>
      <c r="D163" s="2">
        <v>2.7081400000000002</v>
      </c>
      <c r="E163" s="2">
        <f t="shared" si="14"/>
        <v>2.7393619546016992</v>
      </c>
      <c r="F163" s="2">
        <f t="shared" si="15"/>
        <v>14.32</v>
      </c>
      <c r="G163" s="2">
        <f t="shared" si="16"/>
        <v>3.7905039999999999</v>
      </c>
      <c r="H163" s="2">
        <f t="shared" si="17"/>
        <v>1.383717837517801</v>
      </c>
      <c r="I163" s="2">
        <f t="shared" si="18"/>
        <v>4.6465057473954019</v>
      </c>
      <c r="J163" s="2">
        <f t="shared" si="19"/>
        <v>0.85600174739540202</v>
      </c>
      <c r="K163" s="2">
        <f t="shared" si="20"/>
        <v>22.582794989674252</v>
      </c>
    </row>
    <row r="164" spans="1:11" x14ac:dyDescent="0.25">
      <c r="A164" s="2">
        <v>359</v>
      </c>
      <c r="B164" s="2">
        <v>-0.41689900000000002</v>
      </c>
      <c r="C164" s="2">
        <v>-1.8472700000000002E-2</v>
      </c>
      <c r="D164" s="2">
        <v>2.72132</v>
      </c>
      <c r="E164" s="2">
        <f t="shared" si="14"/>
        <v>2.7531306832851743</v>
      </c>
      <c r="F164" s="2">
        <f t="shared" si="15"/>
        <v>14.36</v>
      </c>
      <c r="G164" s="2">
        <f t="shared" si="16"/>
        <v>3.8010919999999997</v>
      </c>
      <c r="H164" s="2">
        <f t="shared" si="17"/>
        <v>1.3806435063461444</v>
      </c>
      <c r="I164" s="2">
        <f t="shared" si="18"/>
        <v>4.6698602649883121</v>
      </c>
      <c r="J164" s="2">
        <f t="shared" si="19"/>
        <v>0.86876826498831239</v>
      </c>
      <c r="K164" s="2">
        <f t="shared" si="20"/>
        <v>22.855754740698529</v>
      </c>
    </row>
    <row r="165" spans="1:11" x14ac:dyDescent="0.25">
      <c r="A165" s="2">
        <v>360</v>
      </c>
      <c r="B165" s="2">
        <v>-0.40313599999999999</v>
      </c>
      <c r="C165" s="2">
        <v>-5.6205400000000003E-3</v>
      </c>
      <c r="D165" s="2">
        <v>2.7255099999999999</v>
      </c>
      <c r="E165" s="2">
        <f t="shared" si="14"/>
        <v>2.7551687761489116</v>
      </c>
      <c r="F165" s="2">
        <f t="shared" si="15"/>
        <v>14.4</v>
      </c>
      <c r="G165" s="2">
        <f t="shared" si="16"/>
        <v>3.81168</v>
      </c>
      <c r="H165" s="2">
        <f t="shared" si="17"/>
        <v>1.3834651557455027</v>
      </c>
      <c r="I165" s="2">
        <f t="shared" si="18"/>
        <v>4.6733172781037835</v>
      </c>
      <c r="J165" s="2">
        <f t="shared" si="19"/>
        <v>0.86163727810378354</v>
      </c>
      <c r="K165" s="2">
        <f t="shared" si="20"/>
        <v>22.605184016071224</v>
      </c>
    </row>
    <row r="166" spans="1:11" x14ac:dyDescent="0.25">
      <c r="A166" s="2">
        <v>361</v>
      </c>
      <c r="B166" s="2">
        <v>-0.41365200000000002</v>
      </c>
      <c r="C166" s="2">
        <v>-1.6474599999999999E-2</v>
      </c>
      <c r="D166" s="2">
        <v>2.7406100000000002</v>
      </c>
      <c r="E166" s="2">
        <f t="shared" si="14"/>
        <v>2.7717003015566384</v>
      </c>
      <c r="F166" s="2">
        <f t="shared" si="15"/>
        <v>14.44</v>
      </c>
      <c r="G166" s="2">
        <f t="shared" si="16"/>
        <v>3.8222679999999998</v>
      </c>
      <c r="H166" s="2">
        <f t="shared" si="17"/>
        <v>1.3790336559307452</v>
      </c>
      <c r="I166" s="2">
        <f t="shared" si="18"/>
        <v>4.7013580515003701</v>
      </c>
      <c r="J166" s="2">
        <f t="shared" si="19"/>
        <v>0.87909005150037034</v>
      </c>
      <c r="K166" s="2">
        <f t="shared" si="20"/>
        <v>22.999173566593718</v>
      </c>
    </row>
    <row r="167" spans="1:11" x14ac:dyDescent="0.25">
      <c r="A167" s="2">
        <v>362</v>
      </c>
      <c r="B167" s="2">
        <v>-0.42924400000000001</v>
      </c>
      <c r="C167" s="2">
        <v>-1.8999599999999998E-2</v>
      </c>
      <c r="D167" s="2">
        <v>2.7543799999999998</v>
      </c>
      <c r="E167" s="2">
        <f t="shared" si="14"/>
        <v>2.7876909048056526</v>
      </c>
      <c r="F167" s="2">
        <f t="shared" si="15"/>
        <v>14.48</v>
      </c>
      <c r="G167" s="2">
        <f t="shared" si="16"/>
        <v>3.832856</v>
      </c>
      <c r="H167" s="2">
        <f t="shared" si="17"/>
        <v>1.3749214424714753</v>
      </c>
      <c r="I167" s="2">
        <f t="shared" si="18"/>
        <v>4.7284813127313479</v>
      </c>
      <c r="J167" s="2">
        <f t="shared" si="19"/>
        <v>0.89562531273134782</v>
      </c>
      <c r="K167" s="2">
        <f t="shared" si="20"/>
        <v>23.367048298484157</v>
      </c>
    </row>
    <row r="168" spans="1:11" x14ac:dyDescent="0.25">
      <c r="A168" s="2">
        <v>363</v>
      </c>
      <c r="B168" s="2">
        <v>-0.406607</v>
      </c>
      <c r="C168" s="2">
        <v>-3.3537200000000003E-2</v>
      </c>
      <c r="D168" s="2">
        <v>2.7647499999999998</v>
      </c>
      <c r="E168" s="2">
        <f t="shared" si="14"/>
        <v>2.7946907805216732</v>
      </c>
      <c r="F168" s="2">
        <f t="shared" si="15"/>
        <v>14.52</v>
      </c>
      <c r="G168" s="2">
        <f t="shared" si="16"/>
        <v>3.8434439999999999</v>
      </c>
      <c r="H168" s="2">
        <f t="shared" si="17"/>
        <v>1.3752662823335897</v>
      </c>
      <c r="I168" s="2">
        <f t="shared" si="18"/>
        <v>4.7403545019208622</v>
      </c>
      <c r="J168" s="2">
        <f t="shared" si="19"/>
        <v>0.8969105019208623</v>
      </c>
      <c r="K168" s="2">
        <f t="shared" si="20"/>
        <v>23.336114742945711</v>
      </c>
    </row>
    <row r="169" spans="1:11" x14ac:dyDescent="0.25">
      <c r="A169" s="2">
        <v>364</v>
      </c>
      <c r="B169" s="2">
        <v>-0.42119499999999999</v>
      </c>
      <c r="C169" s="2">
        <v>-1.6147700000000001E-2</v>
      </c>
      <c r="D169" s="2">
        <v>2.7694000000000001</v>
      </c>
      <c r="E169" s="2">
        <f t="shared" si="14"/>
        <v>2.8012929757953362</v>
      </c>
      <c r="F169" s="2">
        <f t="shared" si="15"/>
        <v>14.56</v>
      </c>
      <c r="G169" s="2">
        <f t="shared" si="16"/>
        <v>3.8540320000000001</v>
      </c>
      <c r="H169" s="2">
        <f t="shared" si="17"/>
        <v>1.3758046849440204</v>
      </c>
      <c r="I169" s="2">
        <f t="shared" si="18"/>
        <v>4.7515531455440492</v>
      </c>
      <c r="J169" s="2">
        <f t="shared" si="19"/>
        <v>0.89752114554404905</v>
      </c>
      <c r="K169" s="2">
        <f t="shared" si="20"/>
        <v>23.287848817655096</v>
      </c>
    </row>
    <row r="170" spans="1:11" x14ac:dyDescent="0.25">
      <c r="A170" s="2">
        <v>365</v>
      </c>
      <c r="B170" s="2">
        <v>-0.42526399999999998</v>
      </c>
      <c r="C170" s="2">
        <v>-1.9572599999999999E-2</v>
      </c>
      <c r="D170" s="2">
        <v>2.7802199999999999</v>
      </c>
      <c r="E170" s="2">
        <f t="shared" si="14"/>
        <v>2.8126243625423499</v>
      </c>
      <c r="F170" s="2">
        <f t="shared" si="15"/>
        <v>14.6</v>
      </c>
      <c r="G170" s="2">
        <f t="shared" si="16"/>
        <v>3.8646199999999999</v>
      </c>
      <c r="H170" s="2">
        <f t="shared" si="17"/>
        <v>1.3740263546984084</v>
      </c>
      <c r="I170" s="2">
        <f t="shared" si="18"/>
        <v>4.7707734437443339</v>
      </c>
      <c r="J170" s="2">
        <f t="shared" si="19"/>
        <v>0.90615344374433393</v>
      </c>
      <c r="K170" s="2">
        <f t="shared" si="20"/>
        <v>23.447413814148195</v>
      </c>
    </row>
    <row r="171" spans="1:11" x14ac:dyDescent="0.25">
      <c r="A171" s="2">
        <v>366</v>
      </c>
      <c r="B171" s="2">
        <v>-0.423288</v>
      </c>
      <c r="C171" s="2">
        <v>-1.29496E-2</v>
      </c>
      <c r="D171" s="2">
        <v>2.7993899999999998</v>
      </c>
      <c r="E171" s="2">
        <f t="shared" si="14"/>
        <v>2.8312408578544068</v>
      </c>
      <c r="F171" s="2">
        <f t="shared" si="15"/>
        <v>14.64</v>
      </c>
      <c r="G171" s="2">
        <f t="shared" si="16"/>
        <v>3.8752080000000002</v>
      </c>
      <c r="H171" s="2">
        <f t="shared" si="17"/>
        <v>1.3687313070696292</v>
      </c>
      <c r="I171" s="2">
        <f t="shared" si="18"/>
        <v>4.8023507430926449</v>
      </c>
      <c r="J171" s="2">
        <f t="shared" si="19"/>
        <v>0.92714274309264466</v>
      </c>
      <c r="K171" s="2">
        <f t="shared" si="20"/>
        <v>23.924980106684458</v>
      </c>
    </row>
    <row r="172" spans="1:11" x14ac:dyDescent="0.25">
      <c r="A172" s="2">
        <v>367</v>
      </c>
      <c r="B172" s="2">
        <v>-0.42028599999999999</v>
      </c>
      <c r="C172" s="2">
        <v>-1.14687E-2</v>
      </c>
      <c r="D172" s="2">
        <v>2.8089200000000001</v>
      </c>
      <c r="E172" s="2">
        <f t="shared" si="14"/>
        <v>2.8402118616884358</v>
      </c>
      <c r="F172" s="2">
        <f t="shared" si="15"/>
        <v>14.68</v>
      </c>
      <c r="G172" s="2">
        <f t="shared" si="16"/>
        <v>3.8857959999999996</v>
      </c>
      <c r="H172" s="2">
        <f t="shared" si="17"/>
        <v>1.3681359663394934</v>
      </c>
      <c r="I172" s="2">
        <f t="shared" si="18"/>
        <v>4.8175673597959241</v>
      </c>
      <c r="J172" s="2">
        <f t="shared" si="19"/>
        <v>0.93177135979592451</v>
      </c>
      <c r="K172" s="2">
        <f t="shared" si="20"/>
        <v>23.978905732465744</v>
      </c>
    </row>
    <row r="173" spans="1:11" x14ac:dyDescent="0.25">
      <c r="A173" s="2">
        <v>368</v>
      </c>
      <c r="B173" s="2">
        <v>-0.435587</v>
      </c>
      <c r="C173" s="2">
        <v>-2.4539700000000001E-2</v>
      </c>
      <c r="D173" s="2">
        <v>2.8181500000000002</v>
      </c>
      <c r="E173" s="2">
        <f t="shared" si="14"/>
        <v>2.8517201219518529</v>
      </c>
      <c r="F173" s="2">
        <f t="shared" si="15"/>
        <v>14.72</v>
      </c>
      <c r="G173" s="2">
        <f t="shared" si="16"/>
        <v>3.8963839999999998</v>
      </c>
      <c r="H173" s="2">
        <f t="shared" si="17"/>
        <v>1.36632763152547</v>
      </c>
      <c r="I173" s="2">
        <f t="shared" si="18"/>
        <v>4.837087670854733</v>
      </c>
      <c r="J173" s="2">
        <f t="shared" si="19"/>
        <v>0.94070367085473316</v>
      </c>
      <c r="K173" s="2">
        <f t="shared" si="20"/>
        <v>24.142991831778726</v>
      </c>
    </row>
    <row r="174" spans="1:11" x14ac:dyDescent="0.25">
      <c r="A174" s="2">
        <v>369</v>
      </c>
      <c r="B174" s="2">
        <v>-0.42063600000000001</v>
      </c>
      <c r="C174" s="2">
        <v>-9.8940299999999998E-3</v>
      </c>
      <c r="D174" s="2">
        <v>2.8299500000000002</v>
      </c>
      <c r="E174" s="2">
        <f t="shared" si="14"/>
        <v>2.8610574162057008</v>
      </c>
      <c r="F174" s="2">
        <f t="shared" si="15"/>
        <v>14.76</v>
      </c>
      <c r="G174" s="2">
        <f t="shared" si="16"/>
        <v>3.9069719999999997</v>
      </c>
      <c r="H174" s="2">
        <f t="shared" si="17"/>
        <v>1.3655692394951577</v>
      </c>
      <c r="I174" s="2">
        <f t="shared" si="18"/>
        <v>4.8529255893681098</v>
      </c>
      <c r="J174" s="2">
        <f t="shared" si="19"/>
        <v>0.94595358936811014</v>
      </c>
      <c r="K174" s="2">
        <f t="shared" si="20"/>
        <v>24.211936747130778</v>
      </c>
    </row>
    <row r="175" spans="1:11" x14ac:dyDescent="0.25">
      <c r="A175" s="2">
        <v>370</v>
      </c>
      <c r="B175" s="2">
        <v>-0.41438900000000001</v>
      </c>
      <c r="C175" s="2">
        <v>-1.7192599999999999E-2</v>
      </c>
      <c r="D175" s="2">
        <v>2.8408500000000001</v>
      </c>
      <c r="E175" s="2">
        <f t="shared" si="14"/>
        <v>2.8709654388925969</v>
      </c>
      <c r="F175" s="2">
        <f t="shared" si="15"/>
        <v>14.8</v>
      </c>
      <c r="G175" s="2">
        <f t="shared" si="16"/>
        <v>3.9175599999999999</v>
      </c>
      <c r="H175" s="2">
        <f t="shared" si="17"/>
        <v>1.3645444654015413</v>
      </c>
      <c r="I175" s="2">
        <f t="shared" si="18"/>
        <v>4.869731577449623</v>
      </c>
      <c r="J175" s="2">
        <f t="shared" si="19"/>
        <v>0.95217157744962311</v>
      </c>
      <c r="K175" s="2">
        <f t="shared" si="20"/>
        <v>24.305220020870724</v>
      </c>
    </row>
    <row r="176" spans="1:11" x14ac:dyDescent="0.25">
      <c r="A176" s="2">
        <v>371</v>
      </c>
      <c r="B176" s="2">
        <v>-0.428952</v>
      </c>
      <c r="C176" s="2">
        <v>-9.8621400000000001E-3</v>
      </c>
      <c r="D176" s="2">
        <v>2.8626800000000001</v>
      </c>
      <c r="E176" s="2">
        <f t="shared" si="14"/>
        <v>2.8946560870869238</v>
      </c>
      <c r="F176" s="2">
        <f t="shared" si="15"/>
        <v>14.84</v>
      </c>
      <c r="G176" s="2">
        <f t="shared" si="16"/>
        <v>3.9281479999999998</v>
      </c>
      <c r="H176" s="2">
        <f t="shared" si="17"/>
        <v>1.3570344392632647</v>
      </c>
      <c r="I176" s="2">
        <f t="shared" si="18"/>
        <v>4.9099156549168397</v>
      </c>
      <c r="J176" s="2">
        <f t="shared" si="19"/>
        <v>0.98176765491683993</v>
      </c>
      <c r="K176" s="2">
        <f t="shared" si="20"/>
        <v>24.993143204299837</v>
      </c>
    </row>
    <row r="177" spans="1:11" x14ac:dyDescent="0.25">
      <c r="A177" s="2">
        <v>372</v>
      </c>
      <c r="B177" s="2">
        <v>-0.39089600000000002</v>
      </c>
      <c r="C177" s="2">
        <v>-2.1445200000000001E-2</v>
      </c>
      <c r="D177" s="2">
        <v>2.87527</v>
      </c>
      <c r="E177" s="2">
        <f t="shared" si="14"/>
        <v>2.9017989510507167</v>
      </c>
      <c r="F177" s="2">
        <f t="shared" si="15"/>
        <v>14.88</v>
      </c>
      <c r="G177" s="2">
        <f t="shared" si="16"/>
        <v>3.938736</v>
      </c>
      <c r="H177" s="2">
        <f t="shared" si="17"/>
        <v>1.357342829893097</v>
      </c>
      <c r="I177" s="2">
        <f t="shared" si="18"/>
        <v>4.9220313807722258</v>
      </c>
      <c r="J177" s="2">
        <f t="shared" si="19"/>
        <v>0.98329538077222578</v>
      </c>
      <c r="K177" s="2">
        <f t="shared" si="20"/>
        <v>24.964744546784189</v>
      </c>
    </row>
    <row r="178" spans="1:11" x14ac:dyDescent="0.25">
      <c r="A178" s="2">
        <v>373</v>
      </c>
      <c r="B178" s="2">
        <v>-0.35198000000000002</v>
      </c>
      <c r="C178" s="2">
        <v>-3.4100800000000001E-2</v>
      </c>
      <c r="D178" s="2">
        <v>2.8877700000000002</v>
      </c>
      <c r="E178" s="2">
        <f t="shared" si="14"/>
        <v>2.9093415677538865</v>
      </c>
      <c r="F178" s="2">
        <f t="shared" si="15"/>
        <v>14.92</v>
      </c>
      <c r="G178" s="2">
        <f t="shared" si="16"/>
        <v>3.9493239999999998</v>
      </c>
      <c r="H178" s="2">
        <f t="shared" si="17"/>
        <v>1.3574631606590684</v>
      </c>
      <c r="I178" s="2">
        <f t="shared" si="18"/>
        <v>4.9348251672241421</v>
      </c>
      <c r="J178" s="2">
        <f t="shared" si="19"/>
        <v>0.98550116722414227</v>
      </c>
      <c r="K178" s="2">
        <f t="shared" si="20"/>
        <v>24.953667190236668</v>
      </c>
    </row>
    <row r="179" spans="1:11" x14ac:dyDescent="0.25">
      <c r="A179" s="2">
        <v>374</v>
      </c>
      <c r="B179" s="2">
        <v>-0.379992</v>
      </c>
      <c r="C179" s="2">
        <v>-2.1073999999999999E-2</v>
      </c>
      <c r="D179" s="2">
        <v>2.8912499999999999</v>
      </c>
      <c r="E179" s="2">
        <f t="shared" si="14"/>
        <v>2.9161900822888756</v>
      </c>
      <c r="F179" s="2">
        <f t="shared" si="15"/>
        <v>14.96</v>
      </c>
      <c r="G179" s="2">
        <f t="shared" si="16"/>
        <v>3.9599120000000001</v>
      </c>
      <c r="H179" s="2">
        <f t="shared" si="17"/>
        <v>1.3579059966118265</v>
      </c>
      <c r="I179" s="2">
        <f t="shared" si="18"/>
        <v>4.9464416175783903</v>
      </c>
      <c r="J179" s="2">
        <f t="shared" si="19"/>
        <v>0.98652961757839019</v>
      </c>
      <c r="K179" s="2">
        <f t="shared" si="20"/>
        <v>24.912917700655726</v>
      </c>
    </row>
    <row r="180" spans="1:11" x14ac:dyDescent="0.25">
      <c r="A180" s="2">
        <v>375</v>
      </c>
      <c r="B180" s="2">
        <v>-0.371035</v>
      </c>
      <c r="C180" s="2">
        <v>-2.3426200000000001E-2</v>
      </c>
      <c r="D180" s="2">
        <v>2.9003199999999998</v>
      </c>
      <c r="E180" s="2">
        <f t="shared" si="14"/>
        <v>2.9240505912982142</v>
      </c>
      <c r="F180" s="2">
        <f t="shared" si="15"/>
        <v>15</v>
      </c>
      <c r="G180" s="2">
        <f t="shared" si="16"/>
        <v>3.9704999999999999</v>
      </c>
      <c r="H180" s="2">
        <f t="shared" si="17"/>
        <v>1.3578766427010365</v>
      </c>
      <c r="I180" s="2">
        <f t="shared" si="18"/>
        <v>4.9597746129600306</v>
      </c>
      <c r="J180" s="2">
        <f t="shared" si="19"/>
        <v>0.98927461296003072</v>
      </c>
      <c r="K180" s="2">
        <f t="shared" si="20"/>
        <v>24.915618006800923</v>
      </c>
    </row>
    <row r="181" spans="1:11" x14ac:dyDescent="0.25">
      <c r="A181" s="2">
        <v>376</v>
      </c>
      <c r="B181" s="2">
        <v>-0.372585</v>
      </c>
      <c r="C181" s="2">
        <v>-2.3682999999999999E-2</v>
      </c>
      <c r="D181" s="2">
        <v>2.9231699999999998</v>
      </c>
      <c r="E181" s="2">
        <f t="shared" si="14"/>
        <v>2.9469142022824482</v>
      </c>
      <c r="F181" s="2">
        <f t="shared" si="15"/>
        <v>15.04</v>
      </c>
      <c r="G181" s="2">
        <f t="shared" si="16"/>
        <v>3.9810879999999997</v>
      </c>
      <c r="H181" s="2">
        <f t="shared" si="17"/>
        <v>1.3509344781454995</v>
      </c>
      <c r="I181" s="2">
        <f t="shared" si="18"/>
        <v>4.9985558699114883</v>
      </c>
      <c r="J181" s="2">
        <f t="shared" si="19"/>
        <v>1.0174678699114885</v>
      </c>
      <c r="K181" s="2">
        <f t="shared" si="20"/>
        <v>25.55753276268921</v>
      </c>
    </row>
    <row r="182" spans="1:11" x14ac:dyDescent="0.25">
      <c r="A182" s="2">
        <v>377</v>
      </c>
      <c r="B182" s="2">
        <v>-0.372031</v>
      </c>
      <c r="C182" s="2">
        <v>-2.4972999999999999E-2</v>
      </c>
      <c r="D182" s="2">
        <v>2.9295300000000002</v>
      </c>
      <c r="E182" s="2">
        <f t="shared" si="14"/>
        <v>2.9531638519713059</v>
      </c>
      <c r="F182" s="2">
        <f t="shared" si="15"/>
        <v>15.08</v>
      </c>
      <c r="G182" s="2">
        <f t="shared" si="16"/>
        <v>3.991676</v>
      </c>
      <c r="H182" s="2">
        <f t="shared" si="17"/>
        <v>1.3516608627507962</v>
      </c>
      <c r="I182" s="2">
        <f t="shared" si="18"/>
        <v>5.0091565257137285</v>
      </c>
      <c r="J182" s="2">
        <f t="shared" si="19"/>
        <v>1.0174805257137285</v>
      </c>
      <c r="K182" s="2">
        <f t="shared" si="20"/>
        <v>25.490057953444328</v>
      </c>
    </row>
    <row r="183" spans="1:11" x14ac:dyDescent="0.25">
      <c r="A183" s="2">
        <v>378</v>
      </c>
      <c r="B183" s="2">
        <v>-0.37778200000000001</v>
      </c>
      <c r="C183" s="2">
        <v>-2.3321600000000001E-2</v>
      </c>
      <c r="D183" s="2">
        <v>2.9387500000000002</v>
      </c>
      <c r="E183" s="2">
        <f t="shared" si="14"/>
        <v>2.9630245863054463</v>
      </c>
      <c r="F183" s="2">
        <f t="shared" si="15"/>
        <v>15.12</v>
      </c>
      <c r="G183" s="2">
        <f t="shared" si="16"/>
        <v>4.0022639999999994</v>
      </c>
      <c r="H183" s="2">
        <f t="shared" si="17"/>
        <v>1.3507360075571855</v>
      </c>
      <c r="I183" s="2">
        <f t="shared" si="18"/>
        <v>5.025882303291298</v>
      </c>
      <c r="J183" s="2">
        <f t="shared" si="19"/>
        <v>1.0236183032912987</v>
      </c>
      <c r="K183" s="2">
        <f t="shared" si="20"/>
        <v>25.575981576710056</v>
      </c>
    </row>
    <row r="184" spans="1:11" x14ac:dyDescent="0.25">
      <c r="A184" s="2">
        <v>379</v>
      </c>
      <c r="B184" s="2">
        <v>-0.35935499999999998</v>
      </c>
      <c r="C184" s="2">
        <v>-3.4676600000000002E-2</v>
      </c>
      <c r="D184" s="2">
        <v>2.9479299999999999</v>
      </c>
      <c r="E184" s="2">
        <f t="shared" si="14"/>
        <v>2.9699545059668102</v>
      </c>
      <c r="F184" s="2">
        <f t="shared" si="15"/>
        <v>15.16</v>
      </c>
      <c r="G184" s="2">
        <f t="shared" si="16"/>
        <v>4.0128519999999996</v>
      </c>
      <c r="H184" s="2">
        <f t="shared" si="17"/>
        <v>1.3511493162396757</v>
      </c>
      <c r="I184" s="2">
        <f t="shared" si="18"/>
        <v>5.0376368330209029</v>
      </c>
      <c r="J184" s="2">
        <f t="shared" si="19"/>
        <v>1.0247848330209033</v>
      </c>
      <c r="K184" s="2">
        <f t="shared" si="20"/>
        <v>25.537568617554385</v>
      </c>
    </row>
    <row r="185" spans="1:11" x14ac:dyDescent="0.25">
      <c r="A185" s="2">
        <v>380</v>
      </c>
      <c r="B185" s="2">
        <v>-0.365284</v>
      </c>
      <c r="C185" s="2">
        <v>-3.5330199999999999E-2</v>
      </c>
      <c r="D185" s="2">
        <v>2.9539300000000002</v>
      </c>
      <c r="E185" s="2">
        <f t="shared" si="14"/>
        <v>2.9766395597364559</v>
      </c>
      <c r="F185" s="2">
        <f t="shared" si="15"/>
        <v>15.2</v>
      </c>
      <c r="G185" s="2">
        <f t="shared" si="16"/>
        <v>4.0234399999999999</v>
      </c>
      <c r="H185" s="2">
        <f t="shared" si="17"/>
        <v>1.3516718834295898</v>
      </c>
      <c r="I185" s="2">
        <f t="shared" si="18"/>
        <v>5.0489760212249761</v>
      </c>
      <c r="J185" s="2">
        <f t="shared" si="19"/>
        <v>1.0255360212249762</v>
      </c>
      <c r="K185" s="2">
        <f t="shared" si="20"/>
        <v>25.489034786773914</v>
      </c>
    </row>
    <row r="186" spans="1:11" x14ac:dyDescent="0.25">
      <c r="A186" s="2">
        <v>381</v>
      </c>
      <c r="B186" s="2">
        <v>-0.36131400000000002</v>
      </c>
      <c r="C186" s="2">
        <v>-1.5734200000000001E-3</v>
      </c>
      <c r="D186" s="2">
        <v>2.9634499999999999</v>
      </c>
      <c r="E186" s="2">
        <f t="shared" si="14"/>
        <v>2.9853954821340665</v>
      </c>
      <c r="F186" s="2">
        <f t="shared" si="15"/>
        <v>15.24</v>
      </c>
      <c r="G186" s="2">
        <f t="shared" si="16"/>
        <v>4.0340280000000002</v>
      </c>
      <c r="H186" s="2">
        <f t="shared" si="17"/>
        <v>1.3512541384019026</v>
      </c>
      <c r="I186" s="2">
        <f t="shared" si="18"/>
        <v>5.0638278167958033</v>
      </c>
      <c r="J186" s="2">
        <f t="shared" si="19"/>
        <v>1.0297998167958031</v>
      </c>
      <c r="K186" s="2">
        <f t="shared" si="20"/>
        <v>25.527830168650368</v>
      </c>
    </row>
    <row r="187" spans="1:11" x14ac:dyDescent="0.25">
      <c r="A187" s="2">
        <v>382</v>
      </c>
      <c r="B187" s="2">
        <v>-0.37581199999999998</v>
      </c>
      <c r="C187" s="2">
        <v>-2.9379700000000002E-2</v>
      </c>
      <c r="D187" s="2">
        <v>2.9775399999999999</v>
      </c>
      <c r="E187" s="2">
        <f t="shared" si="14"/>
        <v>3.0013067616816662</v>
      </c>
      <c r="F187" s="2">
        <f t="shared" si="15"/>
        <v>15.28</v>
      </c>
      <c r="G187" s="2">
        <f t="shared" si="16"/>
        <v>4.0446159999999995</v>
      </c>
      <c r="H187" s="2">
        <f t="shared" si="17"/>
        <v>1.3476183280024849</v>
      </c>
      <c r="I187" s="2">
        <f t="shared" si="18"/>
        <v>5.0908165291644423</v>
      </c>
      <c r="J187" s="2">
        <f t="shared" si="19"/>
        <v>1.0462005291644427</v>
      </c>
      <c r="K187" s="2">
        <f t="shared" si="20"/>
        <v>25.866498306994849</v>
      </c>
    </row>
    <row r="188" spans="1:11" x14ac:dyDescent="0.25">
      <c r="A188" s="2">
        <v>383</v>
      </c>
      <c r="B188" s="2">
        <v>-0.36489899999999997</v>
      </c>
      <c r="C188" s="2">
        <v>-5.9786800000000001E-3</v>
      </c>
      <c r="D188" s="2">
        <v>2.9788299999999999</v>
      </c>
      <c r="E188" s="2">
        <f t="shared" si="14"/>
        <v>3.0011023297641053</v>
      </c>
      <c r="F188" s="2">
        <f t="shared" si="15"/>
        <v>15.32</v>
      </c>
      <c r="G188" s="2">
        <f t="shared" si="16"/>
        <v>4.0552039999999998</v>
      </c>
      <c r="H188" s="2">
        <f t="shared" si="17"/>
        <v>1.3512381633180597</v>
      </c>
      <c r="I188" s="2">
        <f t="shared" si="18"/>
        <v>5.0904697717458749</v>
      </c>
      <c r="J188" s="2">
        <f t="shared" si="19"/>
        <v>1.0352657717458751</v>
      </c>
      <c r="K188" s="2">
        <f t="shared" si="20"/>
        <v>25.52931422798644</v>
      </c>
    </row>
    <row r="189" spans="1:11" x14ac:dyDescent="0.25">
      <c r="A189" s="2">
        <v>384</v>
      </c>
      <c r="B189" s="2">
        <v>-0.35983599999999999</v>
      </c>
      <c r="C189" s="2">
        <v>5.0736000000000002E-3</v>
      </c>
      <c r="D189" s="2">
        <v>2.9866199999999998</v>
      </c>
      <c r="E189" s="2">
        <f t="shared" si="14"/>
        <v>3.0082231819984635</v>
      </c>
      <c r="F189" s="2">
        <f t="shared" si="15"/>
        <v>15.36</v>
      </c>
      <c r="G189" s="2">
        <f t="shared" si="16"/>
        <v>4.0657920000000001</v>
      </c>
      <c r="H189" s="2">
        <f t="shared" si="17"/>
        <v>1.3515592939812924</v>
      </c>
      <c r="I189" s="2">
        <f t="shared" si="18"/>
        <v>5.1025481613057933</v>
      </c>
      <c r="J189" s="2">
        <f t="shared" si="19"/>
        <v>1.0367561613057932</v>
      </c>
      <c r="K189" s="2">
        <f t="shared" si="20"/>
        <v>25.499488446673936</v>
      </c>
    </row>
    <row r="190" spans="1:11" x14ac:dyDescent="0.25">
      <c r="A190" s="2">
        <v>385</v>
      </c>
      <c r="B190" s="2">
        <v>-0.43517</v>
      </c>
      <c r="C190" s="2">
        <v>-6.56249E-2</v>
      </c>
      <c r="D190" s="2">
        <v>3</v>
      </c>
      <c r="E190" s="2">
        <f t="shared" si="14"/>
        <v>3.032108104339291</v>
      </c>
      <c r="F190" s="2">
        <f t="shared" si="15"/>
        <v>15.4</v>
      </c>
      <c r="G190" s="2">
        <f t="shared" si="16"/>
        <v>4.0763800000000003</v>
      </c>
      <c r="H190" s="2">
        <f t="shared" si="17"/>
        <v>1.3444045725699021</v>
      </c>
      <c r="I190" s="2">
        <f t="shared" si="18"/>
        <v>5.1430617665803053</v>
      </c>
      <c r="J190" s="2">
        <f t="shared" si="19"/>
        <v>1.066681766580305</v>
      </c>
      <c r="K190" s="2">
        <f t="shared" si="20"/>
        <v>26.167378080068708</v>
      </c>
    </row>
    <row r="191" spans="1:11" x14ac:dyDescent="0.25">
      <c r="A191" s="2">
        <v>386</v>
      </c>
      <c r="B191" s="2">
        <v>-0.38691900000000001</v>
      </c>
      <c r="C191" s="2">
        <v>-3.6728700000000003E-2</v>
      </c>
      <c r="D191" s="2">
        <v>3.0207999999999999</v>
      </c>
      <c r="E191" s="2">
        <f t="shared" si="14"/>
        <v>3.0456999113446304</v>
      </c>
      <c r="F191" s="2">
        <f t="shared" si="15"/>
        <v>15.44</v>
      </c>
      <c r="G191" s="2">
        <f t="shared" si="16"/>
        <v>4.0869679999999997</v>
      </c>
      <c r="H191" s="2">
        <f t="shared" si="17"/>
        <v>1.341881379966835</v>
      </c>
      <c r="I191" s="2">
        <f t="shared" si="18"/>
        <v>5.1661161896227616</v>
      </c>
      <c r="J191" s="2">
        <f t="shared" si="19"/>
        <v>1.0791481896227619</v>
      </c>
      <c r="K191" s="2">
        <f t="shared" si="20"/>
        <v>26.404615588445079</v>
      </c>
    </row>
    <row r="192" spans="1:11" x14ac:dyDescent="0.25">
      <c r="A192" s="2">
        <v>387</v>
      </c>
      <c r="B192" s="2">
        <v>-0.44530799999999998</v>
      </c>
      <c r="C192" s="2">
        <v>-7.01784E-3</v>
      </c>
      <c r="D192" s="2">
        <v>3.0312299999999999</v>
      </c>
      <c r="E192" s="2">
        <f t="shared" si="14"/>
        <v>3.0637728012765999</v>
      </c>
      <c r="F192" s="2">
        <f t="shared" si="15"/>
        <v>15.48</v>
      </c>
      <c r="G192" s="2">
        <f t="shared" si="16"/>
        <v>4.097556</v>
      </c>
      <c r="H192" s="2">
        <f t="shared" si="17"/>
        <v>1.3374216254849731</v>
      </c>
      <c r="I192" s="2">
        <f t="shared" si="18"/>
        <v>5.1967714255253687</v>
      </c>
      <c r="J192" s="2">
        <f t="shared" si="19"/>
        <v>1.0992154255253688</v>
      </c>
      <c r="K192" s="2">
        <f t="shared" si="20"/>
        <v>26.826123316566481</v>
      </c>
    </row>
    <row r="193" spans="1:11" x14ac:dyDescent="0.25">
      <c r="A193" s="2">
        <v>388</v>
      </c>
      <c r="B193" s="2">
        <v>-0.394071</v>
      </c>
      <c r="C193" s="2">
        <v>-7.2328599999999998E-3</v>
      </c>
      <c r="D193" s="2">
        <v>3.0303599999999999</v>
      </c>
      <c r="E193" s="2">
        <f t="shared" si="14"/>
        <v>3.0558838323641786</v>
      </c>
      <c r="F193" s="2">
        <f t="shared" si="15"/>
        <v>15.52</v>
      </c>
      <c r="G193" s="2">
        <f t="shared" si="16"/>
        <v>4.1081439999999994</v>
      </c>
      <c r="H193" s="2">
        <f t="shared" si="17"/>
        <v>1.3443390604353378</v>
      </c>
      <c r="I193" s="2">
        <f t="shared" si="18"/>
        <v>5.1833901564561193</v>
      </c>
      <c r="J193" s="2">
        <f t="shared" si="19"/>
        <v>1.07524615645612</v>
      </c>
      <c r="K193" s="2">
        <f t="shared" si="20"/>
        <v>26.173526450292883</v>
      </c>
    </row>
    <row r="194" spans="1:11" x14ac:dyDescent="0.25">
      <c r="A194" s="2">
        <v>389</v>
      </c>
      <c r="B194" s="2">
        <v>-0.38006000000000001</v>
      </c>
      <c r="C194" s="2">
        <v>1.6810100000000001E-2</v>
      </c>
      <c r="D194" s="2">
        <v>3.0348799999999998</v>
      </c>
      <c r="E194" s="2">
        <f t="shared" si="14"/>
        <v>3.0586311967058091</v>
      </c>
      <c r="F194" s="2">
        <f t="shared" si="15"/>
        <v>15.56</v>
      </c>
      <c r="G194" s="2">
        <f t="shared" si="16"/>
        <v>4.1187319999999996</v>
      </c>
      <c r="H194" s="2">
        <f t="shared" si="17"/>
        <v>1.3465932095494006</v>
      </c>
      <c r="I194" s="2">
        <f t="shared" si="18"/>
        <v>5.1880502358523932</v>
      </c>
      <c r="J194" s="2">
        <f t="shared" si="19"/>
        <v>1.0693182358523936</v>
      </c>
      <c r="K194" s="2">
        <f t="shared" si="20"/>
        <v>25.962316456919112</v>
      </c>
    </row>
    <row r="195" spans="1:11" x14ac:dyDescent="0.25">
      <c r="A195" s="2">
        <v>390</v>
      </c>
      <c r="B195" s="2">
        <v>-0.37937500000000002</v>
      </c>
      <c r="C195" s="2">
        <v>2.52508E-2</v>
      </c>
      <c r="D195" s="2">
        <v>3.0387</v>
      </c>
      <c r="E195" s="2">
        <f t="shared" si="14"/>
        <v>3.062394599578186</v>
      </c>
      <c r="F195" s="2">
        <f t="shared" si="15"/>
        <v>15.6</v>
      </c>
      <c r="G195" s="2">
        <f t="shared" si="16"/>
        <v>4.1293199999999999</v>
      </c>
      <c r="H195" s="2">
        <f t="shared" si="17"/>
        <v>1.3483957947707887</v>
      </c>
      <c r="I195" s="2">
        <f t="shared" si="18"/>
        <v>5.1944337198045192</v>
      </c>
      <c r="J195" s="2">
        <f t="shared" si="19"/>
        <v>1.0651137198045193</v>
      </c>
      <c r="K195" s="2">
        <f t="shared" si="20"/>
        <v>25.793925387340273</v>
      </c>
    </row>
    <row r="196" spans="1:11" x14ac:dyDescent="0.25">
      <c r="A196" s="2">
        <v>391</v>
      </c>
      <c r="B196" s="2">
        <v>-0.40836099999999997</v>
      </c>
      <c r="C196" s="2">
        <v>-3.3788100000000001E-2</v>
      </c>
      <c r="D196" s="2">
        <v>3.06907</v>
      </c>
      <c r="E196" s="2">
        <f t="shared" ref="E196:E230" si="21">SQRT(B196^2+C196^2+D196^2)</f>
        <v>3.0963027963883976</v>
      </c>
      <c r="F196" s="2">
        <f t="shared" ref="F196:F230" si="22">A196/25</f>
        <v>15.64</v>
      </c>
      <c r="G196" s="2">
        <f t="shared" ref="G196:G230" si="23">F196*0.2647</f>
        <v>4.1399080000000001</v>
      </c>
      <c r="H196" s="2">
        <f t="shared" ref="H196:H230" si="24">G196/E196</f>
        <v>1.3370488199115698</v>
      </c>
      <c r="I196" s="2">
        <f t="shared" ref="I196:I230" si="25">E196*1.6962</f>
        <v>5.2519488032339998</v>
      </c>
      <c r="J196" s="2">
        <f t="shared" ref="J196:J230" si="26">I196-G196</f>
        <v>1.1120408032339997</v>
      </c>
      <c r="K196" s="2">
        <f t="shared" ref="K196:K230" si="27">(J196/G196)*100</f>
        <v>26.861485888913467</v>
      </c>
    </row>
    <row r="197" spans="1:11" x14ac:dyDescent="0.25">
      <c r="A197" s="2">
        <v>392</v>
      </c>
      <c r="B197" s="2">
        <v>-0.37989400000000001</v>
      </c>
      <c r="C197" s="2">
        <v>2.3461900000000001E-2</v>
      </c>
      <c r="D197" s="2">
        <v>3.0652400000000002</v>
      </c>
      <c r="E197" s="2">
        <f t="shared" si="21"/>
        <v>3.0887806930223474</v>
      </c>
      <c r="F197" s="2">
        <f t="shared" si="22"/>
        <v>15.68</v>
      </c>
      <c r="G197" s="2">
        <f t="shared" si="23"/>
        <v>4.1504959999999995</v>
      </c>
      <c r="H197" s="2">
        <f t="shared" si="24"/>
        <v>1.3437328229149128</v>
      </c>
      <c r="I197" s="2">
        <f t="shared" si="25"/>
        <v>5.239189811504505</v>
      </c>
      <c r="J197" s="2">
        <f t="shared" si="26"/>
        <v>1.0886938115045055</v>
      </c>
      <c r="K197" s="2">
        <f t="shared" si="27"/>
        <v>26.230450806470014</v>
      </c>
    </row>
    <row r="198" spans="1:11" x14ac:dyDescent="0.25">
      <c r="A198" s="2">
        <v>393</v>
      </c>
      <c r="B198" s="2">
        <v>-0.44401499999999999</v>
      </c>
      <c r="C198" s="2">
        <v>-3.53078E-2</v>
      </c>
      <c r="D198" s="2">
        <v>3.0807600000000002</v>
      </c>
      <c r="E198" s="2">
        <f t="shared" si="21"/>
        <v>3.1127926591030506</v>
      </c>
      <c r="F198" s="2">
        <f t="shared" si="22"/>
        <v>15.72</v>
      </c>
      <c r="G198" s="2">
        <f t="shared" si="23"/>
        <v>4.1610839999999998</v>
      </c>
      <c r="H198" s="2">
        <f t="shared" si="24"/>
        <v>1.3367687654464637</v>
      </c>
      <c r="I198" s="2">
        <f t="shared" si="25"/>
        <v>5.2799189083705942</v>
      </c>
      <c r="J198" s="2">
        <f t="shared" si="26"/>
        <v>1.1188349083705944</v>
      </c>
      <c r="K198" s="2">
        <f t="shared" si="27"/>
        <v>26.888063503899335</v>
      </c>
    </row>
    <row r="199" spans="1:11" x14ac:dyDescent="0.25">
      <c r="A199" s="2">
        <v>394</v>
      </c>
      <c r="B199" s="2">
        <v>-0.40346599999999999</v>
      </c>
      <c r="C199" s="2">
        <v>2.7948199999999999E-2</v>
      </c>
      <c r="D199" s="2">
        <v>3.0873499999999998</v>
      </c>
      <c r="E199" s="2">
        <f t="shared" si="21"/>
        <v>3.1137270171836255</v>
      </c>
      <c r="F199" s="2">
        <f t="shared" si="22"/>
        <v>15.76</v>
      </c>
      <c r="G199" s="2">
        <f t="shared" si="23"/>
        <v>4.171672</v>
      </c>
      <c r="H199" s="2">
        <f t="shared" si="24"/>
        <v>1.3397680583358551</v>
      </c>
      <c r="I199" s="2">
        <f t="shared" si="25"/>
        <v>5.2815037665468658</v>
      </c>
      <c r="J199" s="2">
        <f t="shared" si="26"/>
        <v>1.1098317665468658</v>
      </c>
      <c r="K199" s="2">
        <f t="shared" si="27"/>
        <v>26.604003539752547</v>
      </c>
    </row>
    <row r="200" spans="1:11" x14ac:dyDescent="0.25">
      <c r="A200" s="2">
        <v>395</v>
      </c>
      <c r="B200" s="2">
        <v>-0.37614399999999998</v>
      </c>
      <c r="C200" s="2">
        <v>3.16672E-2</v>
      </c>
      <c r="D200" s="2">
        <v>3.0941800000000002</v>
      </c>
      <c r="E200" s="2">
        <f t="shared" si="21"/>
        <v>3.1171199836855559</v>
      </c>
      <c r="F200" s="2">
        <f t="shared" si="22"/>
        <v>15.8</v>
      </c>
      <c r="G200" s="2">
        <f t="shared" si="23"/>
        <v>4.1822600000000003</v>
      </c>
      <c r="H200" s="2">
        <f t="shared" si="24"/>
        <v>1.3417064539989463</v>
      </c>
      <c r="I200" s="2">
        <f t="shared" si="25"/>
        <v>5.2872589163274393</v>
      </c>
      <c r="J200" s="2">
        <f t="shared" si="26"/>
        <v>1.104998916327439</v>
      </c>
      <c r="K200" s="2">
        <f t="shared" si="27"/>
        <v>26.421095683373082</v>
      </c>
    </row>
    <row r="201" spans="1:11" x14ac:dyDescent="0.25">
      <c r="A201" s="2">
        <v>396</v>
      </c>
      <c r="B201" s="2">
        <v>-0.417599</v>
      </c>
      <c r="C201" s="2">
        <v>-5.6772999999999997E-2</v>
      </c>
      <c r="D201" s="2">
        <v>3.1189900000000002</v>
      </c>
      <c r="E201" s="2">
        <f t="shared" si="21"/>
        <v>3.1473339064087242</v>
      </c>
      <c r="F201" s="2">
        <f t="shared" si="22"/>
        <v>15.84</v>
      </c>
      <c r="G201" s="2">
        <f t="shared" si="23"/>
        <v>4.1928479999999997</v>
      </c>
      <c r="H201" s="2">
        <f t="shared" si="24"/>
        <v>1.3321903950077743</v>
      </c>
      <c r="I201" s="2">
        <f t="shared" si="25"/>
        <v>5.3385077720504777</v>
      </c>
      <c r="J201" s="2">
        <f t="shared" si="26"/>
        <v>1.145659772050478</v>
      </c>
      <c r="K201" s="2">
        <f t="shared" si="27"/>
        <v>27.324142731872897</v>
      </c>
    </row>
    <row r="202" spans="1:11" x14ac:dyDescent="0.25">
      <c r="A202" s="2">
        <v>397</v>
      </c>
      <c r="B202" s="2">
        <v>-0.41521999999999998</v>
      </c>
      <c r="C202" s="2">
        <v>9.0913699999999997E-3</v>
      </c>
      <c r="D202" s="2">
        <v>3.12358</v>
      </c>
      <c r="E202" s="2">
        <f t="shared" si="21"/>
        <v>3.1510700274364702</v>
      </c>
      <c r="F202" s="2">
        <f t="shared" si="22"/>
        <v>15.88</v>
      </c>
      <c r="G202" s="2">
        <f t="shared" si="23"/>
        <v>4.203436</v>
      </c>
      <c r="H202" s="2">
        <f t="shared" si="24"/>
        <v>1.3339709887119438</v>
      </c>
      <c r="I202" s="2">
        <f t="shared" si="25"/>
        <v>5.3448449805377409</v>
      </c>
      <c r="J202" s="2">
        <f t="shared" si="26"/>
        <v>1.141408980537741</v>
      </c>
      <c r="K202" s="2">
        <f t="shared" si="27"/>
        <v>27.15418958532355</v>
      </c>
    </row>
    <row r="203" spans="1:11" x14ac:dyDescent="0.25">
      <c r="A203" s="2">
        <v>398</v>
      </c>
      <c r="B203" s="2">
        <v>-0.42459599999999997</v>
      </c>
      <c r="C203" s="2">
        <v>-2.0745599999999999E-2</v>
      </c>
      <c r="D203" s="2">
        <v>3.1419999999999999</v>
      </c>
      <c r="E203" s="2">
        <f t="shared" si="21"/>
        <v>3.1706270898885851</v>
      </c>
      <c r="F203" s="2">
        <f t="shared" si="22"/>
        <v>15.92</v>
      </c>
      <c r="G203" s="2">
        <f t="shared" si="23"/>
        <v>4.2140240000000002</v>
      </c>
      <c r="H203" s="2">
        <f t="shared" si="24"/>
        <v>1.3290821911661896</v>
      </c>
      <c r="I203" s="2">
        <f t="shared" si="25"/>
        <v>5.3780176698690179</v>
      </c>
      <c r="J203" s="2">
        <f t="shared" si="26"/>
        <v>1.1639936698690176</v>
      </c>
      <c r="K203" s="2">
        <f t="shared" si="27"/>
        <v>27.621904143617066</v>
      </c>
    </row>
    <row r="204" spans="1:11" x14ac:dyDescent="0.25">
      <c r="A204" s="2">
        <v>399</v>
      </c>
      <c r="B204" s="2">
        <v>-0.45109199999999999</v>
      </c>
      <c r="C204" s="2">
        <v>-8.7638999999999995E-2</v>
      </c>
      <c r="D204" s="2">
        <v>3.13612</v>
      </c>
      <c r="E204" s="2">
        <f t="shared" si="21"/>
        <v>3.1696077424793434</v>
      </c>
      <c r="F204" s="2">
        <f t="shared" si="22"/>
        <v>15.96</v>
      </c>
      <c r="G204" s="2">
        <f t="shared" si="23"/>
        <v>4.2246120000000005</v>
      </c>
      <c r="H204" s="2">
        <f t="shared" si="24"/>
        <v>1.3328501010965501</v>
      </c>
      <c r="I204" s="2">
        <f t="shared" si="25"/>
        <v>5.3762886527934617</v>
      </c>
      <c r="J204" s="2">
        <f t="shared" si="26"/>
        <v>1.1516766527934612</v>
      </c>
      <c r="K204" s="2">
        <f t="shared" si="27"/>
        <v>27.261122507663689</v>
      </c>
    </row>
    <row r="205" spans="1:11" x14ac:dyDescent="0.25">
      <c r="A205" s="2">
        <v>400</v>
      </c>
      <c r="B205" s="2">
        <v>-0.38227</v>
      </c>
      <c r="C205" s="2">
        <v>-7.2942599999999996E-2</v>
      </c>
      <c r="D205" s="2">
        <v>3.16561</v>
      </c>
      <c r="E205" s="2">
        <f t="shared" si="21"/>
        <v>3.1894415887259577</v>
      </c>
      <c r="F205" s="2">
        <f t="shared" si="22"/>
        <v>16</v>
      </c>
      <c r="G205" s="2">
        <f t="shared" si="23"/>
        <v>4.2351999999999999</v>
      </c>
      <c r="H205" s="2">
        <f t="shared" si="24"/>
        <v>1.3278813491899617</v>
      </c>
      <c r="I205" s="2">
        <f t="shared" si="25"/>
        <v>5.4099308227969694</v>
      </c>
      <c r="J205" s="2">
        <f t="shared" si="26"/>
        <v>1.1747308227969695</v>
      </c>
      <c r="K205" s="2">
        <f t="shared" si="27"/>
        <v>27.737316367514392</v>
      </c>
    </row>
    <row r="206" spans="1:11" x14ac:dyDescent="0.25">
      <c r="A206" s="2">
        <v>401</v>
      </c>
      <c r="B206" s="2">
        <v>-0.41583100000000001</v>
      </c>
      <c r="C206" s="2">
        <v>7.9404899999999997E-3</v>
      </c>
      <c r="D206" s="2">
        <v>3.16655</v>
      </c>
      <c r="E206" s="2">
        <f t="shared" si="21"/>
        <v>3.1937466046075791</v>
      </c>
      <c r="F206" s="2">
        <f t="shared" si="22"/>
        <v>16.04</v>
      </c>
      <c r="G206" s="2">
        <f t="shared" si="23"/>
        <v>4.2457879999999992</v>
      </c>
      <c r="H206" s="2">
        <f t="shared" si="24"/>
        <v>1.3294066579592296</v>
      </c>
      <c r="I206" s="2">
        <f t="shared" si="25"/>
        <v>5.4172329907353758</v>
      </c>
      <c r="J206" s="2">
        <f t="shared" si="26"/>
        <v>1.1714449907353766</v>
      </c>
      <c r="K206" s="2">
        <f t="shared" si="27"/>
        <v>27.590755608508406</v>
      </c>
    </row>
    <row r="207" spans="1:11" x14ac:dyDescent="0.25">
      <c r="A207" s="2">
        <v>402</v>
      </c>
      <c r="B207" s="2">
        <v>-0.41062300000000002</v>
      </c>
      <c r="C207" s="2">
        <v>-2.6428799999999999E-2</v>
      </c>
      <c r="D207" s="2">
        <v>3.1802999999999999</v>
      </c>
      <c r="E207" s="2">
        <f t="shared" si="21"/>
        <v>3.2068080422124492</v>
      </c>
      <c r="F207" s="2">
        <f t="shared" si="22"/>
        <v>16.079999999999998</v>
      </c>
      <c r="G207" s="2">
        <f t="shared" si="23"/>
        <v>4.2563759999999995</v>
      </c>
      <c r="H207" s="2">
        <f t="shared" si="24"/>
        <v>1.3272936652183989</v>
      </c>
      <c r="I207" s="2">
        <f t="shared" si="25"/>
        <v>5.4393878012007564</v>
      </c>
      <c r="J207" s="2">
        <f t="shared" si="26"/>
        <v>1.1830118012007569</v>
      </c>
      <c r="K207" s="2">
        <f t="shared" si="27"/>
        <v>27.793874441561485</v>
      </c>
    </row>
    <row r="208" spans="1:11" x14ac:dyDescent="0.25">
      <c r="A208" s="2">
        <v>403</v>
      </c>
      <c r="B208" s="2">
        <v>-0.40550000000000003</v>
      </c>
      <c r="C208" s="3">
        <v>4.6591999999999997E-5</v>
      </c>
      <c r="D208" s="2">
        <v>3.1882799999999998</v>
      </c>
      <c r="E208" s="2">
        <f t="shared" si="21"/>
        <v>3.213963224831736</v>
      </c>
      <c r="F208" s="2">
        <f t="shared" si="22"/>
        <v>16.12</v>
      </c>
      <c r="G208" s="2">
        <f t="shared" si="23"/>
        <v>4.2669639999999998</v>
      </c>
      <c r="H208" s="2">
        <f t="shared" si="24"/>
        <v>1.3276331126107992</v>
      </c>
      <c r="I208" s="2">
        <f t="shared" si="25"/>
        <v>5.45152442195959</v>
      </c>
      <c r="J208" s="2">
        <f t="shared" si="26"/>
        <v>1.1845604219595902</v>
      </c>
      <c r="K208" s="2">
        <f t="shared" si="27"/>
        <v>27.761200281033311</v>
      </c>
    </row>
    <row r="209" spans="1:11" x14ac:dyDescent="0.25">
      <c r="A209" s="2">
        <v>404</v>
      </c>
      <c r="B209" s="2">
        <v>-0.41870600000000002</v>
      </c>
      <c r="C209" s="2">
        <v>-1.32978E-2</v>
      </c>
      <c r="D209" s="2">
        <v>3.1963200000000001</v>
      </c>
      <c r="E209" s="2">
        <f t="shared" si="21"/>
        <v>3.2236552371990466</v>
      </c>
      <c r="F209" s="2">
        <f t="shared" si="22"/>
        <v>16.16</v>
      </c>
      <c r="G209" s="2">
        <f t="shared" si="23"/>
        <v>4.277552</v>
      </c>
      <c r="H209" s="2">
        <f t="shared" si="24"/>
        <v>1.3269260157350629</v>
      </c>
      <c r="I209" s="2">
        <f t="shared" si="25"/>
        <v>5.4679640133370224</v>
      </c>
      <c r="J209" s="2">
        <f t="shared" si="26"/>
        <v>1.1904120133370224</v>
      </c>
      <c r="K209" s="2">
        <f t="shared" si="27"/>
        <v>27.82928210661197</v>
      </c>
    </row>
    <row r="210" spans="1:11" x14ac:dyDescent="0.25">
      <c r="A210" s="2">
        <v>405</v>
      </c>
      <c r="B210" s="2">
        <v>-0.40410299999999999</v>
      </c>
      <c r="C210" s="2">
        <v>-1.27304E-3</v>
      </c>
      <c r="D210" s="2">
        <v>3.2034799999999999</v>
      </c>
      <c r="E210" s="2">
        <f t="shared" si="21"/>
        <v>3.2288674431818722</v>
      </c>
      <c r="F210" s="2">
        <f t="shared" si="22"/>
        <v>16.2</v>
      </c>
      <c r="G210" s="2">
        <f t="shared" si="23"/>
        <v>4.2881399999999994</v>
      </c>
      <c r="H210" s="2">
        <f t="shared" si="24"/>
        <v>1.328063191028453</v>
      </c>
      <c r="I210" s="2">
        <f t="shared" si="25"/>
        <v>5.4768049571250916</v>
      </c>
      <c r="J210" s="2">
        <f t="shared" si="26"/>
        <v>1.1886649571250922</v>
      </c>
      <c r="K210" s="2">
        <f t="shared" si="27"/>
        <v>27.719826244597712</v>
      </c>
    </row>
    <row r="211" spans="1:11" x14ac:dyDescent="0.25">
      <c r="A211" s="2">
        <v>406</v>
      </c>
      <c r="B211" s="2">
        <v>-0.42923600000000001</v>
      </c>
      <c r="C211" s="2">
        <v>-2.1976300000000001E-2</v>
      </c>
      <c r="D211" s="2">
        <v>3.22363</v>
      </c>
      <c r="E211" s="2">
        <f t="shared" si="21"/>
        <v>3.2521557278761559</v>
      </c>
      <c r="F211" s="2">
        <f t="shared" si="22"/>
        <v>16.239999999999998</v>
      </c>
      <c r="G211" s="2">
        <f t="shared" si="23"/>
        <v>4.2987279999999997</v>
      </c>
      <c r="H211" s="2">
        <f t="shared" si="24"/>
        <v>1.321808781526989</v>
      </c>
      <c r="I211" s="2">
        <f t="shared" si="25"/>
        <v>5.5163065456235358</v>
      </c>
      <c r="J211" s="2">
        <f t="shared" si="26"/>
        <v>1.2175785456235362</v>
      </c>
      <c r="K211" s="2">
        <f t="shared" si="27"/>
        <v>28.324158812177373</v>
      </c>
    </row>
    <row r="212" spans="1:11" x14ac:dyDescent="0.25">
      <c r="A212" s="2">
        <v>407</v>
      </c>
      <c r="B212" s="2">
        <v>-0.41257899999999997</v>
      </c>
      <c r="C212" s="2">
        <v>-4.6664900000000002E-2</v>
      </c>
      <c r="D212" s="2">
        <v>3.2280700000000002</v>
      </c>
      <c r="E212" s="2">
        <f t="shared" si="21"/>
        <v>3.254663572327102</v>
      </c>
      <c r="F212" s="2">
        <f t="shared" si="22"/>
        <v>16.28</v>
      </c>
      <c r="G212" s="2">
        <f t="shared" si="23"/>
        <v>4.3093159999999999</v>
      </c>
      <c r="H212" s="2">
        <f t="shared" si="24"/>
        <v>1.3240434546415547</v>
      </c>
      <c r="I212" s="2">
        <f t="shared" si="25"/>
        <v>5.5205603513812305</v>
      </c>
      <c r="J212" s="2">
        <f t="shared" si="26"/>
        <v>1.2112443513812305</v>
      </c>
      <c r="K212" s="2">
        <f t="shared" si="27"/>
        <v>28.107577893596812</v>
      </c>
    </row>
    <row r="213" spans="1:11" x14ac:dyDescent="0.25">
      <c r="A213" s="2">
        <v>408</v>
      </c>
      <c r="B213" s="2">
        <v>-0.42154000000000003</v>
      </c>
      <c r="C213" s="2">
        <v>-3.2102699999999998E-2</v>
      </c>
      <c r="D213" s="2">
        <v>3.2391800000000002</v>
      </c>
      <c r="E213" s="2">
        <f t="shared" si="21"/>
        <v>3.2666517456483315</v>
      </c>
      <c r="F213" s="2">
        <f t="shared" si="22"/>
        <v>16.32</v>
      </c>
      <c r="G213" s="2">
        <f t="shared" si="23"/>
        <v>4.3199040000000002</v>
      </c>
      <c r="H213" s="2">
        <f t="shared" si="24"/>
        <v>1.3224256322256445</v>
      </c>
      <c r="I213" s="2">
        <f t="shared" si="25"/>
        <v>5.5408946909686998</v>
      </c>
      <c r="J213" s="2">
        <f t="shared" si="26"/>
        <v>1.2209906909686996</v>
      </c>
      <c r="K213" s="2">
        <f t="shared" si="27"/>
        <v>28.264301497642069</v>
      </c>
    </row>
    <row r="214" spans="1:11" x14ac:dyDescent="0.25">
      <c r="A214" s="2">
        <v>409</v>
      </c>
      <c r="B214" s="2">
        <v>-0.426487</v>
      </c>
      <c r="C214" s="2">
        <v>-3.3080600000000002E-2</v>
      </c>
      <c r="D214" s="2">
        <v>3.25238</v>
      </c>
      <c r="E214" s="2">
        <f t="shared" si="21"/>
        <v>3.2803903962280709</v>
      </c>
      <c r="F214" s="2">
        <f t="shared" si="22"/>
        <v>16.36</v>
      </c>
      <c r="G214" s="2">
        <f t="shared" si="23"/>
        <v>4.3304919999999996</v>
      </c>
      <c r="H214" s="2">
        <f t="shared" si="24"/>
        <v>1.3201148268752947</v>
      </c>
      <c r="I214" s="2">
        <f t="shared" si="25"/>
        <v>5.5641981900820534</v>
      </c>
      <c r="J214" s="2">
        <f t="shared" si="26"/>
        <v>1.2337061900820538</v>
      </c>
      <c r="K214" s="2">
        <f t="shared" si="27"/>
        <v>28.488822749979768</v>
      </c>
    </row>
    <row r="215" spans="1:11" x14ac:dyDescent="0.25">
      <c r="A215" s="2">
        <v>410</v>
      </c>
      <c r="B215" s="2">
        <v>-0.42605599999999999</v>
      </c>
      <c r="C215" s="2">
        <v>-5.8814199999999997E-2</v>
      </c>
      <c r="D215" s="2">
        <v>3.2605400000000002</v>
      </c>
      <c r="E215" s="2">
        <f t="shared" si="21"/>
        <v>3.2887845652851206</v>
      </c>
      <c r="F215" s="2">
        <f t="shared" si="22"/>
        <v>16.399999999999999</v>
      </c>
      <c r="G215" s="2">
        <f t="shared" si="23"/>
        <v>4.3410799999999998</v>
      </c>
      <c r="H215" s="2">
        <f t="shared" si="24"/>
        <v>1.3199648422771197</v>
      </c>
      <c r="I215" s="2">
        <f t="shared" si="25"/>
        <v>5.5784363796366216</v>
      </c>
      <c r="J215" s="2">
        <f t="shared" si="26"/>
        <v>1.2373563796366218</v>
      </c>
      <c r="K215" s="2">
        <f t="shared" si="27"/>
        <v>28.503422642213959</v>
      </c>
    </row>
    <row r="216" spans="1:11" x14ac:dyDescent="0.25">
      <c r="A216" s="2">
        <v>411</v>
      </c>
      <c r="B216" s="2">
        <v>-0.42310300000000001</v>
      </c>
      <c r="C216" s="2">
        <v>-5.8364800000000001E-2</v>
      </c>
      <c r="D216" s="2">
        <v>3.2761</v>
      </c>
      <c r="E216" s="2">
        <f t="shared" si="21"/>
        <v>3.3038241188792181</v>
      </c>
      <c r="F216" s="2">
        <f t="shared" si="22"/>
        <v>16.440000000000001</v>
      </c>
      <c r="G216" s="2">
        <f t="shared" si="23"/>
        <v>4.3516680000000001</v>
      </c>
      <c r="H216" s="2">
        <f t="shared" si="24"/>
        <v>1.3171609151749428</v>
      </c>
      <c r="I216" s="2">
        <f t="shared" si="25"/>
        <v>5.6039464704429296</v>
      </c>
      <c r="J216" s="2">
        <f t="shared" si="26"/>
        <v>1.2522784704429295</v>
      </c>
      <c r="K216" s="2">
        <f t="shared" si="27"/>
        <v>28.776976332820642</v>
      </c>
    </row>
    <row r="217" spans="1:11" x14ac:dyDescent="0.25">
      <c r="A217" s="2">
        <v>412</v>
      </c>
      <c r="B217" s="2">
        <v>-0.44679099999999999</v>
      </c>
      <c r="C217" s="2">
        <v>-8.6207300000000001E-2</v>
      </c>
      <c r="D217" s="2">
        <v>3.2888000000000002</v>
      </c>
      <c r="E217" s="2">
        <f t="shared" si="21"/>
        <v>3.3201294155882377</v>
      </c>
      <c r="F217" s="2">
        <f t="shared" si="22"/>
        <v>16.48</v>
      </c>
      <c r="G217" s="2">
        <f t="shared" si="23"/>
        <v>4.3622560000000004</v>
      </c>
      <c r="H217" s="2">
        <f t="shared" si="24"/>
        <v>1.3138813142400132</v>
      </c>
      <c r="I217" s="2">
        <f t="shared" si="25"/>
        <v>5.6316035147207684</v>
      </c>
      <c r="J217" s="2">
        <f t="shared" si="26"/>
        <v>1.269347514720768</v>
      </c>
      <c r="K217" s="2">
        <f t="shared" si="27"/>
        <v>29.098418678792992</v>
      </c>
    </row>
    <row r="218" spans="1:11" x14ac:dyDescent="0.25">
      <c r="A218" s="2">
        <v>413</v>
      </c>
      <c r="B218" s="2">
        <v>-0.406972</v>
      </c>
      <c r="C218" s="2">
        <v>1.9576799999999998E-2</v>
      </c>
      <c r="D218" s="2">
        <v>3.2931400000000002</v>
      </c>
      <c r="E218" s="2">
        <f t="shared" si="21"/>
        <v>3.3182496168133948</v>
      </c>
      <c r="F218" s="2">
        <f t="shared" si="22"/>
        <v>16.52</v>
      </c>
      <c r="G218" s="2">
        <f t="shared" si="23"/>
        <v>4.3728439999999997</v>
      </c>
      <c r="H218" s="2">
        <f t="shared" si="24"/>
        <v>1.3178164710222615</v>
      </c>
      <c r="I218" s="2">
        <f t="shared" si="25"/>
        <v>5.6284150000388804</v>
      </c>
      <c r="J218" s="2">
        <f t="shared" si="26"/>
        <v>1.2555710000388807</v>
      </c>
      <c r="K218" s="2">
        <f t="shared" si="27"/>
        <v>28.712915439903202</v>
      </c>
    </row>
    <row r="219" spans="1:11" x14ac:dyDescent="0.25">
      <c r="A219" s="2">
        <v>414</v>
      </c>
      <c r="B219" s="2">
        <v>-0.42349399999999998</v>
      </c>
      <c r="C219" s="2">
        <v>-8.1254099999999996E-2</v>
      </c>
      <c r="D219" s="2">
        <v>3.31549</v>
      </c>
      <c r="E219" s="2">
        <f t="shared" si="21"/>
        <v>3.3434149214392774</v>
      </c>
      <c r="F219" s="2">
        <f t="shared" si="22"/>
        <v>16.559999999999999</v>
      </c>
      <c r="G219" s="2">
        <f t="shared" si="23"/>
        <v>4.3834319999999991</v>
      </c>
      <c r="H219" s="2">
        <f t="shared" si="24"/>
        <v>1.3110643168730651</v>
      </c>
      <c r="I219" s="2">
        <f t="shared" si="25"/>
        <v>5.6711003897453018</v>
      </c>
      <c r="J219" s="2">
        <f t="shared" si="26"/>
        <v>1.2876683897453027</v>
      </c>
      <c r="K219" s="2">
        <f t="shared" si="27"/>
        <v>29.375803930465967</v>
      </c>
    </row>
    <row r="220" spans="1:11" x14ac:dyDescent="0.25">
      <c r="A220" s="2">
        <v>415</v>
      </c>
      <c r="B220" s="2">
        <v>-0.42127500000000001</v>
      </c>
      <c r="C220" s="2">
        <v>-9.9412100000000003E-2</v>
      </c>
      <c r="D220" s="2">
        <v>3.33127</v>
      </c>
      <c r="E220" s="2">
        <f t="shared" si="21"/>
        <v>3.3592730172094392</v>
      </c>
      <c r="F220" s="2">
        <f t="shared" si="22"/>
        <v>16.600000000000001</v>
      </c>
      <c r="G220" s="2">
        <f t="shared" si="23"/>
        <v>4.3940200000000003</v>
      </c>
      <c r="H220" s="2">
        <f t="shared" si="24"/>
        <v>1.3080270574882089</v>
      </c>
      <c r="I220" s="2">
        <f t="shared" si="25"/>
        <v>5.6979988917906503</v>
      </c>
      <c r="J220" s="2">
        <f t="shared" si="26"/>
        <v>1.3039788917906501</v>
      </c>
      <c r="K220" s="2">
        <f t="shared" si="27"/>
        <v>29.676216580503727</v>
      </c>
    </row>
    <row r="221" spans="1:11" x14ac:dyDescent="0.25">
      <c r="A221" s="2">
        <v>416</v>
      </c>
      <c r="B221" s="2">
        <v>-0.42129899999999998</v>
      </c>
      <c r="C221" s="2">
        <v>-8.0283400000000005E-2</v>
      </c>
      <c r="D221" s="2">
        <v>3.3560300000000001</v>
      </c>
      <c r="E221" s="2">
        <f t="shared" si="21"/>
        <v>3.3833231640824026</v>
      </c>
      <c r="F221" s="2">
        <f t="shared" si="22"/>
        <v>16.64</v>
      </c>
      <c r="G221" s="2">
        <f t="shared" si="23"/>
        <v>4.4046079999999996</v>
      </c>
      <c r="H221" s="2">
        <f t="shared" si="24"/>
        <v>1.301858494263755</v>
      </c>
      <c r="I221" s="2">
        <f t="shared" si="25"/>
        <v>5.7387927509165708</v>
      </c>
      <c r="J221" s="2">
        <f t="shared" si="26"/>
        <v>1.3341847509165712</v>
      </c>
      <c r="K221" s="2">
        <f t="shared" si="27"/>
        <v>30.290658122506503</v>
      </c>
    </row>
    <row r="222" spans="1:11" x14ac:dyDescent="0.25">
      <c r="A222" s="2">
        <v>417</v>
      </c>
      <c r="B222" s="2">
        <v>-0.42466700000000002</v>
      </c>
      <c r="C222" s="2">
        <v>2.8865200000000001E-3</v>
      </c>
      <c r="D222" s="2">
        <v>3.3561299999999998</v>
      </c>
      <c r="E222" s="2">
        <f t="shared" si="21"/>
        <v>3.3828921014106714</v>
      </c>
      <c r="F222" s="2">
        <f t="shared" si="22"/>
        <v>16.68</v>
      </c>
      <c r="G222" s="2">
        <f t="shared" si="23"/>
        <v>4.4151959999999999</v>
      </c>
      <c r="H222" s="2">
        <f t="shared" si="24"/>
        <v>1.3051542489808812</v>
      </c>
      <c r="I222" s="2">
        <f t="shared" si="25"/>
        <v>5.7380615824127803</v>
      </c>
      <c r="J222" s="2">
        <f t="shared" si="26"/>
        <v>1.3228655824127804</v>
      </c>
      <c r="K222" s="2">
        <f t="shared" si="27"/>
        <v>29.961650228274809</v>
      </c>
    </row>
    <row r="223" spans="1:11" x14ac:dyDescent="0.25">
      <c r="A223" s="2">
        <v>418</v>
      </c>
      <c r="B223" s="2">
        <v>-0.42658200000000002</v>
      </c>
      <c r="C223" s="2">
        <v>3.3452E-3</v>
      </c>
      <c r="D223" s="2">
        <v>3.3702399999999999</v>
      </c>
      <c r="E223" s="2">
        <f t="shared" si="21"/>
        <v>3.3971312972399286</v>
      </c>
      <c r="F223" s="2">
        <f t="shared" si="22"/>
        <v>16.72</v>
      </c>
      <c r="G223" s="2">
        <f t="shared" si="23"/>
        <v>4.4257839999999993</v>
      </c>
      <c r="H223" s="2">
        <f t="shared" si="24"/>
        <v>1.3028003962036503</v>
      </c>
      <c r="I223" s="2">
        <f t="shared" si="25"/>
        <v>5.7622141063783667</v>
      </c>
      <c r="J223" s="2">
        <f t="shared" si="26"/>
        <v>1.3364301063783675</v>
      </c>
      <c r="K223" s="2">
        <f t="shared" si="27"/>
        <v>30.196460251525327</v>
      </c>
    </row>
    <row r="224" spans="1:11" x14ac:dyDescent="0.25">
      <c r="A224" s="2">
        <v>419</v>
      </c>
      <c r="B224" s="2">
        <v>-0.392399</v>
      </c>
      <c r="C224" s="2">
        <v>-6.8037799999999996E-2</v>
      </c>
      <c r="D224" s="2">
        <v>3.3885800000000001</v>
      </c>
      <c r="E224" s="2">
        <f t="shared" si="21"/>
        <v>3.4119027732087912</v>
      </c>
      <c r="F224" s="2">
        <f t="shared" si="22"/>
        <v>16.760000000000002</v>
      </c>
      <c r="G224" s="2">
        <f t="shared" si="23"/>
        <v>4.4363720000000004</v>
      </c>
      <c r="H224" s="2">
        <f t="shared" si="24"/>
        <v>1.3002633119664564</v>
      </c>
      <c r="I224" s="2">
        <f t="shared" si="25"/>
        <v>5.7872694839167513</v>
      </c>
      <c r="J224" s="2">
        <f t="shared" si="26"/>
        <v>1.3508974839167509</v>
      </c>
      <c r="K224" s="2">
        <f t="shared" si="27"/>
        <v>30.450500632425566</v>
      </c>
    </row>
    <row r="225" spans="1:11" x14ac:dyDescent="0.25">
      <c r="A225" s="2">
        <v>420</v>
      </c>
      <c r="B225" s="2">
        <v>-0.41690899999999997</v>
      </c>
      <c r="C225" s="2">
        <v>-8.7890999999999997E-2</v>
      </c>
      <c r="D225" s="2">
        <v>3.3950200000000001</v>
      </c>
      <c r="E225" s="2">
        <f t="shared" si="21"/>
        <v>3.4216514642146127</v>
      </c>
      <c r="F225" s="2">
        <f t="shared" si="22"/>
        <v>16.8</v>
      </c>
      <c r="G225" s="2">
        <f t="shared" si="23"/>
        <v>4.4469599999999998</v>
      </c>
      <c r="H225" s="2">
        <f t="shared" si="24"/>
        <v>1.2996531197021644</v>
      </c>
      <c r="I225" s="2">
        <f t="shared" si="25"/>
        <v>5.8038052136008256</v>
      </c>
      <c r="J225" s="2">
        <f t="shared" si="26"/>
        <v>1.3568452136008258</v>
      </c>
      <c r="K225" s="2">
        <f t="shared" si="27"/>
        <v>30.511747656844808</v>
      </c>
    </row>
    <row r="226" spans="1:11" x14ac:dyDescent="0.25">
      <c r="A226" s="2">
        <v>421</v>
      </c>
      <c r="B226" s="2">
        <v>-0.467503</v>
      </c>
      <c r="C226" s="2">
        <v>-3.4896900000000002E-2</v>
      </c>
      <c r="D226" s="2">
        <v>3.39357</v>
      </c>
      <c r="E226" s="2">
        <f t="shared" si="21"/>
        <v>3.4257983293735506</v>
      </c>
      <c r="F226" s="2">
        <f t="shared" si="22"/>
        <v>16.84</v>
      </c>
      <c r="G226" s="2">
        <f t="shared" si="23"/>
        <v>4.4575480000000001</v>
      </c>
      <c r="H226" s="2">
        <f t="shared" si="24"/>
        <v>1.3011705802352695</v>
      </c>
      <c r="I226" s="2">
        <f t="shared" si="25"/>
        <v>5.8108391262834163</v>
      </c>
      <c r="J226" s="2">
        <f t="shared" si="26"/>
        <v>1.3532911262834162</v>
      </c>
      <c r="K226" s="2">
        <f t="shared" si="27"/>
        <v>30.359541305745136</v>
      </c>
    </row>
    <row r="227" spans="1:11" x14ac:dyDescent="0.25">
      <c r="A227" s="2">
        <v>422</v>
      </c>
      <c r="B227" s="2">
        <v>-0.44914199999999999</v>
      </c>
      <c r="C227" s="2">
        <v>-5.3427000000000002E-2</v>
      </c>
      <c r="D227" s="2">
        <v>3.40517</v>
      </c>
      <c r="E227" s="2">
        <f t="shared" si="21"/>
        <v>3.4350787049779514</v>
      </c>
      <c r="F227" s="2">
        <f t="shared" si="22"/>
        <v>16.88</v>
      </c>
      <c r="G227" s="2">
        <f t="shared" si="23"/>
        <v>4.4681359999999994</v>
      </c>
      <c r="H227" s="2">
        <f t="shared" si="24"/>
        <v>1.3007375911139942</v>
      </c>
      <c r="I227" s="2">
        <f t="shared" si="25"/>
        <v>5.826580499383601</v>
      </c>
      <c r="J227" s="2">
        <f t="shared" si="26"/>
        <v>1.3584444993836016</v>
      </c>
      <c r="K227" s="2">
        <f t="shared" si="27"/>
        <v>30.402935348959875</v>
      </c>
    </row>
    <row r="228" spans="1:11" x14ac:dyDescent="0.25">
      <c r="A228" s="2">
        <v>423</v>
      </c>
      <c r="B228" s="2">
        <v>-0.42061900000000002</v>
      </c>
      <c r="C228" s="2">
        <v>-6.6479999999999997E-2</v>
      </c>
      <c r="D228" s="2">
        <v>3.4203899999999998</v>
      </c>
      <c r="E228" s="2">
        <f t="shared" si="21"/>
        <v>3.4467967282189704</v>
      </c>
      <c r="F228" s="2">
        <f t="shared" si="22"/>
        <v>16.920000000000002</v>
      </c>
      <c r="G228" s="2">
        <f t="shared" si="23"/>
        <v>4.4787240000000006</v>
      </c>
      <c r="H228" s="2">
        <f t="shared" si="24"/>
        <v>1.2993873306576591</v>
      </c>
      <c r="I228" s="2">
        <f t="shared" si="25"/>
        <v>5.8464566104050171</v>
      </c>
      <c r="J228" s="2">
        <f t="shared" si="26"/>
        <v>1.3677326104050165</v>
      </c>
      <c r="K228" s="2">
        <f t="shared" si="27"/>
        <v>30.538443771150359</v>
      </c>
    </row>
    <row r="229" spans="1:11" x14ac:dyDescent="0.25">
      <c r="A229" s="2">
        <v>424</v>
      </c>
      <c r="B229" s="2">
        <v>-0.40695599999999998</v>
      </c>
      <c r="C229" s="2">
        <v>-7.6817700000000003E-2</v>
      </c>
      <c r="D229" s="2">
        <v>3.4354399999999998</v>
      </c>
      <c r="E229" s="2">
        <f t="shared" si="21"/>
        <v>3.4603124336639444</v>
      </c>
      <c r="F229" s="2">
        <f t="shared" si="22"/>
        <v>16.96</v>
      </c>
      <c r="G229" s="2">
        <f t="shared" si="23"/>
        <v>4.489312</v>
      </c>
      <c r="H229" s="2">
        <f t="shared" si="24"/>
        <v>1.297371866287375</v>
      </c>
      <c r="I229" s="2">
        <f t="shared" si="25"/>
        <v>5.8693819499807818</v>
      </c>
      <c r="J229" s="2">
        <f t="shared" si="26"/>
        <v>1.3800699499807818</v>
      </c>
      <c r="K229" s="2">
        <f t="shared" si="27"/>
        <v>30.7412349594054</v>
      </c>
    </row>
    <row r="230" spans="1:11" x14ac:dyDescent="0.25">
      <c r="A230" s="2">
        <v>425</v>
      </c>
      <c r="B230" s="2">
        <v>-0.393293</v>
      </c>
      <c r="C230" s="2">
        <v>-8.7155300000000005E-2</v>
      </c>
      <c r="D230" s="2">
        <v>3.4504800000000002</v>
      </c>
      <c r="E230" s="2">
        <f t="shared" si="21"/>
        <v>3.4739153214445357</v>
      </c>
      <c r="F230" s="2">
        <f t="shared" si="22"/>
        <v>17</v>
      </c>
      <c r="G230" s="2">
        <f t="shared" si="23"/>
        <v>4.4999000000000002</v>
      </c>
      <c r="H230" s="2">
        <f t="shared" si="24"/>
        <v>1.2953395761324533</v>
      </c>
      <c r="I230" s="2">
        <f t="shared" si="25"/>
        <v>5.8924551682342212</v>
      </c>
      <c r="J230" s="2">
        <f t="shared" si="26"/>
        <v>1.392555168234221</v>
      </c>
      <c r="K230" s="2">
        <f t="shared" si="27"/>
        <v>30.946358102051619</v>
      </c>
    </row>
    <row r="232" spans="1:11" x14ac:dyDescent="0.25">
      <c r="G232" s="2" t="s">
        <v>14</v>
      </c>
      <c r="H232" s="2">
        <f>AVERAGE(H3,H230)</f>
        <v>1.6962301428767956</v>
      </c>
      <c r="I232" s="2" t="s">
        <v>10</v>
      </c>
      <c r="J232" s="2">
        <f>AVERAGE(J3,J230)</f>
        <v>0.49588382664507935</v>
      </c>
      <c r="K232" s="2" t="s">
        <v>19</v>
      </c>
    </row>
    <row r="233" spans="1:11" x14ac:dyDescent="0.25">
      <c r="I233" s="2" t="s">
        <v>18</v>
      </c>
      <c r="J233" s="2">
        <f>STDEV(J3,J230)</f>
        <v>1.2680847722666424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>
      <selection activeCell="Q33" sqref="Q33"/>
    </sheetView>
  </sheetViews>
  <sheetFormatPr defaultRowHeight="15" x14ac:dyDescent="0.25"/>
  <cols>
    <col min="1" max="1" width="9.140625" style="2"/>
    <col min="2" max="5" width="9.28515625" style="2" bestFit="1" customWidth="1"/>
    <col min="6" max="6" width="12.5703125" style="2" customWidth="1"/>
    <col min="7" max="7" width="15.28515625" style="2" customWidth="1"/>
    <col min="8" max="8" width="19.28515625" style="2" customWidth="1"/>
    <col min="9" max="9" width="14" style="2" customWidth="1"/>
    <col min="10" max="10" width="12.28515625" style="2" bestFit="1" customWidth="1"/>
    <col min="11" max="21" width="9.140625" style="2"/>
    <col min="22" max="22" width="4" style="2" bestFit="1" customWidth="1"/>
    <col min="23" max="23" width="11.7109375" style="2" bestFit="1" customWidth="1"/>
    <col min="24" max="24" width="10" style="2" bestFit="1" customWidth="1"/>
    <col min="25" max="25" width="8" style="2" bestFit="1" customWidth="1"/>
    <col min="26" max="16384" width="9.140625" style="2"/>
  </cols>
  <sheetData>
    <row r="1" spans="1:21" s="13" customFormat="1" ht="18.75" x14ac:dyDescent="0.4">
      <c r="A1" s="13" t="s">
        <v>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5</v>
      </c>
      <c r="G1" s="13" t="s">
        <v>35</v>
      </c>
      <c r="H1" s="13" t="s">
        <v>52</v>
      </c>
      <c r="I1" s="13" t="s">
        <v>36</v>
      </c>
      <c r="J1" s="13" t="s">
        <v>9</v>
      </c>
    </row>
    <row r="2" spans="1:21" x14ac:dyDescent="0.25">
      <c r="A2" s="14">
        <v>30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</row>
    <row r="3" spans="1:21" x14ac:dyDescent="0.25">
      <c r="A3" s="14">
        <v>31</v>
      </c>
      <c r="B3" s="8">
        <v>-2.48186E-2</v>
      </c>
      <c r="C3" s="8">
        <v>0.17057900000000001</v>
      </c>
      <c r="D3" s="8">
        <v>1.00559</v>
      </c>
      <c r="E3" s="8">
        <f>SQRT(B3^2+C3^2+D3^2)</f>
        <v>1.0202570295013704</v>
      </c>
      <c r="F3" s="8">
        <f t="shared" ref="F3:F66" si="0">A3/25</f>
        <v>1.24</v>
      </c>
      <c r="G3" s="8">
        <f>0.5921053*F3</f>
        <v>0.73421057199999995</v>
      </c>
      <c r="H3" s="8">
        <f>G3/E3</f>
        <v>0.71963294617909201</v>
      </c>
      <c r="I3" s="8">
        <f>0.7196325*E3</f>
        <v>0.73421011678264492</v>
      </c>
      <c r="J3" s="8">
        <f>I3-G3</f>
        <v>-4.5521735503317728E-7</v>
      </c>
    </row>
    <row r="4" spans="1:21" x14ac:dyDescent="0.25">
      <c r="A4" s="14">
        <v>32</v>
      </c>
      <c r="B4" s="8">
        <v>-3.3481799999999999E-2</v>
      </c>
      <c r="C4" s="8">
        <v>0.18385799999999999</v>
      </c>
      <c r="D4" s="8">
        <v>1.0475000000000001</v>
      </c>
      <c r="E4" s="8">
        <f t="shared" ref="E4:E67" si="1">SQRT(B4^2+C4^2+D4^2)</f>
        <v>1.0640399640498661</v>
      </c>
      <c r="F4" s="8">
        <f t="shared" si="0"/>
        <v>1.28</v>
      </c>
      <c r="G4" s="8">
        <f t="shared" ref="G4:G67" si="2">0.5921053*F4</f>
        <v>0.75789478399999999</v>
      </c>
      <c r="H4" s="8">
        <f t="shared" ref="H4:H67" si="3">G4/E4</f>
        <v>0.71228037442819336</v>
      </c>
      <c r="I4" s="8">
        <f t="shared" ref="I4:I67" si="4">0.71*E4</f>
        <v>0.75546837447540494</v>
      </c>
      <c r="J4" s="8">
        <f t="shared" ref="J4:J67" si="5">I4-G4</f>
        <v>-2.4264095245950523E-3</v>
      </c>
      <c r="U4" s="2">
        <f>3.15/5.32</f>
        <v>0.59210526315789469</v>
      </c>
    </row>
    <row r="5" spans="1:21" x14ac:dyDescent="0.25">
      <c r="A5" s="14">
        <v>33</v>
      </c>
      <c r="B5" s="8">
        <v>-4.5084600000000002E-2</v>
      </c>
      <c r="C5" s="8">
        <v>0.19467599999999999</v>
      </c>
      <c r="D5" s="8">
        <v>1.1149100000000001</v>
      </c>
      <c r="E5" s="8">
        <f t="shared" si="1"/>
        <v>1.1326763325121436</v>
      </c>
      <c r="F5" s="8">
        <f t="shared" si="0"/>
        <v>1.32</v>
      </c>
      <c r="G5" s="8">
        <f t="shared" si="2"/>
        <v>0.78157899599999991</v>
      </c>
      <c r="H5" s="8">
        <f t="shared" si="3"/>
        <v>0.69002853998595448</v>
      </c>
      <c r="I5" s="8">
        <f t="shared" si="4"/>
        <v>0.80420019608362192</v>
      </c>
      <c r="J5" s="8">
        <f t="shared" si="5"/>
        <v>2.2621200083622006E-2</v>
      </c>
    </row>
    <row r="6" spans="1:21" x14ac:dyDescent="0.25">
      <c r="A6" s="14">
        <v>34</v>
      </c>
      <c r="B6" s="8">
        <v>-3.9405299999999997E-2</v>
      </c>
      <c r="C6" s="8">
        <v>0.17036699999999999</v>
      </c>
      <c r="D6" s="8">
        <v>1.14141</v>
      </c>
      <c r="E6" s="8">
        <f t="shared" si="1"/>
        <v>1.1547270155569627</v>
      </c>
      <c r="F6" s="8">
        <f t="shared" si="0"/>
        <v>1.36</v>
      </c>
      <c r="G6" s="8">
        <f t="shared" si="2"/>
        <v>0.80526320799999995</v>
      </c>
      <c r="H6" s="8">
        <f t="shared" si="3"/>
        <v>0.69736240440481523</v>
      </c>
      <c r="I6" s="8">
        <f t="shared" si="4"/>
        <v>0.81985618104544344</v>
      </c>
      <c r="J6" s="8">
        <f t="shared" si="5"/>
        <v>1.4592973045443491E-2</v>
      </c>
    </row>
    <row r="7" spans="1:21" x14ac:dyDescent="0.25">
      <c r="A7" s="14">
        <v>35</v>
      </c>
      <c r="B7" s="8">
        <v>-5.96987E-2</v>
      </c>
      <c r="C7" s="8">
        <v>0.202293</v>
      </c>
      <c r="D7" s="8">
        <v>1.17869</v>
      </c>
      <c r="E7" s="8">
        <f t="shared" si="1"/>
        <v>1.1974124221548272</v>
      </c>
      <c r="F7" s="8">
        <f t="shared" si="0"/>
        <v>1.4</v>
      </c>
      <c r="G7" s="8">
        <f t="shared" si="2"/>
        <v>0.82894741999999988</v>
      </c>
      <c r="H7" s="8">
        <f t="shared" si="3"/>
        <v>0.69228229527488205</v>
      </c>
      <c r="I7" s="8">
        <f t="shared" si="4"/>
        <v>0.85016281972992724</v>
      </c>
      <c r="J7" s="8">
        <f t="shared" si="5"/>
        <v>2.1215399729927364E-2</v>
      </c>
    </row>
    <row r="8" spans="1:21" x14ac:dyDescent="0.25">
      <c r="A8" s="14">
        <v>36</v>
      </c>
      <c r="B8" s="8">
        <v>-4.6327500000000001E-2</v>
      </c>
      <c r="C8" s="8">
        <v>0.16633000000000001</v>
      </c>
      <c r="D8" s="8">
        <v>1.18519</v>
      </c>
      <c r="E8" s="8">
        <f t="shared" si="1"/>
        <v>1.1977008150019144</v>
      </c>
      <c r="F8" s="8">
        <f t="shared" si="0"/>
        <v>1.44</v>
      </c>
      <c r="G8" s="8">
        <f t="shared" si="2"/>
        <v>0.85263163199999992</v>
      </c>
      <c r="H8" s="8">
        <f t="shared" si="3"/>
        <v>0.71189033297822135</v>
      </c>
      <c r="I8" s="8">
        <f t="shared" si="4"/>
        <v>0.85036757865135915</v>
      </c>
      <c r="J8" s="8">
        <f t="shared" si="5"/>
        <v>-2.264053348640771E-3</v>
      </c>
    </row>
    <row r="9" spans="1:21" x14ac:dyDescent="0.25">
      <c r="A9" s="14">
        <v>37</v>
      </c>
      <c r="B9" s="8">
        <v>-4.3212399999999998E-2</v>
      </c>
      <c r="C9" s="8">
        <v>0.15700600000000001</v>
      </c>
      <c r="D9" s="8">
        <v>1.2257400000000001</v>
      </c>
      <c r="E9" s="8">
        <f t="shared" si="1"/>
        <v>1.2365099041858743</v>
      </c>
      <c r="F9" s="8">
        <f t="shared" si="0"/>
        <v>1.48</v>
      </c>
      <c r="G9" s="8">
        <f t="shared" si="2"/>
        <v>0.87631584399999995</v>
      </c>
      <c r="H9" s="8">
        <f t="shared" si="3"/>
        <v>0.70870103104994675</v>
      </c>
      <c r="I9" s="8">
        <f t="shared" si="4"/>
        <v>0.87792203197197072</v>
      </c>
      <c r="J9" s="8">
        <f t="shared" si="5"/>
        <v>1.6061879719707628E-3</v>
      </c>
    </row>
    <row r="10" spans="1:21" x14ac:dyDescent="0.25">
      <c r="A10" s="14">
        <v>38</v>
      </c>
      <c r="B10" s="8">
        <v>-0.10477599999999999</v>
      </c>
      <c r="C10" s="8">
        <v>0.205482</v>
      </c>
      <c r="D10" s="8">
        <v>1.2799700000000001</v>
      </c>
      <c r="E10" s="8">
        <f>SQRT(B10^2+C10^2+D10^2)</f>
        <v>1.3005860461345877</v>
      </c>
      <c r="F10" s="8">
        <f t="shared" si="0"/>
        <v>1.52</v>
      </c>
      <c r="G10" s="8">
        <f t="shared" si="2"/>
        <v>0.90000005599999988</v>
      </c>
      <c r="H10" s="8">
        <f t="shared" si="3"/>
        <v>0.69199578042133303</v>
      </c>
      <c r="I10" s="8">
        <f t="shared" si="4"/>
        <v>0.92341609275555725</v>
      </c>
      <c r="J10" s="8">
        <f t="shared" si="5"/>
        <v>2.3416036755557368E-2</v>
      </c>
    </row>
    <row r="11" spans="1:21" x14ac:dyDescent="0.25">
      <c r="A11" s="14">
        <v>39</v>
      </c>
      <c r="B11" s="8">
        <v>-3.5753100000000003E-2</v>
      </c>
      <c r="C11" s="8">
        <v>0.14971499999999999</v>
      </c>
      <c r="D11" s="8">
        <v>1.33148</v>
      </c>
      <c r="E11" s="8">
        <f t="shared" si="1"/>
        <v>1.3403476622819208</v>
      </c>
      <c r="F11" s="8">
        <f t="shared" si="0"/>
        <v>1.56</v>
      </c>
      <c r="G11" s="8">
        <f t="shared" si="2"/>
        <v>0.92368426799999992</v>
      </c>
      <c r="H11" s="8">
        <f t="shared" si="3"/>
        <v>0.68913782147196201</v>
      </c>
      <c r="I11" s="8">
        <f t="shared" si="4"/>
        <v>0.95164684022016377</v>
      </c>
      <c r="J11" s="8">
        <f t="shared" si="5"/>
        <v>2.796257222016385E-2</v>
      </c>
    </row>
    <row r="12" spans="1:21" x14ac:dyDescent="0.25">
      <c r="A12" s="14">
        <v>40</v>
      </c>
      <c r="B12" s="8">
        <v>-2.2980899999999999E-2</v>
      </c>
      <c r="C12" s="8">
        <v>0.28805700000000001</v>
      </c>
      <c r="D12" s="8">
        <v>1.39161</v>
      </c>
      <c r="E12" s="8">
        <f t="shared" si="1"/>
        <v>1.4212963621686401</v>
      </c>
      <c r="F12" s="8">
        <f t="shared" si="0"/>
        <v>1.6</v>
      </c>
      <c r="G12" s="8">
        <f t="shared" si="2"/>
        <v>0.94736847999999996</v>
      </c>
      <c r="H12" s="8">
        <f t="shared" si="3"/>
        <v>0.66655238500328517</v>
      </c>
      <c r="I12" s="8">
        <f t="shared" si="4"/>
        <v>1.0091204171397343</v>
      </c>
      <c r="J12" s="8">
        <f t="shared" si="5"/>
        <v>6.175193713973437E-2</v>
      </c>
    </row>
    <row r="13" spans="1:21" x14ac:dyDescent="0.25">
      <c r="A13" s="14">
        <v>41</v>
      </c>
      <c r="B13" s="8">
        <v>-4.9994200000000003E-2</v>
      </c>
      <c r="C13" s="8">
        <v>0.24778800000000001</v>
      </c>
      <c r="D13" s="8">
        <v>1.4523900000000001</v>
      </c>
      <c r="E13" s="8">
        <f t="shared" si="1"/>
        <v>1.4742235329412023</v>
      </c>
      <c r="F13" s="8">
        <f t="shared" si="0"/>
        <v>1.64</v>
      </c>
      <c r="G13" s="8">
        <f t="shared" si="2"/>
        <v>0.97105269199999988</v>
      </c>
      <c r="H13" s="8">
        <f t="shared" si="3"/>
        <v>0.65868755334726381</v>
      </c>
      <c r="I13" s="8">
        <f t="shared" si="4"/>
        <v>1.0466987083882535</v>
      </c>
      <c r="J13" s="8">
        <f t="shared" si="5"/>
        <v>7.5646016388253634E-2</v>
      </c>
    </row>
    <row r="14" spans="1:21" x14ac:dyDescent="0.25">
      <c r="A14" s="14">
        <v>42</v>
      </c>
      <c r="B14" s="8">
        <v>-7.9105700000000001E-2</v>
      </c>
      <c r="C14" s="8">
        <v>0.25023099999999998</v>
      </c>
      <c r="D14" s="8">
        <v>1.4963900000000001</v>
      </c>
      <c r="E14" s="8">
        <f t="shared" si="1"/>
        <v>1.5192288495264596</v>
      </c>
      <c r="F14" s="8">
        <f t="shared" si="0"/>
        <v>1.68</v>
      </c>
      <c r="G14" s="8">
        <f t="shared" si="2"/>
        <v>0.99473690399999992</v>
      </c>
      <c r="H14" s="8">
        <f t="shared" si="3"/>
        <v>0.65476435910893693</v>
      </c>
      <c r="I14" s="8">
        <f t="shared" si="4"/>
        <v>1.0786524831637863</v>
      </c>
      <c r="J14" s="8">
        <f t="shared" si="5"/>
        <v>8.3915579163786336E-2</v>
      </c>
    </row>
    <row r="15" spans="1:21" x14ac:dyDescent="0.25">
      <c r="A15" s="14">
        <v>43</v>
      </c>
      <c r="B15" s="8">
        <v>-4.2360899999999996E-3</v>
      </c>
      <c r="C15" s="8">
        <v>0.19517000000000001</v>
      </c>
      <c r="D15" s="8">
        <v>1.5146299999999999</v>
      </c>
      <c r="E15" s="8">
        <f t="shared" si="1"/>
        <v>1.5271585740382327</v>
      </c>
      <c r="F15" s="8">
        <f t="shared" si="0"/>
        <v>1.72</v>
      </c>
      <c r="G15" s="8">
        <f t="shared" si="2"/>
        <v>1.0184211159999998</v>
      </c>
      <c r="H15" s="8">
        <f t="shared" si="3"/>
        <v>0.66687319399125045</v>
      </c>
      <c r="I15" s="8">
        <f t="shared" si="4"/>
        <v>1.0842825875671451</v>
      </c>
      <c r="J15" s="8">
        <f t="shared" si="5"/>
        <v>6.586147156714528E-2</v>
      </c>
    </row>
    <row r="16" spans="1:21" x14ac:dyDescent="0.25">
      <c r="A16" s="14">
        <v>44</v>
      </c>
      <c r="B16" s="8">
        <v>-3.08632E-2</v>
      </c>
      <c r="C16" s="8">
        <v>0.24846199999999999</v>
      </c>
      <c r="D16" s="8">
        <v>1.5741000000000001</v>
      </c>
      <c r="E16" s="8">
        <f t="shared" si="1"/>
        <v>1.5938872960652644</v>
      </c>
      <c r="F16" s="8">
        <f t="shared" si="0"/>
        <v>1.76</v>
      </c>
      <c r="G16" s="8">
        <f t="shared" si="2"/>
        <v>1.0421053279999999</v>
      </c>
      <c r="H16" s="8">
        <f t="shared" si="3"/>
        <v>0.65381368593161127</v>
      </c>
      <c r="I16" s="8">
        <f t="shared" si="4"/>
        <v>1.1316599802063376</v>
      </c>
      <c r="J16" s="8">
        <f t="shared" si="5"/>
        <v>8.9554652206337737E-2</v>
      </c>
    </row>
    <row r="17" spans="1:10" x14ac:dyDescent="0.25">
      <c r="A17" s="14">
        <v>45</v>
      </c>
      <c r="B17" s="8">
        <v>-6.4311099999999996E-2</v>
      </c>
      <c r="C17" s="8">
        <v>0.22159300000000001</v>
      </c>
      <c r="D17" s="8">
        <v>1.6078699999999999</v>
      </c>
      <c r="E17" s="8">
        <f t="shared" si="1"/>
        <v>1.6243415010804254</v>
      </c>
      <c r="F17" s="8">
        <f t="shared" si="0"/>
        <v>1.8</v>
      </c>
      <c r="G17" s="8">
        <f t="shared" si="2"/>
        <v>1.0657895399999999</v>
      </c>
      <c r="H17" s="8">
        <f t="shared" si="3"/>
        <v>0.65613637236448952</v>
      </c>
      <c r="I17" s="8">
        <f t="shared" si="4"/>
        <v>1.1532824657671019</v>
      </c>
      <c r="J17" s="8">
        <f t="shared" si="5"/>
        <v>8.7492925767101992E-2</v>
      </c>
    </row>
    <row r="18" spans="1:10" x14ac:dyDescent="0.25">
      <c r="A18" s="14">
        <v>46</v>
      </c>
      <c r="B18" s="8">
        <v>3.7233700000000002E-2</v>
      </c>
      <c r="C18" s="8">
        <v>0.29302800000000001</v>
      </c>
      <c r="D18" s="8">
        <v>1.6089800000000001</v>
      </c>
      <c r="E18" s="8">
        <f t="shared" si="1"/>
        <v>1.6358693094497769</v>
      </c>
      <c r="F18" s="8">
        <f t="shared" si="0"/>
        <v>1.84</v>
      </c>
      <c r="G18" s="8">
        <f t="shared" si="2"/>
        <v>1.089473752</v>
      </c>
      <c r="H18" s="8">
        <f t="shared" si="3"/>
        <v>0.66599070335664123</v>
      </c>
      <c r="I18" s="8">
        <f t="shared" si="4"/>
        <v>1.1614672097093415</v>
      </c>
      <c r="J18" s="8">
        <f t="shared" si="5"/>
        <v>7.1993457709341513E-2</v>
      </c>
    </row>
    <row r="19" spans="1:10" x14ac:dyDescent="0.25">
      <c r="A19" s="14">
        <v>47</v>
      </c>
      <c r="B19" s="8">
        <v>-0.18357499999999999</v>
      </c>
      <c r="C19" s="8">
        <v>0.28678700000000001</v>
      </c>
      <c r="D19" s="8">
        <v>1.63948</v>
      </c>
      <c r="E19" s="8">
        <f t="shared" si="1"/>
        <v>1.6744674479947348</v>
      </c>
      <c r="F19" s="8">
        <f t="shared" si="0"/>
        <v>1.88</v>
      </c>
      <c r="G19" s="8">
        <f t="shared" si="2"/>
        <v>1.1131579639999998</v>
      </c>
      <c r="H19" s="8">
        <f t="shared" si="3"/>
        <v>0.66478328099663364</v>
      </c>
      <c r="I19" s="8">
        <f t="shared" si="4"/>
        <v>1.1888718880762617</v>
      </c>
      <c r="J19" s="8">
        <f t="shared" si="5"/>
        <v>7.5713924076261874E-2</v>
      </c>
    </row>
    <row r="20" spans="1:10" x14ac:dyDescent="0.25">
      <c r="A20" s="14">
        <v>48</v>
      </c>
      <c r="B20" s="8">
        <v>-4.7499100000000002E-2</v>
      </c>
      <c r="C20" s="8">
        <v>0.19406000000000001</v>
      </c>
      <c r="D20" s="8">
        <v>1.7039299999999999</v>
      </c>
      <c r="E20" s="8">
        <f t="shared" si="1"/>
        <v>1.715602778326268</v>
      </c>
      <c r="F20" s="8">
        <f t="shared" si="0"/>
        <v>1.92</v>
      </c>
      <c r="G20" s="8">
        <f t="shared" si="2"/>
        <v>1.1368421759999998</v>
      </c>
      <c r="H20" s="8">
        <f t="shared" si="3"/>
        <v>0.66264883128080287</v>
      </c>
      <c r="I20" s="8">
        <f t="shared" si="4"/>
        <v>1.2180779726116502</v>
      </c>
      <c r="J20" s="8">
        <f t="shared" si="5"/>
        <v>8.1235796611650368E-2</v>
      </c>
    </row>
    <row r="21" spans="1:10" x14ac:dyDescent="0.25">
      <c r="A21" s="14">
        <v>49</v>
      </c>
      <c r="B21" s="8">
        <v>-0.18457000000000001</v>
      </c>
      <c r="C21" s="8">
        <v>0.38669100000000001</v>
      </c>
      <c r="D21" s="8">
        <v>1.7059299999999999</v>
      </c>
      <c r="E21" s="8">
        <f t="shared" si="1"/>
        <v>1.758918184362479</v>
      </c>
      <c r="F21" s="8">
        <f t="shared" si="0"/>
        <v>1.96</v>
      </c>
      <c r="G21" s="8">
        <f t="shared" si="2"/>
        <v>1.1605263879999999</v>
      </c>
      <c r="H21" s="8">
        <f t="shared" si="3"/>
        <v>0.65979554837602261</v>
      </c>
      <c r="I21" s="8">
        <f t="shared" si="4"/>
        <v>1.24883191089736</v>
      </c>
      <c r="J21" s="8">
        <f t="shared" si="5"/>
        <v>8.8305522897360156E-2</v>
      </c>
    </row>
    <row r="22" spans="1:10" x14ac:dyDescent="0.25">
      <c r="A22" s="14">
        <v>50</v>
      </c>
      <c r="B22" s="8">
        <v>-7.9159699999999996E-3</v>
      </c>
      <c r="C22" s="8">
        <v>0.30206499999999997</v>
      </c>
      <c r="D22" s="8">
        <v>1.77315</v>
      </c>
      <c r="E22" s="8">
        <f t="shared" si="1"/>
        <v>1.7987125532741581</v>
      </c>
      <c r="F22" s="8">
        <f t="shared" si="0"/>
        <v>2</v>
      </c>
      <c r="G22" s="8">
        <f t="shared" si="2"/>
        <v>1.1842105999999999</v>
      </c>
      <c r="H22" s="8">
        <f t="shared" si="3"/>
        <v>0.65836567262757273</v>
      </c>
      <c r="I22" s="8">
        <f t="shared" si="4"/>
        <v>1.2770859128246521</v>
      </c>
      <c r="J22" s="8">
        <f t="shared" si="5"/>
        <v>9.2875312824652223E-2</v>
      </c>
    </row>
    <row r="23" spans="1:10" x14ac:dyDescent="0.25">
      <c r="A23" s="14">
        <v>51</v>
      </c>
      <c r="B23" s="8">
        <v>0.143651</v>
      </c>
      <c r="C23" s="8">
        <v>0.33113799999999999</v>
      </c>
      <c r="D23" s="8">
        <v>1.80759</v>
      </c>
      <c r="E23" s="8">
        <f t="shared" si="1"/>
        <v>1.8432768628030354</v>
      </c>
      <c r="F23" s="8">
        <f t="shared" si="0"/>
        <v>2.04</v>
      </c>
      <c r="G23" s="8">
        <f t="shared" si="2"/>
        <v>1.2078948119999999</v>
      </c>
      <c r="H23" s="8">
        <f t="shared" si="3"/>
        <v>0.65529754990966349</v>
      </c>
      <c r="I23" s="8">
        <f t="shared" si="4"/>
        <v>1.3087265725901551</v>
      </c>
      <c r="J23" s="8">
        <f t="shared" si="5"/>
        <v>0.10083176059015519</v>
      </c>
    </row>
    <row r="24" spans="1:10" x14ac:dyDescent="0.25">
      <c r="A24" s="14">
        <v>52</v>
      </c>
      <c r="B24" s="8">
        <v>-0.29061500000000001</v>
      </c>
      <c r="C24" s="8">
        <v>0.34482800000000002</v>
      </c>
      <c r="D24" s="8">
        <v>1.8368500000000001</v>
      </c>
      <c r="E24" s="8">
        <f t="shared" si="1"/>
        <v>1.8913966665691786</v>
      </c>
      <c r="F24" s="8">
        <f t="shared" si="0"/>
        <v>2.08</v>
      </c>
      <c r="G24" s="8">
        <f t="shared" si="2"/>
        <v>1.231579024</v>
      </c>
      <c r="H24" s="8">
        <f t="shared" si="3"/>
        <v>0.65114792987024361</v>
      </c>
      <c r="I24" s="8">
        <f t="shared" si="4"/>
        <v>1.3428916332641168</v>
      </c>
      <c r="J24" s="8">
        <f t="shared" si="5"/>
        <v>0.11131260926411679</v>
      </c>
    </row>
    <row r="25" spans="1:10" x14ac:dyDescent="0.25">
      <c r="A25" s="14">
        <v>53</v>
      </c>
      <c r="B25" s="8">
        <v>0.178788</v>
      </c>
      <c r="C25" s="8">
        <v>0.22937399999999999</v>
      </c>
      <c r="D25" s="8">
        <v>1.8903300000000001</v>
      </c>
      <c r="E25" s="8">
        <f t="shared" si="1"/>
        <v>1.9125702836026708</v>
      </c>
      <c r="F25" s="8">
        <f t="shared" si="0"/>
        <v>2.12</v>
      </c>
      <c r="G25" s="8">
        <f t="shared" si="2"/>
        <v>1.255263236</v>
      </c>
      <c r="H25" s="8">
        <f t="shared" si="3"/>
        <v>0.65632267047226389</v>
      </c>
      <c r="I25" s="8">
        <f t="shared" si="4"/>
        <v>1.3579249013578962</v>
      </c>
      <c r="J25" s="8">
        <f t="shared" si="5"/>
        <v>0.10266166535789623</v>
      </c>
    </row>
    <row r="26" spans="1:10" x14ac:dyDescent="0.25">
      <c r="A26" s="14">
        <v>54</v>
      </c>
      <c r="B26" s="8">
        <v>0.16816800000000001</v>
      </c>
      <c r="C26" s="8">
        <v>0.21208099999999999</v>
      </c>
      <c r="D26" s="8">
        <v>1.93102</v>
      </c>
      <c r="E26" s="8">
        <f t="shared" si="1"/>
        <v>1.9498966811564657</v>
      </c>
      <c r="F26" s="8">
        <f t="shared" si="0"/>
        <v>2.16</v>
      </c>
      <c r="G26" s="8">
        <f t="shared" si="2"/>
        <v>1.278947448</v>
      </c>
      <c r="H26" s="8">
        <f t="shared" si="3"/>
        <v>0.65590523865165418</v>
      </c>
      <c r="I26" s="8">
        <f t="shared" si="4"/>
        <v>1.3844266436210906</v>
      </c>
      <c r="J26" s="8">
        <f t="shared" si="5"/>
        <v>0.10547919562109054</v>
      </c>
    </row>
    <row r="27" spans="1:10" x14ac:dyDescent="0.25">
      <c r="A27" s="14">
        <v>55</v>
      </c>
      <c r="B27" s="8">
        <v>0.10582900000000001</v>
      </c>
      <c r="C27" s="8">
        <v>0.21480099999999999</v>
      </c>
      <c r="D27" s="8">
        <v>1.9885699999999999</v>
      </c>
      <c r="E27" s="8">
        <f t="shared" si="1"/>
        <v>2.0029353189112222</v>
      </c>
      <c r="F27" s="8">
        <f t="shared" si="0"/>
        <v>2.2000000000000002</v>
      </c>
      <c r="G27" s="8">
        <f t="shared" si="2"/>
        <v>1.3026316600000001</v>
      </c>
      <c r="H27" s="8">
        <f t="shared" si="3"/>
        <v>0.65036132105758615</v>
      </c>
      <c r="I27" s="8">
        <f t="shared" si="4"/>
        <v>1.4220840764269678</v>
      </c>
      <c r="J27" s="8">
        <f t="shared" si="5"/>
        <v>0.11945241642696769</v>
      </c>
    </row>
    <row r="28" spans="1:10" x14ac:dyDescent="0.25">
      <c r="A28" s="14">
        <v>56</v>
      </c>
      <c r="B28" s="8">
        <v>6.4773300000000006E-2</v>
      </c>
      <c r="C28" s="8">
        <v>0.19909399999999999</v>
      </c>
      <c r="D28" s="8">
        <v>2.0424899999999999</v>
      </c>
      <c r="E28" s="8">
        <f t="shared" si="1"/>
        <v>2.0531924900819432</v>
      </c>
      <c r="F28" s="8">
        <f t="shared" si="0"/>
        <v>2.2400000000000002</v>
      </c>
      <c r="G28" s="8">
        <f t="shared" si="2"/>
        <v>1.3263158719999999</v>
      </c>
      <c r="H28" s="8">
        <f t="shared" si="3"/>
        <v>0.6459773637429711</v>
      </c>
      <c r="I28" s="8">
        <f t="shared" si="4"/>
        <v>1.4577666679581796</v>
      </c>
      <c r="J28" s="8">
        <f t="shared" si="5"/>
        <v>0.13145079595817966</v>
      </c>
    </row>
    <row r="29" spans="1:10" x14ac:dyDescent="0.25">
      <c r="A29" s="14">
        <v>57</v>
      </c>
      <c r="B29" s="8">
        <v>2.5138299999999999E-2</v>
      </c>
      <c r="C29" s="8">
        <v>0.19164400000000001</v>
      </c>
      <c r="D29" s="8">
        <v>2.0911300000000002</v>
      </c>
      <c r="E29" s="8">
        <f t="shared" si="1"/>
        <v>2.1000438171054645</v>
      </c>
      <c r="F29" s="8">
        <f t="shared" si="0"/>
        <v>2.2799999999999998</v>
      </c>
      <c r="G29" s="8">
        <f t="shared" si="2"/>
        <v>1.3500000839999997</v>
      </c>
      <c r="H29" s="8">
        <f t="shared" si="3"/>
        <v>0.64284376973654478</v>
      </c>
      <c r="I29" s="8">
        <f t="shared" si="4"/>
        <v>1.4910311101448797</v>
      </c>
      <c r="J29" s="8">
        <f t="shared" si="5"/>
        <v>0.14103102614487995</v>
      </c>
    </row>
    <row r="30" spans="1:10" x14ac:dyDescent="0.25">
      <c r="A30" s="14">
        <v>58</v>
      </c>
      <c r="B30" s="8">
        <v>-4.5612800000000002E-2</v>
      </c>
      <c r="C30" s="8">
        <v>0.180061</v>
      </c>
      <c r="D30" s="8">
        <v>2.1694100000000001</v>
      </c>
      <c r="E30" s="8">
        <f t="shared" si="1"/>
        <v>2.1773475237877946</v>
      </c>
      <c r="F30" s="8">
        <f t="shared" si="0"/>
        <v>2.3199999999999998</v>
      </c>
      <c r="G30" s="8">
        <f t="shared" si="2"/>
        <v>1.3736842959999997</v>
      </c>
      <c r="H30" s="8">
        <f t="shared" si="3"/>
        <v>0.63089804498010837</v>
      </c>
      <c r="I30" s="8">
        <f t="shared" si="4"/>
        <v>1.545916741889334</v>
      </c>
      <c r="J30" s="8">
        <f t="shared" si="5"/>
        <v>0.17223244588933428</v>
      </c>
    </row>
    <row r="31" spans="1:10" x14ac:dyDescent="0.25">
      <c r="A31" s="14">
        <v>59</v>
      </c>
      <c r="B31" s="8">
        <v>-7.71506E-2</v>
      </c>
      <c r="C31" s="8">
        <v>0.19744900000000001</v>
      </c>
      <c r="D31" s="8">
        <v>2.2166399999999999</v>
      </c>
      <c r="E31" s="8">
        <f t="shared" si="1"/>
        <v>2.2267535140381747</v>
      </c>
      <c r="F31" s="8">
        <f t="shared" si="0"/>
        <v>2.36</v>
      </c>
      <c r="G31" s="8">
        <f t="shared" si="2"/>
        <v>1.3973685079999998</v>
      </c>
      <c r="H31" s="8">
        <f t="shared" si="3"/>
        <v>0.62753623119511726</v>
      </c>
      <c r="I31" s="8">
        <f t="shared" si="4"/>
        <v>1.5809949949671041</v>
      </c>
      <c r="J31" s="8">
        <f t="shared" si="5"/>
        <v>0.18362648696710426</v>
      </c>
    </row>
    <row r="32" spans="1:10" x14ac:dyDescent="0.25">
      <c r="A32" s="14">
        <v>60</v>
      </c>
      <c r="B32" s="8">
        <v>-0.114236</v>
      </c>
      <c r="C32" s="8">
        <v>0.182726</v>
      </c>
      <c r="D32" s="8">
        <v>2.2599</v>
      </c>
      <c r="E32" s="8">
        <f t="shared" si="1"/>
        <v>2.270151242708732</v>
      </c>
      <c r="F32" s="8">
        <f t="shared" si="0"/>
        <v>2.4</v>
      </c>
      <c r="G32" s="8">
        <f t="shared" si="2"/>
        <v>1.4210527199999998</v>
      </c>
      <c r="H32" s="8">
        <f t="shared" si="3"/>
        <v>0.62597270757361856</v>
      </c>
      <c r="I32" s="8">
        <f t="shared" si="4"/>
        <v>1.6118073823231998</v>
      </c>
      <c r="J32" s="8">
        <f t="shared" si="5"/>
        <v>0.19075466232319993</v>
      </c>
    </row>
    <row r="33" spans="1:10" x14ac:dyDescent="0.25">
      <c r="A33" s="14">
        <v>61</v>
      </c>
      <c r="B33" s="8">
        <v>-0.12958500000000001</v>
      </c>
      <c r="C33" s="8">
        <v>0.137798</v>
      </c>
      <c r="D33" s="8">
        <v>2.2919299999999998</v>
      </c>
      <c r="E33" s="8">
        <f t="shared" si="1"/>
        <v>2.2997225236817158</v>
      </c>
      <c r="F33" s="8">
        <f t="shared" si="0"/>
        <v>2.44</v>
      </c>
      <c r="G33" s="8">
        <f t="shared" si="2"/>
        <v>1.4447369319999999</v>
      </c>
      <c r="H33" s="8">
        <f t="shared" si="3"/>
        <v>0.62822228208952091</v>
      </c>
      <c r="I33" s="8">
        <f t="shared" si="4"/>
        <v>1.6328029918140181</v>
      </c>
      <c r="J33" s="8">
        <f t="shared" si="5"/>
        <v>0.18806605981401825</v>
      </c>
    </row>
    <row r="34" spans="1:10" x14ac:dyDescent="0.25">
      <c r="A34" s="14">
        <v>62</v>
      </c>
      <c r="B34" s="8">
        <v>-0.15731100000000001</v>
      </c>
      <c r="C34" s="8">
        <v>0.15013099999999999</v>
      </c>
      <c r="D34" s="8">
        <v>2.3329800000000001</v>
      </c>
      <c r="E34" s="8">
        <f t="shared" si="1"/>
        <v>2.343092347365336</v>
      </c>
      <c r="F34" s="8">
        <f t="shared" si="0"/>
        <v>2.48</v>
      </c>
      <c r="G34" s="8">
        <f t="shared" si="2"/>
        <v>1.4684211439999999</v>
      </c>
      <c r="H34" s="8">
        <f t="shared" si="3"/>
        <v>0.62670220644574659</v>
      </c>
      <c r="I34" s="8">
        <f t="shared" si="4"/>
        <v>1.6635955666293885</v>
      </c>
      <c r="J34" s="8">
        <f t="shared" si="5"/>
        <v>0.19517442262938856</v>
      </c>
    </row>
    <row r="35" spans="1:10" x14ac:dyDescent="0.25">
      <c r="A35" s="14">
        <v>63</v>
      </c>
      <c r="B35" s="8">
        <v>-0.30608999999999997</v>
      </c>
      <c r="C35" s="8">
        <v>0.119933</v>
      </c>
      <c r="D35" s="8">
        <v>2.4124300000000001</v>
      </c>
      <c r="E35" s="8">
        <f t="shared" si="1"/>
        <v>2.4347265796160769</v>
      </c>
      <c r="F35" s="8">
        <f t="shared" si="0"/>
        <v>2.52</v>
      </c>
      <c r="G35" s="8">
        <f t="shared" si="2"/>
        <v>1.4921053559999999</v>
      </c>
      <c r="H35" s="8">
        <f t="shared" si="3"/>
        <v>0.61284308821045708</v>
      </c>
      <c r="I35" s="8">
        <f t="shared" si="4"/>
        <v>1.7286558715274145</v>
      </c>
      <c r="J35" s="8">
        <f t="shared" si="5"/>
        <v>0.23655051552741457</v>
      </c>
    </row>
    <row r="36" spans="1:10" x14ac:dyDescent="0.25">
      <c r="A36" s="14">
        <v>64</v>
      </c>
      <c r="B36" s="8">
        <v>-0.28551399999999999</v>
      </c>
      <c r="C36" s="8">
        <v>0.13730300000000001</v>
      </c>
      <c r="D36" s="8">
        <v>2.4665400000000002</v>
      </c>
      <c r="E36" s="8">
        <f t="shared" si="1"/>
        <v>2.486803154575167</v>
      </c>
      <c r="F36" s="8">
        <f t="shared" si="0"/>
        <v>2.56</v>
      </c>
      <c r="G36" s="8">
        <f t="shared" si="2"/>
        <v>1.515789568</v>
      </c>
      <c r="H36" s="8">
        <f t="shared" si="3"/>
        <v>0.609533394394841</v>
      </c>
      <c r="I36" s="8">
        <f t="shared" si="4"/>
        <v>1.7656302397483685</v>
      </c>
      <c r="J36" s="8">
        <f t="shared" si="5"/>
        <v>0.24984067174836855</v>
      </c>
    </row>
    <row r="37" spans="1:10" x14ac:dyDescent="0.25">
      <c r="A37" s="14">
        <v>65</v>
      </c>
      <c r="B37" s="8">
        <v>-0.19112899999999999</v>
      </c>
      <c r="C37" s="8">
        <v>0.153423</v>
      </c>
      <c r="D37" s="8">
        <v>2.5075599999999998</v>
      </c>
      <c r="E37" s="8">
        <f t="shared" si="1"/>
        <v>2.5195090920990939</v>
      </c>
      <c r="F37" s="8">
        <f t="shared" si="0"/>
        <v>2.6</v>
      </c>
      <c r="G37" s="8">
        <f t="shared" si="2"/>
        <v>1.53947378</v>
      </c>
      <c r="H37" s="8">
        <f t="shared" si="3"/>
        <v>0.61102132349020777</v>
      </c>
      <c r="I37" s="8">
        <f t="shared" si="4"/>
        <v>1.7888514553903565</v>
      </c>
      <c r="J37" s="8">
        <f t="shared" si="5"/>
        <v>0.24937767539035649</v>
      </c>
    </row>
    <row r="38" spans="1:10" x14ac:dyDescent="0.25">
      <c r="A38" s="14">
        <v>66</v>
      </c>
      <c r="B38" s="8">
        <v>-0.350323</v>
      </c>
      <c r="C38" s="8">
        <v>5.1054599999999999E-2</v>
      </c>
      <c r="D38" s="8">
        <v>2.5289799999999998</v>
      </c>
      <c r="E38" s="8">
        <f t="shared" si="1"/>
        <v>2.553639092924088</v>
      </c>
      <c r="F38" s="8">
        <f t="shared" si="0"/>
        <v>2.64</v>
      </c>
      <c r="G38" s="8">
        <f t="shared" si="2"/>
        <v>1.5631579919999998</v>
      </c>
      <c r="H38" s="8">
        <f t="shared" si="3"/>
        <v>0.61212956691153997</v>
      </c>
      <c r="I38" s="8">
        <f t="shared" si="4"/>
        <v>1.8130837559761024</v>
      </c>
      <c r="J38" s="8">
        <f t="shared" si="5"/>
        <v>0.24992576397610256</v>
      </c>
    </row>
    <row r="39" spans="1:10" x14ac:dyDescent="0.25">
      <c r="A39" s="14">
        <v>67</v>
      </c>
      <c r="B39" s="8">
        <v>-0.29275099999999998</v>
      </c>
      <c r="C39" s="8">
        <v>0.120795</v>
      </c>
      <c r="D39" s="8">
        <v>2.5682700000000001</v>
      </c>
      <c r="E39" s="8">
        <f t="shared" si="1"/>
        <v>2.5877220432121377</v>
      </c>
      <c r="F39" s="8">
        <f t="shared" si="0"/>
        <v>2.68</v>
      </c>
      <c r="G39" s="8">
        <f t="shared" si="2"/>
        <v>1.5868422039999999</v>
      </c>
      <c r="H39" s="8">
        <f t="shared" si="3"/>
        <v>0.61321972665590219</v>
      </c>
      <c r="I39" s="8">
        <f t="shared" si="4"/>
        <v>1.8372826506806177</v>
      </c>
      <c r="J39" s="8">
        <f t="shared" si="5"/>
        <v>0.25044044668061782</v>
      </c>
    </row>
    <row r="40" spans="1:10" x14ac:dyDescent="0.25">
      <c r="A40" s="14">
        <v>68</v>
      </c>
      <c r="B40" s="8">
        <v>-0.235179</v>
      </c>
      <c r="C40" s="8">
        <v>0.19053500000000001</v>
      </c>
      <c r="D40" s="8">
        <v>2.6075499999999998</v>
      </c>
      <c r="E40" s="8">
        <f t="shared" si="1"/>
        <v>2.6250580471231486</v>
      </c>
      <c r="F40" s="8">
        <f t="shared" si="0"/>
        <v>2.72</v>
      </c>
      <c r="G40" s="8">
        <f t="shared" si="2"/>
        <v>1.6105264159999999</v>
      </c>
      <c r="H40" s="8">
        <f t="shared" si="3"/>
        <v>0.61352030587095274</v>
      </c>
      <c r="I40" s="8">
        <f t="shared" si="4"/>
        <v>1.8637912134574355</v>
      </c>
      <c r="J40" s="8">
        <f t="shared" si="5"/>
        <v>0.25326479745743558</v>
      </c>
    </row>
    <row r="41" spans="1:10" x14ac:dyDescent="0.25">
      <c r="A41" s="14">
        <v>69</v>
      </c>
      <c r="B41" s="8">
        <v>-0.20492299999999999</v>
      </c>
      <c r="C41" s="8">
        <v>0.18829699999999999</v>
      </c>
      <c r="D41" s="8">
        <v>2.6364899999999998</v>
      </c>
      <c r="E41" s="8">
        <f t="shared" si="1"/>
        <v>2.6511372496040257</v>
      </c>
      <c r="F41" s="8">
        <f t="shared" si="0"/>
        <v>2.76</v>
      </c>
      <c r="G41" s="8">
        <f t="shared" si="2"/>
        <v>1.6342106279999997</v>
      </c>
      <c r="H41" s="8">
        <f t="shared" si="3"/>
        <v>0.61641871926626424</v>
      </c>
      <c r="I41" s="8">
        <f t="shared" si="4"/>
        <v>1.8823074472188581</v>
      </c>
      <c r="J41" s="8">
        <f t="shared" si="5"/>
        <v>0.2480968192188584</v>
      </c>
    </row>
    <row r="42" spans="1:10" x14ac:dyDescent="0.25">
      <c r="A42" s="14">
        <v>70</v>
      </c>
      <c r="B42" s="8">
        <v>-0.29150100000000001</v>
      </c>
      <c r="C42" s="8">
        <v>0.188889</v>
      </c>
      <c r="D42" s="8">
        <v>2.6867399999999999</v>
      </c>
      <c r="E42" s="8">
        <f t="shared" si="1"/>
        <v>2.7091001670152397</v>
      </c>
      <c r="F42" s="8">
        <f t="shared" si="0"/>
        <v>2.8</v>
      </c>
      <c r="G42" s="8">
        <f t="shared" si="2"/>
        <v>1.6578948399999998</v>
      </c>
      <c r="H42" s="8">
        <f t="shared" si="3"/>
        <v>0.61197251404203001</v>
      </c>
      <c r="I42" s="8">
        <f t="shared" si="4"/>
        <v>1.9234611185808201</v>
      </c>
      <c r="J42" s="8">
        <f t="shared" si="5"/>
        <v>0.26556627858082038</v>
      </c>
    </row>
    <row r="43" spans="1:10" x14ac:dyDescent="0.25">
      <c r="A43" s="14">
        <v>71</v>
      </c>
      <c r="B43" s="8">
        <v>-0.16617899999999999</v>
      </c>
      <c r="C43" s="8">
        <v>0.19028600000000001</v>
      </c>
      <c r="D43" s="8">
        <v>2.7000600000000001</v>
      </c>
      <c r="E43" s="8">
        <f t="shared" si="1"/>
        <v>2.711853282431961</v>
      </c>
      <c r="F43" s="8">
        <f t="shared" si="0"/>
        <v>2.84</v>
      </c>
      <c r="G43" s="8">
        <f t="shared" si="2"/>
        <v>1.6815790519999998</v>
      </c>
      <c r="H43" s="8">
        <f t="shared" si="3"/>
        <v>0.62008481907692947</v>
      </c>
      <c r="I43" s="8">
        <f t="shared" si="4"/>
        <v>1.9254158305266922</v>
      </c>
      <c r="J43" s="8">
        <f t="shared" si="5"/>
        <v>0.24383677852669239</v>
      </c>
    </row>
    <row r="44" spans="1:10" x14ac:dyDescent="0.25">
      <c r="A44" s="14">
        <v>72</v>
      </c>
      <c r="B44" s="8">
        <v>-0.24613299999999999</v>
      </c>
      <c r="C44" s="8">
        <v>0.177759</v>
      </c>
      <c r="D44" s="8">
        <v>2.7574000000000001</v>
      </c>
      <c r="E44" s="8">
        <f t="shared" si="1"/>
        <v>2.7740646127604887</v>
      </c>
      <c r="F44" s="8">
        <f t="shared" si="0"/>
        <v>2.88</v>
      </c>
      <c r="G44" s="8">
        <f t="shared" si="2"/>
        <v>1.7052632639999998</v>
      </c>
      <c r="H44" s="8">
        <f t="shared" si="3"/>
        <v>0.61471649079690394</v>
      </c>
      <c r="I44" s="8">
        <f t="shared" si="4"/>
        <v>1.9695858750599469</v>
      </c>
      <c r="J44" s="8">
        <f t="shared" si="5"/>
        <v>0.26432261105994703</v>
      </c>
    </row>
    <row r="45" spans="1:10" x14ac:dyDescent="0.25">
      <c r="A45" s="14">
        <v>73</v>
      </c>
      <c r="B45" s="8">
        <v>-0.273142</v>
      </c>
      <c r="C45" s="8">
        <v>0.158609</v>
      </c>
      <c r="D45" s="8">
        <v>2.8305600000000002</v>
      </c>
      <c r="E45" s="8">
        <f t="shared" si="1"/>
        <v>2.8481280309433075</v>
      </c>
      <c r="F45" s="8">
        <f t="shared" si="0"/>
        <v>2.92</v>
      </c>
      <c r="G45" s="8">
        <f t="shared" si="2"/>
        <v>1.7289474759999999</v>
      </c>
      <c r="H45" s="8">
        <f t="shared" si="3"/>
        <v>0.60704696460831786</v>
      </c>
      <c r="I45" s="8">
        <f t="shared" si="4"/>
        <v>2.0221709019697482</v>
      </c>
      <c r="J45" s="8">
        <f t="shared" si="5"/>
        <v>0.29322342596974837</v>
      </c>
    </row>
    <row r="46" spans="1:10" x14ac:dyDescent="0.25">
      <c r="A46" s="14">
        <v>74</v>
      </c>
      <c r="B46" s="8">
        <v>-0.14125799999999999</v>
      </c>
      <c r="C46" s="8">
        <v>0.18402199999999999</v>
      </c>
      <c r="D46" s="8">
        <v>2.84036</v>
      </c>
      <c r="E46" s="8">
        <f t="shared" si="1"/>
        <v>2.8498180378136428</v>
      </c>
      <c r="F46" s="8">
        <f t="shared" si="0"/>
        <v>2.96</v>
      </c>
      <c r="G46" s="8">
        <f t="shared" si="2"/>
        <v>1.7526316879999999</v>
      </c>
      <c r="H46" s="8">
        <f t="shared" si="3"/>
        <v>0.61499775239846699</v>
      </c>
      <c r="I46" s="8">
        <f t="shared" si="4"/>
        <v>2.0233708068476863</v>
      </c>
      <c r="J46" s="8">
        <f t="shared" si="5"/>
        <v>0.27073911884768642</v>
      </c>
    </row>
    <row r="47" spans="1:10" x14ac:dyDescent="0.25">
      <c r="A47" s="14">
        <v>75</v>
      </c>
      <c r="B47" s="8">
        <v>-0.26576</v>
      </c>
      <c r="C47" s="8">
        <v>0.181341</v>
      </c>
      <c r="D47" s="8">
        <v>2.9010799999999999</v>
      </c>
      <c r="E47" s="8">
        <f t="shared" si="1"/>
        <v>2.9188658931648432</v>
      </c>
      <c r="F47" s="8">
        <f t="shared" si="0"/>
        <v>3</v>
      </c>
      <c r="G47" s="8">
        <f t="shared" si="2"/>
        <v>1.7763158999999997</v>
      </c>
      <c r="H47" s="8">
        <f t="shared" si="3"/>
        <v>0.6085637247533805</v>
      </c>
      <c r="I47" s="8">
        <f t="shared" si="4"/>
        <v>2.0723947841470385</v>
      </c>
      <c r="J47" s="8">
        <f t="shared" si="5"/>
        <v>0.29607888414703876</v>
      </c>
    </row>
    <row r="48" spans="1:10" x14ac:dyDescent="0.25">
      <c r="A48" s="14">
        <v>76</v>
      </c>
      <c r="B48" s="8">
        <v>-0.41426200000000002</v>
      </c>
      <c r="C48" s="8">
        <v>0.27334199999999997</v>
      </c>
      <c r="D48" s="8">
        <v>2.9590999999999998</v>
      </c>
      <c r="E48" s="8">
        <f t="shared" si="1"/>
        <v>3.0004335792695027</v>
      </c>
      <c r="F48" s="8">
        <f t="shared" si="0"/>
        <v>3.04</v>
      </c>
      <c r="G48" s="8">
        <f t="shared" si="2"/>
        <v>1.8000001119999998</v>
      </c>
      <c r="H48" s="8">
        <f t="shared" si="3"/>
        <v>0.59991333400495894</v>
      </c>
      <c r="I48" s="8">
        <f t="shared" si="4"/>
        <v>2.130307841281347</v>
      </c>
      <c r="J48" s="8">
        <f t="shared" si="5"/>
        <v>0.33030772928134722</v>
      </c>
    </row>
    <row r="49" spans="1:10" x14ac:dyDescent="0.25">
      <c r="A49" s="14">
        <v>77</v>
      </c>
      <c r="B49" s="8">
        <v>-0.145509</v>
      </c>
      <c r="C49" s="8">
        <v>0.263627</v>
      </c>
      <c r="D49" s="8">
        <v>2.9898699999999998</v>
      </c>
      <c r="E49" s="8">
        <f t="shared" si="1"/>
        <v>3.0049949552553326</v>
      </c>
      <c r="F49" s="8">
        <f t="shared" si="0"/>
        <v>3.08</v>
      </c>
      <c r="G49" s="8">
        <f t="shared" si="2"/>
        <v>1.8236843239999998</v>
      </c>
      <c r="H49" s="8">
        <f t="shared" si="3"/>
        <v>0.60688432132327574</v>
      </c>
      <c r="I49" s="8">
        <f t="shared" si="4"/>
        <v>2.133546418231286</v>
      </c>
      <c r="J49" s="8">
        <f t="shared" si="5"/>
        <v>0.30986209423128619</v>
      </c>
    </row>
    <row r="50" spans="1:10" x14ac:dyDescent="0.25">
      <c r="A50" s="14">
        <v>78</v>
      </c>
      <c r="B50" s="8">
        <v>-0.166019</v>
      </c>
      <c r="C50" s="8">
        <v>0.27769100000000002</v>
      </c>
      <c r="D50" s="8">
        <v>2.9926300000000001</v>
      </c>
      <c r="E50" s="8">
        <f t="shared" si="1"/>
        <v>3.0100679256026766</v>
      </c>
      <c r="F50" s="8">
        <f t="shared" si="0"/>
        <v>3.12</v>
      </c>
      <c r="G50" s="8">
        <f t="shared" si="2"/>
        <v>1.8473685359999998</v>
      </c>
      <c r="H50" s="8">
        <f t="shared" si="3"/>
        <v>0.61372984984387657</v>
      </c>
      <c r="I50" s="8">
        <f t="shared" si="4"/>
        <v>2.1371482271779003</v>
      </c>
      <c r="J50" s="8">
        <f t="shared" si="5"/>
        <v>0.28977969117790048</v>
      </c>
    </row>
    <row r="51" spans="1:10" x14ac:dyDescent="0.25">
      <c r="A51" s="14">
        <v>79</v>
      </c>
      <c r="B51" s="8">
        <v>-0.17757999999999999</v>
      </c>
      <c r="C51" s="8">
        <v>0.28092099999999998</v>
      </c>
      <c r="D51" s="8">
        <v>3.0183</v>
      </c>
      <c r="E51" s="8">
        <f t="shared" si="1"/>
        <v>3.0365418084790137</v>
      </c>
      <c r="F51" s="8">
        <f t="shared" si="0"/>
        <v>3.16</v>
      </c>
      <c r="G51" s="8">
        <f t="shared" si="2"/>
        <v>1.8710527479999999</v>
      </c>
      <c r="H51" s="8">
        <f t="shared" si="3"/>
        <v>0.61617881985863365</v>
      </c>
      <c r="I51" s="8">
        <f t="shared" si="4"/>
        <v>2.1559446840200995</v>
      </c>
      <c r="J51" s="8">
        <f t="shared" si="5"/>
        <v>0.28489193602009966</v>
      </c>
    </row>
    <row r="52" spans="1:10" x14ac:dyDescent="0.25">
      <c r="A52" s="14">
        <v>80</v>
      </c>
      <c r="B52" s="8">
        <v>-0.23022999999999999</v>
      </c>
      <c r="C52" s="8">
        <v>0.26589800000000002</v>
      </c>
      <c r="D52" s="8">
        <v>3.0493399999999999</v>
      </c>
      <c r="E52" s="8">
        <f t="shared" si="1"/>
        <v>3.0695573027562131</v>
      </c>
      <c r="F52" s="8">
        <f t="shared" si="0"/>
        <v>3.2</v>
      </c>
      <c r="G52" s="8">
        <f t="shared" si="2"/>
        <v>1.8947369599999999</v>
      </c>
      <c r="H52" s="8">
        <f t="shared" si="3"/>
        <v>0.61726717344506976</v>
      </c>
      <c r="I52" s="8">
        <f t="shared" si="4"/>
        <v>2.1793856849569111</v>
      </c>
      <c r="J52" s="8">
        <f t="shared" si="5"/>
        <v>0.28464872495691118</v>
      </c>
    </row>
    <row r="53" spans="1:10" x14ac:dyDescent="0.25">
      <c r="A53" s="14">
        <v>81</v>
      </c>
      <c r="B53" s="8">
        <v>-0.21362300000000001</v>
      </c>
      <c r="C53" s="8">
        <v>0.30231400000000003</v>
      </c>
      <c r="D53" s="8">
        <v>3.0712299999999999</v>
      </c>
      <c r="E53" s="8">
        <f t="shared" si="1"/>
        <v>3.0934579767026089</v>
      </c>
      <c r="F53" s="8">
        <f t="shared" si="0"/>
        <v>3.24</v>
      </c>
      <c r="G53" s="8">
        <f t="shared" si="2"/>
        <v>1.918421172</v>
      </c>
      <c r="H53" s="8">
        <f t="shared" si="3"/>
        <v>0.62015426957404185</v>
      </c>
      <c r="I53" s="8">
        <f t="shared" si="4"/>
        <v>2.1963551634588523</v>
      </c>
      <c r="J53" s="8">
        <f t="shared" si="5"/>
        <v>0.27793399145885234</v>
      </c>
    </row>
    <row r="54" spans="1:10" x14ac:dyDescent="0.25">
      <c r="A54" s="14">
        <v>82</v>
      </c>
      <c r="B54" s="8">
        <v>-0.21213499999999999</v>
      </c>
      <c r="C54" s="8">
        <v>0.25834000000000001</v>
      </c>
      <c r="D54" s="8">
        <v>3.0981299999999998</v>
      </c>
      <c r="E54" s="8">
        <f t="shared" si="1"/>
        <v>3.1161114085868302</v>
      </c>
      <c r="F54" s="8">
        <f t="shared" si="0"/>
        <v>3.28</v>
      </c>
      <c r="G54" s="8">
        <f t="shared" si="2"/>
        <v>1.9421053839999998</v>
      </c>
      <c r="H54" s="8">
        <f t="shared" si="3"/>
        <v>0.6232464534638551</v>
      </c>
      <c r="I54" s="8">
        <f t="shared" si="4"/>
        <v>2.2124391000966495</v>
      </c>
      <c r="J54" s="8">
        <f t="shared" si="5"/>
        <v>0.27033371609664969</v>
      </c>
    </row>
    <row r="55" spans="1:10" x14ac:dyDescent="0.25">
      <c r="A55" s="14">
        <v>83</v>
      </c>
      <c r="B55" s="8">
        <v>-0.27510200000000001</v>
      </c>
      <c r="C55" s="8">
        <v>0.26883299999999999</v>
      </c>
      <c r="D55" s="8">
        <v>3.1633599999999999</v>
      </c>
      <c r="E55" s="8">
        <f t="shared" si="1"/>
        <v>3.1866595020323398</v>
      </c>
      <c r="F55" s="8">
        <f t="shared" si="0"/>
        <v>3.32</v>
      </c>
      <c r="G55" s="8">
        <f t="shared" si="2"/>
        <v>1.9657895959999998</v>
      </c>
      <c r="H55" s="8">
        <f t="shared" si="3"/>
        <v>0.61688096727820718</v>
      </c>
      <c r="I55" s="8">
        <f t="shared" si="4"/>
        <v>2.2625282464429612</v>
      </c>
      <c r="J55" s="8">
        <f t="shared" si="5"/>
        <v>0.29673865044296144</v>
      </c>
    </row>
    <row r="56" spans="1:10" x14ac:dyDescent="0.25">
      <c r="A56" s="14">
        <v>84</v>
      </c>
      <c r="B56" s="8">
        <v>-0.22717799999999999</v>
      </c>
      <c r="C56" s="8">
        <v>0.30995099999999998</v>
      </c>
      <c r="D56" s="8">
        <v>3.1850000000000001</v>
      </c>
      <c r="E56" s="8">
        <f t="shared" si="1"/>
        <v>3.2080998217145615</v>
      </c>
      <c r="F56" s="8">
        <f t="shared" si="0"/>
        <v>3.36</v>
      </c>
      <c r="G56" s="8">
        <f t="shared" si="2"/>
        <v>1.9894738079999998</v>
      </c>
      <c r="H56" s="8">
        <f t="shared" si="3"/>
        <v>0.62014086797858126</v>
      </c>
      <c r="I56" s="8">
        <f t="shared" si="4"/>
        <v>2.2777508734173386</v>
      </c>
      <c r="J56" s="8">
        <f t="shared" si="5"/>
        <v>0.28827706541733877</v>
      </c>
    </row>
    <row r="57" spans="1:10" x14ac:dyDescent="0.25">
      <c r="A57" s="14">
        <v>85</v>
      </c>
      <c r="B57" s="8">
        <v>-0.23544899999999999</v>
      </c>
      <c r="C57" s="8">
        <v>0.31199399999999999</v>
      </c>
      <c r="D57" s="8">
        <v>3.2084800000000002</v>
      </c>
      <c r="E57" s="8">
        <f t="shared" si="1"/>
        <v>3.2322005504047859</v>
      </c>
      <c r="F57" s="8">
        <f t="shared" si="0"/>
        <v>3.4</v>
      </c>
      <c r="G57" s="8">
        <f t="shared" si="2"/>
        <v>2.0131580199999997</v>
      </c>
      <c r="H57" s="8">
        <f t="shared" si="3"/>
        <v>0.62284440232147131</v>
      </c>
      <c r="I57" s="8">
        <f t="shared" si="4"/>
        <v>2.2948623907873977</v>
      </c>
      <c r="J57" s="8">
        <f t="shared" si="5"/>
        <v>0.28170437078739807</v>
      </c>
    </row>
    <row r="58" spans="1:10" x14ac:dyDescent="0.25">
      <c r="A58" s="14">
        <v>86</v>
      </c>
      <c r="B58" s="8">
        <v>-0.241342</v>
      </c>
      <c r="C58" s="8">
        <v>0.315606</v>
      </c>
      <c r="D58" s="8">
        <v>3.2355</v>
      </c>
      <c r="E58" s="8">
        <f t="shared" si="1"/>
        <v>3.2598026563275266</v>
      </c>
      <c r="F58" s="8">
        <f t="shared" si="0"/>
        <v>3.44</v>
      </c>
      <c r="G58" s="8">
        <f t="shared" si="2"/>
        <v>2.0368422319999997</v>
      </c>
      <c r="H58" s="8">
        <f t="shared" si="3"/>
        <v>0.6248360550434956</v>
      </c>
      <c r="I58" s="8">
        <f t="shared" si="4"/>
        <v>2.3144598859925436</v>
      </c>
      <c r="J58" s="8">
        <f t="shared" si="5"/>
        <v>0.2776176539925439</v>
      </c>
    </row>
    <row r="59" spans="1:10" x14ac:dyDescent="0.25">
      <c r="A59" s="14">
        <v>87</v>
      </c>
      <c r="B59" s="8">
        <v>-0.24666299999999999</v>
      </c>
      <c r="C59" s="8">
        <v>0.31541799999999998</v>
      </c>
      <c r="D59" s="8">
        <v>3.2619600000000002</v>
      </c>
      <c r="E59" s="8">
        <f t="shared" si="1"/>
        <v>3.2864440040708138</v>
      </c>
      <c r="F59" s="8">
        <f t="shared" si="0"/>
        <v>3.48</v>
      </c>
      <c r="G59" s="8">
        <f t="shared" si="2"/>
        <v>2.0605264439999997</v>
      </c>
      <c r="H59" s="8">
        <f t="shared" si="3"/>
        <v>0.62697749952462023</v>
      </c>
      <c r="I59" s="8">
        <f t="shared" si="4"/>
        <v>2.3333752428902779</v>
      </c>
      <c r="J59" s="8">
        <f t="shared" si="5"/>
        <v>0.27284879889027813</v>
      </c>
    </row>
    <row r="60" spans="1:10" x14ac:dyDescent="0.25">
      <c r="A60" s="14">
        <v>88</v>
      </c>
      <c r="B60" s="8">
        <v>-0.25937199999999999</v>
      </c>
      <c r="C60" s="8">
        <v>0.33038600000000001</v>
      </c>
      <c r="D60" s="8">
        <v>3.3108399999999998</v>
      </c>
      <c r="E60" s="8">
        <f t="shared" si="1"/>
        <v>3.3373777504172342</v>
      </c>
      <c r="F60" s="8">
        <f t="shared" si="0"/>
        <v>3.52</v>
      </c>
      <c r="G60" s="8">
        <f t="shared" si="2"/>
        <v>2.0842106559999998</v>
      </c>
      <c r="H60" s="8">
        <f t="shared" si="3"/>
        <v>0.62450546862411205</v>
      </c>
      <c r="I60" s="8">
        <f t="shared" si="4"/>
        <v>2.3695382027962362</v>
      </c>
      <c r="J60" s="8">
        <f t="shared" si="5"/>
        <v>0.2853275467962364</v>
      </c>
    </row>
    <row r="61" spans="1:10" x14ac:dyDescent="0.25">
      <c r="A61" s="14">
        <v>89</v>
      </c>
      <c r="B61" s="8">
        <v>-0.26686100000000001</v>
      </c>
      <c r="C61" s="8">
        <v>0.33442899999999998</v>
      </c>
      <c r="D61" s="8">
        <v>3.3353299999999999</v>
      </c>
      <c r="E61" s="8">
        <f t="shared" si="1"/>
        <v>3.3626602204596883</v>
      </c>
      <c r="F61" s="8">
        <f t="shared" si="0"/>
        <v>3.56</v>
      </c>
      <c r="G61" s="8">
        <f t="shared" si="2"/>
        <v>2.1078948679999998</v>
      </c>
      <c r="H61" s="8">
        <f t="shared" si="3"/>
        <v>0.62685336305308981</v>
      </c>
      <c r="I61" s="8">
        <f t="shared" si="4"/>
        <v>2.3874887565263787</v>
      </c>
      <c r="J61" s="8">
        <f t="shared" si="5"/>
        <v>0.2795938885263789</v>
      </c>
    </row>
    <row r="62" spans="1:10" x14ac:dyDescent="0.25">
      <c r="A62" s="14">
        <v>90</v>
      </c>
      <c r="B62" s="8">
        <v>-0.27455099999999999</v>
      </c>
      <c r="C62" s="8">
        <v>0.330349</v>
      </c>
      <c r="D62" s="8">
        <v>3.3600300000000001</v>
      </c>
      <c r="E62" s="8">
        <f t="shared" si="1"/>
        <v>3.3873751363411171</v>
      </c>
      <c r="F62" s="8">
        <f t="shared" si="0"/>
        <v>3.6</v>
      </c>
      <c r="G62" s="8">
        <f t="shared" si="2"/>
        <v>2.1315790799999998</v>
      </c>
      <c r="H62" s="8">
        <f t="shared" si="3"/>
        <v>0.62927163192867708</v>
      </c>
      <c r="I62" s="8">
        <f t="shared" si="4"/>
        <v>2.4050363468021931</v>
      </c>
      <c r="J62" s="8">
        <f t="shared" si="5"/>
        <v>0.27345726680219329</v>
      </c>
    </row>
    <row r="63" spans="1:10" x14ac:dyDescent="0.25">
      <c r="A63" s="14">
        <v>91</v>
      </c>
      <c r="B63" s="8">
        <v>-0.27407999999999999</v>
      </c>
      <c r="C63" s="8">
        <v>0.33292300000000002</v>
      </c>
      <c r="D63" s="8">
        <v>3.3831899999999999</v>
      </c>
      <c r="E63" s="8">
        <f t="shared" si="1"/>
        <v>3.4105618520163214</v>
      </c>
      <c r="F63" s="8">
        <f t="shared" si="0"/>
        <v>3.64</v>
      </c>
      <c r="G63" s="8">
        <f t="shared" si="2"/>
        <v>2.1552632919999999</v>
      </c>
      <c r="H63" s="8">
        <f t="shared" si="3"/>
        <v>0.63193789924255739</v>
      </c>
      <c r="I63" s="8">
        <f t="shared" si="4"/>
        <v>2.421498914931588</v>
      </c>
      <c r="J63" s="8">
        <f t="shared" si="5"/>
        <v>0.26623562293158809</v>
      </c>
    </row>
    <row r="64" spans="1:10" x14ac:dyDescent="0.25">
      <c r="A64" s="14">
        <v>92</v>
      </c>
      <c r="B64" s="8">
        <v>-0.31187500000000001</v>
      </c>
      <c r="C64" s="8">
        <v>0.33374900000000002</v>
      </c>
      <c r="D64" s="8">
        <v>3.41031</v>
      </c>
      <c r="E64" s="8">
        <f t="shared" si="1"/>
        <v>3.4407657151753299</v>
      </c>
      <c r="F64" s="8">
        <f t="shared" si="0"/>
        <v>3.68</v>
      </c>
      <c r="G64" s="8">
        <f t="shared" si="2"/>
        <v>2.1789475039999999</v>
      </c>
      <c r="H64" s="8">
        <f t="shared" si="3"/>
        <v>0.63327401060463306</v>
      </c>
      <c r="I64" s="8">
        <f t="shared" si="4"/>
        <v>2.4429436577744843</v>
      </c>
      <c r="J64" s="8">
        <f t="shared" si="5"/>
        <v>0.26399615377448438</v>
      </c>
    </row>
    <row r="65" spans="1:10" x14ac:dyDescent="0.25">
      <c r="A65" s="14">
        <v>93</v>
      </c>
      <c r="B65" s="8">
        <v>-0.27993800000000002</v>
      </c>
      <c r="C65" s="8">
        <v>0.34411999999999998</v>
      </c>
      <c r="D65" s="8">
        <v>3.4544800000000002</v>
      </c>
      <c r="E65" s="8">
        <f t="shared" si="1"/>
        <v>3.4828459524710538</v>
      </c>
      <c r="F65" s="8">
        <f t="shared" si="0"/>
        <v>3.72</v>
      </c>
      <c r="G65" s="8">
        <f t="shared" si="2"/>
        <v>2.202631716</v>
      </c>
      <c r="H65" s="8">
        <f t="shared" si="3"/>
        <v>0.63242295124688153</v>
      </c>
      <c r="I65" s="8">
        <f t="shared" si="4"/>
        <v>2.4728206262544479</v>
      </c>
      <c r="J65" s="8">
        <f t="shared" si="5"/>
        <v>0.27018891025444791</v>
      </c>
    </row>
    <row r="66" spans="1:10" x14ac:dyDescent="0.25">
      <c r="A66" s="14">
        <v>94</v>
      </c>
      <c r="B66" s="8">
        <v>-0.28047499999999997</v>
      </c>
      <c r="C66" s="8">
        <v>0.34627599999999997</v>
      </c>
      <c r="D66" s="8">
        <v>3.47742</v>
      </c>
      <c r="E66" s="8">
        <f t="shared" si="1"/>
        <v>3.5058555518162753</v>
      </c>
      <c r="F66" s="8">
        <f t="shared" si="0"/>
        <v>3.76</v>
      </c>
      <c r="G66" s="8">
        <f t="shared" si="2"/>
        <v>2.2263159279999996</v>
      </c>
      <c r="H66" s="8">
        <f t="shared" si="3"/>
        <v>0.63502785414151308</v>
      </c>
      <c r="I66" s="8">
        <f t="shared" si="4"/>
        <v>2.4891574417895552</v>
      </c>
      <c r="J66" s="8">
        <f t="shared" si="5"/>
        <v>0.26284151378955567</v>
      </c>
    </row>
    <row r="67" spans="1:10" x14ac:dyDescent="0.25">
      <c r="A67" s="14">
        <v>95</v>
      </c>
      <c r="B67" s="8">
        <v>-0.28570200000000001</v>
      </c>
      <c r="C67" s="8">
        <v>0.37267899999999998</v>
      </c>
      <c r="D67" s="8">
        <v>3.5011999999999999</v>
      </c>
      <c r="E67" s="8">
        <f t="shared" si="1"/>
        <v>3.5325510201333254</v>
      </c>
      <c r="F67" s="8">
        <f t="shared" ref="F67:F105" si="6">A67/25</f>
        <v>3.8</v>
      </c>
      <c r="G67" s="8">
        <f t="shared" si="2"/>
        <v>2.2500001399999996</v>
      </c>
      <c r="H67" s="8">
        <f t="shared" si="3"/>
        <v>0.63693351551793864</v>
      </c>
      <c r="I67" s="8">
        <f t="shared" si="4"/>
        <v>2.508111224294661</v>
      </c>
      <c r="J67" s="8">
        <f t="shared" si="5"/>
        <v>0.25811108429466145</v>
      </c>
    </row>
    <row r="68" spans="1:10" x14ac:dyDescent="0.25">
      <c r="A68" s="14">
        <v>96</v>
      </c>
      <c r="B68" s="8">
        <v>-0.27496999999999999</v>
      </c>
      <c r="C68" s="8">
        <v>0.37003000000000003</v>
      </c>
      <c r="D68" s="8">
        <v>3.5108899999999998</v>
      </c>
      <c r="E68" s="8">
        <f t="shared" ref="E68:E105" si="7">SQRT(B68^2+C68^2+D68^2)</f>
        <v>3.5410279995927736</v>
      </c>
      <c r="F68" s="8">
        <f t="shared" si="6"/>
        <v>3.84</v>
      </c>
      <c r="G68" s="8">
        <f t="shared" ref="G68:G105" si="8">0.5921053*F68</f>
        <v>2.2736843519999996</v>
      </c>
      <c r="H68" s="8">
        <f t="shared" ref="H68:H105" si="9">G68/E68</f>
        <v>0.64209725318791</v>
      </c>
      <c r="I68" s="8">
        <f t="shared" ref="I68:I105" si="10">0.71*E68</f>
        <v>2.5141298797108691</v>
      </c>
      <c r="J68" s="8">
        <f t="shared" ref="J68:J105" si="11">I68-G68</f>
        <v>0.24044552771086947</v>
      </c>
    </row>
    <row r="69" spans="1:10" x14ac:dyDescent="0.25">
      <c r="A69" s="14">
        <v>97</v>
      </c>
      <c r="B69" s="8">
        <v>-0.29792400000000002</v>
      </c>
      <c r="C69" s="8">
        <v>0.19598599999999999</v>
      </c>
      <c r="D69" s="8">
        <v>3.5285600000000001</v>
      </c>
      <c r="E69" s="8">
        <f t="shared" si="7"/>
        <v>3.5465342089950296</v>
      </c>
      <c r="F69" s="8">
        <f t="shared" si="6"/>
        <v>3.88</v>
      </c>
      <c r="G69" s="8">
        <f t="shared" si="8"/>
        <v>2.2973685639999997</v>
      </c>
      <c r="H69" s="8">
        <f t="shared" si="9"/>
        <v>0.64777848700097496</v>
      </c>
      <c r="I69" s="8">
        <f t="shared" si="10"/>
        <v>2.5180392883864711</v>
      </c>
      <c r="J69" s="8">
        <f t="shared" si="11"/>
        <v>0.2206707243864714</v>
      </c>
    </row>
    <row r="70" spans="1:10" x14ac:dyDescent="0.25">
      <c r="A70" s="14">
        <v>98</v>
      </c>
      <c r="B70" s="8">
        <v>-0.30751299999999998</v>
      </c>
      <c r="C70" s="8">
        <v>0.31833099999999998</v>
      </c>
      <c r="D70" s="8">
        <v>3.6035699999999999</v>
      </c>
      <c r="E70" s="8">
        <f t="shared" si="7"/>
        <v>3.6306494757315804</v>
      </c>
      <c r="F70" s="8">
        <f t="shared" si="6"/>
        <v>3.92</v>
      </c>
      <c r="G70" s="8">
        <f t="shared" si="8"/>
        <v>2.3210527759999997</v>
      </c>
      <c r="H70" s="8">
        <f t="shared" si="9"/>
        <v>0.63929409641846646</v>
      </c>
      <c r="I70" s="8">
        <f t="shared" si="10"/>
        <v>2.5777611277694219</v>
      </c>
      <c r="J70" s="8">
        <f t="shared" si="11"/>
        <v>0.25670835176942219</v>
      </c>
    </row>
    <row r="71" spans="1:10" x14ac:dyDescent="0.25">
      <c r="A71" s="14">
        <v>99</v>
      </c>
      <c r="B71" s="8">
        <v>-0.25471100000000002</v>
      </c>
      <c r="C71" s="8">
        <v>0.39313100000000001</v>
      </c>
      <c r="D71" s="8">
        <v>3.6315499999999998</v>
      </c>
      <c r="E71" s="8">
        <f t="shared" si="7"/>
        <v>3.6616369398374271</v>
      </c>
      <c r="F71" s="8">
        <f t="shared" si="6"/>
        <v>3.96</v>
      </c>
      <c r="G71" s="8">
        <f t="shared" si="8"/>
        <v>2.3447369879999997</v>
      </c>
      <c r="H71" s="8">
        <f t="shared" si="9"/>
        <v>0.64035212297811905</v>
      </c>
      <c r="I71" s="8">
        <f t="shared" si="10"/>
        <v>2.5997622272845731</v>
      </c>
      <c r="J71" s="8">
        <f t="shared" si="11"/>
        <v>0.25502523928457332</v>
      </c>
    </row>
    <row r="72" spans="1:10" x14ac:dyDescent="0.25">
      <c r="A72" s="14">
        <v>100</v>
      </c>
      <c r="B72" s="8">
        <v>-0.32767499999999999</v>
      </c>
      <c r="C72" s="8">
        <v>0.32879000000000003</v>
      </c>
      <c r="D72" s="8">
        <v>3.6647599999999998</v>
      </c>
      <c r="E72" s="8">
        <f t="shared" si="7"/>
        <v>3.6940410971353579</v>
      </c>
      <c r="F72" s="8">
        <f t="shared" si="6"/>
        <v>4</v>
      </c>
      <c r="G72" s="8">
        <f t="shared" si="8"/>
        <v>2.3684211999999998</v>
      </c>
      <c r="H72" s="8">
        <f t="shared" si="9"/>
        <v>0.64114641329698652</v>
      </c>
      <c r="I72" s="8">
        <f t="shared" si="10"/>
        <v>2.6227691789661041</v>
      </c>
      <c r="J72" s="8">
        <f t="shared" si="11"/>
        <v>0.25434797896610428</v>
      </c>
    </row>
    <row r="73" spans="1:10" x14ac:dyDescent="0.25">
      <c r="A73" s="14">
        <v>101</v>
      </c>
      <c r="B73" s="8">
        <v>-0.31607299999999999</v>
      </c>
      <c r="C73" s="8">
        <v>0.34170400000000001</v>
      </c>
      <c r="D73" s="8">
        <v>3.6770499999999999</v>
      </c>
      <c r="E73" s="8">
        <f t="shared" si="7"/>
        <v>3.7063945374777627</v>
      </c>
      <c r="F73" s="8">
        <f t="shared" si="6"/>
        <v>4.04</v>
      </c>
      <c r="G73" s="8">
        <f t="shared" si="8"/>
        <v>2.3921054119999998</v>
      </c>
      <c r="H73" s="8">
        <f t="shared" si="9"/>
        <v>0.64539956224623907</v>
      </c>
      <c r="I73" s="8">
        <f t="shared" si="10"/>
        <v>2.6315401216092114</v>
      </c>
      <c r="J73" s="8">
        <f t="shared" si="11"/>
        <v>0.23943470960921154</v>
      </c>
    </row>
    <row r="74" spans="1:10" x14ac:dyDescent="0.25">
      <c r="A74" s="14">
        <v>102</v>
      </c>
      <c r="B74" s="8">
        <v>-0.17141700000000001</v>
      </c>
      <c r="C74" s="8">
        <v>0.38092500000000001</v>
      </c>
      <c r="D74" s="8">
        <v>3.6913399999999998</v>
      </c>
      <c r="E74" s="8">
        <f t="shared" si="7"/>
        <v>3.7148995463018917</v>
      </c>
      <c r="F74" s="8">
        <f t="shared" si="6"/>
        <v>4.08</v>
      </c>
      <c r="G74" s="8">
        <f t="shared" si="8"/>
        <v>2.4157896239999999</v>
      </c>
      <c r="H74" s="8">
        <f t="shared" si="9"/>
        <v>0.65029742901254761</v>
      </c>
      <c r="I74" s="8">
        <f t="shared" si="10"/>
        <v>2.6375786778743429</v>
      </c>
      <c r="J74" s="8">
        <f t="shared" si="11"/>
        <v>0.221789053874343</v>
      </c>
    </row>
    <row r="75" spans="1:10" x14ac:dyDescent="0.25">
      <c r="A75" s="14">
        <v>103</v>
      </c>
      <c r="B75" s="8">
        <v>-0.20035500000000001</v>
      </c>
      <c r="C75" s="8">
        <v>0.34909499999999999</v>
      </c>
      <c r="D75" s="8">
        <v>3.7427199999999998</v>
      </c>
      <c r="E75" s="8">
        <f t="shared" si="7"/>
        <v>3.7643010564313264</v>
      </c>
      <c r="F75" s="8">
        <f t="shared" si="6"/>
        <v>4.12</v>
      </c>
      <c r="G75" s="8">
        <f t="shared" si="8"/>
        <v>2.4394738359999999</v>
      </c>
      <c r="H75" s="8">
        <f t="shared" si="9"/>
        <v>0.6480549242553667</v>
      </c>
      <c r="I75" s="8">
        <f t="shared" si="10"/>
        <v>2.6726537500662415</v>
      </c>
      <c r="J75" s="8">
        <f t="shared" si="11"/>
        <v>0.23317991406624161</v>
      </c>
    </row>
    <row r="76" spans="1:10" x14ac:dyDescent="0.25">
      <c r="A76" s="14">
        <v>104</v>
      </c>
      <c r="B76" s="8">
        <v>-0.19880800000000001</v>
      </c>
      <c r="C76" s="8">
        <v>0.34800199999999998</v>
      </c>
      <c r="D76" s="8">
        <v>3.7589700000000001</v>
      </c>
      <c r="E76" s="8">
        <f t="shared" si="7"/>
        <v>3.7802758462535508</v>
      </c>
      <c r="F76" s="8">
        <f t="shared" si="6"/>
        <v>4.16</v>
      </c>
      <c r="G76" s="8">
        <f t="shared" si="8"/>
        <v>2.4631580479999999</v>
      </c>
      <c r="H76" s="8">
        <f t="shared" si="9"/>
        <v>0.65158156393299105</v>
      </c>
      <c r="I76" s="8">
        <f t="shared" si="10"/>
        <v>2.683995850840021</v>
      </c>
      <c r="J76" s="8">
        <f t="shared" si="11"/>
        <v>0.22083780284002108</v>
      </c>
    </row>
    <row r="77" spans="1:10" x14ac:dyDescent="0.25">
      <c r="A77" s="14">
        <v>105</v>
      </c>
      <c r="B77" s="8">
        <v>-0.18998000000000001</v>
      </c>
      <c r="C77" s="8">
        <v>0.35001599999999999</v>
      </c>
      <c r="D77" s="8">
        <v>3.7746499999999998</v>
      </c>
      <c r="E77" s="8">
        <f t="shared" si="7"/>
        <v>3.7956009040935799</v>
      </c>
      <c r="F77" s="8">
        <f t="shared" si="6"/>
        <v>4.2</v>
      </c>
      <c r="G77" s="8">
        <f t="shared" si="8"/>
        <v>2.48684226</v>
      </c>
      <c r="H77" s="8">
        <f t="shared" si="9"/>
        <v>0.65519065961806588</v>
      </c>
      <c r="I77" s="8">
        <f t="shared" si="10"/>
        <v>2.6948766419064416</v>
      </c>
      <c r="J77" s="8">
        <f t="shared" si="11"/>
        <v>0.20803438190644163</v>
      </c>
    </row>
    <row r="78" spans="1:10" x14ac:dyDescent="0.25">
      <c r="A78" s="14">
        <v>106</v>
      </c>
      <c r="B78" s="8">
        <v>-0.173819</v>
      </c>
      <c r="C78" s="8">
        <v>0.34972500000000001</v>
      </c>
      <c r="D78" s="8">
        <v>3.7896399999999999</v>
      </c>
      <c r="E78" s="8">
        <f t="shared" si="7"/>
        <v>3.809710218636845</v>
      </c>
      <c r="F78" s="8">
        <f t="shared" si="6"/>
        <v>4.24</v>
      </c>
      <c r="G78" s="8">
        <f t="shared" si="8"/>
        <v>2.510526472</v>
      </c>
      <c r="H78" s="8">
        <f t="shared" si="9"/>
        <v>0.65898095338555518</v>
      </c>
      <c r="I78" s="8">
        <f t="shared" si="10"/>
        <v>2.7048942552321598</v>
      </c>
      <c r="J78" s="8">
        <f t="shared" si="11"/>
        <v>0.19436778323215975</v>
      </c>
    </row>
    <row r="79" spans="1:10" x14ac:dyDescent="0.25">
      <c r="A79" s="14">
        <v>107</v>
      </c>
      <c r="B79" s="8">
        <v>-0.156717</v>
      </c>
      <c r="C79" s="8">
        <v>0.363425</v>
      </c>
      <c r="D79" s="8">
        <v>3.7977599999999998</v>
      </c>
      <c r="E79" s="8">
        <f t="shared" si="7"/>
        <v>3.8183267233585445</v>
      </c>
      <c r="F79" s="8">
        <f t="shared" si="6"/>
        <v>4.28</v>
      </c>
      <c r="G79" s="8">
        <f t="shared" si="8"/>
        <v>2.534210684</v>
      </c>
      <c r="H79" s="8">
        <f t="shared" si="9"/>
        <v>0.66369665762152097</v>
      </c>
      <c r="I79" s="8">
        <f t="shared" si="10"/>
        <v>2.7110119735845664</v>
      </c>
      <c r="J79" s="8">
        <f t="shared" si="11"/>
        <v>0.17680128958456631</v>
      </c>
    </row>
    <row r="80" spans="1:10" x14ac:dyDescent="0.25">
      <c r="A80" s="14">
        <v>108</v>
      </c>
      <c r="B80" s="8">
        <v>-0.171012</v>
      </c>
      <c r="C80" s="8">
        <v>0.34916399999999997</v>
      </c>
      <c r="D80" s="8">
        <v>3.8413900000000001</v>
      </c>
      <c r="E80" s="8">
        <f t="shared" si="7"/>
        <v>3.8610151171861529</v>
      </c>
      <c r="F80" s="8">
        <f t="shared" si="6"/>
        <v>4.32</v>
      </c>
      <c r="G80" s="8">
        <f t="shared" si="8"/>
        <v>2.5578948960000001</v>
      </c>
      <c r="H80" s="8">
        <f t="shared" si="9"/>
        <v>0.66249284666467545</v>
      </c>
      <c r="I80" s="8">
        <f t="shared" si="10"/>
        <v>2.7413207332021683</v>
      </c>
      <c r="J80" s="8">
        <f t="shared" si="11"/>
        <v>0.18342583720216821</v>
      </c>
    </row>
    <row r="81" spans="1:10" x14ac:dyDescent="0.25">
      <c r="A81" s="14">
        <v>109</v>
      </c>
      <c r="B81" s="8">
        <v>-0.14896899999999999</v>
      </c>
      <c r="C81" s="8">
        <v>0.31429600000000002</v>
      </c>
      <c r="D81" s="8">
        <v>3.8614799999999998</v>
      </c>
      <c r="E81" s="8">
        <f t="shared" si="7"/>
        <v>3.8771125246730973</v>
      </c>
      <c r="F81" s="8">
        <f t="shared" si="6"/>
        <v>4.3600000000000003</v>
      </c>
      <c r="G81" s="8">
        <f t="shared" si="8"/>
        <v>2.5815791080000001</v>
      </c>
      <c r="H81" s="8">
        <f t="shared" si="9"/>
        <v>0.66585096294507695</v>
      </c>
      <c r="I81" s="8">
        <f t="shared" si="10"/>
        <v>2.7527498925178988</v>
      </c>
      <c r="J81" s="8">
        <f t="shared" si="11"/>
        <v>0.17117078451789869</v>
      </c>
    </row>
    <row r="82" spans="1:10" x14ac:dyDescent="0.25">
      <c r="A82" s="14">
        <v>110</v>
      </c>
      <c r="B82" s="8">
        <v>-0.143318</v>
      </c>
      <c r="C82" s="8">
        <v>0.38920399999999999</v>
      </c>
      <c r="D82" s="8">
        <v>3.87269</v>
      </c>
      <c r="E82" s="8">
        <f t="shared" si="7"/>
        <v>3.8948360220733296</v>
      </c>
      <c r="F82" s="8">
        <f t="shared" si="6"/>
        <v>4.4000000000000004</v>
      </c>
      <c r="G82" s="8">
        <f t="shared" si="8"/>
        <v>2.6052633200000002</v>
      </c>
      <c r="H82" s="8">
        <f t="shared" si="9"/>
        <v>0.66890192686806516</v>
      </c>
      <c r="I82" s="8">
        <f t="shared" si="10"/>
        <v>2.7653335756720638</v>
      </c>
      <c r="J82" s="8">
        <f t="shared" si="11"/>
        <v>0.16007025567206368</v>
      </c>
    </row>
    <row r="83" spans="1:10" x14ac:dyDescent="0.25">
      <c r="A83" s="14">
        <v>111</v>
      </c>
      <c r="B83" s="8">
        <v>-0.163247</v>
      </c>
      <c r="C83" s="8">
        <v>0.38486999999999999</v>
      </c>
      <c r="D83" s="8">
        <v>3.8855</v>
      </c>
      <c r="E83" s="8">
        <f t="shared" si="7"/>
        <v>3.9079258884872679</v>
      </c>
      <c r="F83" s="8">
        <f t="shared" si="6"/>
        <v>4.4400000000000004</v>
      </c>
      <c r="G83" s="8">
        <f t="shared" si="8"/>
        <v>2.6289475320000002</v>
      </c>
      <c r="H83" s="8">
        <f t="shared" si="9"/>
        <v>0.67272195200652807</v>
      </c>
      <c r="I83" s="8">
        <f t="shared" si="10"/>
        <v>2.7746273808259598</v>
      </c>
      <c r="J83" s="8">
        <f t="shared" si="11"/>
        <v>0.14567984882595963</v>
      </c>
    </row>
    <row r="84" spans="1:10" x14ac:dyDescent="0.25">
      <c r="A84" s="14">
        <v>112</v>
      </c>
      <c r="B84" s="8">
        <v>-0.16075999999999999</v>
      </c>
      <c r="C84" s="8">
        <v>0.34159099999999998</v>
      </c>
      <c r="D84" s="8">
        <v>3.8938799999999998</v>
      </c>
      <c r="E84" s="8">
        <f t="shared" si="7"/>
        <v>3.9121387556272844</v>
      </c>
      <c r="F84" s="8">
        <f t="shared" si="6"/>
        <v>4.4800000000000004</v>
      </c>
      <c r="G84" s="8">
        <f t="shared" si="8"/>
        <v>2.6526317439999998</v>
      </c>
      <c r="H84" s="8">
        <f t="shared" si="9"/>
        <v>0.67805154921573552</v>
      </c>
      <c r="I84" s="8">
        <f t="shared" si="10"/>
        <v>2.7776185164953717</v>
      </c>
      <c r="J84" s="8">
        <f t="shared" si="11"/>
        <v>0.12498677249537193</v>
      </c>
    </row>
    <row r="85" spans="1:10" x14ac:dyDescent="0.25">
      <c r="A85" s="14">
        <v>113</v>
      </c>
      <c r="B85" s="8">
        <v>-0.17650099999999999</v>
      </c>
      <c r="C85" s="8">
        <v>0.33676400000000001</v>
      </c>
      <c r="D85" s="8">
        <v>3.9059300000000001</v>
      </c>
      <c r="E85" s="8">
        <f t="shared" si="7"/>
        <v>3.9243918967907625</v>
      </c>
      <c r="F85" s="8">
        <f t="shared" si="6"/>
        <v>4.5199999999999996</v>
      </c>
      <c r="G85" s="8">
        <f t="shared" si="8"/>
        <v>2.6763159559999994</v>
      </c>
      <c r="H85" s="8">
        <f t="shared" si="9"/>
        <v>0.68196959589805539</v>
      </c>
      <c r="I85" s="8">
        <f t="shared" si="10"/>
        <v>2.7863182467214411</v>
      </c>
      <c r="J85" s="8">
        <f t="shared" si="11"/>
        <v>0.11000229072144174</v>
      </c>
    </row>
    <row r="86" spans="1:10" x14ac:dyDescent="0.25">
      <c r="A86" s="14">
        <v>114</v>
      </c>
      <c r="B86" s="8">
        <v>-0.22475200000000001</v>
      </c>
      <c r="C86" s="8">
        <v>0.35137400000000002</v>
      </c>
      <c r="D86" s="8">
        <v>3.9208599999999998</v>
      </c>
      <c r="E86" s="8">
        <f t="shared" si="7"/>
        <v>3.9429836785079391</v>
      </c>
      <c r="F86" s="8">
        <f t="shared" si="6"/>
        <v>4.5599999999999996</v>
      </c>
      <c r="G86" s="8">
        <f t="shared" si="8"/>
        <v>2.7000001679999994</v>
      </c>
      <c r="H86" s="8">
        <f t="shared" si="9"/>
        <v>0.68476067570781929</v>
      </c>
      <c r="I86" s="8">
        <f t="shared" si="10"/>
        <v>2.7995184117406366</v>
      </c>
      <c r="J86" s="8">
        <f t="shared" si="11"/>
        <v>9.9518243740637224E-2</v>
      </c>
    </row>
    <row r="87" spans="1:10" x14ac:dyDescent="0.25">
      <c r="A87" s="14">
        <v>115</v>
      </c>
      <c r="B87" s="8">
        <v>-0.213979</v>
      </c>
      <c r="C87" s="8">
        <v>0.35933199999999998</v>
      </c>
      <c r="D87" s="8">
        <v>3.9326500000000002</v>
      </c>
      <c r="E87" s="8">
        <f t="shared" si="7"/>
        <v>3.9548252200527148</v>
      </c>
      <c r="F87" s="8">
        <f t="shared" si="6"/>
        <v>4.5999999999999996</v>
      </c>
      <c r="G87" s="8">
        <f t="shared" si="8"/>
        <v>2.7236843799999995</v>
      </c>
      <c r="H87" s="8">
        <f t="shared" si="9"/>
        <v>0.68869905203135495</v>
      </c>
      <c r="I87" s="8">
        <f t="shared" si="10"/>
        <v>2.8079259062374273</v>
      </c>
      <c r="J87" s="8">
        <f t="shared" si="11"/>
        <v>8.4241526237427866E-2</v>
      </c>
    </row>
    <row r="88" spans="1:10" x14ac:dyDescent="0.25">
      <c r="A88" s="14">
        <v>116</v>
      </c>
      <c r="B88" s="8">
        <v>-0.17869099999999999</v>
      </c>
      <c r="C88" s="8">
        <v>0.36088100000000001</v>
      </c>
      <c r="D88" s="8">
        <v>3.9535900000000002</v>
      </c>
      <c r="E88" s="8">
        <f t="shared" si="7"/>
        <v>3.97404572919613</v>
      </c>
      <c r="F88" s="8">
        <f t="shared" si="6"/>
        <v>4.6399999999999997</v>
      </c>
      <c r="G88" s="8">
        <f t="shared" si="8"/>
        <v>2.7473685919999995</v>
      </c>
      <c r="H88" s="8">
        <f t="shared" si="9"/>
        <v>0.69132787572520893</v>
      </c>
      <c r="I88" s="8">
        <f t="shared" si="10"/>
        <v>2.821572467729252</v>
      </c>
      <c r="J88" s="8">
        <f t="shared" si="11"/>
        <v>7.4203875729252466E-2</v>
      </c>
    </row>
    <row r="89" spans="1:10" x14ac:dyDescent="0.25">
      <c r="A89" s="14">
        <v>117</v>
      </c>
      <c r="B89" s="8">
        <v>-0.264185</v>
      </c>
      <c r="C89" s="8">
        <v>0.33022299999999999</v>
      </c>
      <c r="D89" s="8">
        <v>3.95166</v>
      </c>
      <c r="E89" s="8">
        <f t="shared" si="7"/>
        <v>3.9742241632240627</v>
      </c>
      <c r="F89" s="8">
        <f t="shared" si="6"/>
        <v>4.68</v>
      </c>
      <c r="G89" s="8">
        <f t="shared" si="8"/>
        <v>2.7710528039999995</v>
      </c>
      <c r="H89" s="8">
        <f t="shared" si="9"/>
        <v>0.69725629209400242</v>
      </c>
      <c r="I89" s="8">
        <f t="shared" si="10"/>
        <v>2.8216991558890845</v>
      </c>
      <c r="J89" s="8">
        <f t="shared" si="11"/>
        <v>5.0646351889084951E-2</v>
      </c>
    </row>
    <row r="90" spans="1:10" x14ac:dyDescent="0.25">
      <c r="A90" s="14">
        <v>118</v>
      </c>
      <c r="B90" s="8">
        <v>-0.26310699999999998</v>
      </c>
      <c r="C90" s="8">
        <v>0.36159400000000003</v>
      </c>
      <c r="D90" s="8">
        <v>3.98089</v>
      </c>
      <c r="E90" s="8">
        <f t="shared" si="7"/>
        <v>4.0059281953605961</v>
      </c>
      <c r="F90" s="8">
        <f t="shared" si="6"/>
        <v>4.72</v>
      </c>
      <c r="G90" s="8">
        <f t="shared" si="8"/>
        <v>2.7947370159999996</v>
      </c>
      <c r="H90" s="8">
        <f t="shared" si="9"/>
        <v>0.69765030217882618</v>
      </c>
      <c r="I90" s="8">
        <f t="shared" si="10"/>
        <v>2.8442090187060232</v>
      </c>
      <c r="J90" s="8">
        <f t="shared" si="11"/>
        <v>4.9472002706023588E-2</v>
      </c>
    </row>
    <row r="91" spans="1:10" x14ac:dyDescent="0.25">
      <c r="A91" s="14">
        <v>119</v>
      </c>
      <c r="B91" s="8">
        <v>-0.27435300000000001</v>
      </c>
      <c r="C91" s="8">
        <v>0.30574099999999999</v>
      </c>
      <c r="D91" s="8">
        <v>4.0111499999999998</v>
      </c>
      <c r="E91" s="8">
        <f t="shared" si="7"/>
        <v>4.032129890044466</v>
      </c>
      <c r="F91" s="8">
        <f t="shared" si="6"/>
        <v>4.76</v>
      </c>
      <c r="G91" s="8">
        <f t="shared" si="8"/>
        <v>2.8184212279999996</v>
      </c>
      <c r="H91" s="8">
        <f t="shared" si="9"/>
        <v>0.69899068354886706</v>
      </c>
      <c r="I91" s="8">
        <f t="shared" si="10"/>
        <v>2.8628122219315708</v>
      </c>
      <c r="J91" s="8">
        <f t="shared" si="11"/>
        <v>4.4390993931571199E-2</v>
      </c>
    </row>
    <row r="92" spans="1:10" x14ac:dyDescent="0.25">
      <c r="A92" s="14">
        <v>120</v>
      </c>
      <c r="B92" s="8">
        <v>-0.28559899999999999</v>
      </c>
      <c r="C92" s="8">
        <v>0.249888</v>
      </c>
      <c r="D92" s="8">
        <v>4.0201200000000004</v>
      </c>
      <c r="E92" s="8">
        <f t="shared" si="7"/>
        <v>4.0379915324013504</v>
      </c>
      <c r="F92" s="8">
        <f t="shared" si="6"/>
        <v>4.8</v>
      </c>
      <c r="G92" s="8">
        <f t="shared" si="8"/>
        <v>2.8421054399999996</v>
      </c>
      <c r="H92" s="8">
        <f t="shared" si="9"/>
        <v>0.70384135706937201</v>
      </c>
      <c r="I92" s="8">
        <f t="shared" si="10"/>
        <v>2.8669739880049585</v>
      </c>
      <c r="J92" s="8">
        <f t="shared" si="11"/>
        <v>2.4868548004958857E-2</v>
      </c>
    </row>
    <row r="93" spans="1:10" x14ac:dyDescent="0.25">
      <c r="A93" s="14">
        <v>121</v>
      </c>
      <c r="B93" s="8">
        <v>-0.289798</v>
      </c>
      <c r="C93" s="8">
        <v>0.31423499999999999</v>
      </c>
      <c r="D93" s="8">
        <v>4.0508499999999996</v>
      </c>
      <c r="E93" s="8">
        <f t="shared" si="7"/>
        <v>4.0733416550209727</v>
      </c>
      <c r="F93" s="8">
        <f t="shared" si="6"/>
        <v>4.84</v>
      </c>
      <c r="G93" s="8">
        <f t="shared" si="8"/>
        <v>2.8657896519999997</v>
      </c>
      <c r="H93" s="8">
        <f t="shared" si="9"/>
        <v>0.70354757707778004</v>
      </c>
      <c r="I93" s="8">
        <f t="shared" si="10"/>
        <v>2.8920725750648906</v>
      </c>
      <c r="J93" s="8">
        <f t="shared" si="11"/>
        <v>2.6282923064890884E-2</v>
      </c>
    </row>
    <row r="94" spans="1:10" x14ac:dyDescent="0.25">
      <c r="A94" s="14">
        <v>122</v>
      </c>
      <c r="B94" s="8">
        <v>-0.306834</v>
      </c>
      <c r="C94" s="8">
        <v>0.33846100000000001</v>
      </c>
      <c r="D94" s="8">
        <v>4.0546699999999998</v>
      </c>
      <c r="E94" s="8">
        <f t="shared" si="7"/>
        <v>4.0803249577670897</v>
      </c>
      <c r="F94" s="8">
        <f t="shared" si="6"/>
        <v>4.88</v>
      </c>
      <c r="G94" s="8">
        <f t="shared" si="8"/>
        <v>2.8894738639999997</v>
      </c>
      <c r="H94" s="8">
        <f t="shared" si="9"/>
        <v>0.70814797691535591</v>
      </c>
      <c r="I94" s="8">
        <f t="shared" si="10"/>
        <v>2.8970307200146337</v>
      </c>
      <c r="J94" s="8">
        <f t="shared" si="11"/>
        <v>7.5568560146339614E-3</v>
      </c>
    </row>
    <row r="95" spans="1:10" x14ac:dyDescent="0.25">
      <c r="A95" s="14">
        <v>123</v>
      </c>
      <c r="B95" s="8">
        <v>-0.327986</v>
      </c>
      <c r="C95" s="8">
        <v>0.35350100000000001</v>
      </c>
      <c r="D95" s="8">
        <v>4.0683100000000003</v>
      </c>
      <c r="E95" s="8">
        <f t="shared" si="7"/>
        <v>4.0967894782740544</v>
      </c>
      <c r="F95" s="8">
        <f t="shared" si="6"/>
        <v>4.92</v>
      </c>
      <c r="G95" s="8">
        <f t="shared" si="8"/>
        <v>2.9131580759999998</v>
      </c>
      <c r="H95" s="8">
        <f t="shared" si="9"/>
        <v>0.71108317658228581</v>
      </c>
      <c r="I95" s="8">
        <f t="shared" si="10"/>
        <v>2.9087205295745786</v>
      </c>
      <c r="J95" s="8">
        <f t="shared" si="11"/>
        <v>-4.4375464254211572E-3</v>
      </c>
    </row>
    <row r="96" spans="1:10" x14ac:dyDescent="0.25">
      <c r="A96" s="14">
        <v>124</v>
      </c>
      <c r="B96" s="8">
        <v>-0.32371</v>
      </c>
      <c r="C96" s="8">
        <v>0.36166500000000001</v>
      </c>
      <c r="D96" s="8">
        <v>4.07233</v>
      </c>
      <c r="E96" s="8">
        <f t="shared" si="7"/>
        <v>4.1011536627179677</v>
      </c>
      <c r="F96" s="8">
        <f t="shared" si="6"/>
        <v>4.96</v>
      </c>
      <c r="G96" s="8">
        <f t="shared" si="8"/>
        <v>2.9368422879999998</v>
      </c>
      <c r="H96" s="8">
        <f t="shared" si="9"/>
        <v>0.71610149960917557</v>
      </c>
      <c r="I96" s="8">
        <f t="shared" si="10"/>
        <v>2.9118191005297569</v>
      </c>
      <c r="J96" s="8">
        <f t="shared" si="11"/>
        <v>-2.5023187470242902E-2</v>
      </c>
    </row>
    <row r="97" spans="1:11" x14ac:dyDescent="0.25">
      <c r="A97" s="14">
        <v>125</v>
      </c>
      <c r="B97" s="8">
        <v>-0.32452900000000001</v>
      </c>
      <c r="C97" s="8">
        <v>0.360564</v>
      </c>
      <c r="D97" s="8">
        <v>4.0858100000000004</v>
      </c>
      <c r="E97" s="8">
        <f t="shared" si="7"/>
        <v>4.1145071182387083</v>
      </c>
      <c r="F97" s="8">
        <f t="shared" si="6"/>
        <v>5</v>
      </c>
      <c r="G97" s="8">
        <f t="shared" si="8"/>
        <v>2.9605264999999998</v>
      </c>
      <c r="H97" s="8">
        <f t="shared" si="9"/>
        <v>0.71953369259628563</v>
      </c>
      <c r="I97" s="8">
        <f t="shared" si="10"/>
        <v>2.9213000539494827</v>
      </c>
      <c r="J97" s="8">
        <f t="shared" si="11"/>
        <v>-3.9226446050517172E-2</v>
      </c>
    </row>
    <row r="98" spans="1:11" x14ac:dyDescent="0.25">
      <c r="A98" s="14">
        <v>126</v>
      </c>
      <c r="B98" s="8">
        <v>-0.32386999999999999</v>
      </c>
      <c r="C98" s="8">
        <v>0.368008</v>
      </c>
      <c r="D98" s="8">
        <v>4.0940000000000003</v>
      </c>
      <c r="E98" s="8">
        <f t="shared" si="7"/>
        <v>4.1232460107255307</v>
      </c>
      <c r="F98" s="8">
        <f t="shared" si="6"/>
        <v>5.04</v>
      </c>
      <c r="G98" s="8">
        <f t="shared" si="8"/>
        <v>2.9842107119999999</v>
      </c>
      <c r="H98" s="8">
        <f t="shared" si="9"/>
        <v>0.72375276765862806</v>
      </c>
      <c r="I98" s="8">
        <f t="shared" si="10"/>
        <v>2.9275046676151266</v>
      </c>
      <c r="J98" s="8">
        <f t="shared" si="11"/>
        <v>-5.6706044384873255E-2</v>
      </c>
    </row>
    <row r="99" spans="1:11" x14ac:dyDescent="0.25">
      <c r="A99" s="14">
        <v>127</v>
      </c>
      <c r="B99" s="8">
        <v>-0.322598</v>
      </c>
      <c r="C99" s="8">
        <v>0.37071500000000002</v>
      </c>
      <c r="D99" s="8">
        <v>4.1014200000000001</v>
      </c>
      <c r="E99" s="8">
        <f t="shared" si="7"/>
        <v>4.1307559958473705</v>
      </c>
      <c r="F99" s="8">
        <f t="shared" si="6"/>
        <v>5.08</v>
      </c>
      <c r="G99" s="8">
        <f t="shared" si="8"/>
        <v>3.0078949239999999</v>
      </c>
      <c r="H99" s="8">
        <f t="shared" si="9"/>
        <v>0.72817056418336557</v>
      </c>
      <c r="I99" s="8">
        <f t="shared" si="10"/>
        <v>2.9328367570516329</v>
      </c>
      <c r="J99" s="8">
        <f t="shared" si="11"/>
        <v>-7.5058166948366978E-2</v>
      </c>
    </row>
    <row r="100" spans="1:11" x14ac:dyDescent="0.25">
      <c r="A100" s="14">
        <v>128</v>
      </c>
      <c r="B100" s="8">
        <v>-0.33428200000000002</v>
      </c>
      <c r="C100" s="8">
        <v>0.36967699999999998</v>
      </c>
      <c r="D100" s="8">
        <v>4.1151499999999999</v>
      </c>
      <c r="E100" s="8">
        <f t="shared" si="7"/>
        <v>4.1452219557404879</v>
      </c>
      <c r="F100" s="8">
        <f t="shared" si="6"/>
        <v>5.12</v>
      </c>
      <c r="G100" s="8">
        <f t="shared" si="8"/>
        <v>3.031579136</v>
      </c>
      <c r="H100" s="8">
        <f t="shared" si="9"/>
        <v>0.7313430181468894</v>
      </c>
      <c r="I100" s="8">
        <f t="shared" si="10"/>
        <v>2.9431075885757463</v>
      </c>
      <c r="J100" s="8">
        <f t="shared" si="11"/>
        <v>-8.8471547424253671E-2</v>
      </c>
    </row>
    <row r="101" spans="1:11" x14ac:dyDescent="0.25">
      <c r="A101" s="14">
        <v>129</v>
      </c>
      <c r="B101" s="8">
        <v>-0.33680900000000003</v>
      </c>
      <c r="C101" s="8">
        <v>0.36324400000000001</v>
      </c>
      <c r="D101" s="8">
        <v>4.1250299999999998</v>
      </c>
      <c r="E101" s="8">
        <f t="shared" si="7"/>
        <v>4.154667135513626</v>
      </c>
      <c r="F101" s="8">
        <f t="shared" si="6"/>
        <v>5.16</v>
      </c>
      <c r="G101" s="8">
        <f t="shared" si="8"/>
        <v>3.055263348</v>
      </c>
      <c r="H101" s="8">
        <f t="shared" si="9"/>
        <v>0.73538101810466439</v>
      </c>
      <c r="I101" s="8">
        <f t="shared" si="10"/>
        <v>2.9498136662146743</v>
      </c>
      <c r="J101" s="8">
        <f t="shared" si="11"/>
        <v>-0.10544968178532566</v>
      </c>
    </row>
    <row r="102" spans="1:11" x14ac:dyDescent="0.25">
      <c r="A102" s="14">
        <v>130</v>
      </c>
      <c r="B102" s="8">
        <v>-0.33174100000000001</v>
      </c>
      <c r="C102" s="8">
        <v>0.36931799999999998</v>
      </c>
      <c r="D102" s="8">
        <v>4.1317500000000003</v>
      </c>
      <c r="E102" s="8">
        <f t="shared" si="7"/>
        <v>4.1614668013460117</v>
      </c>
      <c r="F102" s="8">
        <f t="shared" si="6"/>
        <v>5.2</v>
      </c>
      <c r="G102" s="8">
        <f t="shared" si="8"/>
        <v>3.07894756</v>
      </c>
      <c r="H102" s="8">
        <f t="shared" si="9"/>
        <v>0.73987074918010287</v>
      </c>
      <c r="I102" s="8">
        <f t="shared" si="10"/>
        <v>2.9546414289556679</v>
      </c>
      <c r="J102" s="8">
        <f t="shared" si="11"/>
        <v>-0.12430613104433208</v>
      </c>
    </row>
    <row r="103" spans="1:11" x14ac:dyDescent="0.25">
      <c r="A103" s="14">
        <v>131</v>
      </c>
      <c r="B103" s="8">
        <v>-0.33263700000000002</v>
      </c>
      <c r="C103" s="8">
        <v>0.36749599999999999</v>
      </c>
      <c r="D103" s="8">
        <v>4.1395499999999998</v>
      </c>
      <c r="E103" s="8">
        <f t="shared" si="7"/>
        <v>4.1691215964858834</v>
      </c>
      <c r="F103" s="8">
        <f t="shared" si="6"/>
        <v>5.24</v>
      </c>
      <c r="G103" s="8">
        <f t="shared" si="8"/>
        <v>3.1026317719999996</v>
      </c>
      <c r="H103" s="8">
        <f t="shared" si="9"/>
        <v>0.74419315920533025</v>
      </c>
      <c r="I103" s="8">
        <f t="shared" si="10"/>
        <v>2.9600763335049769</v>
      </c>
      <c r="J103" s="8">
        <f t="shared" si="11"/>
        <v>-0.14255543849502272</v>
      </c>
    </row>
    <row r="104" spans="1:11" x14ac:dyDescent="0.25">
      <c r="A104" s="14">
        <v>132</v>
      </c>
      <c r="B104" s="8">
        <v>-0.32452999999999999</v>
      </c>
      <c r="C104" s="8">
        <v>0.36866900000000002</v>
      </c>
      <c r="D104" s="8">
        <v>4.1483299999999996</v>
      </c>
      <c r="E104" s="8">
        <f t="shared" si="7"/>
        <v>4.1773051530096525</v>
      </c>
      <c r="F104" s="8">
        <f t="shared" si="6"/>
        <v>5.28</v>
      </c>
      <c r="G104" s="8">
        <f t="shared" si="8"/>
        <v>3.1263159839999997</v>
      </c>
      <c r="H104" s="8">
        <f t="shared" si="9"/>
        <v>0.74840498107914399</v>
      </c>
      <c r="I104" s="8">
        <f t="shared" si="10"/>
        <v>2.9658866586368533</v>
      </c>
      <c r="J104" s="8">
        <f t="shared" si="11"/>
        <v>-0.16042932536314636</v>
      </c>
    </row>
    <row r="105" spans="1:11" x14ac:dyDescent="0.25">
      <c r="A105" s="14">
        <v>133</v>
      </c>
      <c r="B105" s="8">
        <v>-0.31356899999999999</v>
      </c>
      <c r="C105" s="8">
        <v>0.36384899999999998</v>
      </c>
      <c r="D105" s="8">
        <v>4.1633399999999998</v>
      </c>
      <c r="E105" s="8">
        <f t="shared" si="7"/>
        <v>4.1909559253423314</v>
      </c>
      <c r="F105" s="8">
        <f t="shared" si="6"/>
        <v>5.32</v>
      </c>
      <c r="G105" s="8">
        <f t="shared" si="8"/>
        <v>3.1500001959999997</v>
      </c>
      <c r="H105" s="8">
        <f t="shared" si="9"/>
        <v>0.7516185452946984</v>
      </c>
      <c r="I105" s="8">
        <f t="shared" si="10"/>
        <v>2.9755787069930553</v>
      </c>
      <c r="J105" s="8">
        <f t="shared" si="11"/>
        <v>-0.17442148900694443</v>
      </c>
    </row>
    <row r="107" spans="1:11" ht="18.75" x14ac:dyDescent="0.4">
      <c r="I107" s="13" t="s">
        <v>39</v>
      </c>
      <c r="J107" s="8">
        <f>AVERAGE(J3:J105)</f>
        <v>0.14370076364751089</v>
      </c>
      <c r="K107" s="8" t="s">
        <v>49</v>
      </c>
    </row>
    <row r="108" spans="1:11" ht="18.75" x14ac:dyDescent="0.4">
      <c r="I108" s="13" t="s">
        <v>40</v>
      </c>
      <c r="J108" s="8">
        <v>0.33029999999999998</v>
      </c>
      <c r="K108" s="8" t="s">
        <v>48</v>
      </c>
    </row>
    <row r="109" spans="1:11" ht="18.75" x14ac:dyDescent="0.4">
      <c r="I109" s="13" t="s">
        <v>47</v>
      </c>
      <c r="J109" s="8">
        <f>STDEV(J3:J105)</f>
        <v>0.12504591075852886</v>
      </c>
      <c r="K109" s="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opLeftCell="C1" workbookViewId="0">
      <selection activeCell="Y35" sqref="Y35"/>
    </sheetView>
  </sheetViews>
  <sheetFormatPr defaultRowHeight="15" x14ac:dyDescent="0.25"/>
  <cols>
    <col min="2" max="2" width="9.7109375" bestFit="1" customWidth="1"/>
    <col min="3" max="3" width="11.140625" customWidth="1"/>
    <col min="4" max="4" width="8" bestFit="1" customWidth="1"/>
    <col min="6" max="6" width="11.140625" customWidth="1"/>
    <col min="7" max="7" width="14.7109375" customWidth="1"/>
    <col min="8" max="8" width="13.5703125" customWidth="1"/>
    <col min="9" max="9" width="12.140625" customWidth="1"/>
    <col min="10" max="10" width="11.7109375" customWidth="1"/>
    <col min="14" max="14" width="4" bestFit="1" customWidth="1"/>
    <col min="15" max="15" width="2.140625" bestFit="1" customWidth="1"/>
    <col min="16" max="16" width="4" bestFit="1" customWidth="1"/>
    <col min="17" max="17" width="2.140625" bestFit="1" customWidth="1"/>
    <col min="18" max="18" width="9.7109375" bestFit="1" customWidth="1"/>
    <col min="19" max="19" width="34" bestFit="1" customWidth="1"/>
    <col min="20" max="20" width="8" bestFit="1" customWidth="1"/>
  </cols>
  <sheetData>
    <row r="1" spans="1:10" s="11" customFormat="1" ht="18.75" x14ac:dyDescent="0.4">
      <c r="A1" s="13" t="s">
        <v>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5</v>
      </c>
      <c r="G1" s="13" t="s">
        <v>50</v>
      </c>
      <c r="H1" s="13" t="s">
        <v>51</v>
      </c>
      <c r="I1" s="13" t="s">
        <v>53</v>
      </c>
      <c r="J1" s="13" t="s">
        <v>9</v>
      </c>
    </row>
    <row r="2" spans="1:10" x14ac:dyDescent="0.25">
      <c r="A2" s="14">
        <v>32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</row>
    <row r="3" spans="1:10" x14ac:dyDescent="0.25">
      <c r="A3" s="14">
        <v>33</v>
      </c>
      <c r="B3" s="8">
        <v>-0.119877</v>
      </c>
      <c r="C3" s="8">
        <v>5.1820900000000003E-2</v>
      </c>
      <c r="D3" s="8">
        <v>1.2885500000000001</v>
      </c>
      <c r="E3" s="8">
        <f>SQRT(D3^2+C3^2+B3^2)</f>
        <v>1.2951513437841193</v>
      </c>
      <c r="F3" s="8">
        <f>A3/25</f>
        <v>1.32</v>
      </c>
      <c r="G3" s="8">
        <f>F3*0.6148</f>
        <v>0.81153600000000004</v>
      </c>
      <c r="H3" s="8">
        <f>G3/E3</f>
        <v>0.62659549703966477</v>
      </c>
      <c r="I3" s="8">
        <f>E3*0.627</f>
        <v>0.81205989255264277</v>
      </c>
      <c r="J3" s="8">
        <f>I3-G3</f>
        <v>5.2389255264273515E-4</v>
      </c>
    </row>
    <row r="4" spans="1:10" x14ac:dyDescent="0.25">
      <c r="A4" s="14">
        <v>34</v>
      </c>
      <c r="B4" s="8">
        <v>-0.13144400000000001</v>
      </c>
      <c r="C4" s="8">
        <v>5.2697899999999999E-2</v>
      </c>
      <c r="D4" s="8">
        <v>1.2887500000000001</v>
      </c>
      <c r="E4" s="8">
        <f t="shared" ref="E4:E67" si="0">SQRT(D4^2+C4^2+B4^2)</f>
        <v>1.2965072912638826</v>
      </c>
      <c r="F4" s="8">
        <f t="shared" ref="F4:F67" si="1">A4/25</f>
        <v>1.36</v>
      </c>
      <c r="G4" s="8">
        <f t="shared" ref="G4:G67" si="2">F4*0.6152</f>
        <v>0.83667199999999997</v>
      </c>
      <c r="H4" s="8">
        <f t="shared" ref="H4:H67" si="3">G4/E4</f>
        <v>0.64532764731649261</v>
      </c>
      <c r="I4" s="8">
        <f t="shared" ref="I4:I67" si="4">E4*0.627</f>
        <v>0.81291007162245443</v>
      </c>
      <c r="J4" s="8">
        <f t="shared" ref="J4:J67" si="5">I4-G4</f>
        <v>-2.3761928377545538E-2</v>
      </c>
    </row>
    <row r="5" spans="1:10" x14ac:dyDescent="0.25">
      <c r="A5" s="14">
        <v>35</v>
      </c>
      <c r="B5" s="8">
        <v>-0.117176</v>
      </c>
      <c r="C5" s="8">
        <v>5.0239800000000001E-2</v>
      </c>
      <c r="D5" s="8">
        <v>1.2899099999999999</v>
      </c>
      <c r="E5" s="8">
        <f t="shared" si="0"/>
        <v>1.2961952247173416</v>
      </c>
      <c r="F5" s="8">
        <f t="shared" si="1"/>
        <v>1.4</v>
      </c>
      <c r="G5" s="8">
        <f t="shared" si="2"/>
        <v>0.86127999999999993</v>
      </c>
      <c r="H5" s="8">
        <f t="shared" si="3"/>
        <v>0.66446780822527507</v>
      </c>
      <c r="I5" s="8">
        <f t="shared" si="4"/>
        <v>0.81271440589777322</v>
      </c>
      <c r="J5" s="8">
        <f t="shared" si="5"/>
        <v>-4.8565594102226717E-2</v>
      </c>
    </row>
    <row r="6" spans="1:10" x14ac:dyDescent="0.25">
      <c r="A6" s="14">
        <v>36</v>
      </c>
      <c r="B6" s="8">
        <v>-0.12119099999999999</v>
      </c>
      <c r="C6" s="8">
        <v>5.4725900000000001E-2</v>
      </c>
      <c r="D6" s="8">
        <v>1.2900400000000001</v>
      </c>
      <c r="E6" s="8">
        <f t="shared" si="0"/>
        <v>1.2968752384912785</v>
      </c>
      <c r="F6" s="8">
        <f t="shared" si="1"/>
        <v>1.44</v>
      </c>
      <c r="G6" s="8">
        <f t="shared" si="2"/>
        <v>0.8858879999999999</v>
      </c>
      <c r="H6" s="8">
        <f t="shared" si="3"/>
        <v>0.68309423582687789</v>
      </c>
      <c r="I6" s="8">
        <f t="shared" si="4"/>
        <v>0.81314077453403166</v>
      </c>
      <c r="J6" s="8">
        <f t="shared" si="5"/>
        <v>-7.2747225465968235E-2</v>
      </c>
    </row>
    <row r="7" spans="1:10" x14ac:dyDescent="0.25">
      <c r="A7" s="14">
        <v>37</v>
      </c>
      <c r="B7" s="8">
        <v>-0.125108</v>
      </c>
      <c r="C7" s="8">
        <v>5.6965500000000002E-2</v>
      </c>
      <c r="D7" s="8">
        <v>1.29078</v>
      </c>
      <c r="E7" s="8">
        <f t="shared" si="0"/>
        <v>1.2980793844192466</v>
      </c>
      <c r="F7" s="8">
        <f t="shared" si="1"/>
        <v>1.48</v>
      </c>
      <c r="G7" s="8">
        <f t="shared" si="2"/>
        <v>0.91049599999999997</v>
      </c>
      <c r="H7" s="8">
        <f t="shared" si="3"/>
        <v>0.70141781075072751</v>
      </c>
      <c r="I7" s="8">
        <f t="shared" si="4"/>
        <v>0.81389577403086766</v>
      </c>
      <c r="J7" s="8">
        <f t="shared" si="5"/>
        <v>-9.6600225969132314E-2</v>
      </c>
    </row>
    <row r="8" spans="1:10" x14ac:dyDescent="0.25">
      <c r="A8" s="14">
        <v>38</v>
      </c>
      <c r="B8" s="8">
        <v>-0.135412</v>
      </c>
      <c r="C8" s="8">
        <v>5.4989799999999998E-2</v>
      </c>
      <c r="D8" s="8">
        <v>1.3820300000000001</v>
      </c>
      <c r="E8" s="8">
        <f t="shared" si="0"/>
        <v>1.3897363810262866</v>
      </c>
      <c r="F8" s="8">
        <f t="shared" si="1"/>
        <v>1.52</v>
      </c>
      <c r="G8" s="8">
        <f t="shared" si="2"/>
        <v>0.93510399999999994</v>
      </c>
      <c r="H8" s="8">
        <f t="shared" si="3"/>
        <v>0.67286430201204661</v>
      </c>
      <c r="I8" s="8">
        <f t="shared" si="4"/>
        <v>0.87136471090348167</v>
      </c>
      <c r="J8" s="8">
        <f t="shared" si="5"/>
        <v>-6.373928909651827E-2</v>
      </c>
    </row>
    <row r="9" spans="1:10" x14ac:dyDescent="0.25">
      <c r="A9" s="14">
        <v>39</v>
      </c>
      <c r="B9" s="8">
        <v>-0.151446</v>
      </c>
      <c r="C9" s="8">
        <v>7.2059700000000004E-2</v>
      </c>
      <c r="D9" s="8">
        <v>1.3683000000000001</v>
      </c>
      <c r="E9" s="8">
        <f t="shared" si="0"/>
        <v>1.3785403081811174</v>
      </c>
      <c r="F9" s="8">
        <f t="shared" si="1"/>
        <v>1.56</v>
      </c>
      <c r="G9" s="8">
        <f t="shared" si="2"/>
        <v>0.95971200000000001</v>
      </c>
      <c r="H9" s="8">
        <f t="shared" si="3"/>
        <v>0.69617986090393646</v>
      </c>
      <c r="I9" s="8">
        <f t="shared" si="4"/>
        <v>0.8643447732295606</v>
      </c>
      <c r="J9" s="8">
        <f t="shared" si="5"/>
        <v>-9.5367226770439406E-2</v>
      </c>
    </row>
    <row r="10" spans="1:10" x14ac:dyDescent="0.25">
      <c r="A10" s="14">
        <v>40</v>
      </c>
      <c r="B10" s="8">
        <v>-0.14593700000000001</v>
      </c>
      <c r="C10" s="8">
        <v>8.4368700000000005E-2</v>
      </c>
      <c r="D10" s="8">
        <v>1.4378299999999999</v>
      </c>
      <c r="E10" s="8">
        <f t="shared" si="0"/>
        <v>1.4476777246364916</v>
      </c>
      <c r="F10" s="8">
        <f t="shared" si="1"/>
        <v>1.6</v>
      </c>
      <c r="G10" s="8">
        <f t="shared" si="2"/>
        <v>0.98431999999999997</v>
      </c>
      <c r="H10" s="8">
        <f t="shared" si="3"/>
        <v>0.67993033480373566</v>
      </c>
      <c r="I10" s="8">
        <f t="shared" si="4"/>
        <v>0.90769393334708026</v>
      </c>
      <c r="J10" s="8">
        <f t="shared" si="5"/>
        <v>-7.6626066652919711E-2</v>
      </c>
    </row>
    <row r="11" spans="1:10" x14ac:dyDescent="0.25">
      <c r="A11" s="14">
        <v>41</v>
      </c>
      <c r="B11" s="8">
        <v>-0.18392700000000001</v>
      </c>
      <c r="C11" s="8">
        <v>7.7896999999999994E-2</v>
      </c>
      <c r="D11" s="8">
        <v>1.4661599999999999</v>
      </c>
      <c r="E11" s="8">
        <f t="shared" si="0"/>
        <v>1.4797034262101305</v>
      </c>
      <c r="F11" s="8">
        <f t="shared" si="1"/>
        <v>1.64</v>
      </c>
      <c r="G11" s="8">
        <f t="shared" si="2"/>
        <v>1.0089279999999998</v>
      </c>
      <c r="H11" s="8">
        <f t="shared" si="3"/>
        <v>0.6818447414047708</v>
      </c>
      <c r="I11" s="8">
        <f t="shared" si="4"/>
        <v>0.92777404823375187</v>
      </c>
      <c r="J11" s="8">
        <f t="shared" si="5"/>
        <v>-8.1153951766247956E-2</v>
      </c>
    </row>
    <row r="12" spans="1:10" x14ac:dyDescent="0.25">
      <c r="A12" s="14">
        <v>42</v>
      </c>
      <c r="B12" s="8">
        <v>-0.18928</v>
      </c>
      <c r="C12" s="8">
        <v>5.5683099999999999E-2</v>
      </c>
      <c r="D12" s="8">
        <v>1.5466200000000001</v>
      </c>
      <c r="E12" s="8">
        <f t="shared" si="0"/>
        <v>1.5591539213386247</v>
      </c>
      <c r="F12" s="8">
        <f t="shared" si="1"/>
        <v>1.68</v>
      </c>
      <c r="G12" s="8">
        <f t="shared" si="2"/>
        <v>1.033536</v>
      </c>
      <c r="H12" s="8">
        <f t="shared" si="3"/>
        <v>0.66288259667951765</v>
      </c>
      <c r="I12" s="8">
        <f t="shared" si="4"/>
        <v>0.97758950867931771</v>
      </c>
      <c r="J12" s="8">
        <f t="shared" si="5"/>
        <v>-5.5946491320682301E-2</v>
      </c>
    </row>
    <row r="13" spans="1:10" x14ac:dyDescent="0.25">
      <c r="A13" s="14">
        <v>43</v>
      </c>
      <c r="B13" s="8">
        <v>-0.177622</v>
      </c>
      <c r="C13" s="8">
        <v>6.0322199999999999E-2</v>
      </c>
      <c r="D13" s="8">
        <v>1.63445</v>
      </c>
      <c r="E13" s="8">
        <f t="shared" si="0"/>
        <v>1.6451793656610334</v>
      </c>
      <c r="F13" s="8">
        <f t="shared" si="1"/>
        <v>1.72</v>
      </c>
      <c r="G13" s="8">
        <f t="shared" si="2"/>
        <v>1.058144</v>
      </c>
      <c r="H13" s="8">
        <f t="shared" si="3"/>
        <v>0.64317850204426641</v>
      </c>
      <c r="I13" s="8">
        <f t="shared" si="4"/>
        <v>1.0315274622694679</v>
      </c>
      <c r="J13" s="8">
        <f t="shared" si="5"/>
        <v>-2.6616537730532075E-2</v>
      </c>
    </row>
    <row r="14" spans="1:10" x14ac:dyDescent="0.25">
      <c r="A14" s="14">
        <v>44</v>
      </c>
      <c r="B14" s="8">
        <v>-0.186665</v>
      </c>
      <c r="C14" s="8">
        <v>6.8844600000000006E-2</v>
      </c>
      <c r="D14" s="8">
        <v>1.6765600000000001</v>
      </c>
      <c r="E14" s="8">
        <f t="shared" si="0"/>
        <v>1.6883236759502487</v>
      </c>
      <c r="F14" s="8">
        <f t="shared" si="1"/>
        <v>1.76</v>
      </c>
      <c r="G14" s="8">
        <f t="shared" si="2"/>
        <v>1.0827519999999999</v>
      </c>
      <c r="H14" s="8">
        <f t="shared" si="3"/>
        <v>0.64131778486763713</v>
      </c>
      <c r="I14" s="8">
        <f t="shared" si="4"/>
        <v>1.0585789448208058</v>
      </c>
      <c r="J14" s="8">
        <f t="shared" si="5"/>
        <v>-2.4173055179194103E-2</v>
      </c>
    </row>
    <row r="15" spans="1:10" x14ac:dyDescent="0.25">
      <c r="A15" s="14">
        <v>45</v>
      </c>
      <c r="B15" s="8">
        <v>-0.22081100000000001</v>
      </c>
      <c r="C15" s="8">
        <v>7.6668299999999995E-2</v>
      </c>
      <c r="D15" s="8">
        <v>1.65073</v>
      </c>
      <c r="E15" s="8">
        <f t="shared" si="0"/>
        <v>1.6671967666852914</v>
      </c>
      <c r="F15" s="8">
        <f t="shared" si="1"/>
        <v>1.8</v>
      </c>
      <c r="G15" s="8">
        <f t="shared" si="2"/>
        <v>1.1073599999999999</v>
      </c>
      <c r="H15" s="8">
        <f t="shared" si="3"/>
        <v>0.66420474303200883</v>
      </c>
      <c r="I15" s="8">
        <f t="shared" si="4"/>
        <v>1.0453323727116777</v>
      </c>
      <c r="J15" s="8">
        <f t="shared" si="5"/>
        <v>-6.2027627288322229E-2</v>
      </c>
    </row>
    <row r="16" spans="1:10" x14ac:dyDescent="0.25">
      <c r="A16" s="14">
        <v>46</v>
      </c>
      <c r="B16" s="8">
        <v>-0.20353099999999999</v>
      </c>
      <c r="C16" s="8">
        <v>0.10315100000000001</v>
      </c>
      <c r="D16" s="8">
        <v>1.6643699999999999</v>
      </c>
      <c r="E16" s="8">
        <f t="shared" si="0"/>
        <v>1.6799382410261396</v>
      </c>
      <c r="F16" s="8">
        <f t="shared" si="1"/>
        <v>1.84</v>
      </c>
      <c r="G16" s="8">
        <f t="shared" si="2"/>
        <v>1.1319680000000001</v>
      </c>
      <c r="H16" s="8">
        <f t="shared" si="3"/>
        <v>0.67381524651083102</v>
      </c>
      <c r="I16" s="8">
        <f t="shared" si="4"/>
        <v>1.0533212771233895</v>
      </c>
      <c r="J16" s="8">
        <f t="shared" si="5"/>
        <v>-7.8646722876610564E-2</v>
      </c>
    </row>
    <row r="17" spans="1:10" x14ac:dyDescent="0.25">
      <c r="A17" s="14">
        <v>47</v>
      </c>
      <c r="B17" s="8">
        <v>-0.203433</v>
      </c>
      <c r="C17" s="8">
        <v>9.5778299999999997E-2</v>
      </c>
      <c r="D17" s="8">
        <v>1.7739</v>
      </c>
      <c r="E17" s="8">
        <f t="shared" si="0"/>
        <v>1.7880938672899389</v>
      </c>
      <c r="F17" s="8">
        <f t="shared" si="1"/>
        <v>1.88</v>
      </c>
      <c r="G17" s="8">
        <f t="shared" si="2"/>
        <v>1.1565759999999998</v>
      </c>
      <c r="H17" s="8">
        <f t="shared" si="3"/>
        <v>0.64682062902711213</v>
      </c>
      <c r="I17" s="8">
        <f t="shared" si="4"/>
        <v>1.1211348547907918</v>
      </c>
      <c r="J17" s="8">
        <f t="shared" si="5"/>
        <v>-3.5441145209208047E-2</v>
      </c>
    </row>
    <row r="18" spans="1:10" x14ac:dyDescent="0.25">
      <c r="A18" s="14">
        <v>48</v>
      </c>
      <c r="B18" s="8">
        <v>-0.251836</v>
      </c>
      <c r="C18" s="8">
        <v>4.1322299999999999E-2</v>
      </c>
      <c r="D18" s="8">
        <v>1.8715900000000001</v>
      </c>
      <c r="E18" s="8">
        <f t="shared" si="0"/>
        <v>1.8889092173721029</v>
      </c>
      <c r="F18" s="8">
        <f t="shared" si="1"/>
        <v>1.92</v>
      </c>
      <c r="G18" s="8">
        <f t="shared" si="2"/>
        <v>1.1811839999999998</v>
      </c>
      <c r="H18" s="8">
        <f t="shared" si="3"/>
        <v>0.62532597603779605</v>
      </c>
      <c r="I18" s="8">
        <f t="shared" si="4"/>
        <v>1.1843460792923086</v>
      </c>
      <c r="J18" s="8">
        <f t="shared" si="5"/>
        <v>3.1620792923088281E-3</v>
      </c>
    </row>
    <row r="19" spans="1:10" x14ac:dyDescent="0.25">
      <c r="A19" s="14">
        <v>49</v>
      </c>
      <c r="B19" s="8">
        <v>-0.222024</v>
      </c>
      <c r="C19" s="8">
        <v>6.9675699999999993E-2</v>
      </c>
      <c r="D19" s="8">
        <v>1.92909</v>
      </c>
      <c r="E19" s="8">
        <f t="shared" si="0"/>
        <v>1.9430742620513737</v>
      </c>
      <c r="F19" s="8">
        <f t="shared" si="1"/>
        <v>1.96</v>
      </c>
      <c r="G19" s="8">
        <f t="shared" si="2"/>
        <v>1.205792</v>
      </c>
      <c r="H19" s="8">
        <f t="shared" si="3"/>
        <v>0.6205588862707706</v>
      </c>
      <c r="I19" s="8">
        <f t="shared" si="4"/>
        <v>1.2183075623062114</v>
      </c>
      <c r="J19" s="8">
        <f t="shared" si="5"/>
        <v>1.2515562306211425E-2</v>
      </c>
    </row>
    <row r="20" spans="1:10" x14ac:dyDescent="0.25">
      <c r="A20" s="14">
        <v>50</v>
      </c>
      <c r="B20" s="8">
        <v>-0.24303900000000001</v>
      </c>
      <c r="C20" s="8">
        <v>4.0707899999999998E-2</v>
      </c>
      <c r="D20" s="8">
        <v>1.9984999999999999</v>
      </c>
      <c r="E20" s="8">
        <f t="shared" si="0"/>
        <v>2.0136353539415746</v>
      </c>
      <c r="F20" s="8">
        <f t="shared" si="1"/>
        <v>2</v>
      </c>
      <c r="G20" s="8">
        <f t="shared" si="2"/>
        <v>1.2303999999999999</v>
      </c>
      <c r="H20" s="8">
        <f t="shared" si="3"/>
        <v>0.61103416643513098</v>
      </c>
      <c r="I20" s="8">
        <f t="shared" si="4"/>
        <v>1.2625493669213672</v>
      </c>
      <c r="J20" s="8">
        <f t="shared" si="5"/>
        <v>3.2149366921367273E-2</v>
      </c>
    </row>
    <row r="21" spans="1:10" x14ac:dyDescent="0.25">
      <c r="A21" s="14">
        <v>51</v>
      </c>
      <c r="B21" s="8">
        <v>-0.23552100000000001</v>
      </c>
      <c r="C21" s="8">
        <v>6.0702399999999997E-2</v>
      </c>
      <c r="D21" s="8">
        <v>1.9938199999999999</v>
      </c>
      <c r="E21" s="8">
        <f t="shared" si="0"/>
        <v>2.0085997897059436</v>
      </c>
      <c r="F21" s="8">
        <f t="shared" si="1"/>
        <v>2.04</v>
      </c>
      <c r="G21" s="8">
        <f t="shared" si="2"/>
        <v>1.2550079999999999</v>
      </c>
      <c r="H21" s="8">
        <f t="shared" si="3"/>
        <v>0.62481735108800918</v>
      </c>
      <c r="I21" s="8">
        <f t="shared" si="4"/>
        <v>1.2593920681456265</v>
      </c>
      <c r="J21" s="8">
        <f t="shared" si="5"/>
        <v>4.3840681456266406E-3</v>
      </c>
    </row>
    <row r="22" spans="1:10" x14ac:dyDescent="0.25">
      <c r="A22" s="14">
        <v>52</v>
      </c>
      <c r="B22" s="8">
        <v>-0.243898</v>
      </c>
      <c r="C22" s="8">
        <v>0.10244399999999999</v>
      </c>
      <c r="D22" s="8">
        <v>2.02617</v>
      </c>
      <c r="E22" s="8">
        <f t="shared" si="0"/>
        <v>2.0433663099013843</v>
      </c>
      <c r="F22" s="8">
        <f t="shared" si="1"/>
        <v>2.08</v>
      </c>
      <c r="G22" s="8">
        <f t="shared" si="2"/>
        <v>1.2796160000000001</v>
      </c>
      <c r="H22" s="8">
        <f t="shared" si="3"/>
        <v>0.62622937150302538</v>
      </c>
      <c r="I22" s="8">
        <f t="shared" si="4"/>
        <v>1.281190676308168</v>
      </c>
      <c r="J22" s="8">
        <f t="shared" si="5"/>
        <v>1.5746763081678772E-3</v>
      </c>
    </row>
    <row r="23" spans="1:10" x14ac:dyDescent="0.25">
      <c r="A23" s="14">
        <v>53</v>
      </c>
      <c r="B23" s="8">
        <v>-0.29303000000000001</v>
      </c>
      <c r="C23" s="8">
        <v>0.11342000000000001</v>
      </c>
      <c r="D23" s="8">
        <v>2.1082000000000001</v>
      </c>
      <c r="E23" s="8">
        <f t="shared" si="0"/>
        <v>2.1314872547824444</v>
      </c>
      <c r="F23" s="8">
        <f t="shared" si="1"/>
        <v>2.12</v>
      </c>
      <c r="G23" s="8">
        <f t="shared" si="2"/>
        <v>1.304224</v>
      </c>
      <c r="H23" s="8">
        <f t="shared" si="3"/>
        <v>0.61188449383110144</v>
      </c>
      <c r="I23" s="8">
        <f t="shared" si="4"/>
        <v>1.3364425087485927</v>
      </c>
      <c r="J23" s="8">
        <f t="shared" si="5"/>
        <v>3.2218508748592667E-2</v>
      </c>
    </row>
    <row r="24" spans="1:10" x14ac:dyDescent="0.25">
      <c r="A24" s="14">
        <v>54</v>
      </c>
      <c r="B24" s="8">
        <v>-0.28279100000000001</v>
      </c>
      <c r="C24" s="8">
        <v>0.112079</v>
      </c>
      <c r="D24" s="8">
        <v>2.1547100000000001</v>
      </c>
      <c r="E24" s="8">
        <f t="shared" si="0"/>
        <v>2.1760762017957922</v>
      </c>
      <c r="F24" s="8">
        <f t="shared" si="1"/>
        <v>2.16</v>
      </c>
      <c r="G24" s="8">
        <f t="shared" si="2"/>
        <v>1.328832</v>
      </c>
      <c r="H24" s="8">
        <f t="shared" si="3"/>
        <v>0.61065508593099371</v>
      </c>
      <c r="I24" s="8">
        <f t="shared" si="4"/>
        <v>1.3643997785259616</v>
      </c>
      <c r="J24" s="8">
        <f t="shared" si="5"/>
        <v>3.5567778525961602E-2</v>
      </c>
    </row>
    <row r="25" spans="1:10" x14ac:dyDescent="0.25">
      <c r="A25" s="14">
        <v>55</v>
      </c>
      <c r="B25" s="8">
        <v>-0.28098299999999998</v>
      </c>
      <c r="C25" s="8">
        <v>0.121542</v>
      </c>
      <c r="D25" s="8">
        <v>2.1973600000000002</v>
      </c>
      <c r="E25" s="8">
        <f t="shared" si="0"/>
        <v>2.2185839794005999</v>
      </c>
      <c r="F25" s="8">
        <f t="shared" si="1"/>
        <v>2.2000000000000002</v>
      </c>
      <c r="G25" s="8">
        <f t="shared" si="2"/>
        <v>1.35344</v>
      </c>
      <c r="H25" s="8">
        <f t="shared" si="3"/>
        <v>0.61004677423374443</v>
      </c>
      <c r="I25" s="8">
        <f t="shared" si="4"/>
        <v>1.3910521550841761</v>
      </c>
      <c r="J25" s="8">
        <f t="shared" si="5"/>
        <v>3.7612155084176147E-2</v>
      </c>
    </row>
    <row r="26" spans="1:10" x14ac:dyDescent="0.25">
      <c r="A26" s="14">
        <v>56</v>
      </c>
      <c r="B26" s="8">
        <v>-0.28445700000000002</v>
      </c>
      <c r="C26" s="8">
        <v>0.117836</v>
      </c>
      <c r="D26" s="8">
        <v>2.2626200000000001</v>
      </c>
      <c r="E26" s="8">
        <f t="shared" si="0"/>
        <v>2.2834733132106013</v>
      </c>
      <c r="F26" s="8">
        <f t="shared" si="1"/>
        <v>2.2400000000000002</v>
      </c>
      <c r="G26" s="8">
        <f t="shared" si="2"/>
        <v>1.3780480000000002</v>
      </c>
      <c r="H26" s="8">
        <f t="shared" si="3"/>
        <v>0.60348767468731301</v>
      </c>
      <c r="I26" s="8">
        <f t="shared" si="4"/>
        <v>1.4317377673830469</v>
      </c>
      <c r="J26" s="8">
        <f t="shared" si="5"/>
        <v>5.368976738304676E-2</v>
      </c>
    </row>
    <row r="27" spans="1:10" x14ac:dyDescent="0.25">
      <c r="A27" s="14">
        <v>57</v>
      </c>
      <c r="B27" s="8">
        <v>-0.289962</v>
      </c>
      <c r="C27" s="8">
        <v>0.122921</v>
      </c>
      <c r="D27" s="8">
        <v>2.32254</v>
      </c>
      <c r="E27" s="8">
        <f t="shared" si="0"/>
        <v>2.3437959777431567</v>
      </c>
      <c r="F27" s="8">
        <f t="shared" si="1"/>
        <v>2.2799999999999998</v>
      </c>
      <c r="G27" s="8">
        <f t="shared" si="2"/>
        <v>1.4026559999999999</v>
      </c>
      <c r="H27" s="8">
        <f t="shared" si="3"/>
        <v>0.59845482000981098</v>
      </c>
      <c r="I27" s="8">
        <f t="shared" si="4"/>
        <v>1.4695600780449594</v>
      </c>
      <c r="J27" s="8">
        <f t="shared" si="5"/>
        <v>6.6904078044959459E-2</v>
      </c>
    </row>
    <row r="28" spans="1:10" x14ac:dyDescent="0.25">
      <c r="A28" s="14">
        <v>58</v>
      </c>
      <c r="B28" s="8">
        <v>-0.29021599999999997</v>
      </c>
      <c r="C28" s="8">
        <v>0.130855</v>
      </c>
      <c r="D28" s="8">
        <v>2.4048699999999998</v>
      </c>
      <c r="E28" s="8">
        <f t="shared" si="0"/>
        <v>2.4258499695119231</v>
      </c>
      <c r="F28" s="8">
        <f t="shared" si="1"/>
        <v>2.3199999999999998</v>
      </c>
      <c r="G28" s="8">
        <f t="shared" si="2"/>
        <v>1.4272639999999999</v>
      </c>
      <c r="H28" s="8">
        <f t="shared" si="3"/>
        <v>0.58835625365865596</v>
      </c>
      <c r="I28" s="8">
        <f t="shared" si="4"/>
        <v>1.5210079308839759</v>
      </c>
      <c r="J28" s="8">
        <f t="shared" si="5"/>
        <v>9.3743930883976034E-2</v>
      </c>
    </row>
    <row r="29" spans="1:10" x14ac:dyDescent="0.25">
      <c r="A29" s="14">
        <v>59</v>
      </c>
      <c r="B29" s="8">
        <v>-0.28408099999999997</v>
      </c>
      <c r="C29" s="8">
        <v>0.13636799999999999</v>
      </c>
      <c r="D29" s="8">
        <v>2.4477199999999999</v>
      </c>
      <c r="E29" s="8">
        <f t="shared" si="0"/>
        <v>2.4679204696231603</v>
      </c>
      <c r="F29" s="8">
        <f t="shared" si="1"/>
        <v>2.36</v>
      </c>
      <c r="G29" s="8">
        <f t="shared" si="2"/>
        <v>1.4518719999999998</v>
      </c>
      <c r="H29" s="8">
        <f t="shared" si="3"/>
        <v>0.58829772590755069</v>
      </c>
      <c r="I29" s="8">
        <f t="shared" si="4"/>
        <v>1.5473861344537214</v>
      </c>
      <c r="J29" s="8">
        <f t="shared" si="5"/>
        <v>9.5514134453721589E-2</v>
      </c>
    </row>
    <row r="30" spans="1:10" x14ac:dyDescent="0.25">
      <c r="A30" s="14">
        <v>60</v>
      </c>
      <c r="B30" s="8">
        <v>-0.30720599999999998</v>
      </c>
      <c r="C30" s="8">
        <v>0.12692300000000001</v>
      </c>
      <c r="D30" s="8">
        <v>2.5178199999999999</v>
      </c>
      <c r="E30" s="8">
        <f t="shared" si="0"/>
        <v>2.5396658297431571</v>
      </c>
      <c r="F30" s="8">
        <f t="shared" si="1"/>
        <v>2.4</v>
      </c>
      <c r="G30" s="8">
        <f t="shared" si="2"/>
        <v>1.4764799999999998</v>
      </c>
      <c r="H30" s="8">
        <f t="shared" si="3"/>
        <v>0.58136782513206475</v>
      </c>
      <c r="I30" s="8">
        <f t="shared" si="4"/>
        <v>1.5923704752489596</v>
      </c>
      <c r="J30" s="8">
        <f t="shared" si="5"/>
        <v>0.11589047524895979</v>
      </c>
    </row>
    <row r="31" spans="1:10" x14ac:dyDescent="0.25">
      <c r="A31" s="14">
        <v>61</v>
      </c>
      <c r="B31" s="8">
        <v>-0.27806599999999998</v>
      </c>
      <c r="C31" s="8">
        <v>0.14221500000000001</v>
      </c>
      <c r="D31" s="8">
        <v>2.5583300000000002</v>
      </c>
      <c r="E31" s="8">
        <f t="shared" si="0"/>
        <v>2.577323843734233</v>
      </c>
      <c r="F31" s="8">
        <f t="shared" si="1"/>
        <v>2.44</v>
      </c>
      <c r="G31" s="8">
        <f t="shared" si="2"/>
        <v>1.501088</v>
      </c>
      <c r="H31" s="8">
        <f t="shared" si="3"/>
        <v>0.58242118220778327</v>
      </c>
      <c r="I31" s="8">
        <f t="shared" si="4"/>
        <v>1.615982050021364</v>
      </c>
      <c r="J31" s="8">
        <f t="shared" si="5"/>
        <v>0.11489405002136399</v>
      </c>
    </row>
    <row r="32" spans="1:10" x14ac:dyDescent="0.25">
      <c r="A32" s="14">
        <v>62</v>
      </c>
      <c r="B32" s="8">
        <v>-0.30440200000000001</v>
      </c>
      <c r="C32" s="8">
        <v>0.131719</v>
      </c>
      <c r="D32" s="8">
        <v>2.6211500000000001</v>
      </c>
      <c r="E32" s="8">
        <f t="shared" si="0"/>
        <v>2.6420518153633927</v>
      </c>
      <c r="F32" s="8">
        <f t="shared" si="1"/>
        <v>2.48</v>
      </c>
      <c r="G32" s="8">
        <f t="shared" si="2"/>
        <v>1.5256959999999999</v>
      </c>
      <c r="H32" s="8">
        <f t="shared" si="3"/>
        <v>0.57746634306267486</v>
      </c>
      <c r="I32" s="8">
        <f t="shared" si="4"/>
        <v>1.6565664882328472</v>
      </c>
      <c r="J32" s="8">
        <f t="shared" si="5"/>
        <v>0.1308704882328473</v>
      </c>
    </row>
    <row r="33" spans="1:10" x14ac:dyDescent="0.25">
      <c r="A33" s="14">
        <v>63</v>
      </c>
      <c r="B33" s="8">
        <v>-0.321911</v>
      </c>
      <c r="C33" s="8">
        <v>0.14233000000000001</v>
      </c>
      <c r="D33" s="8">
        <v>2.6964999999999999</v>
      </c>
      <c r="E33" s="8">
        <f t="shared" si="0"/>
        <v>2.7193743344418397</v>
      </c>
      <c r="F33" s="8">
        <f t="shared" si="1"/>
        <v>2.52</v>
      </c>
      <c r="G33" s="8">
        <f t="shared" si="2"/>
        <v>1.5503039999999999</v>
      </c>
      <c r="H33" s="8">
        <f t="shared" si="3"/>
        <v>0.57009584166653715</v>
      </c>
      <c r="I33" s="8">
        <f t="shared" si="4"/>
        <v>1.7050477076950334</v>
      </c>
      <c r="J33" s="8">
        <f t="shared" si="5"/>
        <v>0.15474370769503354</v>
      </c>
    </row>
    <row r="34" spans="1:10" x14ac:dyDescent="0.25">
      <c r="A34" s="14">
        <v>64</v>
      </c>
      <c r="B34" s="8">
        <v>-0.330204</v>
      </c>
      <c r="C34" s="8">
        <v>0.135769</v>
      </c>
      <c r="D34" s="8">
        <v>2.7521300000000002</v>
      </c>
      <c r="E34" s="8">
        <f t="shared" si="0"/>
        <v>2.7751914240060991</v>
      </c>
      <c r="F34" s="8">
        <f t="shared" si="1"/>
        <v>2.56</v>
      </c>
      <c r="G34" s="8">
        <f t="shared" si="2"/>
        <v>1.5749119999999999</v>
      </c>
      <c r="H34" s="8">
        <f t="shared" si="3"/>
        <v>0.56749670901135596</v>
      </c>
      <c r="I34" s="8">
        <f t="shared" si="4"/>
        <v>1.7400450228518241</v>
      </c>
      <c r="J34" s="8">
        <f t="shared" si="5"/>
        <v>0.16513302285182418</v>
      </c>
    </row>
    <row r="35" spans="1:10" x14ac:dyDescent="0.25">
      <c r="A35" s="14">
        <v>65</v>
      </c>
      <c r="B35" s="8">
        <v>-0.33141300000000001</v>
      </c>
      <c r="C35" s="8">
        <v>0.14438500000000001</v>
      </c>
      <c r="D35" s="8">
        <v>2.7782300000000002</v>
      </c>
      <c r="E35" s="8">
        <f t="shared" si="0"/>
        <v>2.8016501454846217</v>
      </c>
      <c r="F35" s="8">
        <f t="shared" si="1"/>
        <v>2.6</v>
      </c>
      <c r="G35" s="8">
        <f t="shared" si="2"/>
        <v>1.5995200000000001</v>
      </c>
      <c r="H35" s="8">
        <f t="shared" si="3"/>
        <v>0.57092067779337929</v>
      </c>
      <c r="I35" s="8">
        <f t="shared" si="4"/>
        <v>1.7566346412188578</v>
      </c>
      <c r="J35" s="8">
        <f t="shared" si="5"/>
        <v>0.15711464121885776</v>
      </c>
    </row>
    <row r="36" spans="1:10" x14ac:dyDescent="0.25">
      <c r="A36" s="14">
        <v>66</v>
      </c>
      <c r="B36" s="8">
        <v>-0.30833300000000002</v>
      </c>
      <c r="C36" s="8">
        <v>0.183614</v>
      </c>
      <c r="D36" s="8">
        <v>2.8125300000000002</v>
      </c>
      <c r="E36" s="8">
        <f t="shared" si="0"/>
        <v>2.8353321394124182</v>
      </c>
      <c r="F36" s="8">
        <f t="shared" si="1"/>
        <v>2.64</v>
      </c>
      <c r="G36" s="8">
        <f t="shared" si="2"/>
        <v>1.624128</v>
      </c>
      <c r="H36" s="8">
        <f t="shared" si="3"/>
        <v>0.5728175466372617</v>
      </c>
      <c r="I36" s="8">
        <f t="shared" si="4"/>
        <v>1.7777532514115861</v>
      </c>
      <c r="J36" s="8">
        <f t="shared" si="5"/>
        <v>0.15362525141158612</v>
      </c>
    </row>
    <row r="37" spans="1:10" x14ac:dyDescent="0.25">
      <c r="A37" s="14">
        <v>67</v>
      </c>
      <c r="B37" s="8">
        <v>-0.35258400000000001</v>
      </c>
      <c r="C37" s="8">
        <v>0.167465</v>
      </c>
      <c r="D37" s="8">
        <v>2.8610799999999998</v>
      </c>
      <c r="E37" s="8">
        <f t="shared" si="0"/>
        <v>2.8875835519826953</v>
      </c>
      <c r="F37" s="8">
        <f t="shared" si="1"/>
        <v>2.68</v>
      </c>
      <c r="G37" s="8">
        <f t="shared" si="2"/>
        <v>1.648736</v>
      </c>
      <c r="H37" s="8">
        <f t="shared" si="3"/>
        <v>0.57097430094029034</v>
      </c>
      <c r="I37" s="8">
        <f t="shared" si="4"/>
        <v>1.81051488709315</v>
      </c>
      <c r="J37" s="8">
        <f t="shared" si="5"/>
        <v>0.16177888709315003</v>
      </c>
    </row>
    <row r="38" spans="1:10" x14ac:dyDescent="0.25">
      <c r="A38" s="14">
        <v>68</v>
      </c>
      <c r="B38" s="8">
        <v>-0.37561099999999997</v>
      </c>
      <c r="C38" s="8">
        <v>0.15634700000000001</v>
      </c>
      <c r="D38" s="8">
        <v>2.9563899999999999</v>
      </c>
      <c r="E38" s="8">
        <f t="shared" si="0"/>
        <v>2.9842536487085005</v>
      </c>
      <c r="F38" s="8">
        <f t="shared" si="1"/>
        <v>2.72</v>
      </c>
      <c r="G38" s="8">
        <f t="shared" si="2"/>
        <v>1.6733439999999999</v>
      </c>
      <c r="H38" s="8">
        <f t="shared" si="3"/>
        <v>0.56072445474739563</v>
      </c>
      <c r="I38" s="8">
        <f t="shared" si="4"/>
        <v>1.8711270377402298</v>
      </c>
      <c r="J38" s="8">
        <f t="shared" si="5"/>
        <v>0.19778303774022987</v>
      </c>
    </row>
    <row r="39" spans="1:10" x14ac:dyDescent="0.25">
      <c r="A39" s="14">
        <v>69</v>
      </c>
      <c r="B39" s="8">
        <v>-0.397063</v>
      </c>
      <c r="C39" s="8">
        <v>0.17618800000000001</v>
      </c>
      <c r="D39" s="8">
        <v>2.9879899999999999</v>
      </c>
      <c r="E39" s="8">
        <f t="shared" si="0"/>
        <v>3.0194015098050473</v>
      </c>
      <c r="F39" s="8">
        <f t="shared" si="1"/>
        <v>2.76</v>
      </c>
      <c r="G39" s="8">
        <f t="shared" si="2"/>
        <v>1.6979519999999997</v>
      </c>
      <c r="H39" s="8">
        <f t="shared" si="3"/>
        <v>0.56234720506238034</v>
      </c>
      <c r="I39" s="8">
        <f t="shared" si="4"/>
        <v>1.8931647466477646</v>
      </c>
      <c r="J39" s="8">
        <f t="shared" si="5"/>
        <v>0.19521274664776489</v>
      </c>
    </row>
    <row r="40" spans="1:10" x14ac:dyDescent="0.25">
      <c r="A40" s="14">
        <v>70</v>
      </c>
      <c r="B40" s="8">
        <v>-0.37077199999999999</v>
      </c>
      <c r="C40" s="8">
        <v>0.15687400000000001</v>
      </c>
      <c r="D40" s="8">
        <v>3.0266299999999999</v>
      </c>
      <c r="E40" s="8">
        <f t="shared" si="0"/>
        <v>3.0532884706100076</v>
      </c>
      <c r="F40" s="8">
        <f t="shared" si="1"/>
        <v>2.8</v>
      </c>
      <c r="G40" s="8">
        <f t="shared" si="2"/>
        <v>1.7225599999999999</v>
      </c>
      <c r="H40" s="8">
        <f t="shared" si="3"/>
        <v>0.56416549454164566</v>
      </c>
      <c r="I40" s="8">
        <f t="shared" si="4"/>
        <v>1.9144118710724747</v>
      </c>
      <c r="J40" s="8">
        <f t="shared" si="5"/>
        <v>0.19185187107247481</v>
      </c>
    </row>
    <row r="41" spans="1:10" x14ac:dyDescent="0.25">
      <c r="A41" s="14">
        <v>71</v>
      </c>
      <c r="B41" s="8">
        <v>-0.419796</v>
      </c>
      <c r="C41" s="8">
        <v>0.192884</v>
      </c>
      <c r="D41" s="8">
        <v>3.0661399999999999</v>
      </c>
      <c r="E41" s="8">
        <f t="shared" si="0"/>
        <v>3.1007494930535744</v>
      </c>
      <c r="F41" s="8">
        <f t="shared" si="1"/>
        <v>2.84</v>
      </c>
      <c r="G41" s="8">
        <f t="shared" si="2"/>
        <v>1.7471679999999998</v>
      </c>
      <c r="H41" s="8">
        <f t="shared" si="3"/>
        <v>0.56346635028533487</v>
      </c>
      <c r="I41" s="8">
        <f t="shared" si="4"/>
        <v>1.9441699321445911</v>
      </c>
      <c r="J41" s="8">
        <f t="shared" si="5"/>
        <v>0.19700193214459127</v>
      </c>
    </row>
    <row r="42" spans="1:10" x14ac:dyDescent="0.25">
      <c r="A42" s="14">
        <v>72</v>
      </c>
      <c r="B42" s="8">
        <v>-0.42692600000000003</v>
      </c>
      <c r="C42" s="8">
        <v>0.182475</v>
      </c>
      <c r="D42" s="8">
        <v>3.13069</v>
      </c>
      <c r="E42" s="8">
        <f t="shared" si="0"/>
        <v>3.1649301431786765</v>
      </c>
      <c r="F42" s="8">
        <f t="shared" si="1"/>
        <v>2.88</v>
      </c>
      <c r="G42" s="8">
        <f t="shared" si="2"/>
        <v>1.7717759999999998</v>
      </c>
      <c r="H42" s="8">
        <f t="shared" si="3"/>
        <v>0.55981519965572712</v>
      </c>
      <c r="I42" s="8">
        <f t="shared" si="4"/>
        <v>1.9844111997730303</v>
      </c>
      <c r="J42" s="8">
        <f t="shared" si="5"/>
        <v>0.21263519977303047</v>
      </c>
    </row>
    <row r="43" spans="1:10" x14ac:dyDescent="0.25">
      <c r="A43" s="14">
        <v>73</v>
      </c>
      <c r="B43" s="8">
        <v>-0.40321499999999999</v>
      </c>
      <c r="C43" s="8">
        <v>0.25140099999999999</v>
      </c>
      <c r="D43" s="8">
        <v>3.1941999999999999</v>
      </c>
      <c r="E43" s="8">
        <f t="shared" si="0"/>
        <v>3.2293495380689281</v>
      </c>
      <c r="F43" s="8">
        <f t="shared" si="1"/>
        <v>2.92</v>
      </c>
      <c r="G43" s="8">
        <f t="shared" si="2"/>
        <v>1.7963839999999998</v>
      </c>
      <c r="H43" s="8">
        <f t="shared" si="3"/>
        <v>0.55626805919380085</v>
      </c>
      <c r="I43" s="8">
        <f t="shared" si="4"/>
        <v>2.0248021603692181</v>
      </c>
      <c r="J43" s="8">
        <f t="shared" si="5"/>
        <v>0.22841816036921836</v>
      </c>
    </row>
    <row r="44" spans="1:10" x14ac:dyDescent="0.25">
      <c r="A44" s="14">
        <v>74</v>
      </c>
      <c r="B44" s="8">
        <v>-0.44636399999999998</v>
      </c>
      <c r="C44" s="8">
        <v>0.20344300000000001</v>
      </c>
      <c r="D44" s="8">
        <v>3.2401399999999998</v>
      </c>
      <c r="E44" s="8">
        <f t="shared" si="0"/>
        <v>3.2770622658632838</v>
      </c>
      <c r="F44" s="8">
        <f t="shared" si="1"/>
        <v>2.96</v>
      </c>
      <c r="G44" s="8">
        <f t="shared" si="2"/>
        <v>1.8209919999999999</v>
      </c>
      <c r="H44" s="8">
        <f t="shared" si="3"/>
        <v>0.55567818132997604</v>
      </c>
      <c r="I44" s="8">
        <f t="shared" si="4"/>
        <v>2.0547180406962791</v>
      </c>
      <c r="J44" s="8">
        <f t="shared" si="5"/>
        <v>0.23372604069627911</v>
      </c>
    </row>
    <row r="45" spans="1:10" x14ac:dyDescent="0.25">
      <c r="A45" s="14">
        <v>75</v>
      </c>
      <c r="B45" s="8">
        <v>-0.38901799999999997</v>
      </c>
      <c r="C45" s="8">
        <v>0.26500899999999999</v>
      </c>
      <c r="D45" s="8">
        <v>3.2852700000000001</v>
      </c>
      <c r="E45" s="8">
        <f t="shared" si="0"/>
        <v>3.3188196316318548</v>
      </c>
      <c r="F45" s="8">
        <f t="shared" si="1"/>
        <v>3</v>
      </c>
      <c r="G45" s="8">
        <f t="shared" si="2"/>
        <v>1.8455999999999999</v>
      </c>
      <c r="H45" s="8">
        <f t="shared" si="3"/>
        <v>0.5561013266311563</v>
      </c>
      <c r="I45" s="8">
        <f t="shared" si="4"/>
        <v>2.0808999090331728</v>
      </c>
      <c r="J45" s="8">
        <f t="shared" si="5"/>
        <v>0.23529990903317288</v>
      </c>
    </row>
    <row r="46" spans="1:10" x14ac:dyDescent="0.25">
      <c r="A46" s="14">
        <v>76</v>
      </c>
      <c r="B46" s="8">
        <v>-0.44019200000000003</v>
      </c>
      <c r="C46" s="8">
        <v>0.19097800000000001</v>
      </c>
      <c r="D46" s="8">
        <v>3.3344900000000002</v>
      </c>
      <c r="E46" s="8">
        <f t="shared" si="0"/>
        <v>3.3688373593048389</v>
      </c>
      <c r="F46" s="8">
        <f t="shared" si="1"/>
        <v>3.04</v>
      </c>
      <c r="G46" s="8">
        <f t="shared" si="2"/>
        <v>1.8702079999999999</v>
      </c>
      <c r="H46" s="8">
        <f t="shared" si="3"/>
        <v>0.55514938850770701</v>
      </c>
      <c r="I46" s="8">
        <f t="shared" si="4"/>
        <v>2.112261024284134</v>
      </c>
      <c r="J46" s="8">
        <f t="shared" si="5"/>
        <v>0.24205302428413411</v>
      </c>
    </row>
    <row r="47" spans="1:10" x14ac:dyDescent="0.25">
      <c r="A47" s="14">
        <v>77</v>
      </c>
      <c r="B47" s="8">
        <v>-0.44220999999999999</v>
      </c>
      <c r="C47" s="8">
        <v>0.19755500000000001</v>
      </c>
      <c r="D47" s="8">
        <v>3.3655900000000001</v>
      </c>
      <c r="E47" s="8">
        <f t="shared" si="0"/>
        <v>3.4002608297342429</v>
      </c>
      <c r="F47" s="8">
        <f t="shared" si="1"/>
        <v>3.08</v>
      </c>
      <c r="G47" s="8">
        <f t="shared" si="2"/>
        <v>1.8948160000000001</v>
      </c>
      <c r="H47" s="8">
        <f t="shared" si="3"/>
        <v>0.55725607383716347</v>
      </c>
      <c r="I47" s="8">
        <f t="shared" si="4"/>
        <v>2.1319635402433703</v>
      </c>
      <c r="J47" s="8">
        <f t="shared" si="5"/>
        <v>0.23714754024337026</v>
      </c>
    </row>
    <row r="48" spans="1:10" x14ac:dyDescent="0.25">
      <c r="A48" s="14">
        <v>78</v>
      </c>
      <c r="B48" s="8">
        <v>-0.47204499999999999</v>
      </c>
      <c r="C48" s="8">
        <v>0.22366800000000001</v>
      </c>
      <c r="D48" s="8">
        <v>3.4548299999999998</v>
      </c>
      <c r="E48" s="8">
        <f t="shared" si="0"/>
        <v>3.4940956176311202</v>
      </c>
      <c r="F48" s="8">
        <f t="shared" si="1"/>
        <v>3.12</v>
      </c>
      <c r="G48" s="8">
        <f t="shared" si="2"/>
        <v>1.919424</v>
      </c>
      <c r="H48" s="8">
        <f t="shared" si="3"/>
        <v>0.54933356440351377</v>
      </c>
      <c r="I48" s="8">
        <f t="shared" si="4"/>
        <v>2.1907979522547123</v>
      </c>
      <c r="J48" s="8">
        <f t="shared" si="5"/>
        <v>0.27137395225471228</v>
      </c>
    </row>
    <row r="49" spans="1:10" x14ac:dyDescent="0.25">
      <c r="A49" s="14">
        <v>79</v>
      </c>
      <c r="B49" s="8">
        <v>-0.48785800000000001</v>
      </c>
      <c r="C49" s="8">
        <v>0.21915699999999999</v>
      </c>
      <c r="D49" s="8">
        <v>3.5009199999999998</v>
      </c>
      <c r="E49" s="8">
        <f t="shared" si="0"/>
        <v>3.5415358342409862</v>
      </c>
      <c r="F49" s="8">
        <f t="shared" si="1"/>
        <v>3.16</v>
      </c>
      <c r="G49" s="8">
        <f t="shared" si="2"/>
        <v>1.944032</v>
      </c>
      <c r="H49" s="8">
        <f t="shared" si="3"/>
        <v>0.54892343067782068</v>
      </c>
      <c r="I49" s="8">
        <f t="shared" si="4"/>
        <v>2.2205429680690982</v>
      </c>
      <c r="J49" s="8">
        <f t="shared" si="5"/>
        <v>0.27651096806909825</v>
      </c>
    </row>
    <row r="50" spans="1:10" x14ac:dyDescent="0.25">
      <c r="A50" s="14">
        <v>80</v>
      </c>
      <c r="B50" s="8">
        <v>-0.43526199999999998</v>
      </c>
      <c r="C50" s="8">
        <v>0.20558399999999999</v>
      </c>
      <c r="D50" s="8">
        <v>3.5381800000000001</v>
      </c>
      <c r="E50" s="8">
        <f t="shared" si="0"/>
        <v>3.570775196242407</v>
      </c>
      <c r="F50" s="8">
        <f t="shared" si="1"/>
        <v>3.2</v>
      </c>
      <c r="G50" s="8">
        <f t="shared" si="2"/>
        <v>1.9686399999999999</v>
      </c>
      <c r="H50" s="8">
        <f t="shared" si="3"/>
        <v>0.55132006127734845</v>
      </c>
      <c r="I50" s="8">
        <f t="shared" si="4"/>
        <v>2.2388760480439891</v>
      </c>
      <c r="J50" s="8">
        <f t="shared" si="5"/>
        <v>0.27023604804398915</v>
      </c>
    </row>
    <row r="51" spans="1:10" x14ac:dyDescent="0.25">
      <c r="A51" s="14">
        <v>81</v>
      </c>
      <c r="B51" s="8">
        <v>-0.42768400000000001</v>
      </c>
      <c r="C51" s="8">
        <v>0.21124000000000001</v>
      </c>
      <c r="D51" s="8">
        <v>3.5680299999999998</v>
      </c>
      <c r="E51" s="8">
        <f t="shared" si="0"/>
        <v>3.5997741626879871</v>
      </c>
      <c r="F51" s="8">
        <f t="shared" si="1"/>
        <v>3.24</v>
      </c>
      <c r="G51" s="8">
        <f t="shared" si="2"/>
        <v>1.9932480000000001</v>
      </c>
      <c r="H51" s="8">
        <f t="shared" si="3"/>
        <v>0.55371473595766407</v>
      </c>
      <c r="I51" s="8">
        <f t="shared" si="4"/>
        <v>2.2570584000053677</v>
      </c>
      <c r="J51" s="8">
        <f t="shared" si="5"/>
        <v>0.2638104000053676</v>
      </c>
    </row>
    <row r="52" spans="1:10" x14ac:dyDescent="0.25">
      <c r="A52" s="14">
        <v>82</v>
      </c>
      <c r="B52" s="8">
        <v>-0.426703</v>
      </c>
      <c r="C52" s="8">
        <v>0.212617</v>
      </c>
      <c r="D52" s="8">
        <v>3.62093</v>
      </c>
      <c r="E52" s="8">
        <f t="shared" si="0"/>
        <v>3.6521795552516307</v>
      </c>
      <c r="F52" s="8">
        <f t="shared" si="1"/>
        <v>3.28</v>
      </c>
      <c r="G52" s="8">
        <f t="shared" si="2"/>
        <v>2.0178559999999996</v>
      </c>
      <c r="H52" s="8">
        <f t="shared" si="3"/>
        <v>0.55250733691294973</v>
      </c>
      <c r="I52" s="8">
        <f t="shared" si="4"/>
        <v>2.2899165811427724</v>
      </c>
      <c r="J52" s="8">
        <f t="shared" si="5"/>
        <v>0.27206058114277276</v>
      </c>
    </row>
    <row r="53" spans="1:10" x14ac:dyDescent="0.25">
      <c r="A53" s="14">
        <v>83</v>
      </c>
      <c r="B53" s="8">
        <v>-0.41927599999999998</v>
      </c>
      <c r="C53" s="8">
        <v>0.21548200000000001</v>
      </c>
      <c r="D53" s="8">
        <v>3.71922</v>
      </c>
      <c r="E53" s="8">
        <f t="shared" si="0"/>
        <v>3.7489761622208269</v>
      </c>
      <c r="F53" s="8">
        <f t="shared" si="1"/>
        <v>3.32</v>
      </c>
      <c r="G53" s="8">
        <f t="shared" si="2"/>
        <v>2.0424639999999998</v>
      </c>
      <c r="H53" s="8">
        <f t="shared" si="3"/>
        <v>0.5448058114058747</v>
      </c>
      <c r="I53" s="8">
        <f t="shared" si="4"/>
        <v>2.3506080537124583</v>
      </c>
      <c r="J53" s="8">
        <f t="shared" si="5"/>
        <v>0.30814405371245845</v>
      </c>
    </row>
    <row r="54" spans="1:10" x14ac:dyDescent="0.25">
      <c r="A54" s="14">
        <v>84</v>
      </c>
      <c r="B54" s="8">
        <v>-0.41739700000000002</v>
      </c>
      <c r="C54" s="8">
        <v>0.213837</v>
      </c>
      <c r="D54" s="8">
        <v>3.7545199999999999</v>
      </c>
      <c r="E54" s="8">
        <f t="shared" si="0"/>
        <v>3.7836975233993004</v>
      </c>
      <c r="F54" s="8">
        <f t="shared" si="1"/>
        <v>3.36</v>
      </c>
      <c r="G54" s="8">
        <f t="shared" si="2"/>
        <v>2.067072</v>
      </c>
      <c r="H54" s="8">
        <f t="shared" si="3"/>
        <v>0.54631005444191216</v>
      </c>
      <c r="I54" s="8">
        <f t="shared" si="4"/>
        <v>2.3723783471713613</v>
      </c>
      <c r="J54" s="8">
        <f t="shared" si="5"/>
        <v>0.30530634717136129</v>
      </c>
    </row>
    <row r="55" spans="1:10" x14ac:dyDescent="0.25">
      <c r="A55" s="14">
        <v>85</v>
      </c>
      <c r="B55" s="8">
        <v>-0.40580300000000002</v>
      </c>
      <c r="C55" s="8">
        <v>0.21387600000000001</v>
      </c>
      <c r="D55" s="8">
        <v>3.77217</v>
      </c>
      <c r="E55" s="8">
        <f t="shared" si="0"/>
        <v>3.7999586217595844</v>
      </c>
      <c r="F55" s="8">
        <f t="shared" si="1"/>
        <v>3.4</v>
      </c>
      <c r="G55" s="8">
        <f t="shared" si="2"/>
        <v>2.0916799999999998</v>
      </c>
      <c r="H55" s="8">
        <f t="shared" si="3"/>
        <v>0.55044809909836334</v>
      </c>
      <c r="I55" s="8">
        <f t="shared" si="4"/>
        <v>2.3825740558432593</v>
      </c>
      <c r="J55" s="8">
        <f t="shared" si="5"/>
        <v>0.29089405584325956</v>
      </c>
    </row>
    <row r="56" spans="1:10" x14ac:dyDescent="0.25">
      <c r="A56" s="14">
        <v>86</v>
      </c>
      <c r="B56" s="8">
        <v>-0.41370800000000002</v>
      </c>
      <c r="C56" s="8">
        <v>0.21127899999999999</v>
      </c>
      <c r="D56" s="8">
        <v>3.80884</v>
      </c>
      <c r="E56" s="8">
        <f t="shared" si="0"/>
        <v>3.8370633654795174</v>
      </c>
      <c r="F56" s="8">
        <f t="shared" si="1"/>
        <v>3.44</v>
      </c>
      <c r="G56" s="8">
        <f t="shared" si="2"/>
        <v>2.1162879999999999</v>
      </c>
      <c r="H56" s="8">
        <f t="shared" si="3"/>
        <v>0.55153845491303932</v>
      </c>
      <c r="I56" s="8">
        <f t="shared" si="4"/>
        <v>2.4058387301556574</v>
      </c>
      <c r="J56" s="8">
        <f t="shared" si="5"/>
        <v>0.28955073015565747</v>
      </c>
    </row>
    <row r="57" spans="1:10" x14ac:dyDescent="0.25">
      <c r="A57" s="14">
        <v>87</v>
      </c>
      <c r="B57" s="8">
        <v>-0.41325499999999998</v>
      </c>
      <c r="C57" s="8">
        <v>0.21244299999999999</v>
      </c>
      <c r="D57" s="8">
        <v>3.8463699999999998</v>
      </c>
      <c r="E57" s="8">
        <f t="shared" si="0"/>
        <v>3.874335284945535</v>
      </c>
      <c r="F57" s="8">
        <f t="shared" si="1"/>
        <v>3.48</v>
      </c>
      <c r="G57" s="8">
        <f t="shared" si="2"/>
        <v>2.1408959999999997</v>
      </c>
      <c r="H57" s="8">
        <f t="shared" si="3"/>
        <v>0.55258408024696715</v>
      </c>
      <c r="I57" s="8">
        <f t="shared" si="4"/>
        <v>2.4292082236608503</v>
      </c>
      <c r="J57" s="8">
        <f t="shared" si="5"/>
        <v>0.28831222366085063</v>
      </c>
    </row>
    <row r="58" spans="1:10" x14ac:dyDescent="0.25">
      <c r="A58" s="14">
        <v>88</v>
      </c>
      <c r="B58" s="8">
        <v>-0.41785</v>
      </c>
      <c r="C58" s="8">
        <v>0.217248</v>
      </c>
      <c r="D58" s="8">
        <v>3.9414799999999999</v>
      </c>
      <c r="E58" s="8">
        <f t="shared" si="0"/>
        <v>3.9695163315451922</v>
      </c>
      <c r="F58" s="8">
        <f t="shared" si="1"/>
        <v>3.52</v>
      </c>
      <c r="G58" s="8">
        <f t="shared" si="2"/>
        <v>2.1655039999999999</v>
      </c>
      <c r="H58" s="8">
        <f t="shared" si="3"/>
        <v>0.54553346532196934</v>
      </c>
      <c r="I58" s="8">
        <f t="shared" si="4"/>
        <v>2.4888867398788355</v>
      </c>
      <c r="J58" s="8">
        <f t="shared" si="5"/>
        <v>0.32338273987883559</v>
      </c>
    </row>
    <row r="59" spans="1:10" x14ac:dyDescent="0.25">
      <c r="A59" s="14">
        <v>89</v>
      </c>
      <c r="B59" s="8">
        <v>-0.42032399999999998</v>
      </c>
      <c r="C59" s="8">
        <v>0.22519500000000001</v>
      </c>
      <c r="D59" s="8">
        <v>3.9679099999999998</v>
      </c>
      <c r="E59" s="8">
        <f t="shared" si="0"/>
        <v>3.9964602864411152</v>
      </c>
      <c r="F59" s="8">
        <f t="shared" si="1"/>
        <v>3.56</v>
      </c>
      <c r="G59" s="8">
        <f t="shared" si="2"/>
        <v>2.1901120000000001</v>
      </c>
      <c r="H59" s="8">
        <f t="shared" si="3"/>
        <v>0.54801295221935387</v>
      </c>
      <c r="I59" s="8">
        <f t="shared" si="4"/>
        <v>2.5057805995985794</v>
      </c>
      <c r="J59" s="8">
        <f t="shared" si="5"/>
        <v>0.31566859959857929</v>
      </c>
    </row>
    <row r="60" spans="1:10" x14ac:dyDescent="0.25">
      <c r="A60" s="14">
        <v>90</v>
      </c>
      <c r="B60" s="8">
        <v>-0.40723399999999998</v>
      </c>
      <c r="C60" s="8">
        <v>0.21918699999999999</v>
      </c>
      <c r="D60" s="8">
        <v>4.00976</v>
      </c>
      <c r="E60" s="8">
        <f t="shared" si="0"/>
        <v>4.0363421224327602</v>
      </c>
      <c r="F60" s="8">
        <f t="shared" si="1"/>
        <v>3.6</v>
      </c>
      <c r="G60" s="8">
        <f t="shared" si="2"/>
        <v>2.2147199999999998</v>
      </c>
      <c r="H60" s="8">
        <f t="shared" si="3"/>
        <v>0.54869481645058293</v>
      </c>
      <c r="I60" s="8">
        <f t="shared" si="4"/>
        <v>2.5307865107653407</v>
      </c>
      <c r="J60" s="8">
        <f t="shared" si="5"/>
        <v>0.31606651076534087</v>
      </c>
    </row>
    <row r="61" spans="1:10" x14ac:dyDescent="0.25">
      <c r="A61" s="14">
        <v>91</v>
      </c>
      <c r="B61" s="8">
        <v>-0.42057800000000001</v>
      </c>
      <c r="C61" s="8">
        <v>0.21893899999999999</v>
      </c>
      <c r="D61" s="8">
        <v>4.0316200000000002</v>
      </c>
      <c r="E61" s="8">
        <f t="shared" si="0"/>
        <v>4.0594063561320146</v>
      </c>
      <c r="F61" s="8">
        <f t="shared" si="1"/>
        <v>3.64</v>
      </c>
      <c r="G61" s="8">
        <f t="shared" si="2"/>
        <v>2.239328</v>
      </c>
      <c r="H61" s="8">
        <f t="shared" si="3"/>
        <v>0.55163928011723684</v>
      </c>
      <c r="I61" s="8">
        <f t="shared" si="4"/>
        <v>2.545247785294773</v>
      </c>
      <c r="J61" s="8">
        <f t="shared" si="5"/>
        <v>0.30591978529477304</v>
      </c>
    </row>
    <row r="62" spans="1:10" x14ac:dyDescent="0.25">
      <c r="A62" s="14">
        <v>92</v>
      </c>
      <c r="B62" s="8">
        <v>-0.454461</v>
      </c>
      <c r="C62" s="8">
        <v>0.22387099999999999</v>
      </c>
      <c r="D62" s="8">
        <v>4.0664400000000001</v>
      </c>
      <c r="E62" s="8">
        <f t="shared" si="0"/>
        <v>4.0978759496551378</v>
      </c>
      <c r="F62" s="8">
        <f t="shared" si="1"/>
        <v>3.68</v>
      </c>
      <c r="G62" s="8">
        <f t="shared" si="2"/>
        <v>2.2639360000000002</v>
      </c>
      <c r="H62" s="8">
        <f t="shared" si="3"/>
        <v>0.55246572317312936</v>
      </c>
      <c r="I62" s="8">
        <f t="shared" si="4"/>
        <v>2.5693682204337716</v>
      </c>
      <c r="J62" s="8">
        <f t="shared" si="5"/>
        <v>0.30543222043377138</v>
      </c>
    </row>
    <row r="63" spans="1:10" x14ac:dyDescent="0.25">
      <c r="A63" s="14">
        <v>93</v>
      </c>
      <c r="B63" s="8">
        <v>-0.48165000000000002</v>
      </c>
      <c r="C63" s="8">
        <v>0.23183799999999999</v>
      </c>
      <c r="D63" s="8">
        <v>4.1199000000000003</v>
      </c>
      <c r="E63" s="8">
        <f t="shared" si="0"/>
        <v>4.1544327640177308</v>
      </c>
      <c r="F63" s="8">
        <f t="shared" si="1"/>
        <v>3.72</v>
      </c>
      <c r="G63" s="8">
        <f t="shared" si="2"/>
        <v>2.2885439999999999</v>
      </c>
      <c r="H63" s="8">
        <f t="shared" si="3"/>
        <v>0.55086798366830725</v>
      </c>
      <c r="I63" s="8">
        <f t="shared" si="4"/>
        <v>2.6048293430391172</v>
      </c>
      <c r="J63" s="8">
        <f t="shared" si="5"/>
        <v>0.31628534303911726</v>
      </c>
    </row>
    <row r="64" spans="1:10" x14ac:dyDescent="0.25">
      <c r="A64" s="14">
        <v>94</v>
      </c>
      <c r="B64" s="8">
        <v>-0.53424899999999997</v>
      </c>
      <c r="C64" s="8">
        <v>0.23519499999999999</v>
      </c>
      <c r="D64" s="8">
        <v>4.19198</v>
      </c>
      <c r="E64" s="8">
        <f t="shared" si="0"/>
        <v>4.2324266092191127</v>
      </c>
      <c r="F64" s="8">
        <f t="shared" si="1"/>
        <v>3.76</v>
      </c>
      <c r="G64" s="8">
        <f t="shared" si="2"/>
        <v>2.3131519999999997</v>
      </c>
      <c r="H64" s="8">
        <f t="shared" si="3"/>
        <v>0.54653091797539255</v>
      </c>
      <c r="I64" s="8">
        <f t="shared" si="4"/>
        <v>2.6537314839803838</v>
      </c>
      <c r="J64" s="8">
        <f t="shared" si="5"/>
        <v>0.34057948398038418</v>
      </c>
    </row>
    <row r="65" spans="1:10" x14ac:dyDescent="0.25">
      <c r="A65" s="14">
        <v>95</v>
      </c>
      <c r="B65" s="8">
        <v>-0.52623500000000001</v>
      </c>
      <c r="C65" s="8">
        <v>0.25055100000000002</v>
      </c>
      <c r="D65" s="8">
        <v>4.1727100000000004</v>
      </c>
      <c r="E65" s="8">
        <f t="shared" si="0"/>
        <v>4.2132182263592757</v>
      </c>
      <c r="F65" s="8">
        <f t="shared" si="1"/>
        <v>3.8</v>
      </c>
      <c r="G65" s="8">
        <f t="shared" si="2"/>
        <v>2.3377599999999998</v>
      </c>
      <c r="H65" s="8">
        <f t="shared" si="3"/>
        <v>0.5548632599598583</v>
      </c>
      <c r="I65" s="8">
        <f t="shared" si="4"/>
        <v>2.641687827927266</v>
      </c>
      <c r="J65" s="8">
        <f t="shared" si="5"/>
        <v>0.30392782792726614</v>
      </c>
    </row>
    <row r="66" spans="1:10" x14ac:dyDescent="0.25">
      <c r="A66" s="14">
        <v>96</v>
      </c>
      <c r="B66" s="8">
        <v>-0.53992899999999999</v>
      </c>
      <c r="C66" s="8">
        <v>0.19758200000000001</v>
      </c>
      <c r="D66" s="8">
        <v>4.2434500000000002</v>
      </c>
      <c r="E66" s="8">
        <f t="shared" si="0"/>
        <v>4.2822225390870337</v>
      </c>
      <c r="F66" s="8">
        <f t="shared" si="1"/>
        <v>3.84</v>
      </c>
      <c r="G66" s="8">
        <f t="shared" si="2"/>
        <v>2.3623679999999996</v>
      </c>
      <c r="H66" s="8">
        <f t="shared" si="3"/>
        <v>0.55166866701506234</v>
      </c>
      <c r="I66" s="8">
        <f t="shared" si="4"/>
        <v>2.6849535320075701</v>
      </c>
      <c r="J66" s="8">
        <f t="shared" si="5"/>
        <v>0.32258553200757056</v>
      </c>
    </row>
    <row r="67" spans="1:10" x14ac:dyDescent="0.25">
      <c r="A67" s="14">
        <v>97</v>
      </c>
      <c r="B67" s="8">
        <v>-0.56245100000000003</v>
      </c>
      <c r="C67" s="8">
        <v>0.24073700000000001</v>
      </c>
      <c r="D67" s="8">
        <v>4.2494699999999996</v>
      </c>
      <c r="E67" s="8">
        <f t="shared" si="0"/>
        <v>4.2932855380780346</v>
      </c>
      <c r="F67" s="8">
        <f t="shared" si="1"/>
        <v>3.88</v>
      </c>
      <c r="G67" s="8">
        <f t="shared" si="2"/>
        <v>2.3869759999999998</v>
      </c>
      <c r="H67" s="8">
        <f t="shared" si="3"/>
        <v>0.55597886020610965</v>
      </c>
      <c r="I67" s="8">
        <f t="shared" si="4"/>
        <v>2.6918900323749275</v>
      </c>
      <c r="J67" s="8">
        <f t="shared" si="5"/>
        <v>0.30491403237492776</v>
      </c>
    </row>
    <row r="68" spans="1:10" x14ac:dyDescent="0.25">
      <c r="A68" s="14">
        <v>98</v>
      </c>
      <c r="B68" s="8">
        <v>-0.60773999999999995</v>
      </c>
      <c r="C68" s="8">
        <v>0.25332700000000002</v>
      </c>
      <c r="D68" s="8">
        <v>4.3136599999999996</v>
      </c>
      <c r="E68" s="8">
        <f t="shared" ref="E68:E98" si="6">SQRT(D68^2+C68^2+B68^2)</f>
        <v>4.3636206379712936</v>
      </c>
      <c r="F68" s="8">
        <f t="shared" ref="F68:F98" si="7">A68/25</f>
        <v>3.92</v>
      </c>
      <c r="G68" s="8">
        <f t="shared" ref="G68:G98" si="8">F68*0.6152</f>
        <v>2.4115839999999999</v>
      </c>
      <c r="H68" s="8">
        <f t="shared" ref="H68:H98" si="9">G68/E68</f>
        <v>0.55265665832976218</v>
      </c>
      <c r="I68" s="8">
        <f t="shared" ref="I68:I98" si="10">E68*0.627</f>
        <v>2.7359901400080009</v>
      </c>
      <c r="J68" s="8">
        <f t="shared" ref="J68:J98" si="11">I68-G68</f>
        <v>0.32440614000800094</v>
      </c>
    </row>
    <row r="69" spans="1:10" x14ac:dyDescent="0.25">
      <c r="A69" s="14">
        <v>99</v>
      </c>
      <c r="B69" s="8">
        <v>-0.61230600000000002</v>
      </c>
      <c r="C69" s="8">
        <v>0.251245</v>
      </c>
      <c r="D69" s="8">
        <v>4.35053</v>
      </c>
      <c r="E69" s="8">
        <f t="shared" si="6"/>
        <v>4.4005856392713234</v>
      </c>
      <c r="F69" s="8">
        <f t="shared" si="7"/>
        <v>3.96</v>
      </c>
      <c r="G69" s="8">
        <f t="shared" si="8"/>
        <v>2.4361919999999997</v>
      </c>
      <c r="H69" s="8">
        <f t="shared" si="9"/>
        <v>0.55360631509114311</v>
      </c>
      <c r="I69" s="8">
        <f t="shared" si="10"/>
        <v>2.7591671958231196</v>
      </c>
      <c r="J69" s="8">
        <f t="shared" si="11"/>
        <v>0.32297519582311995</v>
      </c>
    </row>
    <row r="70" spans="1:10" x14ac:dyDescent="0.25">
      <c r="A70" s="14">
        <v>100</v>
      </c>
      <c r="B70" s="8">
        <v>-0.63578000000000001</v>
      </c>
      <c r="C70" s="8">
        <v>0.25403599999999998</v>
      </c>
      <c r="D70" s="8">
        <v>4.37622</v>
      </c>
      <c r="E70" s="8">
        <f t="shared" si="6"/>
        <v>4.4294527863039699</v>
      </c>
      <c r="F70" s="8">
        <f t="shared" si="7"/>
        <v>4</v>
      </c>
      <c r="G70" s="8">
        <f t="shared" si="8"/>
        <v>2.4607999999999999</v>
      </c>
      <c r="H70" s="8">
        <f t="shared" si="9"/>
        <v>0.55555395185809031</v>
      </c>
      <c r="I70" s="8">
        <f t="shared" si="10"/>
        <v>2.7772668970125891</v>
      </c>
      <c r="J70" s="8">
        <f t="shared" si="11"/>
        <v>0.31646689701258923</v>
      </c>
    </row>
    <row r="71" spans="1:10" x14ac:dyDescent="0.25">
      <c r="A71" s="14">
        <v>101</v>
      </c>
      <c r="B71" s="8">
        <v>-0.64258999999999999</v>
      </c>
      <c r="C71" s="8">
        <v>0.25744400000000001</v>
      </c>
      <c r="D71" s="8">
        <v>4.4029600000000002</v>
      </c>
      <c r="E71" s="8">
        <f t="shared" si="6"/>
        <v>4.4570456675735333</v>
      </c>
      <c r="F71" s="8">
        <f t="shared" si="7"/>
        <v>4.04</v>
      </c>
      <c r="G71" s="8">
        <f t="shared" si="8"/>
        <v>2.4854080000000001</v>
      </c>
      <c r="H71" s="8">
        <f t="shared" si="9"/>
        <v>0.55763574918743986</v>
      </c>
      <c r="I71" s="8">
        <f t="shared" si="10"/>
        <v>2.7945676335686054</v>
      </c>
      <c r="J71" s="8">
        <f t="shared" si="11"/>
        <v>0.30915963356860532</v>
      </c>
    </row>
    <row r="72" spans="1:10" x14ac:dyDescent="0.25">
      <c r="A72" s="14">
        <v>102</v>
      </c>
      <c r="B72" s="8">
        <v>-0.64966999999999997</v>
      </c>
      <c r="C72" s="8">
        <v>0.24557100000000001</v>
      </c>
      <c r="D72" s="8">
        <v>4.4456499999999997</v>
      </c>
      <c r="E72" s="8">
        <f t="shared" si="6"/>
        <v>4.499575551920536</v>
      </c>
      <c r="F72" s="8">
        <f t="shared" si="7"/>
        <v>4.08</v>
      </c>
      <c r="G72" s="8">
        <f t="shared" si="8"/>
        <v>2.5100159999999998</v>
      </c>
      <c r="H72" s="8">
        <f t="shared" si="9"/>
        <v>0.55783394923298035</v>
      </c>
      <c r="I72" s="8">
        <f t="shared" si="10"/>
        <v>2.8212338710541762</v>
      </c>
      <c r="J72" s="8">
        <f t="shared" si="11"/>
        <v>0.31121787105417642</v>
      </c>
    </row>
    <row r="73" spans="1:10" x14ac:dyDescent="0.25">
      <c r="A73" s="14">
        <v>103</v>
      </c>
      <c r="B73" s="8">
        <v>-0.67115000000000002</v>
      </c>
      <c r="C73" s="8">
        <v>0.28512399999999999</v>
      </c>
      <c r="D73" s="8">
        <v>4.4792300000000003</v>
      </c>
      <c r="E73" s="8">
        <f t="shared" si="6"/>
        <v>4.5381978152980507</v>
      </c>
      <c r="F73" s="8">
        <f t="shared" si="7"/>
        <v>4.12</v>
      </c>
      <c r="G73" s="8">
        <f t="shared" si="8"/>
        <v>2.534624</v>
      </c>
      <c r="H73" s="8">
        <f t="shared" si="9"/>
        <v>0.5585089286888073</v>
      </c>
      <c r="I73" s="8">
        <f t="shared" si="10"/>
        <v>2.8454500301918779</v>
      </c>
      <c r="J73" s="8">
        <f t="shared" si="11"/>
        <v>0.31082603019187793</v>
      </c>
    </row>
    <row r="74" spans="1:10" x14ac:dyDescent="0.25">
      <c r="A74" s="14">
        <v>104</v>
      </c>
      <c r="B74" s="8">
        <v>-0.66354999999999997</v>
      </c>
      <c r="C74" s="8">
        <v>0.29424099999999997</v>
      </c>
      <c r="D74" s="8">
        <v>4.5003700000000002</v>
      </c>
      <c r="E74" s="8">
        <f t="shared" si="6"/>
        <v>4.5585311785136451</v>
      </c>
      <c r="F74" s="8">
        <f t="shared" si="7"/>
        <v>4.16</v>
      </c>
      <c r="G74" s="8">
        <f t="shared" si="8"/>
        <v>2.5592320000000002</v>
      </c>
      <c r="H74" s="8">
        <f t="shared" si="9"/>
        <v>0.56141592538903362</v>
      </c>
      <c r="I74" s="8">
        <f t="shared" si="10"/>
        <v>2.8581990489280553</v>
      </c>
      <c r="J74" s="8">
        <f t="shared" si="11"/>
        <v>0.29896704892805515</v>
      </c>
    </row>
    <row r="75" spans="1:10" x14ac:dyDescent="0.25">
      <c r="A75" s="14">
        <v>105</v>
      </c>
      <c r="B75" s="8">
        <v>-0.67444999999999999</v>
      </c>
      <c r="C75" s="8">
        <v>0.289489</v>
      </c>
      <c r="D75" s="8">
        <v>4.5271299999999997</v>
      </c>
      <c r="E75" s="8">
        <f t="shared" si="6"/>
        <v>4.5862394966378499</v>
      </c>
      <c r="F75" s="8">
        <f t="shared" si="7"/>
        <v>4.2</v>
      </c>
      <c r="G75" s="8">
        <f t="shared" si="8"/>
        <v>2.5838399999999999</v>
      </c>
      <c r="H75" s="8">
        <f t="shared" si="9"/>
        <v>0.56338967947360807</v>
      </c>
      <c r="I75" s="8">
        <f t="shared" si="10"/>
        <v>2.8755721643919321</v>
      </c>
      <c r="J75" s="8">
        <f t="shared" si="11"/>
        <v>0.29173216439193217</v>
      </c>
    </row>
    <row r="76" spans="1:10" x14ac:dyDescent="0.25">
      <c r="A76" s="14">
        <v>106</v>
      </c>
      <c r="B76" s="8">
        <v>-0.68110000000000004</v>
      </c>
      <c r="C76" s="8">
        <v>0.28847</v>
      </c>
      <c r="D76" s="8">
        <v>4.5585800000000001</v>
      </c>
      <c r="E76" s="8">
        <f t="shared" si="6"/>
        <v>4.618199190950949</v>
      </c>
      <c r="F76" s="8">
        <f t="shared" si="7"/>
        <v>4.24</v>
      </c>
      <c r="G76" s="8">
        <f t="shared" si="8"/>
        <v>2.6084480000000001</v>
      </c>
      <c r="H76" s="8">
        <f t="shared" si="9"/>
        <v>0.5648192925742741</v>
      </c>
      <c r="I76" s="8">
        <f t="shared" si="10"/>
        <v>2.8956108927262449</v>
      </c>
      <c r="J76" s="8">
        <f t="shared" si="11"/>
        <v>0.28716289272624484</v>
      </c>
    </row>
    <row r="77" spans="1:10" x14ac:dyDescent="0.25">
      <c r="A77" s="14">
        <v>107</v>
      </c>
      <c r="B77" s="8">
        <v>-0.68081999999999998</v>
      </c>
      <c r="C77" s="8">
        <v>0.28417599999999998</v>
      </c>
      <c r="D77" s="8">
        <v>4.5870199999999999</v>
      </c>
      <c r="E77" s="8">
        <f t="shared" si="6"/>
        <v>4.6459686128703019</v>
      </c>
      <c r="F77" s="8">
        <f t="shared" si="7"/>
        <v>4.28</v>
      </c>
      <c r="G77" s="8">
        <f t="shared" si="8"/>
        <v>2.6330559999999998</v>
      </c>
      <c r="H77" s="8">
        <f t="shared" si="9"/>
        <v>0.56673994583301435</v>
      </c>
      <c r="I77" s="8">
        <f t="shared" si="10"/>
        <v>2.9130223202696794</v>
      </c>
      <c r="J77" s="8">
        <f t="shared" si="11"/>
        <v>0.2799663202696796</v>
      </c>
    </row>
    <row r="78" spans="1:10" x14ac:dyDescent="0.25">
      <c r="A78" s="14">
        <v>108</v>
      </c>
      <c r="B78" s="8">
        <v>-0.66371000000000002</v>
      </c>
      <c r="C78" s="8">
        <v>0.28989199999999998</v>
      </c>
      <c r="D78" s="8">
        <v>4.62723</v>
      </c>
      <c r="E78" s="8">
        <f t="shared" si="6"/>
        <v>4.6835676368196069</v>
      </c>
      <c r="F78" s="8">
        <f t="shared" si="7"/>
        <v>4.32</v>
      </c>
      <c r="G78" s="8">
        <f t="shared" si="8"/>
        <v>2.657664</v>
      </c>
      <c r="H78" s="8">
        <f t="shared" si="9"/>
        <v>0.56744435141854732</v>
      </c>
      <c r="I78" s="8">
        <f t="shared" si="10"/>
        <v>2.9365969082858934</v>
      </c>
      <c r="J78" s="8">
        <f t="shared" si="11"/>
        <v>0.27893290828589334</v>
      </c>
    </row>
    <row r="79" spans="1:10" x14ac:dyDescent="0.25">
      <c r="A79" s="14">
        <v>109</v>
      </c>
      <c r="B79" s="8">
        <v>-0.65900000000000003</v>
      </c>
      <c r="C79" s="8">
        <v>0.289435</v>
      </c>
      <c r="D79" s="8">
        <v>4.6510899999999999</v>
      </c>
      <c r="E79" s="8">
        <f t="shared" si="6"/>
        <v>4.7064521465032447</v>
      </c>
      <c r="F79" s="8">
        <f t="shared" si="7"/>
        <v>4.3600000000000003</v>
      </c>
      <c r="G79" s="8">
        <f t="shared" si="8"/>
        <v>2.6822720000000002</v>
      </c>
      <c r="H79" s="8">
        <f t="shared" si="9"/>
        <v>0.56991379419269128</v>
      </c>
      <c r="I79" s="8">
        <f t="shared" si="10"/>
        <v>2.9509454958575345</v>
      </c>
      <c r="J79" s="8">
        <f t="shared" si="11"/>
        <v>0.26867349585753431</v>
      </c>
    </row>
    <row r="80" spans="1:10" x14ac:dyDescent="0.25">
      <c r="A80" s="14">
        <v>110</v>
      </c>
      <c r="B80" s="8">
        <v>-0.67386999999999997</v>
      </c>
      <c r="C80" s="8">
        <v>0.29456700000000002</v>
      </c>
      <c r="D80" s="8">
        <v>4.69048</v>
      </c>
      <c r="E80" s="8">
        <f t="shared" si="6"/>
        <v>4.747786128796136</v>
      </c>
      <c r="F80" s="8">
        <f t="shared" si="7"/>
        <v>4.4000000000000004</v>
      </c>
      <c r="G80" s="8">
        <f t="shared" si="8"/>
        <v>2.70688</v>
      </c>
      <c r="H80" s="8">
        <f t="shared" si="9"/>
        <v>0.5701352012430192</v>
      </c>
      <c r="I80" s="8">
        <f t="shared" si="10"/>
        <v>2.9768619027551773</v>
      </c>
      <c r="J80" s="8">
        <f t="shared" si="11"/>
        <v>0.26998190275517731</v>
      </c>
    </row>
    <row r="81" spans="1:10" x14ac:dyDescent="0.25">
      <c r="A81" s="14">
        <v>111</v>
      </c>
      <c r="B81" s="8">
        <v>-0.65303999999999995</v>
      </c>
      <c r="C81" s="8">
        <v>0.29269600000000001</v>
      </c>
      <c r="D81" s="8">
        <v>4.7042599999999997</v>
      </c>
      <c r="E81" s="8">
        <f t="shared" si="6"/>
        <v>4.7583814829851541</v>
      </c>
      <c r="F81" s="8">
        <f t="shared" si="7"/>
        <v>4.4400000000000004</v>
      </c>
      <c r="G81" s="8">
        <f t="shared" si="8"/>
        <v>2.7314880000000001</v>
      </c>
      <c r="H81" s="8">
        <f t="shared" si="9"/>
        <v>0.57403720356746402</v>
      </c>
      <c r="I81" s="8">
        <f t="shared" si="10"/>
        <v>2.9835051898316918</v>
      </c>
      <c r="J81" s="8">
        <f t="shared" si="11"/>
        <v>0.25201718983169163</v>
      </c>
    </row>
    <row r="82" spans="1:10" x14ac:dyDescent="0.25">
      <c r="A82" s="14">
        <v>112</v>
      </c>
      <c r="B82" s="8">
        <v>-0.66078000000000003</v>
      </c>
      <c r="C82" s="8">
        <v>0.29183199999999998</v>
      </c>
      <c r="D82" s="8">
        <v>4.7371499999999997</v>
      </c>
      <c r="E82" s="8">
        <f t="shared" si="6"/>
        <v>4.791908413891484</v>
      </c>
      <c r="F82" s="8">
        <f t="shared" si="7"/>
        <v>4.4800000000000004</v>
      </c>
      <c r="G82" s="8">
        <f t="shared" si="8"/>
        <v>2.7560960000000003</v>
      </c>
      <c r="H82" s="8">
        <f t="shared" si="9"/>
        <v>0.57515623462464904</v>
      </c>
      <c r="I82" s="8">
        <f t="shared" si="10"/>
        <v>3.0045265755099604</v>
      </c>
      <c r="J82" s="8">
        <f t="shared" si="11"/>
        <v>0.24843057550996006</v>
      </c>
    </row>
    <row r="83" spans="1:10" x14ac:dyDescent="0.25">
      <c r="A83" s="14">
        <v>113</v>
      </c>
      <c r="B83" s="8">
        <v>-0.63919000000000004</v>
      </c>
      <c r="C83" s="8">
        <v>0.29196299999999997</v>
      </c>
      <c r="D83" s="8">
        <v>4.7694700000000001</v>
      </c>
      <c r="E83" s="8">
        <f t="shared" si="6"/>
        <v>4.8209594823405224</v>
      </c>
      <c r="F83" s="8">
        <f t="shared" si="7"/>
        <v>4.5199999999999996</v>
      </c>
      <c r="G83" s="8">
        <f t="shared" si="8"/>
        <v>2.7807039999999996</v>
      </c>
      <c r="H83" s="8">
        <f t="shared" si="9"/>
        <v>0.57679472523797248</v>
      </c>
      <c r="I83" s="8">
        <f t="shared" si="10"/>
        <v>3.0227415954275076</v>
      </c>
      <c r="J83" s="8">
        <f t="shared" si="11"/>
        <v>0.24203759542750802</v>
      </c>
    </row>
    <row r="84" spans="1:10" x14ac:dyDescent="0.25">
      <c r="A84" s="14">
        <v>114</v>
      </c>
      <c r="B84" s="8">
        <v>-0.64459999999999995</v>
      </c>
      <c r="C84" s="8">
        <v>0.29424099999999997</v>
      </c>
      <c r="D84" s="8">
        <v>4.7961</v>
      </c>
      <c r="E84" s="8">
        <f t="shared" si="6"/>
        <v>4.8481606961899475</v>
      </c>
      <c r="F84" s="8">
        <f t="shared" si="7"/>
        <v>4.5599999999999996</v>
      </c>
      <c r="G84" s="8">
        <f t="shared" si="8"/>
        <v>2.8053119999999998</v>
      </c>
      <c r="H84" s="8">
        <f t="shared" si="9"/>
        <v>0.57863428541150186</v>
      </c>
      <c r="I84" s="8">
        <f t="shared" si="10"/>
        <v>3.0397967565110973</v>
      </c>
      <c r="J84" s="8">
        <f t="shared" si="11"/>
        <v>0.23448475651109746</v>
      </c>
    </row>
    <row r="85" spans="1:10" x14ac:dyDescent="0.25">
      <c r="A85" s="14">
        <v>115</v>
      </c>
      <c r="B85" s="8">
        <v>-0.64098999999999995</v>
      </c>
      <c r="C85" s="8">
        <v>0.28811599999999998</v>
      </c>
      <c r="D85" s="8">
        <v>4.8176199999999998</v>
      </c>
      <c r="E85" s="8">
        <f t="shared" si="6"/>
        <v>4.8686077551961402</v>
      </c>
      <c r="F85" s="8">
        <f t="shared" si="7"/>
        <v>4.5999999999999996</v>
      </c>
      <c r="G85" s="8">
        <f t="shared" si="8"/>
        <v>2.8299199999999995</v>
      </c>
      <c r="H85" s="8">
        <f t="shared" si="9"/>
        <v>0.5812585737636593</v>
      </c>
      <c r="I85" s="8">
        <f t="shared" si="10"/>
        <v>3.0526170625079798</v>
      </c>
      <c r="J85" s="8">
        <f t="shared" si="11"/>
        <v>0.22269706250798027</v>
      </c>
    </row>
    <row r="86" spans="1:10" x14ac:dyDescent="0.25">
      <c r="A86" s="14">
        <v>116</v>
      </c>
      <c r="B86" s="8">
        <v>-0.63802999999999999</v>
      </c>
      <c r="C86" s="8">
        <v>0.289995</v>
      </c>
      <c r="D86" s="8">
        <v>4.8352500000000003</v>
      </c>
      <c r="E86" s="8">
        <f t="shared" si="6"/>
        <v>4.8857775167750939</v>
      </c>
      <c r="F86" s="8">
        <f t="shared" si="7"/>
        <v>4.6399999999999997</v>
      </c>
      <c r="G86" s="8">
        <f t="shared" si="8"/>
        <v>2.8545279999999997</v>
      </c>
      <c r="H86" s="8">
        <f t="shared" si="9"/>
        <v>0.58425255554496869</v>
      </c>
      <c r="I86" s="8">
        <f t="shared" si="10"/>
        <v>3.063382503017984</v>
      </c>
      <c r="J86" s="8">
        <f t="shared" si="11"/>
        <v>0.20885450301798425</v>
      </c>
    </row>
    <row r="87" spans="1:10" x14ac:dyDescent="0.25">
      <c r="A87" s="14">
        <v>117</v>
      </c>
      <c r="B87" s="8">
        <v>-0.63568999999999998</v>
      </c>
      <c r="C87" s="8">
        <v>0.29006399999999999</v>
      </c>
      <c r="D87" s="8">
        <v>4.8563299999999998</v>
      </c>
      <c r="E87" s="8">
        <f t="shared" si="6"/>
        <v>4.9063407921888178</v>
      </c>
      <c r="F87" s="8">
        <f t="shared" si="7"/>
        <v>4.68</v>
      </c>
      <c r="G87" s="8">
        <f t="shared" si="8"/>
        <v>2.8791359999999995</v>
      </c>
      <c r="H87" s="8">
        <f t="shared" si="9"/>
        <v>0.58681940817966671</v>
      </c>
      <c r="I87" s="8">
        <f t="shared" si="10"/>
        <v>3.0762756767023887</v>
      </c>
      <c r="J87" s="8">
        <f t="shared" si="11"/>
        <v>0.19713967670238919</v>
      </c>
    </row>
    <row r="88" spans="1:10" x14ac:dyDescent="0.25">
      <c r="A88" s="14">
        <v>118</v>
      </c>
      <c r="B88" s="8">
        <v>-0.61558999999999997</v>
      </c>
      <c r="C88" s="8">
        <v>0.29269200000000001</v>
      </c>
      <c r="D88" s="8">
        <v>4.8767199999999997</v>
      </c>
      <c r="E88" s="8">
        <f t="shared" si="6"/>
        <v>4.9241260761036569</v>
      </c>
      <c r="F88" s="8">
        <f t="shared" si="7"/>
        <v>4.72</v>
      </c>
      <c r="G88" s="8">
        <f t="shared" si="8"/>
        <v>2.9037439999999997</v>
      </c>
      <c r="H88" s="8">
        <f t="shared" si="9"/>
        <v>0.58969733006870184</v>
      </c>
      <c r="I88" s="8">
        <f t="shared" si="10"/>
        <v>3.0874270497169931</v>
      </c>
      <c r="J88" s="8">
        <f t="shared" si="11"/>
        <v>0.18368304971699345</v>
      </c>
    </row>
    <row r="89" spans="1:10" x14ac:dyDescent="0.25">
      <c r="A89" s="14">
        <v>119</v>
      </c>
      <c r="B89" s="8">
        <v>-0.62100999999999995</v>
      </c>
      <c r="C89" s="8">
        <v>0.28579399999999999</v>
      </c>
      <c r="D89" s="8">
        <v>4.9004599999999998</v>
      </c>
      <c r="E89" s="8">
        <f t="shared" si="6"/>
        <v>4.9479126752738871</v>
      </c>
      <c r="F89" s="8">
        <f t="shared" si="7"/>
        <v>4.76</v>
      </c>
      <c r="G89" s="8">
        <f t="shared" si="8"/>
        <v>2.9283519999999998</v>
      </c>
      <c r="H89" s="8">
        <f t="shared" si="9"/>
        <v>0.59183582900195453</v>
      </c>
      <c r="I89" s="8">
        <f t="shared" si="10"/>
        <v>3.1023412473967271</v>
      </c>
      <c r="J89" s="8">
        <f t="shared" si="11"/>
        <v>0.17398924739672728</v>
      </c>
    </row>
    <row r="90" spans="1:10" x14ac:dyDescent="0.25">
      <c r="A90" s="14">
        <v>120</v>
      </c>
      <c r="B90" s="8">
        <v>-0.61556999999999995</v>
      </c>
      <c r="C90" s="8">
        <v>0.28448099999999998</v>
      </c>
      <c r="D90" s="8">
        <v>4.9151800000000003</v>
      </c>
      <c r="E90" s="8">
        <f t="shared" si="6"/>
        <v>4.9617386364721998</v>
      </c>
      <c r="F90" s="8">
        <f t="shared" si="7"/>
        <v>4.8</v>
      </c>
      <c r="G90" s="8">
        <f t="shared" si="8"/>
        <v>2.9529599999999996</v>
      </c>
      <c r="H90" s="8">
        <f t="shared" si="9"/>
        <v>0.59514622118418481</v>
      </c>
      <c r="I90" s="8">
        <f t="shared" si="10"/>
        <v>3.1110101250680695</v>
      </c>
      <c r="J90" s="8">
        <f t="shared" si="11"/>
        <v>0.15805012506806992</v>
      </c>
    </row>
    <row r="91" spans="1:10" x14ac:dyDescent="0.25">
      <c r="A91" s="14">
        <v>121</v>
      </c>
      <c r="B91" s="8">
        <v>-0.61207</v>
      </c>
      <c r="C91" s="8">
        <v>0.28314800000000001</v>
      </c>
      <c r="D91" s="8">
        <v>4.9243899999999998</v>
      </c>
      <c r="E91" s="8">
        <f t="shared" si="6"/>
        <v>4.9703540464341174</v>
      </c>
      <c r="F91" s="8">
        <f t="shared" si="7"/>
        <v>4.84</v>
      </c>
      <c r="G91" s="8">
        <f t="shared" si="8"/>
        <v>2.9775679999999998</v>
      </c>
      <c r="H91" s="8">
        <f t="shared" si="9"/>
        <v>0.59906557403817084</v>
      </c>
      <c r="I91" s="8">
        <f t="shared" si="10"/>
        <v>3.1164119871141915</v>
      </c>
      <c r="J91" s="8">
        <f t="shared" si="11"/>
        <v>0.13884398711419177</v>
      </c>
    </row>
    <row r="92" spans="1:10" x14ac:dyDescent="0.25">
      <c r="A92" s="14">
        <v>122</v>
      </c>
      <c r="B92" s="8">
        <v>-0.59043000000000001</v>
      </c>
      <c r="C92" s="8">
        <v>0.28991899999999998</v>
      </c>
      <c r="D92" s="8">
        <v>4.9262699999999997</v>
      </c>
      <c r="E92" s="8">
        <f t="shared" si="6"/>
        <v>4.9699896100858201</v>
      </c>
      <c r="F92" s="8">
        <f t="shared" si="7"/>
        <v>4.88</v>
      </c>
      <c r="G92" s="8">
        <f t="shared" si="8"/>
        <v>3.002176</v>
      </c>
      <c r="H92" s="8">
        <f t="shared" si="9"/>
        <v>0.60406082014890961</v>
      </c>
      <c r="I92" s="8">
        <f t="shared" si="10"/>
        <v>3.1161834855238091</v>
      </c>
      <c r="J92" s="8">
        <f t="shared" si="11"/>
        <v>0.11400748552380913</v>
      </c>
    </row>
    <row r="93" spans="1:10" x14ac:dyDescent="0.25">
      <c r="A93" s="14">
        <v>123</v>
      </c>
      <c r="B93" s="8">
        <v>-0.59746999999999995</v>
      </c>
      <c r="C93" s="8">
        <v>0.28726499999999999</v>
      </c>
      <c r="D93" s="8">
        <v>4.9562099999999996</v>
      </c>
      <c r="E93" s="8">
        <f t="shared" si="6"/>
        <v>5.0003509022092638</v>
      </c>
      <c r="F93" s="8">
        <f t="shared" si="7"/>
        <v>4.92</v>
      </c>
      <c r="G93" s="8">
        <f t="shared" si="8"/>
        <v>3.0267839999999997</v>
      </c>
      <c r="H93" s="8">
        <f t="shared" si="9"/>
        <v>0.60531431877364861</v>
      </c>
      <c r="I93" s="8">
        <f t="shared" si="10"/>
        <v>3.1352200156852086</v>
      </c>
      <c r="J93" s="8">
        <f t="shared" si="11"/>
        <v>0.10843601568520889</v>
      </c>
    </row>
    <row r="94" spans="1:10" x14ac:dyDescent="0.25">
      <c r="A94" s="14">
        <v>124</v>
      </c>
      <c r="B94" s="8">
        <v>-0.59622699999999995</v>
      </c>
      <c r="C94" s="8">
        <v>0.28926600000000002</v>
      </c>
      <c r="D94" s="8">
        <v>4.9679700000000002</v>
      </c>
      <c r="E94" s="8">
        <f t="shared" si="6"/>
        <v>5.0119743988956094</v>
      </c>
      <c r="F94" s="8">
        <f t="shared" si="7"/>
        <v>4.96</v>
      </c>
      <c r="G94" s="8">
        <f t="shared" si="8"/>
        <v>3.0513919999999999</v>
      </c>
      <c r="H94" s="8">
        <f t="shared" si="9"/>
        <v>0.60882034845835908</v>
      </c>
      <c r="I94" s="8">
        <f t="shared" si="10"/>
        <v>3.1425079481075473</v>
      </c>
      <c r="J94" s="8">
        <f t="shared" si="11"/>
        <v>9.1115948107547418E-2</v>
      </c>
    </row>
    <row r="95" spans="1:10" x14ac:dyDescent="0.25">
      <c r="A95" s="14">
        <v>125</v>
      </c>
      <c r="B95" s="8">
        <v>-0.57147899999999996</v>
      </c>
      <c r="C95" s="8">
        <v>0.30308000000000002</v>
      </c>
      <c r="D95" s="8">
        <v>4.9556399999999998</v>
      </c>
      <c r="E95" s="8">
        <f t="shared" si="6"/>
        <v>4.9976808164828812</v>
      </c>
      <c r="F95" s="8">
        <f t="shared" si="7"/>
        <v>5</v>
      </c>
      <c r="G95" s="8">
        <f t="shared" si="8"/>
        <v>3.0759999999999996</v>
      </c>
      <c r="H95" s="8">
        <f t="shared" si="9"/>
        <v>0.61548548475825537</v>
      </c>
      <c r="I95" s="8">
        <f t="shared" si="10"/>
        <v>3.1335458719347664</v>
      </c>
      <c r="J95" s="8">
        <f t="shared" si="11"/>
        <v>5.754587193476679E-2</v>
      </c>
    </row>
    <row r="96" spans="1:10" x14ac:dyDescent="0.25">
      <c r="A96" s="14">
        <v>126</v>
      </c>
      <c r="B96" s="8">
        <v>-0.59364099999999997</v>
      </c>
      <c r="C96" s="8">
        <v>0.29296299999999997</v>
      </c>
      <c r="D96" s="8">
        <v>4.9861599999999999</v>
      </c>
      <c r="E96" s="8">
        <f t="shared" si="6"/>
        <v>5.0299133692191953</v>
      </c>
      <c r="F96" s="8">
        <f t="shared" si="7"/>
        <v>5.04</v>
      </c>
      <c r="G96" s="8">
        <f t="shared" si="8"/>
        <v>3.1006079999999998</v>
      </c>
      <c r="H96" s="8">
        <f t="shared" si="9"/>
        <v>0.6164336783560378</v>
      </c>
      <c r="I96" s="8">
        <f t="shared" si="10"/>
        <v>3.1537556825004356</v>
      </c>
      <c r="J96" s="8">
        <f t="shared" si="11"/>
        <v>5.3147682500435778E-2</v>
      </c>
    </row>
    <row r="97" spans="1:11" x14ac:dyDescent="0.25">
      <c r="A97" s="14">
        <v>127</v>
      </c>
      <c r="B97" s="8">
        <v>-0.57686300000000001</v>
      </c>
      <c r="C97" s="8">
        <v>0.29603600000000002</v>
      </c>
      <c r="D97" s="8">
        <v>4.9818199999999999</v>
      </c>
      <c r="E97" s="8">
        <f t="shared" si="6"/>
        <v>5.0238370541315334</v>
      </c>
      <c r="F97" s="8">
        <f t="shared" si="7"/>
        <v>5.08</v>
      </c>
      <c r="G97" s="8">
        <f t="shared" si="8"/>
        <v>3.125216</v>
      </c>
      <c r="H97" s="8">
        <f t="shared" si="9"/>
        <v>0.62207750098699277</v>
      </c>
      <c r="I97" s="8">
        <f t="shared" si="10"/>
        <v>3.1499458329404715</v>
      </c>
      <c r="J97" s="8">
        <f t="shared" si="11"/>
        <v>2.4729832940471486E-2</v>
      </c>
    </row>
    <row r="98" spans="1:11" x14ac:dyDescent="0.25">
      <c r="A98" s="14">
        <v>128</v>
      </c>
      <c r="B98" s="8">
        <v>-0.58156600000000003</v>
      </c>
      <c r="C98" s="8">
        <v>0.29883399999999999</v>
      </c>
      <c r="D98" s="8">
        <v>4.9995700000000003</v>
      </c>
      <c r="E98" s="8">
        <f t="shared" si="6"/>
        <v>5.0421444799620732</v>
      </c>
      <c r="F98" s="8">
        <f t="shared" si="7"/>
        <v>5.12</v>
      </c>
      <c r="G98" s="8">
        <f t="shared" si="8"/>
        <v>3.1498239999999997</v>
      </c>
      <c r="H98" s="8">
        <f t="shared" si="9"/>
        <v>0.6246992747862895</v>
      </c>
      <c r="I98" s="8">
        <f t="shared" si="10"/>
        <v>3.16142458893622</v>
      </c>
      <c r="J98" s="8">
        <f t="shared" si="11"/>
        <v>1.1600588936220291E-2</v>
      </c>
    </row>
    <row r="100" spans="1:11" ht="18.75" x14ac:dyDescent="0.4">
      <c r="I100" s="11" t="s">
        <v>54</v>
      </c>
      <c r="J100" s="12">
        <f>AVERAGE(J3:J98)</f>
        <v>0.16182883361759517</v>
      </c>
      <c r="K100" s="12" t="s">
        <v>55</v>
      </c>
    </row>
    <row r="101" spans="1:11" ht="18.75" x14ac:dyDescent="0.4">
      <c r="I101" s="11" t="s">
        <v>40</v>
      </c>
      <c r="J101" s="12">
        <v>0.34057947999999999</v>
      </c>
      <c r="K101" s="12" t="s">
        <v>56</v>
      </c>
    </row>
    <row r="102" spans="1:11" ht="18.75" x14ac:dyDescent="0.4">
      <c r="I102" s="11" t="s">
        <v>47</v>
      </c>
      <c r="J102" s="12">
        <f>STDEV(J3:J98)</f>
        <v>0.13370973384349588</v>
      </c>
      <c r="K102" s="12"/>
    </row>
    <row r="103" spans="1:11" ht="18.75" x14ac:dyDescent="0.4">
      <c r="I103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4"/>
  <sheetViews>
    <sheetView topLeftCell="A11" zoomScaleNormal="100" workbookViewId="0">
      <selection activeCell="N23" sqref="N23"/>
    </sheetView>
  </sheetViews>
  <sheetFormatPr defaultRowHeight="17.25" x14ac:dyDescent="0.35"/>
  <cols>
    <col min="1" max="5" width="9.140625" style="4"/>
    <col min="6" max="6" width="11.5703125" style="4" customWidth="1"/>
    <col min="7" max="8" width="13.85546875" style="4" customWidth="1"/>
    <col min="9" max="9" width="12" style="4" customWidth="1"/>
    <col min="10" max="10" width="14.42578125" style="4" customWidth="1"/>
    <col min="11" max="13" width="9.140625" style="4"/>
    <col min="14" max="14" width="9.28515625" style="4" bestFit="1" customWidth="1"/>
    <col min="15" max="15" width="2.140625" style="4" customWidth="1"/>
    <col min="16" max="16" width="13.28515625" style="4" customWidth="1"/>
    <col min="17" max="17" width="12.7109375" style="4" bestFit="1" customWidth="1"/>
    <col min="18" max="18" width="8" style="4" customWidth="1"/>
    <col min="19" max="19" width="9.140625" style="4"/>
    <col min="20" max="20" width="12" style="4" bestFit="1" customWidth="1"/>
    <col min="21" max="16384" width="9.140625" style="4"/>
  </cols>
  <sheetData>
    <row r="1" spans="1:15" ht="18.75" x14ac:dyDescent="0.4">
      <c r="A1" s="7" t="s">
        <v>0</v>
      </c>
      <c r="B1" s="7" t="s">
        <v>31</v>
      </c>
      <c r="C1" s="7" t="s">
        <v>32</v>
      </c>
      <c r="D1" s="7" t="s">
        <v>33</v>
      </c>
      <c r="E1" s="7" t="s">
        <v>34</v>
      </c>
      <c r="F1" s="7" t="s">
        <v>5</v>
      </c>
      <c r="G1" s="7" t="s">
        <v>35</v>
      </c>
      <c r="H1" s="7" t="s">
        <v>36</v>
      </c>
      <c r="I1" s="7" t="s">
        <v>9</v>
      </c>
      <c r="J1" s="7" t="s">
        <v>38</v>
      </c>
    </row>
    <row r="2" spans="1:15" x14ac:dyDescent="0.35">
      <c r="A2" s="9">
        <v>50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O2" s="4" t="s">
        <v>37</v>
      </c>
    </row>
    <row r="3" spans="1:15" x14ac:dyDescent="0.35">
      <c r="A3" s="9">
        <v>51</v>
      </c>
      <c r="B3" s="8">
        <v>-6.8630099999999999E-2</v>
      </c>
      <c r="C3" s="8">
        <v>3.17278E-3</v>
      </c>
      <c r="D3" s="8">
        <v>1.02067</v>
      </c>
      <c r="E3" s="8">
        <f>SQRT(B3^2+C3^2+D3^2)</f>
        <v>1.0229796704035414</v>
      </c>
      <c r="F3" s="8">
        <f>A3/25</f>
        <v>2.04</v>
      </c>
      <c r="G3" s="8">
        <f>F3*0.2665</f>
        <v>0.54366000000000003</v>
      </c>
      <c r="H3" s="8">
        <f>0.53144*E3</f>
        <v>0.54365231603925812</v>
      </c>
      <c r="I3" s="8">
        <f>G3-H3</f>
        <v>7.6839607419110223E-6</v>
      </c>
      <c r="J3" s="8">
        <f>I3/G3</f>
        <v>1.4133761435292319E-5</v>
      </c>
      <c r="O3" s="4" t="s">
        <v>37</v>
      </c>
    </row>
    <row r="4" spans="1:15" x14ac:dyDescent="0.35">
      <c r="A4" s="9">
        <v>52</v>
      </c>
      <c r="B4" s="8">
        <v>-7.6061799999999999E-2</v>
      </c>
      <c r="C4" s="8">
        <v>5.1905299999999996E-3</v>
      </c>
      <c r="D4" s="8">
        <v>1.0439700000000001</v>
      </c>
      <c r="E4" s="8">
        <f t="shared" ref="E4:E67" si="0">SQRT(B4^2+C4^2+D4^2)</f>
        <v>1.0467500656417086</v>
      </c>
      <c r="F4" s="8">
        <f t="shared" ref="F4:F67" si="1">A4/25</f>
        <v>2.08</v>
      </c>
      <c r="G4" s="8">
        <f t="shared" ref="G4:G67" si="2">F4*0.2665</f>
        <v>0.55432000000000003</v>
      </c>
      <c r="H4" s="8">
        <f t="shared" ref="H4:H67" si="3">0.53144*E4</f>
        <v>0.55628485488462964</v>
      </c>
      <c r="I4" s="8">
        <f t="shared" ref="I4:I67" si="4">G4-H4</f>
        <v>-1.9648548846296077E-3</v>
      </c>
      <c r="J4" s="8">
        <f t="shared" ref="J4:J67" si="5">I4/G4</f>
        <v>-3.5446220317318653E-3</v>
      </c>
      <c r="O4" s="4" t="s">
        <v>37</v>
      </c>
    </row>
    <row r="5" spans="1:15" x14ac:dyDescent="0.35">
      <c r="A5" s="9">
        <v>53</v>
      </c>
      <c r="B5" s="8">
        <v>-7.1538900000000002E-2</v>
      </c>
      <c r="C5" s="8">
        <v>-2.2003600000000001E-4</v>
      </c>
      <c r="D5" s="8">
        <v>1.07545</v>
      </c>
      <c r="E5" s="8">
        <f t="shared" si="0"/>
        <v>1.0778267788142264</v>
      </c>
      <c r="F5" s="8">
        <f t="shared" si="1"/>
        <v>2.12</v>
      </c>
      <c r="G5" s="8">
        <f t="shared" si="2"/>
        <v>0.56498000000000004</v>
      </c>
      <c r="H5" s="8">
        <f t="shared" si="3"/>
        <v>0.57280026333303247</v>
      </c>
      <c r="I5" s="8">
        <f t="shared" si="4"/>
        <v>-7.8202633330324289E-3</v>
      </c>
      <c r="J5" s="8">
        <f t="shared" si="5"/>
        <v>-1.3841664011172835E-2</v>
      </c>
      <c r="O5" s="4" t="s">
        <v>37</v>
      </c>
    </row>
    <row r="6" spans="1:15" x14ac:dyDescent="0.35">
      <c r="A6" s="9">
        <v>54</v>
      </c>
      <c r="B6" s="8">
        <v>-7.3106900000000002E-2</v>
      </c>
      <c r="C6" s="8">
        <v>-1.0294499999999999E-3</v>
      </c>
      <c r="D6" s="8">
        <v>1.09599</v>
      </c>
      <c r="E6" s="8">
        <f t="shared" si="0"/>
        <v>1.0984260369705885</v>
      </c>
      <c r="F6" s="8">
        <f t="shared" si="1"/>
        <v>2.16</v>
      </c>
      <c r="G6" s="8">
        <f t="shared" si="2"/>
        <v>0.57564000000000004</v>
      </c>
      <c r="H6" s="8">
        <f t="shared" si="3"/>
        <v>0.58374753308764959</v>
      </c>
      <c r="I6" s="8">
        <f t="shared" si="4"/>
        <v>-8.1075330876495544E-3</v>
      </c>
      <c r="J6" s="8">
        <f t="shared" si="5"/>
        <v>-1.408438101530393E-2</v>
      </c>
      <c r="O6" s="4" t="s">
        <v>37</v>
      </c>
    </row>
    <row r="7" spans="1:15" x14ac:dyDescent="0.35">
      <c r="A7" s="9">
        <v>55</v>
      </c>
      <c r="B7" s="8">
        <v>-6.7092399999999996E-2</v>
      </c>
      <c r="C7" s="8">
        <v>1.3735100000000001E-3</v>
      </c>
      <c r="D7" s="8">
        <v>1.1029599999999999</v>
      </c>
      <c r="E7" s="8">
        <f t="shared" si="0"/>
        <v>1.1049995648268283</v>
      </c>
      <c r="F7" s="8">
        <f t="shared" si="1"/>
        <v>2.2000000000000002</v>
      </c>
      <c r="G7" s="8">
        <f t="shared" si="2"/>
        <v>0.58630000000000004</v>
      </c>
      <c r="H7" s="8">
        <f t="shared" si="3"/>
        <v>0.58724096873156961</v>
      </c>
      <c r="I7" s="8">
        <f t="shared" si="4"/>
        <v>-9.4096873156956917E-4</v>
      </c>
      <c r="J7" s="8">
        <f t="shared" si="5"/>
        <v>-1.6049270536748577E-3</v>
      </c>
      <c r="O7" s="4" t="s">
        <v>37</v>
      </c>
    </row>
    <row r="8" spans="1:15" x14ac:dyDescent="0.35">
      <c r="A8" s="9">
        <v>56</v>
      </c>
      <c r="B8" s="8">
        <v>-6.6244499999999998E-2</v>
      </c>
      <c r="C8" s="8">
        <v>1.8497100000000001E-3</v>
      </c>
      <c r="D8" s="8">
        <v>1.11528</v>
      </c>
      <c r="E8" s="8">
        <f t="shared" si="0"/>
        <v>1.1172471676434601</v>
      </c>
      <c r="F8" s="8">
        <f t="shared" si="1"/>
        <v>2.2400000000000002</v>
      </c>
      <c r="G8" s="8">
        <f t="shared" si="2"/>
        <v>0.59696000000000005</v>
      </c>
      <c r="H8" s="8">
        <f t="shared" si="3"/>
        <v>0.59374983477244048</v>
      </c>
      <c r="I8" s="8">
        <f t="shared" si="4"/>
        <v>3.2101652275595693E-3</v>
      </c>
      <c r="J8" s="8">
        <f t="shared" si="5"/>
        <v>5.3775214881391867E-3</v>
      </c>
      <c r="O8" s="4" t="s">
        <v>37</v>
      </c>
    </row>
    <row r="9" spans="1:15" x14ac:dyDescent="0.35">
      <c r="A9" s="9">
        <v>57</v>
      </c>
      <c r="B9" s="8">
        <v>-7.0663299999999998E-2</v>
      </c>
      <c r="C9" s="8">
        <v>1.5283499999999999E-3</v>
      </c>
      <c r="D9" s="8">
        <v>1.13402</v>
      </c>
      <c r="E9" s="8">
        <f t="shared" si="0"/>
        <v>1.1362204883826961</v>
      </c>
      <c r="F9" s="8">
        <f t="shared" si="1"/>
        <v>2.2799999999999998</v>
      </c>
      <c r="G9" s="8">
        <f t="shared" si="2"/>
        <v>0.60761999999999994</v>
      </c>
      <c r="H9" s="8">
        <f t="shared" si="3"/>
        <v>0.60383301634609998</v>
      </c>
      <c r="I9" s="8">
        <f t="shared" si="4"/>
        <v>3.7869836538999557E-3</v>
      </c>
      <c r="J9" s="8">
        <f t="shared" si="5"/>
        <v>6.2324868402948491E-3</v>
      </c>
      <c r="O9" s="4" t="s">
        <v>37</v>
      </c>
    </row>
    <row r="10" spans="1:15" x14ac:dyDescent="0.35">
      <c r="A10" s="9">
        <v>58</v>
      </c>
      <c r="B10" s="8">
        <v>-7.3593500000000006E-2</v>
      </c>
      <c r="C10" s="8">
        <v>8.8070900000000001E-3</v>
      </c>
      <c r="D10" s="8">
        <v>1.1819</v>
      </c>
      <c r="E10" s="8">
        <f t="shared" si="0"/>
        <v>1.1842217605146925</v>
      </c>
      <c r="F10" s="8">
        <f t="shared" si="1"/>
        <v>2.3199999999999998</v>
      </c>
      <c r="G10" s="8">
        <f t="shared" si="2"/>
        <v>0.61827999999999994</v>
      </c>
      <c r="H10" s="8">
        <f t="shared" si="3"/>
        <v>0.62934281240792822</v>
      </c>
      <c r="I10" s="8">
        <f t="shared" si="4"/>
        <v>-1.106281240792828E-2</v>
      </c>
      <c r="J10" s="8">
        <f t="shared" si="5"/>
        <v>-1.7892884142990687E-2</v>
      </c>
      <c r="O10" s="4" t="s">
        <v>37</v>
      </c>
    </row>
    <row r="11" spans="1:15" x14ac:dyDescent="0.35">
      <c r="A11" s="9">
        <v>59</v>
      </c>
      <c r="B11" s="8">
        <v>-7.6487100000000002E-2</v>
      </c>
      <c r="C11" s="8">
        <v>4.5918299999999999E-3</v>
      </c>
      <c r="D11" s="8">
        <v>1.1920900000000001</v>
      </c>
      <c r="E11" s="8">
        <f t="shared" si="0"/>
        <v>1.1945500950019463</v>
      </c>
      <c r="F11" s="8">
        <f t="shared" si="1"/>
        <v>2.36</v>
      </c>
      <c r="G11" s="8">
        <f t="shared" si="2"/>
        <v>0.62894000000000005</v>
      </c>
      <c r="H11" s="8">
        <f t="shared" si="3"/>
        <v>0.63483170248783438</v>
      </c>
      <c r="I11" s="8">
        <f t="shared" si="4"/>
        <v>-5.8917024878343272E-3</v>
      </c>
      <c r="J11" s="8">
        <f t="shared" si="5"/>
        <v>-9.3676701876718397E-3</v>
      </c>
      <c r="O11" s="4" t="s">
        <v>37</v>
      </c>
    </row>
    <row r="12" spans="1:15" x14ac:dyDescent="0.35">
      <c r="A12" s="9">
        <v>60</v>
      </c>
      <c r="B12" s="8">
        <v>-6.7754099999999998E-2</v>
      </c>
      <c r="C12" s="8">
        <v>1.2498800000000001E-3</v>
      </c>
      <c r="D12" s="8">
        <v>1.2047300000000001</v>
      </c>
      <c r="E12" s="8">
        <f t="shared" si="0"/>
        <v>1.2066343908437323</v>
      </c>
      <c r="F12" s="8">
        <f t="shared" si="1"/>
        <v>2.4</v>
      </c>
      <c r="G12" s="8">
        <f t="shared" si="2"/>
        <v>0.63960000000000006</v>
      </c>
      <c r="H12" s="8">
        <f t="shared" si="3"/>
        <v>0.64125378066999306</v>
      </c>
      <c r="I12" s="8">
        <f t="shared" si="4"/>
        <v>-1.6537806699929991E-3</v>
      </c>
      <c r="J12" s="8">
        <f t="shared" si="5"/>
        <v>-2.5856483270684785E-3</v>
      </c>
      <c r="O12" s="4" t="s">
        <v>37</v>
      </c>
    </row>
    <row r="13" spans="1:15" x14ac:dyDescent="0.35">
      <c r="A13" s="9">
        <v>61</v>
      </c>
      <c r="B13" s="8">
        <v>-7.2625899999999993E-2</v>
      </c>
      <c r="C13" s="8">
        <v>5.8290399999999997E-3</v>
      </c>
      <c r="D13" s="8">
        <v>1.2238800000000001</v>
      </c>
      <c r="E13" s="8">
        <f t="shared" si="0"/>
        <v>1.2260467990489319</v>
      </c>
      <c r="F13" s="8">
        <f t="shared" si="1"/>
        <v>2.44</v>
      </c>
      <c r="G13" s="8">
        <f t="shared" si="2"/>
        <v>0.65026000000000006</v>
      </c>
      <c r="H13" s="8">
        <f t="shared" si="3"/>
        <v>0.65157031088656436</v>
      </c>
      <c r="I13" s="8">
        <f t="shared" si="4"/>
        <v>-1.3103108865643032E-3</v>
      </c>
      <c r="J13" s="8">
        <f t="shared" si="5"/>
        <v>-2.0150568796547582E-3</v>
      </c>
      <c r="O13" s="4" t="s">
        <v>37</v>
      </c>
    </row>
    <row r="14" spans="1:15" x14ac:dyDescent="0.35">
      <c r="A14" s="9">
        <v>62</v>
      </c>
      <c r="B14" s="8">
        <v>-7.3630899999999999E-2</v>
      </c>
      <c r="C14" s="8">
        <v>2.11627E-3</v>
      </c>
      <c r="D14" s="8">
        <v>1.2409399999999999</v>
      </c>
      <c r="E14" s="8">
        <f t="shared" si="0"/>
        <v>1.2431243186558305</v>
      </c>
      <c r="F14" s="8">
        <f t="shared" si="1"/>
        <v>2.48</v>
      </c>
      <c r="G14" s="8">
        <f t="shared" si="2"/>
        <v>0.66092000000000006</v>
      </c>
      <c r="H14" s="8">
        <f t="shared" si="3"/>
        <v>0.66064598790645457</v>
      </c>
      <c r="I14" s="8">
        <f t="shared" si="4"/>
        <v>2.7401209354549483E-4</v>
      </c>
      <c r="J14" s="8">
        <f t="shared" si="5"/>
        <v>4.145919226918459E-4</v>
      </c>
      <c r="O14" s="4" t="s">
        <v>37</v>
      </c>
    </row>
    <row r="15" spans="1:15" x14ac:dyDescent="0.35">
      <c r="A15" s="9">
        <v>63</v>
      </c>
      <c r="B15" s="8">
        <v>-8.1014000000000003E-2</v>
      </c>
      <c r="C15" s="8">
        <v>9.5678299999999994E-3</v>
      </c>
      <c r="D15" s="8">
        <v>1.28024</v>
      </c>
      <c r="E15" s="8">
        <f t="shared" si="0"/>
        <v>1.2828364155912122</v>
      </c>
      <c r="F15" s="8">
        <f t="shared" si="1"/>
        <v>2.52</v>
      </c>
      <c r="G15" s="8">
        <f t="shared" si="2"/>
        <v>0.67158000000000007</v>
      </c>
      <c r="H15" s="8">
        <f t="shared" si="3"/>
        <v>0.68175058470179384</v>
      </c>
      <c r="I15" s="8">
        <f t="shared" si="4"/>
        <v>-1.0170584701793772E-2</v>
      </c>
      <c r="J15" s="8">
        <f t="shared" si="5"/>
        <v>-1.5144263828276262E-2</v>
      </c>
      <c r="O15" s="4" t="s">
        <v>37</v>
      </c>
    </row>
    <row r="16" spans="1:15" x14ac:dyDescent="0.35">
      <c r="A16" s="9">
        <v>64</v>
      </c>
      <c r="B16" s="8">
        <v>-8.6136400000000002E-2</v>
      </c>
      <c r="C16" s="8">
        <v>1.49303E-3</v>
      </c>
      <c r="D16" s="8">
        <v>1.30122</v>
      </c>
      <c r="E16" s="8">
        <f t="shared" si="0"/>
        <v>1.3040687086743323</v>
      </c>
      <c r="F16" s="8">
        <f t="shared" si="1"/>
        <v>2.56</v>
      </c>
      <c r="G16" s="8">
        <f t="shared" si="2"/>
        <v>0.68224000000000007</v>
      </c>
      <c r="H16" s="8">
        <f t="shared" si="3"/>
        <v>0.69303427453788724</v>
      </c>
      <c r="I16" s="8">
        <f t="shared" si="4"/>
        <v>-1.0794274537887172E-2</v>
      </c>
      <c r="J16" s="8">
        <f t="shared" si="5"/>
        <v>-1.5821814226499722E-2</v>
      </c>
      <c r="O16" s="4" t="s">
        <v>37</v>
      </c>
    </row>
    <row r="17" spans="1:25" x14ac:dyDescent="0.35">
      <c r="A17" s="9">
        <v>65</v>
      </c>
      <c r="B17" s="8">
        <v>-7.5316599999999997E-2</v>
      </c>
      <c r="C17" s="8">
        <v>3.6995399999999999E-3</v>
      </c>
      <c r="D17" s="8">
        <v>1.3055099999999999</v>
      </c>
      <c r="E17" s="8">
        <f t="shared" si="0"/>
        <v>1.3076859855989018</v>
      </c>
      <c r="F17" s="8">
        <f t="shared" si="1"/>
        <v>2.6</v>
      </c>
      <c r="G17" s="8">
        <f t="shared" si="2"/>
        <v>0.69290000000000007</v>
      </c>
      <c r="H17" s="8">
        <f t="shared" si="3"/>
        <v>0.69495664018668046</v>
      </c>
      <c r="I17" s="8">
        <f t="shared" si="4"/>
        <v>-2.0566401866803918E-3</v>
      </c>
      <c r="J17" s="8">
        <f t="shared" si="5"/>
        <v>-2.9681630634729277E-3</v>
      </c>
      <c r="O17" s="4" t="s">
        <v>37</v>
      </c>
    </row>
    <row r="18" spans="1:25" x14ac:dyDescent="0.35">
      <c r="A18" s="9">
        <v>66</v>
      </c>
      <c r="B18" s="8">
        <v>-7.3990799999999995E-2</v>
      </c>
      <c r="C18" s="8">
        <v>1.1069900000000001E-2</v>
      </c>
      <c r="D18" s="8">
        <v>1.32338</v>
      </c>
      <c r="E18" s="8">
        <f t="shared" si="0"/>
        <v>1.3254930424452065</v>
      </c>
      <c r="F18" s="8">
        <f t="shared" si="1"/>
        <v>2.64</v>
      </c>
      <c r="G18" s="8">
        <f t="shared" si="2"/>
        <v>0.70356000000000007</v>
      </c>
      <c r="H18" s="8">
        <f t="shared" si="3"/>
        <v>0.70442002247708058</v>
      </c>
      <c r="I18" s="8">
        <f t="shared" si="4"/>
        <v>-8.6002247708050206E-4</v>
      </c>
      <c r="J18" s="8">
        <f t="shared" si="5"/>
        <v>-1.2223868285299079E-3</v>
      </c>
      <c r="O18" s="4" t="s">
        <v>37</v>
      </c>
    </row>
    <row r="19" spans="1:25" x14ac:dyDescent="0.35">
      <c r="A19" s="9">
        <v>67</v>
      </c>
      <c r="B19" s="8">
        <v>-7.5869400000000004E-2</v>
      </c>
      <c r="C19" s="8">
        <v>1.2862699999999999E-2</v>
      </c>
      <c r="D19" s="8">
        <v>1.3387100000000001</v>
      </c>
      <c r="E19" s="8">
        <f t="shared" si="0"/>
        <v>1.34091986300735</v>
      </c>
      <c r="F19" s="8">
        <f t="shared" si="1"/>
        <v>2.68</v>
      </c>
      <c r="G19" s="8">
        <f t="shared" si="2"/>
        <v>0.71422000000000008</v>
      </c>
      <c r="H19" s="8">
        <f t="shared" si="3"/>
        <v>0.7126184519966261</v>
      </c>
      <c r="I19" s="8">
        <f t="shared" si="4"/>
        <v>1.601548003373976E-3</v>
      </c>
      <c r="J19" s="8">
        <f t="shared" si="5"/>
        <v>2.2423735030858501E-3</v>
      </c>
      <c r="O19" s="4" t="s">
        <v>37</v>
      </c>
    </row>
    <row r="20" spans="1:25" x14ac:dyDescent="0.35">
      <c r="A20" s="9">
        <v>68</v>
      </c>
      <c r="B20" s="8">
        <v>-8.2707799999999998E-2</v>
      </c>
      <c r="C20" s="8">
        <v>3.1373899999999999E-3</v>
      </c>
      <c r="D20" s="8">
        <v>1.3743000000000001</v>
      </c>
      <c r="E20" s="8">
        <f t="shared" si="0"/>
        <v>1.3767900760089942</v>
      </c>
      <c r="F20" s="8">
        <f t="shared" si="1"/>
        <v>2.72</v>
      </c>
      <c r="G20" s="8">
        <f t="shared" si="2"/>
        <v>0.72488000000000008</v>
      </c>
      <c r="H20" s="8">
        <f t="shared" si="3"/>
        <v>0.73168131799421987</v>
      </c>
      <c r="I20" s="8">
        <f t="shared" si="4"/>
        <v>-6.801317994219791E-3</v>
      </c>
      <c r="J20" s="8">
        <f t="shared" si="5"/>
        <v>-9.3826812634088264E-3</v>
      </c>
      <c r="O20" s="4" t="s">
        <v>37</v>
      </c>
    </row>
    <row r="21" spans="1:25" x14ac:dyDescent="0.35">
      <c r="A21" s="9">
        <v>69</v>
      </c>
      <c r="B21" s="8">
        <v>-8.3716299999999993E-2</v>
      </c>
      <c r="C21" s="8">
        <v>7.3235899999999996E-3</v>
      </c>
      <c r="D21" s="8">
        <v>1.3929800000000001</v>
      </c>
      <c r="E21" s="8">
        <f t="shared" si="0"/>
        <v>1.395512570440044</v>
      </c>
      <c r="F21" s="8">
        <f t="shared" si="1"/>
        <v>2.76</v>
      </c>
      <c r="G21" s="8">
        <f t="shared" si="2"/>
        <v>0.73553999999999997</v>
      </c>
      <c r="H21" s="8">
        <f t="shared" si="3"/>
        <v>0.74163120043465702</v>
      </c>
      <c r="I21" s="8">
        <f t="shared" si="4"/>
        <v>-6.0912004346570514E-3</v>
      </c>
      <c r="J21" s="8">
        <f t="shared" si="5"/>
        <v>-8.2812633366738057E-3</v>
      </c>
      <c r="O21" s="4" t="s">
        <v>37</v>
      </c>
    </row>
    <row r="22" spans="1:25" x14ac:dyDescent="0.35">
      <c r="A22" s="9">
        <v>70</v>
      </c>
      <c r="B22" s="8">
        <v>-8.28372E-2</v>
      </c>
      <c r="C22" s="8">
        <v>-7.74283E-3</v>
      </c>
      <c r="D22" s="8">
        <v>1.40906</v>
      </c>
      <c r="E22" s="8">
        <f t="shared" si="0"/>
        <v>1.4115140937023083</v>
      </c>
      <c r="F22" s="8">
        <f t="shared" si="1"/>
        <v>2.8</v>
      </c>
      <c r="G22" s="8">
        <f t="shared" si="2"/>
        <v>0.74619999999999997</v>
      </c>
      <c r="H22" s="8">
        <f t="shared" si="3"/>
        <v>0.75013504995715474</v>
      </c>
      <c r="I22" s="8">
        <f t="shared" si="4"/>
        <v>-3.9350499571547681E-3</v>
      </c>
      <c r="J22" s="8">
        <f t="shared" si="5"/>
        <v>-5.2734521001806065E-3</v>
      </c>
      <c r="O22" s="4" t="s">
        <v>37</v>
      </c>
    </row>
    <row r="23" spans="1:25" x14ac:dyDescent="0.35">
      <c r="A23" s="9">
        <v>71</v>
      </c>
      <c r="B23" s="8">
        <v>-8.1975300000000001E-2</v>
      </c>
      <c r="C23" s="8">
        <v>8.8639800000000005E-3</v>
      </c>
      <c r="D23" s="8">
        <v>1.4299599999999999</v>
      </c>
      <c r="E23" s="8">
        <f t="shared" si="0"/>
        <v>1.4323351987406894</v>
      </c>
      <c r="F23" s="8">
        <f t="shared" si="1"/>
        <v>2.84</v>
      </c>
      <c r="G23" s="8">
        <f t="shared" si="2"/>
        <v>0.75685999999999998</v>
      </c>
      <c r="H23" s="8">
        <f t="shared" si="3"/>
        <v>0.76120021801875204</v>
      </c>
      <c r="I23" s="8">
        <f t="shared" si="4"/>
        <v>-4.3402180187520623E-3</v>
      </c>
      <c r="J23" s="8">
        <f t="shared" si="5"/>
        <v>-5.7345057457813368E-3</v>
      </c>
      <c r="O23" s="4" t="s">
        <v>37</v>
      </c>
    </row>
    <row r="24" spans="1:25" x14ac:dyDescent="0.35">
      <c r="A24" s="9">
        <v>72</v>
      </c>
      <c r="B24" s="8">
        <v>-8.5531700000000002E-2</v>
      </c>
      <c r="C24" s="8">
        <v>1.5500100000000001E-3</v>
      </c>
      <c r="D24" s="8">
        <v>1.4457100000000001</v>
      </c>
      <c r="E24" s="8">
        <f t="shared" si="0"/>
        <v>1.4482387504606726</v>
      </c>
      <c r="F24" s="8">
        <f t="shared" si="1"/>
        <v>2.88</v>
      </c>
      <c r="G24" s="8">
        <f t="shared" si="2"/>
        <v>0.76751999999999998</v>
      </c>
      <c r="H24" s="8">
        <f t="shared" si="3"/>
        <v>0.76965200154481994</v>
      </c>
      <c r="I24" s="8">
        <f t="shared" si="4"/>
        <v>-2.1320015448199614E-3</v>
      </c>
      <c r="J24" s="8">
        <f t="shared" si="5"/>
        <v>-2.7777797905200667E-3</v>
      </c>
      <c r="O24" s="4" t="s">
        <v>37</v>
      </c>
      <c r="Y24" s="4" t="s">
        <v>46</v>
      </c>
    </row>
    <row r="25" spans="1:25" x14ac:dyDescent="0.35">
      <c r="A25" s="9">
        <v>73</v>
      </c>
      <c r="B25" s="8">
        <v>-8.9365899999999998E-2</v>
      </c>
      <c r="C25" s="8">
        <v>1.16202E-4</v>
      </c>
      <c r="D25" s="8">
        <v>1.4741</v>
      </c>
      <c r="E25" s="8">
        <f t="shared" si="0"/>
        <v>1.4768063812110626</v>
      </c>
      <c r="F25" s="8">
        <f t="shared" si="1"/>
        <v>2.92</v>
      </c>
      <c r="G25" s="8">
        <f t="shared" si="2"/>
        <v>0.77817999999999998</v>
      </c>
      <c r="H25" s="8">
        <f t="shared" si="3"/>
        <v>0.78483398323080711</v>
      </c>
      <c r="I25" s="8">
        <f t="shared" si="4"/>
        <v>-6.6539832308071256E-3</v>
      </c>
      <c r="J25" s="8">
        <f t="shared" si="5"/>
        <v>-8.5506993636525301E-3</v>
      </c>
      <c r="O25" s="4" t="s">
        <v>37</v>
      </c>
    </row>
    <row r="26" spans="1:25" x14ac:dyDescent="0.35">
      <c r="A26" s="9">
        <v>74</v>
      </c>
      <c r="B26" s="8">
        <v>-9.4539999999999999E-2</v>
      </c>
      <c r="C26" s="8">
        <v>1.15835E-2</v>
      </c>
      <c r="D26" s="8">
        <v>1.4958899999999999</v>
      </c>
      <c r="E26" s="8">
        <f t="shared" si="0"/>
        <v>1.4989192377083729</v>
      </c>
      <c r="F26" s="8">
        <f t="shared" si="1"/>
        <v>2.96</v>
      </c>
      <c r="G26" s="8">
        <f t="shared" si="2"/>
        <v>0.78883999999999999</v>
      </c>
      <c r="H26" s="8">
        <f t="shared" si="3"/>
        <v>0.79658563968773777</v>
      </c>
      <c r="I26" s="8">
        <f t="shared" si="4"/>
        <v>-7.745639687737782E-3</v>
      </c>
      <c r="J26" s="8">
        <f t="shared" si="5"/>
        <v>-9.8190250085413797E-3</v>
      </c>
      <c r="O26" s="4" t="s">
        <v>37</v>
      </c>
    </row>
    <row r="27" spans="1:25" x14ac:dyDescent="0.35">
      <c r="A27" s="9">
        <v>75</v>
      </c>
      <c r="B27" s="8">
        <v>-8.5667099999999996E-2</v>
      </c>
      <c r="C27" s="8">
        <v>3.3774199999999999E-3</v>
      </c>
      <c r="D27" s="8">
        <v>1.51034</v>
      </c>
      <c r="E27" s="8">
        <f t="shared" si="0"/>
        <v>1.512771355687391</v>
      </c>
      <c r="F27" s="8">
        <f t="shared" si="1"/>
        <v>3</v>
      </c>
      <c r="G27" s="8">
        <f t="shared" si="2"/>
        <v>0.7995000000000001</v>
      </c>
      <c r="H27" s="8">
        <f t="shared" si="3"/>
        <v>0.80394720926650709</v>
      </c>
      <c r="I27" s="8">
        <f t="shared" si="4"/>
        <v>-4.4472092665069907E-3</v>
      </c>
      <c r="J27" s="8">
        <f t="shared" si="5"/>
        <v>-5.5624881382201254E-3</v>
      </c>
      <c r="O27" s="4" t="s">
        <v>37</v>
      </c>
    </row>
    <row r="28" spans="1:25" x14ac:dyDescent="0.35">
      <c r="A28" s="9">
        <v>76</v>
      </c>
      <c r="B28" s="8">
        <v>-8.32291E-2</v>
      </c>
      <c r="C28" s="8">
        <v>1.4233399999999999E-3</v>
      </c>
      <c r="D28" s="8">
        <v>1.51881</v>
      </c>
      <c r="E28" s="8">
        <f t="shared" si="0"/>
        <v>1.5210893876046752</v>
      </c>
      <c r="F28" s="8">
        <f t="shared" si="1"/>
        <v>3.04</v>
      </c>
      <c r="G28" s="8">
        <f t="shared" si="2"/>
        <v>0.8101600000000001</v>
      </c>
      <c r="H28" s="8">
        <f t="shared" si="3"/>
        <v>0.80836774414862855</v>
      </c>
      <c r="I28" s="8">
        <f t="shared" si="4"/>
        <v>1.7922558513715492E-3</v>
      </c>
      <c r="J28" s="8">
        <f t="shared" si="5"/>
        <v>2.212224562273562E-3</v>
      </c>
      <c r="O28" s="4" t="s">
        <v>37</v>
      </c>
    </row>
    <row r="29" spans="1:25" x14ac:dyDescent="0.35">
      <c r="A29" s="9">
        <v>77</v>
      </c>
      <c r="B29" s="8">
        <v>-8.5057999999999995E-2</v>
      </c>
      <c r="C29" s="8">
        <v>8.4119299999999998E-3</v>
      </c>
      <c r="D29" s="8">
        <v>1.53592</v>
      </c>
      <c r="E29" s="8">
        <f t="shared" si="0"/>
        <v>1.5382964182270999</v>
      </c>
      <c r="F29" s="8">
        <f t="shared" si="1"/>
        <v>3.08</v>
      </c>
      <c r="G29" s="8">
        <f t="shared" si="2"/>
        <v>0.82082000000000011</v>
      </c>
      <c r="H29" s="8">
        <f t="shared" si="3"/>
        <v>0.81751224850261006</v>
      </c>
      <c r="I29" s="8">
        <f t="shared" si="4"/>
        <v>3.3077514973900435E-3</v>
      </c>
      <c r="J29" s="8">
        <f t="shared" si="5"/>
        <v>4.0298134760240285E-3</v>
      </c>
      <c r="O29" s="4" t="s">
        <v>37</v>
      </c>
    </row>
    <row r="30" spans="1:25" x14ac:dyDescent="0.35">
      <c r="A30" s="9">
        <v>78</v>
      </c>
      <c r="B30" s="8">
        <v>-8.7403800000000004E-2</v>
      </c>
      <c r="C30" s="8">
        <v>1.0932600000000001E-2</v>
      </c>
      <c r="D30" s="8">
        <v>1.5744199999999999</v>
      </c>
      <c r="E30" s="8">
        <f t="shared" si="0"/>
        <v>1.5768821396658661</v>
      </c>
      <c r="F30" s="8">
        <f t="shared" si="1"/>
        <v>3.12</v>
      </c>
      <c r="G30" s="8">
        <f t="shared" si="2"/>
        <v>0.83148000000000011</v>
      </c>
      <c r="H30" s="8">
        <f t="shared" si="3"/>
        <v>0.83801824430402794</v>
      </c>
      <c r="I30" s="8">
        <f t="shared" si="4"/>
        <v>-6.5382443040278293E-3</v>
      </c>
      <c r="J30" s="8">
        <f t="shared" si="5"/>
        <v>-7.8633813248999724E-3</v>
      </c>
      <c r="O30" s="4" t="s">
        <v>37</v>
      </c>
    </row>
    <row r="31" spans="1:25" x14ac:dyDescent="0.35">
      <c r="A31" s="9">
        <v>79</v>
      </c>
      <c r="B31" s="8">
        <v>-9.3518299999999999E-2</v>
      </c>
      <c r="C31" s="8">
        <v>7.8270200000000005E-3</v>
      </c>
      <c r="D31" s="8">
        <v>1.59145</v>
      </c>
      <c r="E31" s="8">
        <f t="shared" si="0"/>
        <v>1.5942145518019117</v>
      </c>
      <c r="F31" s="8">
        <f t="shared" si="1"/>
        <v>3.16</v>
      </c>
      <c r="G31" s="8">
        <f t="shared" si="2"/>
        <v>0.84214000000000011</v>
      </c>
      <c r="H31" s="8">
        <f t="shared" si="3"/>
        <v>0.84722938140960802</v>
      </c>
      <c r="I31" s="8">
        <f t="shared" si="4"/>
        <v>-5.0893814096079071E-3</v>
      </c>
      <c r="J31" s="8">
        <f t="shared" si="5"/>
        <v>-6.04339113402511E-3</v>
      </c>
      <c r="O31" s="4" t="s">
        <v>37</v>
      </c>
    </row>
    <row r="32" spans="1:25" x14ac:dyDescent="0.35">
      <c r="A32" s="9">
        <v>80</v>
      </c>
      <c r="B32" s="8">
        <v>-9.6332799999999996E-2</v>
      </c>
      <c r="C32" s="8">
        <v>9.1204900000000002E-3</v>
      </c>
      <c r="D32" s="8">
        <v>1.6134299999999999</v>
      </c>
      <c r="E32" s="8">
        <f t="shared" si="0"/>
        <v>1.6163290372302541</v>
      </c>
      <c r="F32" s="8">
        <f t="shared" si="1"/>
        <v>3.2</v>
      </c>
      <c r="G32" s="8">
        <f t="shared" si="2"/>
        <v>0.85280000000000011</v>
      </c>
      <c r="H32" s="8">
        <f t="shared" si="3"/>
        <v>0.8589819035456463</v>
      </c>
      <c r="I32" s="8">
        <f t="shared" si="4"/>
        <v>-6.1819035456461835E-3</v>
      </c>
      <c r="J32" s="8">
        <f t="shared" si="5"/>
        <v>-7.2489488105607208E-3</v>
      </c>
      <c r="O32" s="4" t="s">
        <v>37</v>
      </c>
    </row>
    <row r="33" spans="1:15" x14ac:dyDescent="0.35">
      <c r="A33" s="9">
        <v>81</v>
      </c>
      <c r="B33" s="8">
        <v>-9.2670600000000006E-2</v>
      </c>
      <c r="C33" s="8">
        <v>9.1151600000000006E-3</v>
      </c>
      <c r="D33" s="8">
        <v>1.6238900000000001</v>
      </c>
      <c r="E33" s="8">
        <f t="shared" si="0"/>
        <v>1.6265576099069425</v>
      </c>
      <c r="F33" s="8">
        <f t="shared" si="1"/>
        <v>3.24</v>
      </c>
      <c r="G33" s="8">
        <f t="shared" si="2"/>
        <v>0.86346000000000012</v>
      </c>
      <c r="H33" s="8">
        <f t="shared" si="3"/>
        <v>0.86441777620894555</v>
      </c>
      <c r="I33" s="8">
        <f t="shared" si="4"/>
        <v>-9.577762089454378E-4</v>
      </c>
      <c r="J33" s="8">
        <f t="shared" si="5"/>
        <v>-1.1092305479645122E-3</v>
      </c>
      <c r="O33" s="4" t="s">
        <v>37</v>
      </c>
    </row>
    <row r="34" spans="1:15" x14ac:dyDescent="0.35">
      <c r="A34" s="9">
        <v>82</v>
      </c>
      <c r="B34" s="8">
        <v>-9.8167000000000004E-2</v>
      </c>
      <c r="C34" s="8">
        <v>6.6452400000000002E-3</v>
      </c>
      <c r="D34" s="8">
        <v>1.6395200000000001</v>
      </c>
      <c r="E34" s="8">
        <f t="shared" si="0"/>
        <v>1.6424697103763155</v>
      </c>
      <c r="F34" s="8">
        <f t="shared" si="1"/>
        <v>3.28</v>
      </c>
      <c r="G34" s="8">
        <f t="shared" si="2"/>
        <v>0.87412000000000001</v>
      </c>
      <c r="H34" s="8">
        <f t="shared" si="3"/>
        <v>0.8728741028823892</v>
      </c>
      <c r="I34" s="8">
        <f t="shared" si="4"/>
        <v>1.2458971176108058E-3</v>
      </c>
      <c r="J34" s="8">
        <f t="shared" si="5"/>
        <v>1.42531588066948E-3</v>
      </c>
      <c r="O34" s="4" t="s">
        <v>37</v>
      </c>
    </row>
    <row r="35" spans="1:15" x14ac:dyDescent="0.35">
      <c r="A35" s="9">
        <v>83</v>
      </c>
      <c r="B35" s="8">
        <v>-0.101171</v>
      </c>
      <c r="C35" s="8">
        <v>7.8790700000000002E-3</v>
      </c>
      <c r="D35" s="8">
        <v>1.67872</v>
      </c>
      <c r="E35" s="8">
        <f t="shared" si="0"/>
        <v>1.6817843171420837</v>
      </c>
      <c r="F35" s="8">
        <f t="shared" si="1"/>
        <v>3.32</v>
      </c>
      <c r="G35" s="8">
        <f t="shared" si="2"/>
        <v>0.88478000000000001</v>
      </c>
      <c r="H35" s="8">
        <f t="shared" si="3"/>
        <v>0.89376745750198894</v>
      </c>
      <c r="I35" s="8">
        <f t="shared" si="4"/>
        <v>-8.9874575019889269E-3</v>
      </c>
      <c r="J35" s="8">
        <f t="shared" si="5"/>
        <v>-1.0157844325130458E-2</v>
      </c>
      <c r="O35" s="4" t="s">
        <v>37</v>
      </c>
    </row>
    <row r="36" spans="1:15" x14ac:dyDescent="0.35">
      <c r="A36" s="9">
        <v>84</v>
      </c>
      <c r="B36" s="8">
        <v>-9.5843899999999996E-2</v>
      </c>
      <c r="C36" s="8">
        <v>8.4216199999999995E-3</v>
      </c>
      <c r="D36" s="8">
        <v>1.6931700000000001</v>
      </c>
      <c r="E36" s="8">
        <f t="shared" si="0"/>
        <v>1.6959014198209266</v>
      </c>
      <c r="F36" s="8">
        <f t="shared" si="1"/>
        <v>3.36</v>
      </c>
      <c r="G36" s="8">
        <f t="shared" si="2"/>
        <v>0.89544000000000001</v>
      </c>
      <c r="H36" s="8">
        <f t="shared" si="3"/>
        <v>0.90126985054963327</v>
      </c>
      <c r="I36" s="8">
        <f t="shared" si="4"/>
        <v>-5.8298505496332531E-3</v>
      </c>
      <c r="J36" s="8">
        <f t="shared" si="5"/>
        <v>-6.5105987555093064E-3</v>
      </c>
      <c r="O36" s="4" t="s">
        <v>37</v>
      </c>
    </row>
    <row r="37" spans="1:15" x14ac:dyDescent="0.35">
      <c r="A37" s="9">
        <v>85</v>
      </c>
      <c r="B37" s="8">
        <v>-9.6934400000000004E-2</v>
      </c>
      <c r="C37" s="8">
        <v>1.3393499999999999E-2</v>
      </c>
      <c r="D37" s="8">
        <v>1.7089799999999999</v>
      </c>
      <c r="E37" s="8">
        <f t="shared" si="0"/>
        <v>1.7117792802068874</v>
      </c>
      <c r="F37" s="8">
        <f t="shared" si="1"/>
        <v>3.4</v>
      </c>
      <c r="G37" s="8">
        <f t="shared" si="2"/>
        <v>0.90610000000000002</v>
      </c>
      <c r="H37" s="8">
        <f t="shared" si="3"/>
        <v>0.90970798067314829</v>
      </c>
      <c r="I37" s="8">
        <f t="shared" si="4"/>
        <v>-3.60798067314827E-3</v>
      </c>
      <c r="J37" s="8">
        <f t="shared" si="5"/>
        <v>-3.9818791227770331E-3</v>
      </c>
      <c r="O37" s="4" t="s">
        <v>37</v>
      </c>
    </row>
    <row r="38" spans="1:15" x14ac:dyDescent="0.35">
      <c r="A38" s="9">
        <v>86</v>
      </c>
      <c r="B38" s="8">
        <v>-0.108185</v>
      </c>
      <c r="C38" s="8">
        <v>4.8877699999999996E-3</v>
      </c>
      <c r="D38" s="8">
        <v>1.7346699999999999</v>
      </c>
      <c r="E38" s="8">
        <f t="shared" si="0"/>
        <v>1.7380471493663723</v>
      </c>
      <c r="F38" s="8">
        <f t="shared" si="1"/>
        <v>3.44</v>
      </c>
      <c r="G38" s="8">
        <f t="shared" si="2"/>
        <v>0.91676000000000002</v>
      </c>
      <c r="H38" s="8">
        <f t="shared" si="3"/>
        <v>0.92366777705926495</v>
      </c>
      <c r="I38" s="8">
        <f t="shared" si="4"/>
        <v>-6.9077770592649301E-3</v>
      </c>
      <c r="J38" s="8">
        <f t="shared" si="5"/>
        <v>-7.5349895929850011E-3</v>
      </c>
      <c r="O38" s="4" t="s">
        <v>37</v>
      </c>
    </row>
    <row r="39" spans="1:15" x14ac:dyDescent="0.35">
      <c r="A39" s="9">
        <v>87</v>
      </c>
      <c r="B39" s="8">
        <v>-9.7694600000000006E-2</v>
      </c>
      <c r="C39" s="8">
        <v>5.4430399999999997E-3</v>
      </c>
      <c r="D39" s="8">
        <v>1.74343</v>
      </c>
      <c r="E39" s="8">
        <f t="shared" si="0"/>
        <v>1.7461735384702179</v>
      </c>
      <c r="F39" s="8">
        <f t="shared" si="1"/>
        <v>3.48</v>
      </c>
      <c r="G39" s="8">
        <f t="shared" si="2"/>
        <v>0.92742000000000002</v>
      </c>
      <c r="H39" s="8">
        <f t="shared" si="3"/>
        <v>0.9279864652846127</v>
      </c>
      <c r="I39" s="8">
        <f t="shared" si="4"/>
        <v>-5.6646528461268275E-4</v>
      </c>
      <c r="J39" s="8">
        <f t="shared" si="5"/>
        <v>-6.1079692546277058E-4</v>
      </c>
      <c r="O39" s="4" t="s">
        <v>37</v>
      </c>
    </row>
    <row r="40" spans="1:15" x14ac:dyDescent="0.35">
      <c r="A40" s="9">
        <v>88</v>
      </c>
      <c r="B40" s="8">
        <v>-9.9506700000000003E-2</v>
      </c>
      <c r="C40" s="8">
        <v>8.6744300000000003E-3</v>
      </c>
      <c r="D40" s="8">
        <v>1.78189</v>
      </c>
      <c r="E40" s="8">
        <f t="shared" si="0"/>
        <v>1.7846873118786704</v>
      </c>
      <c r="F40" s="8">
        <f t="shared" si="1"/>
        <v>3.52</v>
      </c>
      <c r="G40" s="8">
        <f t="shared" si="2"/>
        <v>0.93808000000000002</v>
      </c>
      <c r="H40" s="8">
        <f t="shared" si="3"/>
        <v>0.94845422502480059</v>
      </c>
      <c r="I40" s="8">
        <f t="shared" si="4"/>
        <v>-1.0374225024800565E-2</v>
      </c>
      <c r="J40" s="8">
        <f t="shared" si="5"/>
        <v>-1.1058998192905258E-2</v>
      </c>
      <c r="O40" s="4" t="s">
        <v>37</v>
      </c>
    </row>
    <row r="41" spans="1:15" x14ac:dyDescent="0.35">
      <c r="A41" s="9">
        <v>89</v>
      </c>
      <c r="B41" s="8">
        <v>-0.10283200000000001</v>
      </c>
      <c r="C41" s="8">
        <v>4.1421399999999999E-3</v>
      </c>
      <c r="D41" s="8">
        <v>1.7975300000000001</v>
      </c>
      <c r="E41" s="8">
        <f t="shared" si="0"/>
        <v>1.8004737372280051</v>
      </c>
      <c r="F41" s="8">
        <f t="shared" si="1"/>
        <v>3.56</v>
      </c>
      <c r="G41" s="8">
        <f t="shared" si="2"/>
        <v>0.94874000000000003</v>
      </c>
      <c r="H41" s="8">
        <f t="shared" si="3"/>
        <v>0.9568437629124511</v>
      </c>
      <c r="I41" s="8">
        <f t="shared" si="4"/>
        <v>-8.1037629124510735E-3</v>
      </c>
      <c r="J41" s="8">
        <f t="shared" si="5"/>
        <v>-8.5416056163449133E-3</v>
      </c>
      <c r="O41" s="4" t="s">
        <v>37</v>
      </c>
    </row>
    <row r="42" spans="1:15" x14ac:dyDescent="0.35">
      <c r="A42" s="9">
        <v>90</v>
      </c>
      <c r="B42" s="8">
        <v>-9.9606399999999998E-2</v>
      </c>
      <c r="C42" s="8">
        <v>5.7736100000000002E-3</v>
      </c>
      <c r="D42" s="8">
        <v>1.8147</v>
      </c>
      <c r="E42" s="8">
        <f t="shared" si="0"/>
        <v>1.8174407444242555</v>
      </c>
      <c r="F42" s="8">
        <f t="shared" si="1"/>
        <v>3.6</v>
      </c>
      <c r="G42" s="8">
        <f t="shared" si="2"/>
        <v>0.95940000000000003</v>
      </c>
      <c r="H42" s="8">
        <f t="shared" si="3"/>
        <v>0.96586070921682643</v>
      </c>
      <c r="I42" s="8">
        <f t="shared" si="4"/>
        <v>-6.4607092168263991E-3</v>
      </c>
      <c r="J42" s="8">
        <f t="shared" si="5"/>
        <v>-6.7341142556039176E-3</v>
      </c>
      <c r="O42" s="4" t="s">
        <v>37</v>
      </c>
    </row>
    <row r="43" spans="1:15" x14ac:dyDescent="0.35">
      <c r="A43" s="9">
        <v>91</v>
      </c>
      <c r="B43" s="8">
        <v>-9.89342E-2</v>
      </c>
      <c r="C43" s="8">
        <v>4.8569399999999997E-3</v>
      </c>
      <c r="D43" s="8">
        <v>1.82945</v>
      </c>
      <c r="E43" s="8">
        <f t="shared" si="0"/>
        <v>1.8321295992084741</v>
      </c>
      <c r="F43" s="8">
        <f t="shared" si="1"/>
        <v>3.64</v>
      </c>
      <c r="G43" s="8">
        <f t="shared" si="2"/>
        <v>0.97006000000000003</v>
      </c>
      <c r="H43" s="8">
        <f t="shared" si="3"/>
        <v>0.97366695420335148</v>
      </c>
      <c r="I43" s="8">
        <f t="shared" si="4"/>
        <v>-3.6069542033514423E-3</v>
      </c>
      <c r="J43" s="8">
        <f t="shared" si="5"/>
        <v>-3.7182794913216111E-3</v>
      </c>
      <c r="O43" s="4" t="s">
        <v>37</v>
      </c>
    </row>
    <row r="44" spans="1:15" x14ac:dyDescent="0.35">
      <c r="A44" s="9">
        <v>92</v>
      </c>
      <c r="B44" s="8">
        <v>-0.10556599999999999</v>
      </c>
      <c r="C44" s="8">
        <v>5.5584099999999997E-3</v>
      </c>
      <c r="D44" s="8">
        <v>1.84815</v>
      </c>
      <c r="E44" s="8">
        <f t="shared" si="0"/>
        <v>1.851170845378062</v>
      </c>
      <c r="F44" s="8">
        <f t="shared" si="1"/>
        <v>3.68</v>
      </c>
      <c r="G44" s="8">
        <f t="shared" si="2"/>
        <v>0.98072000000000015</v>
      </c>
      <c r="H44" s="8">
        <f t="shared" si="3"/>
        <v>0.98378623406771726</v>
      </c>
      <c r="I44" s="8">
        <f t="shared" si="4"/>
        <v>-3.0662340677171107E-3</v>
      </c>
      <c r="J44" s="8">
        <f t="shared" si="5"/>
        <v>-3.126513243042979E-3</v>
      </c>
      <c r="O44" s="4" t="s">
        <v>37</v>
      </c>
    </row>
    <row r="45" spans="1:15" x14ac:dyDescent="0.35">
      <c r="A45" s="9">
        <v>93</v>
      </c>
      <c r="B45" s="8">
        <v>-0.102493</v>
      </c>
      <c r="C45" s="8">
        <v>1.15023E-2</v>
      </c>
      <c r="D45" s="8">
        <v>1.88022</v>
      </c>
      <c r="E45" s="8">
        <f t="shared" si="0"/>
        <v>1.8830465651051462</v>
      </c>
      <c r="F45" s="8">
        <f t="shared" si="1"/>
        <v>3.72</v>
      </c>
      <c r="G45" s="8">
        <f t="shared" si="2"/>
        <v>0.99138000000000015</v>
      </c>
      <c r="H45" s="8">
        <f t="shared" si="3"/>
        <v>1.0007262665594789</v>
      </c>
      <c r="I45" s="8">
        <f t="shared" si="4"/>
        <v>-9.3462665594787886E-3</v>
      </c>
      <c r="J45" s="8">
        <f t="shared" si="5"/>
        <v>-9.4275318843216396E-3</v>
      </c>
      <c r="O45" s="4" t="s">
        <v>37</v>
      </c>
    </row>
    <row r="46" spans="1:15" x14ac:dyDescent="0.35">
      <c r="A46" s="9">
        <v>94</v>
      </c>
      <c r="B46" s="8">
        <v>-0.107117</v>
      </c>
      <c r="C46" s="8">
        <v>-3.65103E-3</v>
      </c>
      <c r="D46" s="8">
        <v>1.89985</v>
      </c>
      <c r="E46" s="8">
        <f t="shared" si="0"/>
        <v>1.9028708322450743</v>
      </c>
      <c r="F46" s="8">
        <f t="shared" si="1"/>
        <v>3.76</v>
      </c>
      <c r="G46" s="8">
        <f t="shared" si="2"/>
        <v>1.00204</v>
      </c>
      <c r="H46" s="8">
        <f t="shared" si="3"/>
        <v>1.0112616750883223</v>
      </c>
      <c r="I46" s="8">
        <f t="shared" si="4"/>
        <v>-9.2216750883222787E-3</v>
      </c>
      <c r="J46" s="8">
        <f t="shared" si="5"/>
        <v>-9.2029011699356102E-3</v>
      </c>
      <c r="O46" s="4" t="s">
        <v>37</v>
      </c>
    </row>
    <row r="47" spans="1:15" x14ac:dyDescent="0.35">
      <c r="A47" s="9">
        <v>95</v>
      </c>
      <c r="B47" s="8">
        <v>-0.10244</v>
      </c>
      <c r="C47" s="8">
        <v>1.52531E-2</v>
      </c>
      <c r="D47" s="8">
        <v>1.91174</v>
      </c>
      <c r="E47" s="8">
        <f t="shared" si="0"/>
        <v>1.9145434020307845</v>
      </c>
      <c r="F47" s="8">
        <f t="shared" si="1"/>
        <v>3.8</v>
      </c>
      <c r="G47" s="8">
        <f t="shared" si="2"/>
        <v>1.0126999999999999</v>
      </c>
      <c r="H47" s="8">
        <f t="shared" si="3"/>
        <v>1.0174649455752403</v>
      </c>
      <c r="I47" s="8">
        <f t="shared" si="4"/>
        <v>-4.7649455752403203E-3</v>
      </c>
      <c r="J47" s="8">
        <f t="shared" si="5"/>
        <v>-4.7051896664760742E-3</v>
      </c>
      <c r="O47" s="4" t="s">
        <v>37</v>
      </c>
    </row>
    <row r="48" spans="1:15" x14ac:dyDescent="0.35">
      <c r="A48" s="9">
        <v>96</v>
      </c>
      <c r="B48" s="8">
        <v>-0.10391599999999999</v>
      </c>
      <c r="C48" s="8">
        <v>1.4069E-2</v>
      </c>
      <c r="D48" s="8">
        <v>1.9288099999999999</v>
      </c>
      <c r="E48" s="8">
        <f t="shared" si="0"/>
        <v>1.9316584811806148</v>
      </c>
      <c r="F48" s="8">
        <f t="shared" si="1"/>
        <v>3.84</v>
      </c>
      <c r="G48" s="8">
        <f t="shared" si="2"/>
        <v>1.02336</v>
      </c>
      <c r="H48" s="8">
        <f t="shared" si="3"/>
        <v>1.026560583238626</v>
      </c>
      <c r="I48" s="8">
        <f t="shared" si="4"/>
        <v>-3.2005832386259314E-3</v>
      </c>
      <c r="J48" s="8">
        <f t="shared" si="5"/>
        <v>-3.1275242716404111E-3</v>
      </c>
      <c r="O48" s="4" t="s">
        <v>37</v>
      </c>
    </row>
    <row r="49" spans="1:15" x14ac:dyDescent="0.35">
      <c r="A49" s="9">
        <v>97</v>
      </c>
      <c r="B49" s="8">
        <v>-0.10421800000000001</v>
      </c>
      <c r="C49" s="8">
        <v>1.96449E-2</v>
      </c>
      <c r="D49" s="8">
        <v>1.9477800000000001</v>
      </c>
      <c r="E49" s="8">
        <f t="shared" si="0"/>
        <v>1.9506650768443081</v>
      </c>
      <c r="F49" s="8">
        <f t="shared" si="1"/>
        <v>3.88</v>
      </c>
      <c r="G49" s="8">
        <f t="shared" si="2"/>
        <v>1.0340199999999999</v>
      </c>
      <c r="H49" s="8">
        <f t="shared" si="3"/>
        <v>1.0366614484381391</v>
      </c>
      <c r="I49" s="8">
        <f t="shared" si="4"/>
        <v>-2.6414484381391823E-3</v>
      </c>
      <c r="J49" s="8">
        <f t="shared" si="5"/>
        <v>-2.5545428890535798E-3</v>
      </c>
      <c r="O49" s="4" t="s">
        <v>37</v>
      </c>
    </row>
    <row r="50" spans="1:15" x14ac:dyDescent="0.35">
      <c r="A50" s="9">
        <v>98</v>
      </c>
      <c r="B50" s="8">
        <v>-0.104293</v>
      </c>
      <c r="C50" s="8">
        <v>6.6582300000000002E-3</v>
      </c>
      <c r="D50" s="8">
        <v>1.9736100000000001</v>
      </c>
      <c r="E50" s="8">
        <f t="shared" si="0"/>
        <v>1.9763749123017458</v>
      </c>
      <c r="F50" s="8">
        <f t="shared" si="1"/>
        <v>3.92</v>
      </c>
      <c r="G50" s="8">
        <f t="shared" si="2"/>
        <v>1.0446800000000001</v>
      </c>
      <c r="H50" s="8">
        <f t="shared" si="3"/>
        <v>1.0503246833936397</v>
      </c>
      <c r="I50" s="8">
        <f t="shared" si="4"/>
        <v>-5.6446833936396601E-3</v>
      </c>
      <c r="J50" s="8">
        <f t="shared" si="5"/>
        <v>-5.4032654914803191E-3</v>
      </c>
      <c r="O50" s="4" t="s">
        <v>37</v>
      </c>
    </row>
    <row r="51" spans="1:15" x14ac:dyDescent="0.35">
      <c r="A51" s="9">
        <v>99</v>
      </c>
      <c r="B51" s="8">
        <v>-0.10745300000000001</v>
      </c>
      <c r="C51" s="8">
        <v>6.0911899999999998E-3</v>
      </c>
      <c r="D51" s="8">
        <v>1.9940100000000001</v>
      </c>
      <c r="E51" s="8">
        <f t="shared" si="0"/>
        <v>1.9969123991564117</v>
      </c>
      <c r="F51" s="8">
        <f t="shared" si="1"/>
        <v>3.96</v>
      </c>
      <c r="G51" s="8">
        <f t="shared" si="2"/>
        <v>1.0553399999999999</v>
      </c>
      <c r="H51" s="8">
        <f t="shared" si="3"/>
        <v>1.0612391254076834</v>
      </c>
      <c r="I51" s="8">
        <f t="shared" si="4"/>
        <v>-5.8991254076834476E-3</v>
      </c>
      <c r="J51" s="8">
        <f t="shared" si="5"/>
        <v>-5.5897866163354447E-3</v>
      </c>
      <c r="O51" s="4" t="s">
        <v>37</v>
      </c>
    </row>
    <row r="52" spans="1:15" x14ac:dyDescent="0.35">
      <c r="A52" s="9">
        <v>100</v>
      </c>
      <c r="B52" s="8">
        <v>-0.112592</v>
      </c>
      <c r="C52" s="8">
        <v>6.0616000000000003E-3</v>
      </c>
      <c r="D52" s="8">
        <v>2.0217399999999999</v>
      </c>
      <c r="E52" s="8">
        <f t="shared" si="0"/>
        <v>2.0248818061947613</v>
      </c>
      <c r="F52" s="8">
        <f t="shared" si="1"/>
        <v>4</v>
      </c>
      <c r="G52" s="8">
        <f t="shared" si="2"/>
        <v>1.0660000000000001</v>
      </c>
      <c r="H52" s="8">
        <f t="shared" si="3"/>
        <v>1.076103187084144</v>
      </c>
      <c r="I52" s="8">
        <f t="shared" si="4"/>
        <v>-1.0103187084143928E-2</v>
      </c>
      <c r="J52" s="8">
        <f t="shared" si="5"/>
        <v>-9.4776614297785427E-3</v>
      </c>
      <c r="O52" s="4" t="s">
        <v>37</v>
      </c>
    </row>
    <row r="53" spans="1:15" x14ac:dyDescent="0.35">
      <c r="A53" s="9">
        <v>101</v>
      </c>
      <c r="B53" s="8">
        <v>-0.104574</v>
      </c>
      <c r="C53" s="8">
        <v>2.2828999999999999E-2</v>
      </c>
      <c r="D53" s="8">
        <v>2.03138</v>
      </c>
      <c r="E53" s="8">
        <f t="shared" si="0"/>
        <v>2.0341980211171675</v>
      </c>
      <c r="F53" s="8">
        <f t="shared" si="1"/>
        <v>4.04</v>
      </c>
      <c r="G53" s="8">
        <f t="shared" si="2"/>
        <v>1.0766600000000002</v>
      </c>
      <c r="H53" s="8">
        <f t="shared" si="3"/>
        <v>1.0810541963425075</v>
      </c>
      <c r="I53" s="8">
        <f t="shared" si="4"/>
        <v>-4.3941963425073727E-3</v>
      </c>
      <c r="J53" s="8">
        <f t="shared" si="5"/>
        <v>-4.0813221838903388E-3</v>
      </c>
      <c r="O53" s="4" t="s">
        <v>37</v>
      </c>
    </row>
    <row r="54" spans="1:15" x14ac:dyDescent="0.35">
      <c r="A54" s="9">
        <v>102</v>
      </c>
      <c r="B54" s="8">
        <v>-0.112273</v>
      </c>
      <c r="C54" s="8">
        <v>1.10218E-2</v>
      </c>
      <c r="D54" s="8">
        <v>2.0519599999999998</v>
      </c>
      <c r="E54" s="8">
        <f t="shared" si="0"/>
        <v>2.0550587700122445</v>
      </c>
      <c r="F54" s="8">
        <f t="shared" si="1"/>
        <v>4.08</v>
      </c>
      <c r="G54" s="8">
        <f t="shared" si="2"/>
        <v>1.0873200000000001</v>
      </c>
      <c r="H54" s="8">
        <f t="shared" si="3"/>
        <v>1.0921404327353073</v>
      </c>
      <c r="I54" s="8">
        <f t="shared" si="4"/>
        <v>-4.8204327353071896E-3</v>
      </c>
      <c r="J54" s="8">
        <f t="shared" si="5"/>
        <v>-4.4333156157407103E-3</v>
      </c>
      <c r="O54" s="4" t="s">
        <v>37</v>
      </c>
    </row>
    <row r="55" spans="1:15" x14ac:dyDescent="0.35">
      <c r="A55" s="9">
        <v>103</v>
      </c>
      <c r="B55" s="8">
        <v>-0.109666</v>
      </c>
      <c r="C55" s="8">
        <v>1.1100799999999999E-2</v>
      </c>
      <c r="D55" s="8">
        <v>2.0753200000000001</v>
      </c>
      <c r="E55" s="8">
        <f t="shared" si="0"/>
        <v>2.0782451640065567</v>
      </c>
      <c r="F55" s="8">
        <f t="shared" si="1"/>
        <v>4.12</v>
      </c>
      <c r="G55" s="8">
        <f t="shared" si="2"/>
        <v>1.0979800000000002</v>
      </c>
      <c r="H55" s="8">
        <f t="shared" si="3"/>
        <v>1.1044626099596446</v>
      </c>
      <c r="I55" s="8">
        <f t="shared" si="4"/>
        <v>-6.4826099596444475E-3</v>
      </c>
      <c r="J55" s="8">
        <f t="shared" si="5"/>
        <v>-5.904123899929367E-3</v>
      </c>
      <c r="O55" s="4" t="s">
        <v>37</v>
      </c>
    </row>
    <row r="56" spans="1:15" x14ac:dyDescent="0.35">
      <c r="A56" s="9">
        <v>104</v>
      </c>
      <c r="B56" s="8">
        <v>-0.106808</v>
      </c>
      <c r="C56" s="8">
        <v>1.3568200000000001E-2</v>
      </c>
      <c r="D56" s="8">
        <v>2.0937600000000001</v>
      </c>
      <c r="E56" s="8">
        <f t="shared" si="0"/>
        <v>2.0965264087330833</v>
      </c>
      <c r="F56" s="8">
        <f t="shared" si="1"/>
        <v>4.16</v>
      </c>
      <c r="G56" s="8">
        <f t="shared" si="2"/>
        <v>1.1086400000000001</v>
      </c>
      <c r="H56" s="8">
        <f t="shared" si="3"/>
        <v>1.1141779946571098</v>
      </c>
      <c r="I56" s="8">
        <f t="shared" si="4"/>
        <v>-5.5379946571096905E-3</v>
      </c>
      <c r="J56" s="8">
        <f t="shared" si="5"/>
        <v>-4.9953047491608548E-3</v>
      </c>
      <c r="O56" s="4" t="s">
        <v>37</v>
      </c>
    </row>
    <row r="57" spans="1:15" x14ac:dyDescent="0.35">
      <c r="A57" s="9">
        <v>105</v>
      </c>
      <c r="B57" s="8">
        <v>-0.10853400000000001</v>
      </c>
      <c r="C57" s="8">
        <v>1.7282700000000002E-2</v>
      </c>
      <c r="D57" s="8">
        <v>2.11192</v>
      </c>
      <c r="E57" s="8">
        <f t="shared" si="0"/>
        <v>2.1147776259633755</v>
      </c>
      <c r="F57" s="8">
        <f t="shared" si="1"/>
        <v>4.2</v>
      </c>
      <c r="G57" s="8">
        <f t="shared" si="2"/>
        <v>1.1193000000000002</v>
      </c>
      <c r="H57" s="8">
        <f t="shared" si="3"/>
        <v>1.1238774215419762</v>
      </c>
      <c r="I57" s="8">
        <f t="shared" si="4"/>
        <v>-4.5774215419760456E-3</v>
      </c>
      <c r="J57" s="8">
        <f t="shared" si="5"/>
        <v>-4.0895394817975919E-3</v>
      </c>
      <c r="O57" s="4" t="s">
        <v>37</v>
      </c>
    </row>
    <row r="58" spans="1:15" x14ac:dyDescent="0.35">
      <c r="A58" s="9">
        <v>106</v>
      </c>
      <c r="B58" s="8">
        <v>-0.114038</v>
      </c>
      <c r="C58" s="8">
        <v>1.9002999999999999E-2</v>
      </c>
      <c r="D58" s="8">
        <v>2.1309499999999999</v>
      </c>
      <c r="E58" s="8">
        <f t="shared" si="0"/>
        <v>2.1340838038729872</v>
      </c>
      <c r="F58" s="8">
        <f t="shared" si="1"/>
        <v>4.24</v>
      </c>
      <c r="G58" s="8">
        <f t="shared" si="2"/>
        <v>1.1299600000000001</v>
      </c>
      <c r="H58" s="8">
        <f t="shared" si="3"/>
        <v>1.1341374967302604</v>
      </c>
      <c r="I58" s="8">
        <f t="shared" si="4"/>
        <v>-4.177496730260355E-3</v>
      </c>
      <c r="J58" s="8">
        <f t="shared" si="5"/>
        <v>-3.6970306296332214E-3</v>
      </c>
      <c r="O58" s="4" t="s">
        <v>37</v>
      </c>
    </row>
    <row r="59" spans="1:15" x14ac:dyDescent="0.35">
      <c r="A59" s="9">
        <v>107</v>
      </c>
      <c r="B59" s="8">
        <v>-0.11878</v>
      </c>
      <c r="C59" s="8">
        <v>1.92103E-2</v>
      </c>
      <c r="D59" s="8">
        <v>2.1516099999999998</v>
      </c>
      <c r="E59" s="8">
        <f t="shared" si="0"/>
        <v>2.1549717668976753</v>
      </c>
      <c r="F59" s="8">
        <f t="shared" si="1"/>
        <v>4.28</v>
      </c>
      <c r="G59" s="8">
        <f t="shared" si="2"/>
        <v>1.1406200000000002</v>
      </c>
      <c r="H59" s="8">
        <f t="shared" si="3"/>
        <v>1.1452381958001006</v>
      </c>
      <c r="I59" s="8">
        <f t="shared" si="4"/>
        <v>-4.6181958001003665E-3</v>
      </c>
      <c r="J59" s="8">
        <f t="shared" si="5"/>
        <v>-4.0488469429787004E-3</v>
      </c>
      <c r="O59" s="4" t="s">
        <v>37</v>
      </c>
    </row>
    <row r="60" spans="1:15" x14ac:dyDescent="0.35">
      <c r="A60" s="9">
        <v>108</v>
      </c>
      <c r="B60" s="8">
        <v>-0.11432100000000001</v>
      </c>
      <c r="C60" s="8">
        <v>1.6297800000000001E-2</v>
      </c>
      <c r="D60" s="8">
        <v>2.1767699999999999</v>
      </c>
      <c r="E60" s="8">
        <f t="shared" si="0"/>
        <v>2.1798308517464924</v>
      </c>
      <c r="F60" s="8">
        <f t="shared" si="1"/>
        <v>4.32</v>
      </c>
      <c r="G60" s="8">
        <f t="shared" si="2"/>
        <v>1.1512800000000001</v>
      </c>
      <c r="H60" s="8">
        <f t="shared" si="3"/>
        <v>1.1584493078521561</v>
      </c>
      <c r="I60" s="8">
        <f t="shared" si="4"/>
        <v>-7.1693078521559706E-3</v>
      </c>
      <c r="J60" s="8">
        <f t="shared" si="5"/>
        <v>-6.2272495415155041E-3</v>
      </c>
      <c r="O60" s="4" t="s">
        <v>37</v>
      </c>
    </row>
    <row r="61" spans="1:15" x14ac:dyDescent="0.35">
      <c r="A61" s="9">
        <v>109</v>
      </c>
      <c r="B61" s="8">
        <v>-0.11520900000000001</v>
      </c>
      <c r="C61" s="8">
        <v>1.13968E-2</v>
      </c>
      <c r="D61" s="8">
        <v>2.1962999999999999</v>
      </c>
      <c r="E61" s="8">
        <f t="shared" si="0"/>
        <v>2.1993491516199151</v>
      </c>
      <c r="F61" s="8">
        <f t="shared" si="1"/>
        <v>4.3600000000000003</v>
      </c>
      <c r="G61" s="8">
        <f t="shared" si="2"/>
        <v>1.1619400000000002</v>
      </c>
      <c r="H61" s="8">
        <f t="shared" si="3"/>
        <v>1.1688221131368877</v>
      </c>
      <c r="I61" s="8">
        <f t="shared" si="4"/>
        <v>-6.8821131368874688E-3</v>
      </c>
      <c r="J61" s="8">
        <f t="shared" si="5"/>
        <v>-5.9229505283297486E-3</v>
      </c>
      <c r="O61" s="4" t="s">
        <v>37</v>
      </c>
    </row>
    <row r="62" spans="1:15" x14ac:dyDescent="0.35">
      <c r="A62" s="9">
        <v>110</v>
      </c>
      <c r="B62" s="8">
        <v>-0.11414199999999999</v>
      </c>
      <c r="C62" s="8">
        <v>1.6134300000000001E-2</v>
      </c>
      <c r="D62" s="8">
        <v>2.2128800000000002</v>
      </c>
      <c r="E62" s="8">
        <f t="shared" si="0"/>
        <v>2.2158805487210929</v>
      </c>
      <c r="F62" s="8">
        <f t="shared" si="1"/>
        <v>4.4000000000000004</v>
      </c>
      <c r="G62" s="8">
        <f t="shared" si="2"/>
        <v>1.1726000000000001</v>
      </c>
      <c r="H62" s="8">
        <f t="shared" si="3"/>
        <v>1.1776075588123376</v>
      </c>
      <c r="I62" s="8">
        <f t="shared" si="4"/>
        <v>-5.0075588123374981E-3</v>
      </c>
      <c r="J62" s="8">
        <f t="shared" si="5"/>
        <v>-4.2704748527524284E-3</v>
      </c>
      <c r="O62" s="4" t="s">
        <v>37</v>
      </c>
    </row>
    <row r="63" spans="1:15" x14ac:dyDescent="0.35">
      <c r="A63" s="9">
        <v>111</v>
      </c>
      <c r="B63" s="8">
        <v>-0.111806</v>
      </c>
      <c r="C63" s="8">
        <v>2.4616699999999998E-2</v>
      </c>
      <c r="D63" s="8">
        <v>2.2212499999999999</v>
      </c>
      <c r="E63" s="8">
        <f t="shared" si="0"/>
        <v>2.2241983108650385</v>
      </c>
      <c r="F63" s="8">
        <f t="shared" si="1"/>
        <v>4.4400000000000004</v>
      </c>
      <c r="G63" s="8">
        <f t="shared" si="2"/>
        <v>1.1832600000000002</v>
      </c>
      <c r="H63" s="8">
        <f t="shared" si="3"/>
        <v>1.1820279503261162</v>
      </c>
      <c r="I63" s="8">
        <f t="shared" si="4"/>
        <v>1.232049673884017E-3</v>
      </c>
      <c r="J63" s="8">
        <f t="shared" si="5"/>
        <v>1.0412332656254896E-3</v>
      </c>
      <c r="O63" s="4" t="s">
        <v>37</v>
      </c>
    </row>
    <row r="64" spans="1:15" x14ac:dyDescent="0.35">
      <c r="A64" s="9">
        <v>112</v>
      </c>
      <c r="B64" s="8">
        <v>-0.123139</v>
      </c>
      <c r="C64" s="8">
        <v>2.4608000000000001E-2</v>
      </c>
      <c r="D64" s="8">
        <v>2.24125</v>
      </c>
      <c r="E64" s="8">
        <f t="shared" si="0"/>
        <v>2.2447650944998676</v>
      </c>
      <c r="F64" s="8">
        <f t="shared" si="1"/>
        <v>4.4800000000000004</v>
      </c>
      <c r="G64" s="8">
        <f t="shared" si="2"/>
        <v>1.1939200000000001</v>
      </c>
      <c r="H64" s="8">
        <f t="shared" si="3"/>
        <v>1.1929579618210098</v>
      </c>
      <c r="I64" s="8">
        <f t="shared" si="4"/>
        <v>9.6203817899032096E-4</v>
      </c>
      <c r="J64" s="8">
        <f t="shared" si="5"/>
        <v>8.0578110676621619E-4</v>
      </c>
      <c r="O64" s="4" t="s">
        <v>37</v>
      </c>
    </row>
    <row r="65" spans="1:15" x14ac:dyDescent="0.35">
      <c r="A65" s="9">
        <v>113</v>
      </c>
      <c r="B65" s="8">
        <v>-0.126307</v>
      </c>
      <c r="C65" s="8">
        <v>1.7324900000000001E-2</v>
      </c>
      <c r="D65" s="8">
        <v>2.2795700000000001</v>
      </c>
      <c r="E65" s="8">
        <f t="shared" si="0"/>
        <v>2.2831322772255249</v>
      </c>
      <c r="F65" s="8">
        <f t="shared" si="1"/>
        <v>4.5199999999999996</v>
      </c>
      <c r="G65" s="8">
        <f t="shared" si="2"/>
        <v>1.20458</v>
      </c>
      <c r="H65" s="8">
        <f t="shared" si="3"/>
        <v>1.2133478174087331</v>
      </c>
      <c r="I65" s="8">
        <f t="shared" si="4"/>
        <v>-8.767817408733114E-3</v>
      </c>
      <c r="J65" s="8">
        <f t="shared" si="5"/>
        <v>-7.278734005822041E-3</v>
      </c>
      <c r="O65" s="4" t="s">
        <v>37</v>
      </c>
    </row>
    <row r="66" spans="1:15" x14ac:dyDescent="0.35">
      <c r="A66" s="9">
        <v>114</v>
      </c>
      <c r="B66" s="8">
        <v>-0.118691</v>
      </c>
      <c r="C66" s="8">
        <v>1.9381800000000001E-2</v>
      </c>
      <c r="D66" s="8">
        <v>2.2875200000000002</v>
      </c>
      <c r="E66" s="8">
        <f t="shared" si="0"/>
        <v>2.2906791477752271</v>
      </c>
      <c r="F66" s="8">
        <f t="shared" si="1"/>
        <v>4.5599999999999996</v>
      </c>
      <c r="G66" s="8">
        <f t="shared" si="2"/>
        <v>1.2152399999999999</v>
      </c>
      <c r="H66" s="8">
        <f t="shared" si="3"/>
        <v>1.2173585262936668</v>
      </c>
      <c r="I66" s="8">
        <f t="shared" si="4"/>
        <v>-2.1185262936669336E-3</v>
      </c>
      <c r="J66" s="8">
        <f t="shared" si="5"/>
        <v>-1.7432986847593346E-3</v>
      </c>
      <c r="O66" s="4" t="s">
        <v>37</v>
      </c>
    </row>
    <row r="67" spans="1:15" x14ac:dyDescent="0.35">
      <c r="A67" s="9">
        <v>115</v>
      </c>
      <c r="B67" s="8">
        <v>-0.120361</v>
      </c>
      <c r="C67" s="8">
        <v>1.3561E-2</v>
      </c>
      <c r="D67" s="8">
        <v>2.3010700000000002</v>
      </c>
      <c r="E67" s="8">
        <f t="shared" si="0"/>
        <v>2.3042555882414608</v>
      </c>
      <c r="F67" s="8">
        <f t="shared" si="1"/>
        <v>4.5999999999999996</v>
      </c>
      <c r="G67" s="8">
        <f t="shared" si="2"/>
        <v>1.2259</v>
      </c>
      <c r="H67" s="8">
        <f t="shared" si="3"/>
        <v>1.2245735898150421</v>
      </c>
      <c r="I67" s="8">
        <f t="shared" si="4"/>
        <v>1.3264101849579379E-3</v>
      </c>
      <c r="J67" s="8">
        <f t="shared" si="5"/>
        <v>1.0819888938395773E-3</v>
      </c>
      <c r="O67" s="4" t="s">
        <v>37</v>
      </c>
    </row>
    <row r="68" spans="1:15" x14ac:dyDescent="0.35">
      <c r="A68" s="9">
        <v>116</v>
      </c>
      <c r="B68" s="8">
        <v>-0.124836</v>
      </c>
      <c r="C68" s="8">
        <v>2.7229300000000001E-2</v>
      </c>
      <c r="D68" s="8">
        <v>2.32369</v>
      </c>
      <c r="E68" s="8">
        <f t="shared" ref="E68:E131" si="6">SQRT(B68^2+C68^2+D68^2)</f>
        <v>2.3272001799962312</v>
      </c>
      <c r="F68" s="8">
        <f t="shared" ref="F68:F131" si="7">A68/25</f>
        <v>4.6399999999999997</v>
      </c>
      <c r="G68" s="8">
        <f t="shared" ref="G68:G131" si="8">F68*0.2665</f>
        <v>1.2365599999999999</v>
      </c>
      <c r="H68" s="8">
        <f t="shared" ref="H68:H131" si="9">0.53144*E68</f>
        <v>1.2367672636571971</v>
      </c>
      <c r="I68" s="8">
        <f t="shared" ref="I68:I131" si="10">G68-H68</f>
        <v>-2.0726365719725415E-4</v>
      </c>
      <c r="J68" s="8">
        <f t="shared" ref="J68:J131" si="11">I68/G68</f>
        <v>-1.6761310182866515E-4</v>
      </c>
      <c r="O68" s="4" t="s">
        <v>37</v>
      </c>
    </row>
    <row r="69" spans="1:15" x14ac:dyDescent="0.35">
      <c r="A69" s="9">
        <v>117</v>
      </c>
      <c r="B69" s="8">
        <v>-0.12972600000000001</v>
      </c>
      <c r="C69" s="8">
        <v>2.3183800000000001E-2</v>
      </c>
      <c r="D69" s="8">
        <v>2.3426200000000001</v>
      </c>
      <c r="E69" s="8">
        <f t="shared" si="6"/>
        <v>2.3463236750411145</v>
      </c>
      <c r="F69" s="8">
        <f t="shared" si="7"/>
        <v>4.68</v>
      </c>
      <c r="G69" s="8">
        <f t="shared" si="8"/>
        <v>1.24722</v>
      </c>
      <c r="H69" s="8">
        <f t="shared" si="9"/>
        <v>1.24693025386385</v>
      </c>
      <c r="I69" s="8">
        <f t="shared" si="10"/>
        <v>2.8974613614995981E-4</v>
      </c>
      <c r="J69" s="8">
        <f t="shared" si="11"/>
        <v>2.3231357430923157E-4</v>
      </c>
      <c r="O69" s="4" t="s">
        <v>37</v>
      </c>
    </row>
    <row r="70" spans="1:15" x14ac:dyDescent="0.35">
      <c r="A70" s="9">
        <v>118</v>
      </c>
      <c r="B70" s="8">
        <v>-0.12709999999999999</v>
      </c>
      <c r="C70" s="8">
        <v>1.38689E-2</v>
      </c>
      <c r="D70" s="8">
        <v>2.37398</v>
      </c>
      <c r="E70" s="8">
        <f t="shared" si="6"/>
        <v>2.3774204080867167</v>
      </c>
      <c r="F70" s="8">
        <f t="shared" si="7"/>
        <v>4.72</v>
      </c>
      <c r="G70" s="8">
        <f t="shared" si="8"/>
        <v>1.2578800000000001</v>
      </c>
      <c r="H70" s="8">
        <f t="shared" si="9"/>
        <v>1.2634563016736049</v>
      </c>
      <c r="I70" s="8">
        <f t="shared" si="10"/>
        <v>-5.5763016736047888E-3</v>
      </c>
      <c r="J70" s="8">
        <f t="shared" si="11"/>
        <v>-4.4330951073272397E-3</v>
      </c>
      <c r="O70" s="4" t="s">
        <v>37</v>
      </c>
    </row>
    <row r="71" spans="1:15" x14ac:dyDescent="0.35">
      <c r="A71" s="9">
        <v>119</v>
      </c>
      <c r="B71" s="8">
        <v>-0.12747</v>
      </c>
      <c r="C71" s="8">
        <v>3.0615099999999999E-2</v>
      </c>
      <c r="D71" s="8">
        <v>2.38619</v>
      </c>
      <c r="E71" s="8">
        <f t="shared" si="6"/>
        <v>2.3897884009568733</v>
      </c>
      <c r="F71" s="8">
        <f t="shared" si="7"/>
        <v>4.76</v>
      </c>
      <c r="G71" s="8">
        <f t="shared" si="8"/>
        <v>1.26854</v>
      </c>
      <c r="H71" s="8">
        <f t="shared" si="9"/>
        <v>1.2700291478045207</v>
      </c>
      <c r="I71" s="8">
        <f t="shared" si="10"/>
        <v>-1.4891478045206963E-3</v>
      </c>
      <c r="J71" s="8">
        <f t="shared" si="11"/>
        <v>-1.1739068571118736E-3</v>
      </c>
      <c r="O71" s="4" t="s">
        <v>37</v>
      </c>
    </row>
    <row r="72" spans="1:15" x14ac:dyDescent="0.35">
      <c r="A72" s="9">
        <v>120</v>
      </c>
      <c r="B72" s="8">
        <v>-0.13018299999999999</v>
      </c>
      <c r="C72" s="8">
        <v>2.3929499999999999E-2</v>
      </c>
      <c r="D72" s="8">
        <v>2.4018000000000002</v>
      </c>
      <c r="E72" s="8">
        <f t="shared" si="6"/>
        <v>2.4054445481987838</v>
      </c>
      <c r="F72" s="8">
        <f t="shared" si="7"/>
        <v>4.8</v>
      </c>
      <c r="G72" s="8">
        <f t="shared" si="8"/>
        <v>1.2792000000000001</v>
      </c>
      <c r="H72" s="8">
        <f t="shared" si="9"/>
        <v>1.2783494506947617</v>
      </c>
      <c r="I72" s="8">
        <f t="shared" si="10"/>
        <v>8.5054930523842387E-4</v>
      </c>
      <c r="J72" s="8">
        <f t="shared" si="11"/>
        <v>6.6490721172484659E-4</v>
      </c>
      <c r="O72" s="4" t="s">
        <v>37</v>
      </c>
    </row>
    <row r="73" spans="1:15" x14ac:dyDescent="0.35">
      <c r="A73" s="9">
        <v>121</v>
      </c>
      <c r="B73" s="8">
        <v>-0.132358</v>
      </c>
      <c r="C73" s="8">
        <v>2.7013499999999999E-2</v>
      </c>
      <c r="D73" s="8">
        <v>2.419</v>
      </c>
      <c r="E73" s="8">
        <f t="shared" si="6"/>
        <v>2.4227689467520941</v>
      </c>
      <c r="F73" s="8">
        <f t="shared" si="7"/>
        <v>4.84</v>
      </c>
      <c r="G73" s="8">
        <f t="shared" si="8"/>
        <v>1.28986</v>
      </c>
      <c r="H73" s="8">
        <f t="shared" si="9"/>
        <v>1.287556329061933</v>
      </c>
      <c r="I73" s="8">
        <f t="shared" si="10"/>
        <v>2.3036709380670484E-3</v>
      </c>
      <c r="J73" s="8">
        <f t="shared" si="11"/>
        <v>1.7859852527150608E-3</v>
      </c>
      <c r="O73" s="4" t="s">
        <v>37</v>
      </c>
    </row>
    <row r="74" spans="1:15" x14ac:dyDescent="0.35">
      <c r="A74" s="9">
        <v>122</v>
      </c>
      <c r="B74" s="8">
        <v>-0.13653699999999999</v>
      </c>
      <c r="C74" s="8">
        <v>2.6239100000000001E-2</v>
      </c>
      <c r="D74" s="8">
        <v>2.4358399999999998</v>
      </c>
      <c r="E74" s="8">
        <f t="shared" si="6"/>
        <v>2.4398047766855875</v>
      </c>
      <c r="F74" s="8">
        <f t="shared" si="7"/>
        <v>4.88</v>
      </c>
      <c r="G74" s="8">
        <f t="shared" si="8"/>
        <v>1.3005200000000001</v>
      </c>
      <c r="H74" s="8">
        <f t="shared" si="9"/>
        <v>1.2966098505217887</v>
      </c>
      <c r="I74" s="8">
        <f t="shared" si="10"/>
        <v>3.9101494782114443E-3</v>
      </c>
      <c r="J74" s="8">
        <f t="shared" si="11"/>
        <v>3.0066046490722512E-3</v>
      </c>
      <c r="O74" s="4" t="s">
        <v>37</v>
      </c>
    </row>
    <row r="75" spans="1:15" x14ac:dyDescent="0.35">
      <c r="A75" s="9">
        <v>123</v>
      </c>
      <c r="B75" s="8">
        <v>-0.139042</v>
      </c>
      <c r="C75" s="8">
        <v>2.87134E-2</v>
      </c>
      <c r="D75" s="8">
        <v>2.4701399999999998</v>
      </c>
      <c r="E75" s="8">
        <f t="shared" si="6"/>
        <v>2.4742167966254613</v>
      </c>
      <c r="F75" s="8">
        <f t="shared" si="7"/>
        <v>4.92</v>
      </c>
      <c r="G75" s="8">
        <f t="shared" si="8"/>
        <v>1.31118</v>
      </c>
      <c r="H75" s="8">
        <f t="shared" si="9"/>
        <v>1.3148977743986352</v>
      </c>
      <c r="I75" s="8">
        <f t="shared" si="10"/>
        <v>-3.7177743986351874E-3</v>
      </c>
      <c r="J75" s="8">
        <f t="shared" si="11"/>
        <v>-2.8354416621937397E-3</v>
      </c>
      <c r="O75" s="4" t="s">
        <v>37</v>
      </c>
    </row>
    <row r="76" spans="1:15" x14ac:dyDescent="0.35">
      <c r="A76" s="9">
        <v>124</v>
      </c>
      <c r="B76" s="8">
        <v>-0.140847</v>
      </c>
      <c r="C76" s="8">
        <v>1.55169E-2</v>
      </c>
      <c r="D76" s="8">
        <v>2.4888699999999999</v>
      </c>
      <c r="E76" s="8">
        <f t="shared" si="6"/>
        <v>2.4929004249056179</v>
      </c>
      <c r="F76" s="8">
        <f t="shared" si="7"/>
        <v>4.96</v>
      </c>
      <c r="G76" s="8">
        <f t="shared" si="8"/>
        <v>1.3218400000000001</v>
      </c>
      <c r="H76" s="8">
        <f t="shared" si="9"/>
        <v>1.3248270018118415</v>
      </c>
      <c r="I76" s="8">
        <f t="shared" si="10"/>
        <v>-2.9870018118414166E-3</v>
      </c>
      <c r="J76" s="8">
        <f t="shared" si="11"/>
        <v>-2.2597302334937787E-3</v>
      </c>
      <c r="O76" s="4" t="s">
        <v>37</v>
      </c>
    </row>
    <row r="77" spans="1:15" x14ac:dyDescent="0.35">
      <c r="A77" s="9">
        <v>125</v>
      </c>
      <c r="B77" s="8">
        <v>-0.12992600000000001</v>
      </c>
      <c r="C77" s="8">
        <v>3.08131E-2</v>
      </c>
      <c r="D77" s="8">
        <v>2.50231</v>
      </c>
      <c r="E77" s="8">
        <f t="shared" si="6"/>
        <v>2.5058702178500005</v>
      </c>
      <c r="F77" s="8">
        <f t="shared" si="7"/>
        <v>5</v>
      </c>
      <c r="G77" s="8">
        <f t="shared" si="8"/>
        <v>1.3325</v>
      </c>
      <c r="H77" s="8">
        <f t="shared" si="9"/>
        <v>1.3317196685742043</v>
      </c>
      <c r="I77" s="8">
        <f t="shared" si="10"/>
        <v>7.8033142579569947E-4</v>
      </c>
      <c r="J77" s="8">
        <f t="shared" si="11"/>
        <v>5.8561457845831102E-4</v>
      </c>
      <c r="O77" s="4" t="s">
        <v>37</v>
      </c>
    </row>
    <row r="78" spans="1:15" x14ac:dyDescent="0.35">
      <c r="A78" s="9">
        <v>126</v>
      </c>
      <c r="B78" s="8">
        <v>-0.132744</v>
      </c>
      <c r="C78" s="8">
        <v>1.99206E-2</v>
      </c>
      <c r="D78" s="8">
        <v>2.5172599999999998</v>
      </c>
      <c r="E78" s="8">
        <f t="shared" si="6"/>
        <v>2.5208363111158882</v>
      </c>
      <c r="F78" s="8">
        <f t="shared" si="7"/>
        <v>5.04</v>
      </c>
      <c r="G78" s="8">
        <f t="shared" si="8"/>
        <v>1.3431600000000001</v>
      </c>
      <c r="H78" s="8">
        <f t="shared" si="9"/>
        <v>1.3396732491794276</v>
      </c>
      <c r="I78" s="8">
        <f t="shared" si="10"/>
        <v>3.4867508205724818E-3</v>
      </c>
      <c r="J78" s="8">
        <f t="shared" si="11"/>
        <v>2.595931103198786E-3</v>
      </c>
      <c r="O78" s="4" t="s">
        <v>37</v>
      </c>
    </row>
    <row r="79" spans="1:15" x14ac:dyDescent="0.35">
      <c r="A79" s="9">
        <v>127</v>
      </c>
      <c r="B79" s="8">
        <v>-0.14564299999999999</v>
      </c>
      <c r="C79" s="8">
        <v>2.7784799999999998E-2</v>
      </c>
      <c r="D79" s="8">
        <v>2.53938</v>
      </c>
      <c r="E79" s="8">
        <f t="shared" si="6"/>
        <v>2.543704908781685</v>
      </c>
      <c r="F79" s="8">
        <f t="shared" si="7"/>
        <v>5.08</v>
      </c>
      <c r="G79" s="8">
        <f t="shared" si="8"/>
        <v>1.35382</v>
      </c>
      <c r="H79" s="8">
        <f t="shared" si="9"/>
        <v>1.3518265367229387</v>
      </c>
      <c r="I79" s="8">
        <f t="shared" si="10"/>
        <v>1.9934632770612914E-3</v>
      </c>
      <c r="J79" s="8">
        <f t="shared" si="11"/>
        <v>1.4724729115106082E-3</v>
      </c>
      <c r="O79" s="4" t="s">
        <v>37</v>
      </c>
    </row>
    <row r="80" spans="1:15" x14ac:dyDescent="0.35">
      <c r="A80" s="9">
        <v>128</v>
      </c>
      <c r="B80" s="8">
        <v>-0.14427400000000001</v>
      </c>
      <c r="C80" s="8">
        <v>3.1138900000000001E-2</v>
      </c>
      <c r="D80" s="8">
        <v>2.5701100000000001</v>
      </c>
      <c r="E80" s="8">
        <f t="shared" si="6"/>
        <v>2.5743445826596738</v>
      </c>
      <c r="F80" s="8">
        <f t="shared" si="7"/>
        <v>5.12</v>
      </c>
      <c r="G80" s="8">
        <f t="shared" si="8"/>
        <v>1.3644800000000001</v>
      </c>
      <c r="H80" s="8">
        <f t="shared" si="9"/>
        <v>1.3681096850086572</v>
      </c>
      <c r="I80" s="8">
        <f t="shared" si="10"/>
        <v>-3.6296850086570132E-3</v>
      </c>
      <c r="J80" s="8">
        <f t="shared" si="11"/>
        <v>-2.6601232767479279E-3</v>
      </c>
      <c r="O80" s="4" t="s">
        <v>37</v>
      </c>
    </row>
    <row r="81" spans="1:15" x14ac:dyDescent="0.35">
      <c r="A81" s="9">
        <v>129</v>
      </c>
      <c r="B81" s="8">
        <v>-0.14804</v>
      </c>
      <c r="C81" s="8">
        <v>2.2830099999999999E-2</v>
      </c>
      <c r="D81" s="8">
        <v>2.58094</v>
      </c>
      <c r="E81" s="8">
        <f t="shared" si="6"/>
        <v>2.5852830287351538</v>
      </c>
      <c r="F81" s="8">
        <f t="shared" si="7"/>
        <v>5.16</v>
      </c>
      <c r="G81" s="8">
        <f t="shared" si="8"/>
        <v>1.37514</v>
      </c>
      <c r="H81" s="8">
        <f t="shared" si="9"/>
        <v>1.3739228127910101</v>
      </c>
      <c r="I81" s="8">
        <f t="shared" si="10"/>
        <v>1.2171872089898894E-3</v>
      </c>
      <c r="J81" s="8">
        <f t="shared" si="11"/>
        <v>8.8513693804986361E-4</v>
      </c>
      <c r="O81" s="4" t="s">
        <v>37</v>
      </c>
    </row>
    <row r="82" spans="1:15" x14ac:dyDescent="0.35">
      <c r="A82" s="9">
        <v>130</v>
      </c>
      <c r="B82" s="8">
        <v>-0.15327199999999999</v>
      </c>
      <c r="C82" s="8">
        <v>1.5754199999999999E-2</v>
      </c>
      <c r="D82" s="8">
        <v>2.6032500000000001</v>
      </c>
      <c r="E82" s="8">
        <f t="shared" si="6"/>
        <v>2.6078057947825872</v>
      </c>
      <c r="F82" s="8">
        <f t="shared" si="7"/>
        <v>5.2</v>
      </c>
      <c r="G82" s="8">
        <f t="shared" si="8"/>
        <v>1.3858000000000001</v>
      </c>
      <c r="H82" s="8">
        <f t="shared" si="9"/>
        <v>1.3858923115792583</v>
      </c>
      <c r="I82" s="8">
        <f t="shared" si="10"/>
        <v>-9.2311579258153031E-5</v>
      </c>
      <c r="J82" s="8">
        <f t="shared" si="11"/>
        <v>-6.6612483228570512E-5</v>
      </c>
      <c r="O82" s="4" t="s">
        <v>37</v>
      </c>
    </row>
    <row r="83" spans="1:15" x14ac:dyDescent="0.35">
      <c r="A83" s="9">
        <v>131</v>
      </c>
      <c r="B83" s="8">
        <v>-0.15348300000000001</v>
      </c>
      <c r="C83" s="8">
        <v>3.6283799999999998E-2</v>
      </c>
      <c r="D83" s="8">
        <v>2.6252399999999998</v>
      </c>
      <c r="E83" s="8">
        <f t="shared" si="6"/>
        <v>2.6299731183096604</v>
      </c>
      <c r="F83" s="8">
        <f t="shared" si="7"/>
        <v>5.24</v>
      </c>
      <c r="G83" s="8">
        <f t="shared" si="8"/>
        <v>1.39646</v>
      </c>
      <c r="H83" s="8">
        <f t="shared" si="9"/>
        <v>1.3976729139944859</v>
      </c>
      <c r="I83" s="8">
        <f t="shared" si="10"/>
        <v>-1.2129139944858647E-3</v>
      </c>
      <c r="J83" s="8">
        <f t="shared" si="11"/>
        <v>-8.6856336342313039E-4</v>
      </c>
      <c r="O83" s="4" t="s">
        <v>37</v>
      </c>
    </row>
    <row r="84" spans="1:15" x14ac:dyDescent="0.35">
      <c r="A84" s="9">
        <v>132</v>
      </c>
      <c r="B84" s="8">
        <v>-0.15275</v>
      </c>
      <c r="C84" s="8">
        <v>1.6842900000000001E-2</v>
      </c>
      <c r="D84" s="8">
        <v>2.6362199999999998</v>
      </c>
      <c r="E84" s="8">
        <f t="shared" si="6"/>
        <v>2.640695388374132</v>
      </c>
      <c r="F84" s="8">
        <f t="shared" si="7"/>
        <v>5.28</v>
      </c>
      <c r="G84" s="8">
        <f t="shared" si="8"/>
        <v>1.4071200000000001</v>
      </c>
      <c r="H84" s="8">
        <f t="shared" si="9"/>
        <v>1.4033711571975487</v>
      </c>
      <c r="I84" s="8">
        <f t="shared" si="10"/>
        <v>3.7488428024514686E-3</v>
      </c>
      <c r="J84" s="8">
        <f t="shared" si="11"/>
        <v>2.6641955216694158E-3</v>
      </c>
      <c r="O84" s="4" t="s">
        <v>37</v>
      </c>
    </row>
    <row r="85" spans="1:15" x14ac:dyDescent="0.35">
      <c r="A85" s="9">
        <v>133</v>
      </c>
      <c r="B85" s="8">
        <v>-0.159774</v>
      </c>
      <c r="C85" s="8">
        <v>1.6811699999999999E-2</v>
      </c>
      <c r="D85" s="8">
        <v>2.6736499999999999</v>
      </c>
      <c r="E85" s="8">
        <f t="shared" si="6"/>
        <v>2.6784724539992735</v>
      </c>
      <c r="F85" s="8">
        <f t="shared" si="7"/>
        <v>5.32</v>
      </c>
      <c r="G85" s="8">
        <f t="shared" si="8"/>
        <v>1.4177800000000003</v>
      </c>
      <c r="H85" s="8">
        <f t="shared" si="9"/>
        <v>1.423447400953374</v>
      </c>
      <c r="I85" s="8">
        <f t="shared" si="10"/>
        <v>-5.6674009533737024E-3</v>
      </c>
      <c r="J85" s="8">
        <f t="shared" si="11"/>
        <v>-3.9973768521023726E-3</v>
      </c>
      <c r="O85" s="4" t="s">
        <v>37</v>
      </c>
    </row>
    <row r="86" spans="1:15" x14ac:dyDescent="0.35">
      <c r="A86" s="9">
        <v>134</v>
      </c>
      <c r="B86" s="8">
        <v>-0.154778</v>
      </c>
      <c r="C86" s="8">
        <v>1.3517899999999999E-2</v>
      </c>
      <c r="D86" s="8">
        <v>2.6902499999999998</v>
      </c>
      <c r="E86" s="8">
        <f t="shared" si="6"/>
        <v>2.694732644513071</v>
      </c>
      <c r="F86" s="8">
        <f t="shared" si="7"/>
        <v>5.36</v>
      </c>
      <c r="G86" s="8">
        <f t="shared" si="8"/>
        <v>1.4284400000000002</v>
      </c>
      <c r="H86" s="8">
        <f t="shared" si="9"/>
        <v>1.4320887166000265</v>
      </c>
      <c r="I86" s="8">
        <f t="shared" si="10"/>
        <v>-3.6487166000263027E-3</v>
      </c>
      <c r="J86" s="8">
        <f t="shared" si="11"/>
        <v>-2.5543366189873583E-3</v>
      </c>
      <c r="O86" s="4" t="s">
        <v>37</v>
      </c>
    </row>
    <row r="87" spans="1:15" x14ac:dyDescent="0.35">
      <c r="A87" s="9">
        <v>135</v>
      </c>
      <c r="B87" s="8">
        <v>-0.148923</v>
      </c>
      <c r="C87" s="8">
        <v>2.0036700000000001E-2</v>
      </c>
      <c r="D87" s="8">
        <v>2.70018</v>
      </c>
      <c r="E87" s="8">
        <f t="shared" si="6"/>
        <v>2.7043578834310908</v>
      </c>
      <c r="F87" s="8">
        <f t="shared" si="7"/>
        <v>5.4</v>
      </c>
      <c r="G87" s="8">
        <f t="shared" si="8"/>
        <v>1.4391000000000003</v>
      </c>
      <c r="H87" s="8">
        <f t="shared" si="9"/>
        <v>1.4372039535706189</v>
      </c>
      <c r="I87" s="8">
        <f t="shared" si="10"/>
        <v>1.8960464293813484E-3</v>
      </c>
      <c r="J87" s="8">
        <f t="shared" si="11"/>
        <v>1.3175223607680829E-3</v>
      </c>
      <c r="O87" s="4" t="s">
        <v>37</v>
      </c>
    </row>
    <row r="88" spans="1:15" x14ac:dyDescent="0.35">
      <c r="A88" s="9">
        <v>136</v>
      </c>
      <c r="B88" s="8">
        <v>-0.13893</v>
      </c>
      <c r="C88" s="8">
        <v>2.12357E-2</v>
      </c>
      <c r="D88" s="8">
        <v>2.7122299999999999</v>
      </c>
      <c r="E88" s="8">
        <f t="shared" si="6"/>
        <v>2.7158689351208554</v>
      </c>
      <c r="F88" s="8">
        <f t="shared" si="7"/>
        <v>5.44</v>
      </c>
      <c r="G88" s="8">
        <f t="shared" si="8"/>
        <v>1.4497600000000002</v>
      </c>
      <c r="H88" s="8">
        <f t="shared" si="9"/>
        <v>1.4433213868806274</v>
      </c>
      <c r="I88" s="8">
        <f t="shared" si="10"/>
        <v>6.4386131193727714E-3</v>
      </c>
      <c r="J88" s="8">
        <f t="shared" si="11"/>
        <v>4.4411579291557023E-3</v>
      </c>
      <c r="O88" s="4" t="s">
        <v>37</v>
      </c>
    </row>
    <row r="89" spans="1:15" x14ac:dyDescent="0.35">
      <c r="A89" s="9">
        <v>137</v>
      </c>
      <c r="B89" s="8">
        <v>-0.149199</v>
      </c>
      <c r="C89" s="8">
        <v>3.1526199999999997E-2</v>
      </c>
      <c r="D89" s="8">
        <v>2.7358899999999999</v>
      </c>
      <c r="E89" s="8">
        <f t="shared" si="6"/>
        <v>2.7401365540767197</v>
      </c>
      <c r="F89" s="8">
        <f t="shared" si="7"/>
        <v>5.48</v>
      </c>
      <c r="G89" s="8">
        <f t="shared" si="8"/>
        <v>1.4604200000000003</v>
      </c>
      <c r="H89" s="8">
        <f t="shared" si="9"/>
        <v>1.456218170298532</v>
      </c>
      <c r="I89" s="8">
        <f t="shared" si="10"/>
        <v>4.2018297014683181E-3</v>
      </c>
      <c r="J89" s="8">
        <f t="shared" si="11"/>
        <v>2.877137879150051E-3</v>
      </c>
      <c r="O89" s="4" t="s">
        <v>37</v>
      </c>
    </row>
    <row r="90" spans="1:15" x14ac:dyDescent="0.35">
      <c r="A90" s="9">
        <v>138</v>
      </c>
      <c r="B90" s="8">
        <v>-0.14294799999999999</v>
      </c>
      <c r="C90" s="8">
        <v>3.4975300000000001E-2</v>
      </c>
      <c r="D90" s="8">
        <v>2.7647300000000001</v>
      </c>
      <c r="E90" s="8">
        <f t="shared" si="6"/>
        <v>2.7686439596333239</v>
      </c>
      <c r="F90" s="8">
        <f t="shared" si="7"/>
        <v>5.52</v>
      </c>
      <c r="G90" s="8">
        <f t="shared" si="8"/>
        <v>1.4710799999999999</v>
      </c>
      <c r="H90" s="8">
        <f t="shared" si="9"/>
        <v>1.4713681459075336</v>
      </c>
      <c r="I90" s="8">
        <f t="shared" si="10"/>
        <v>-2.8814590753367675E-4</v>
      </c>
      <c r="J90" s="8">
        <f t="shared" si="11"/>
        <v>-1.9587371695195147E-4</v>
      </c>
      <c r="O90" s="4" t="s">
        <v>37</v>
      </c>
    </row>
    <row r="91" spans="1:15" x14ac:dyDescent="0.35">
      <c r="A91" s="9">
        <v>139</v>
      </c>
      <c r="B91" s="8">
        <v>-0.14671400000000001</v>
      </c>
      <c r="C91" s="8">
        <v>2.73394E-2</v>
      </c>
      <c r="D91" s="8">
        <v>2.7845300000000002</v>
      </c>
      <c r="E91" s="8">
        <f t="shared" si="6"/>
        <v>2.7885264498455742</v>
      </c>
      <c r="F91" s="8">
        <f t="shared" si="7"/>
        <v>5.56</v>
      </c>
      <c r="G91" s="8">
        <f t="shared" si="8"/>
        <v>1.4817400000000001</v>
      </c>
      <c r="H91" s="8">
        <f t="shared" si="9"/>
        <v>1.481934496505932</v>
      </c>
      <c r="I91" s="8">
        <f t="shared" si="10"/>
        <v>-1.9449650593195145E-4</v>
      </c>
      <c r="J91" s="8">
        <f t="shared" si="11"/>
        <v>-1.3126223624384268E-4</v>
      </c>
      <c r="O91" s="4" t="s">
        <v>37</v>
      </c>
    </row>
    <row r="92" spans="1:15" x14ac:dyDescent="0.35">
      <c r="A92" s="9">
        <v>140</v>
      </c>
      <c r="B92" s="8">
        <v>-0.14280300000000001</v>
      </c>
      <c r="C92" s="8">
        <v>3.0130400000000002E-2</v>
      </c>
      <c r="D92" s="8">
        <v>2.8017500000000002</v>
      </c>
      <c r="E92" s="8">
        <f t="shared" si="6"/>
        <v>2.8055487164391142</v>
      </c>
      <c r="F92" s="8">
        <f t="shared" si="7"/>
        <v>5.6</v>
      </c>
      <c r="G92" s="8">
        <f t="shared" si="8"/>
        <v>1.4923999999999999</v>
      </c>
      <c r="H92" s="8">
        <f t="shared" si="9"/>
        <v>1.4909808098644028</v>
      </c>
      <c r="I92" s="8">
        <f t="shared" si="10"/>
        <v>1.4191901355971037E-3</v>
      </c>
      <c r="J92" s="8">
        <f t="shared" si="11"/>
        <v>9.5094487777881514E-4</v>
      </c>
      <c r="O92" s="4" t="s">
        <v>37</v>
      </c>
    </row>
    <row r="93" spans="1:15" x14ac:dyDescent="0.35">
      <c r="A93" s="9">
        <v>141</v>
      </c>
      <c r="B93" s="8">
        <v>-0.141511</v>
      </c>
      <c r="C93" s="8">
        <v>2.7629500000000001E-2</v>
      </c>
      <c r="D93" s="8">
        <v>2.8132299999999999</v>
      </c>
      <c r="E93" s="8">
        <f t="shared" si="6"/>
        <v>2.8169223960363641</v>
      </c>
      <c r="F93" s="8">
        <f t="shared" si="7"/>
        <v>5.64</v>
      </c>
      <c r="G93" s="8">
        <f t="shared" si="8"/>
        <v>1.5030600000000001</v>
      </c>
      <c r="H93" s="8">
        <f t="shared" si="9"/>
        <v>1.4970252381495655</v>
      </c>
      <c r="I93" s="8">
        <f t="shared" si="10"/>
        <v>6.0347618504346112E-3</v>
      </c>
      <c r="J93" s="8">
        <f t="shared" si="11"/>
        <v>4.0149839995972294E-3</v>
      </c>
      <c r="O93" s="4" t="s">
        <v>37</v>
      </c>
    </row>
    <row r="94" spans="1:15" x14ac:dyDescent="0.35">
      <c r="A94" s="9">
        <v>142</v>
      </c>
      <c r="B94" s="8">
        <v>-0.14199700000000001</v>
      </c>
      <c r="C94" s="8">
        <v>2.8870099999999999E-2</v>
      </c>
      <c r="D94" s="8">
        <v>2.8290799999999998</v>
      </c>
      <c r="E94" s="8">
        <f t="shared" si="6"/>
        <v>2.8327884278715572</v>
      </c>
      <c r="F94" s="8">
        <f t="shared" si="7"/>
        <v>5.68</v>
      </c>
      <c r="G94" s="8">
        <f t="shared" si="8"/>
        <v>1.51372</v>
      </c>
      <c r="H94" s="8">
        <f t="shared" si="9"/>
        <v>1.5054570821080604</v>
      </c>
      <c r="I94" s="8">
        <f t="shared" si="10"/>
        <v>8.2629178919395585E-3</v>
      </c>
      <c r="J94" s="8">
        <f t="shared" si="11"/>
        <v>5.458683172541526E-3</v>
      </c>
      <c r="O94" s="4" t="s">
        <v>37</v>
      </c>
    </row>
    <row r="95" spans="1:15" x14ac:dyDescent="0.35">
      <c r="A95" s="9">
        <v>143</v>
      </c>
      <c r="B95" s="8">
        <v>-0.151279</v>
      </c>
      <c r="C95" s="8">
        <v>4.14437E-2</v>
      </c>
      <c r="D95" s="8">
        <v>2.8744700000000001</v>
      </c>
      <c r="E95" s="8">
        <f t="shared" si="6"/>
        <v>2.878746375943996</v>
      </c>
      <c r="F95" s="8">
        <f t="shared" si="7"/>
        <v>5.72</v>
      </c>
      <c r="G95" s="8">
        <f t="shared" si="8"/>
        <v>1.5243800000000001</v>
      </c>
      <c r="H95" s="8">
        <f t="shared" si="9"/>
        <v>1.5298809740316772</v>
      </c>
      <c r="I95" s="8">
        <f t="shared" si="10"/>
        <v>-5.5009740316771527E-3</v>
      </c>
      <c r="J95" s="8">
        <f t="shared" si="11"/>
        <v>-3.608663214997017E-3</v>
      </c>
      <c r="O95" s="4" t="s">
        <v>37</v>
      </c>
    </row>
    <row r="96" spans="1:15" x14ac:dyDescent="0.35">
      <c r="A96" s="9">
        <v>144</v>
      </c>
      <c r="B96" s="8">
        <v>-0.14396999999999999</v>
      </c>
      <c r="C96" s="8">
        <v>3.3891499999999998E-2</v>
      </c>
      <c r="D96" s="8">
        <v>2.887</v>
      </c>
      <c r="E96" s="8">
        <f t="shared" si="6"/>
        <v>2.8907862243120381</v>
      </c>
      <c r="F96" s="8">
        <f t="shared" si="7"/>
        <v>5.76</v>
      </c>
      <c r="G96" s="8">
        <f t="shared" si="8"/>
        <v>1.53504</v>
      </c>
      <c r="H96" s="8">
        <f t="shared" si="9"/>
        <v>1.5362794310483896</v>
      </c>
      <c r="I96" s="8">
        <f t="shared" si="10"/>
        <v>-1.2394310483896387E-3</v>
      </c>
      <c r="J96" s="8">
        <f t="shared" si="11"/>
        <v>-8.0742589664740906E-4</v>
      </c>
      <c r="O96" s="4" t="s">
        <v>37</v>
      </c>
    </row>
    <row r="97" spans="1:15" x14ac:dyDescent="0.35">
      <c r="A97" s="9">
        <v>145</v>
      </c>
      <c r="B97" s="8">
        <v>-0.136125</v>
      </c>
      <c r="C97" s="8">
        <v>3.6343399999999998E-2</v>
      </c>
      <c r="D97" s="8">
        <v>2.8942700000000001</v>
      </c>
      <c r="E97" s="8">
        <f t="shared" si="6"/>
        <v>2.8976973084241493</v>
      </c>
      <c r="F97" s="8">
        <f t="shared" si="7"/>
        <v>5.8</v>
      </c>
      <c r="G97" s="8">
        <f t="shared" si="8"/>
        <v>1.5457000000000001</v>
      </c>
      <c r="H97" s="8">
        <f t="shared" si="9"/>
        <v>1.53995225758893</v>
      </c>
      <c r="I97" s="8">
        <f t="shared" si="10"/>
        <v>5.7477424110701225E-3</v>
      </c>
      <c r="J97" s="8">
        <f t="shared" si="11"/>
        <v>3.7185368513101653E-3</v>
      </c>
      <c r="O97" s="4" t="s">
        <v>37</v>
      </c>
    </row>
    <row r="98" spans="1:15" x14ac:dyDescent="0.35">
      <c r="A98" s="9">
        <v>146</v>
      </c>
      <c r="B98" s="8">
        <v>-0.146534</v>
      </c>
      <c r="C98" s="8">
        <v>2.8799999999999999E-2</v>
      </c>
      <c r="D98" s="8">
        <v>2.9134099999999998</v>
      </c>
      <c r="E98" s="8">
        <f t="shared" si="6"/>
        <v>2.9172349033384335</v>
      </c>
      <c r="F98" s="8">
        <f t="shared" si="7"/>
        <v>5.84</v>
      </c>
      <c r="G98" s="8">
        <f t="shared" si="8"/>
        <v>1.55636</v>
      </c>
      <c r="H98" s="8">
        <f t="shared" si="9"/>
        <v>1.5503353170301772</v>
      </c>
      <c r="I98" s="8">
        <f t="shared" si="10"/>
        <v>6.0246829698227256E-3</v>
      </c>
      <c r="J98" s="8">
        <f t="shared" si="11"/>
        <v>3.871008616144546E-3</v>
      </c>
      <c r="O98" s="4" t="s">
        <v>37</v>
      </c>
    </row>
    <row r="99" spans="1:15" x14ac:dyDescent="0.35">
      <c r="A99" s="9">
        <v>147</v>
      </c>
      <c r="B99" s="8">
        <v>-0.144876</v>
      </c>
      <c r="C99" s="8">
        <v>3.6351099999999997E-2</v>
      </c>
      <c r="D99" s="8">
        <v>2.9317700000000002</v>
      </c>
      <c r="E99" s="8">
        <f t="shared" si="6"/>
        <v>2.9355724809221133</v>
      </c>
      <c r="F99" s="8">
        <f t="shared" si="7"/>
        <v>5.88</v>
      </c>
      <c r="G99" s="8">
        <f t="shared" si="8"/>
        <v>1.5670200000000001</v>
      </c>
      <c r="H99" s="8">
        <f t="shared" si="9"/>
        <v>1.5600806392612481</v>
      </c>
      <c r="I99" s="8">
        <f t="shared" si="10"/>
        <v>6.9393607387520095E-3</v>
      </c>
      <c r="J99" s="8">
        <f t="shared" si="11"/>
        <v>4.4283804538244624E-3</v>
      </c>
      <c r="O99" s="4" t="s">
        <v>37</v>
      </c>
    </row>
    <row r="100" spans="1:15" x14ac:dyDescent="0.35">
      <c r="A100" s="9">
        <v>148</v>
      </c>
      <c r="B100" s="8">
        <v>-0.143124</v>
      </c>
      <c r="C100" s="8">
        <v>4.0263100000000003E-2</v>
      </c>
      <c r="D100" s="8">
        <v>2.9685299999999999</v>
      </c>
      <c r="E100" s="8">
        <f t="shared" si="6"/>
        <v>2.9722509916724076</v>
      </c>
      <c r="F100" s="8">
        <f t="shared" si="7"/>
        <v>5.92</v>
      </c>
      <c r="G100" s="8">
        <f t="shared" si="8"/>
        <v>1.57768</v>
      </c>
      <c r="H100" s="8">
        <f t="shared" si="9"/>
        <v>1.5795730670143844</v>
      </c>
      <c r="I100" s="8">
        <f t="shared" si="10"/>
        <v>-1.8930670143844086E-3</v>
      </c>
      <c r="J100" s="8">
        <f t="shared" si="11"/>
        <v>-1.1999055666449526E-3</v>
      </c>
      <c r="O100" s="4" t="s">
        <v>37</v>
      </c>
    </row>
    <row r="101" spans="1:15" x14ac:dyDescent="0.35">
      <c r="A101" s="9">
        <v>149</v>
      </c>
      <c r="B101" s="8">
        <v>-0.148234</v>
      </c>
      <c r="C101" s="8">
        <v>5.07581E-2</v>
      </c>
      <c r="D101" s="8">
        <v>2.9862299999999999</v>
      </c>
      <c r="E101" s="8">
        <f t="shared" si="6"/>
        <v>2.9903376592571633</v>
      </c>
      <c r="F101" s="8">
        <f t="shared" si="7"/>
        <v>5.96</v>
      </c>
      <c r="G101" s="8">
        <f t="shared" si="8"/>
        <v>1.5883400000000001</v>
      </c>
      <c r="H101" s="8">
        <f t="shared" si="9"/>
        <v>1.5891850456356269</v>
      </c>
      <c r="I101" s="8">
        <f t="shared" si="10"/>
        <v>-8.4504563562681767E-4</v>
      </c>
      <c r="J101" s="8">
        <f t="shared" si="11"/>
        <v>-5.3203069596359574E-4</v>
      </c>
      <c r="O101" s="4" t="s">
        <v>37</v>
      </c>
    </row>
    <row r="102" spans="1:15" x14ac:dyDescent="0.35">
      <c r="A102" s="9">
        <v>150</v>
      </c>
      <c r="B102" s="8">
        <v>-0.14760499999999999</v>
      </c>
      <c r="C102" s="8">
        <v>3.9743899999999999E-2</v>
      </c>
      <c r="D102" s="8">
        <v>3.0034299999999998</v>
      </c>
      <c r="E102" s="8">
        <f t="shared" si="6"/>
        <v>3.0073175054377295</v>
      </c>
      <c r="F102" s="8">
        <f t="shared" si="7"/>
        <v>6</v>
      </c>
      <c r="G102" s="8">
        <f t="shared" si="8"/>
        <v>1.5990000000000002</v>
      </c>
      <c r="H102" s="8">
        <f t="shared" si="9"/>
        <v>1.598208815089827</v>
      </c>
      <c r="I102" s="8">
        <f t="shared" si="10"/>
        <v>7.9118491017315939E-4</v>
      </c>
      <c r="J102" s="8">
        <f t="shared" si="11"/>
        <v>4.9479981874494009E-4</v>
      </c>
      <c r="O102" s="4" t="s">
        <v>37</v>
      </c>
    </row>
    <row r="103" spans="1:15" x14ac:dyDescent="0.35">
      <c r="A103" s="9">
        <v>151</v>
      </c>
      <c r="B103" s="8">
        <v>-0.13619700000000001</v>
      </c>
      <c r="C103" s="8">
        <v>3.93972E-2</v>
      </c>
      <c r="D103" s="8">
        <v>3.0137100000000001</v>
      </c>
      <c r="E103" s="8">
        <f t="shared" si="6"/>
        <v>3.0170432092160762</v>
      </c>
      <c r="F103" s="8">
        <f t="shared" si="7"/>
        <v>6.04</v>
      </c>
      <c r="G103" s="8">
        <f t="shared" si="8"/>
        <v>1.6096600000000001</v>
      </c>
      <c r="H103" s="8">
        <f t="shared" si="9"/>
        <v>1.6033774431057917</v>
      </c>
      <c r="I103" s="8">
        <f t="shared" si="10"/>
        <v>6.2825568942084242E-3</v>
      </c>
      <c r="J103" s="8">
        <f t="shared" si="11"/>
        <v>3.9030334941592784E-3</v>
      </c>
      <c r="O103" s="4" t="s">
        <v>37</v>
      </c>
    </row>
    <row r="104" spans="1:15" x14ac:dyDescent="0.35">
      <c r="A104" s="9">
        <v>152</v>
      </c>
      <c r="B104" s="8">
        <v>-0.13569100000000001</v>
      </c>
      <c r="C104" s="8">
        <v>3.6060000000000002E-2</v>
      </c>
      <c r="D104" s="8">
        <v>3.0290699999999999</v>
      </c>
      <c r="E104" s="8">
        <f t="shared" si="6"/>
        <v>3.0323221194294319</v>
      </c>
      <c r="F104" s="8">
        <f t="shared" si="7"/>
        <v>6.08</v>
      </c>
      <c r="G104" s="8">
        <f t="shared" si="8"/>
        <v>1.6203200000000002</v>
      </c>
      <c r="H104" s="8">
        <f t="shared" si="9"/>
        <v>1.6114972671495773</v>
      </c>
      <c r="I104" s="8">
        <f t="shared" si="10"/>
        <v>8.8227328504228986E-3</v>
      </c>
      <c r="J104" s="8">
        <f t="shared" si="11"/>
        <v>5.4450558225677013E-3</v>
      </c>
      <c r="O104" s="4" t="s">
        <v>37</v>
      </c>
    </row>
    <row r="105" spans="1:15" x14ac:dyDescent="0.35">
      <c r="A105" s="9">
        <v>153</v>
      </c>
      <c r="B105" s="8">
        <v>-0.14743300000000001</v>
      </c>
      <c r="C105" s="8">
        <v>4.7254299999999999E-2</v>
      </c>
      <c r="D105" s="8">
        <v>3.06718</v>
      </c>
      <c r="E105" s="8">
        <f t="shared" si="6"/>
        <v>3.0710849240549325</v>
      </c>
      <c r="F105" s="8">
        <f t="shared" si="7"/>
        <v>6.12</v>
      </c>
      <c r="G105" s="8">
        <f t="shared" si="8"/>
        <v>1.6309800000000001</v>
      </c>
      <c r="H105" s="8">
        <f t="shared" si="9"/>
        <v>1.6320973720397534</v>
      </c>
      <c r="I105" s="8">
        <f t="shared" si="10"/>
        <v>-1.1173720397532616E-3</v>
      </c>
      <c r="J105" s="8">
        <f t="shared" si="11"/>
        <v>-6.8509242280914641E-4</v>
      </c>
      <c r="O105" s="4" t="s">
        <v>37</v>
      </c>
    </row>
    <row r="106" spans="1:15" x14ac:dyDescent="0.35">
      <c r="A106" s="9">
        <v>154</v>
      </c>
      <c r="B106" s="8">
        <v>-0.14008399999999999</v>
      </c>
      <c r="C106" s="8">
        <v>3.67433E-2</v>
      </c>
      <c r="D106" s="8">
        <v>3.0820699999999999</v>
      </c>
      <c r="E106" s="8">
        <f t="shared" si="6"/>
        <v>3.0854706419039042</v>
      </c>
      <c r="F106" s="8">
        <f t="shared" si="7"/>
        <v>6.16</v>
      </c>
      <c r="G106" s="8">
        <f t="shared" si="8"/>
        <v>1.6416400000000002</v>
      </c>
      <c r="H106" s="8">
        <f t="shared" si="9"/>
        <v>1.6397425179334109</v>
      </c>
      <c r="I106" s="8">
        <f t="shared" si="10"/>
        <v>1.897482066589351E-3</v>
      </c>
      <c r="J106" s="8">
        <f t="shared" si="11"/>
        <v>1.155845414700757E-3</v>
      </c>
      <c r="O106" s="4" t="s">
        <v>37</v>
      </c>
    </row>
    <row r="107" spans="1:15" x14ac:dyDescent="0.35">
      <c r="A107" s="9">
        <v>155</v>
      </c>
      <c r="B107" s="8">
        <v>-0.13855500000000001</v>
      </c>
      <c r="C107" s="8">
        <v>5.9345599999999998E-2</v>
      </c>
      <c r="D107" s="8">
        <v>3.0992500000000001</v>
      </c>
      <c r="E107" s="8">
        <f t="shared" si="6"/>
        <v>3.1029131394166289</v>
      </c>
      <c r="F107" s="8">
        <f t="shared" si="7"/>
        <v>6.2</v>
      </c>
      <c r="G107" s="8">
        <f t="shared" si="8"/>
        <v>1.6523000000000001</v>
      </c>
      <c r="H107" s="8">
        <f t="shared" si="9"/>
        <v>1.6490121588115734</v>
      </c>
      <c r="I107" s="8">
        <f t="shared" si="10"/>
        <v>3.2878411884267322E-3</v>
      </c>
      <c r="J107" s="8">
        <f t="shared" si="11"/>
        <v>1.9898572828340689E-3</v>
      </c>
      <c r="O107" s="4" t="s">
        <v>37</v>
      </c>
    </row>
    <row r="108" spans="1:15" x14ac:dyDescent="0.35">
      <c r="A108" s="9">
        <v>156</v>
      </c>
      <c r="B108" s="8">
        <v>-0.151117</v>
      </c>
      <c r="C108" s="8">
        <v>3.38655E-2</v>
      </c>
      <c r="D108" s="8">
        <v>3.1186400000000001</v>
      </c>
      <c r="E108" s="8">
        <f t="shared" si="6"/>
        <v>3.1224827732718161</v>
      </c>
      <c r="F108" s="8">
        <f t="shared" si="7"/>
        <v>6.24</v>
      </c>
      <c r="G108" s="8">
        <f t="shared" si="8"/>
        <v>1.6629600000000002</v>
      </c>
      <c r="H108" s="8">
        <f t="shared" si="9"/>
        <v>1.6594122450275741</v>
      </c>
      <c r="I108" s="8">
        <f t="shared" si="10"/>
        <v>3.5477549724260982E-3</v>
      </c>
      <c r="J108" s="8">
        <f t="shared" si="11"/>
        <v>2.1333976598511676E-3</v>
      </c>
      <c r="O108" s="4" t="s">
        <v>37</v>
      </c>
    </row>
    <row r="109" spans="1:15" x14ac:dyDescent="0.35">
      <c r="A109" s="9">
        <v>157</v>
      </c>
      <c r="B109" s="8">
        <v>-0.1462</v>
      </c>
      <c r="C109" s="8">
        <v>5.7103300000000003E-2</v>
      </c>
      <c r="D109" s="8">
        <v>3.1320299999999999</v>
      </c>
      <c r="E109" s="8">
        <f t="shared" si="6"/>
        <v>3.1359603230543094</v>
      </c>
      <c r="F109" s="8">
        <f t="shared" si="7"/>
        <v>6.28</v>
      </c>
      <c r="G109" s="8">
        <f t="shared" si="8"/>
        <v>1.6736200000000001</v>
      </c>
      <c r="H109" s="8">
        <f t="shared" si="9"/>
        <v>1.6665747540839821</v>
      </c>
      <c r="I109" s="8">
        <f t="shared" si="10"/>
        <v>7.0452459160179615E-3</v>
      </c>
      <c r="J109" s="8">
        <f t="shared" si="11"/>
        <v>4.2095851603219138E-3</v>
      </c>
      <c r="O109" s="4" t="s">
        <v>37</v>
      </c>
    </row>
    <row r="110" spans="1:15" x14ac:dyDescent="0.35">
      <c r="A110" s="9">
        <v>158</v>
      </c>
      <c r="B110" s="8">
        <v>-0.14460200000000001</v>
      </c>
      <c r="C110" s="8">
        <v>4.96874E-2</v>
      </c>
      <c r="D110" s="8">
        <v>3.1638600000000001</v>
      </c>
      <c r="E110" s="8">
        <f t="shared" si="6"/>
        <v>3.1675524740282932</v>
      </c>
      <c r="F110" s="8">
        <f t="shared" si="7"/>
        <v>6.32</v>
      </c>
      <c r="G110" s="8">
        <f t="shared" si="8"/>
        <v>1.6842800000000002</v>
      </c>
      <c r="H110" s="8">
        <f t="shared" si="9"/>
        <v>1.6833640867975963</v>
      </c>
      <c r="I110" s="8">
        <f t="shared" si="10"/>
        <v>9.1591320240391738E-4</v>
      </c>
      <c r="J110" s="8">
        <f t="shared" si="11"/>
        <v>5.4380103213475027E-4</v>
      </c>
      <c r="O110" s="4" t="s">
        <v>37</v>
      </c>
    </row>
    <row r="111" spans="1:15" x14ac:dyDescent="0.35">
      <c r="A111" s="9">
        <v>159</v>
      </c>
      <c r="B111" s="8">
        <v>-0.14349100000000001</v>
      </c>
      <c r="C111" s="8">
        <v>5.67229E-2</v>
      </c>
      <c r="D111" s="8">
        <v>3.1812</v>
      </c>
      <c r="E111" s="8">
        <f t="shared" si="6"/>
        <v>3.1849396531905296</v>
      </c>
      <c r="F111" s="8">
        <f t="shared" si="7"/>
        <v>6.36</v>
      </c>
      <c r="G111" s="8">
        <f t="shared" si="8"/>
        <v>1.6949400000000001</v>
      </c>
      <c r="H111" s="8">
        <f t="shared" si="9"/>
        <v>1.6926043292915751</v>
      </c>
      <c r="I111" s="8">
        <f t="shared" si="10"/>
        <v>2.3356707084249972E-3</v>
      </c>
      <c r="J111" s="8">
        <f t="shared" si="11"/>
        <v>1.3780255987970059E-3</v>
      </c>
      <c r="O111" s="4" t="s">
        <v>37</v>
      </c>
    </row>
    <row r="112" spans="1:15" x14ac:dyDescent="0.35">
      <c r="A112" s="9">
        <v>160</v>
      </c>
      <c r="B112" s="8">
        <v>-0.14923700000000001</v>
      </c>
      <c r="C112" s="8">
        <v>4.2260199999999998E-2</v>
      </c>
      <c r="D112" s="8">
        <v>3.1980300000000002</v>
      </c>
      <c r="E112" s="8">
        <f t="shared" si="6"/>
        <v>3.2017891072918969</v>
      </c>
      <c r="F112" s="8">
        <f t="shared" si="7"/>
        <v>6.4</v>
      </c>
      <c r="G112" s="8">
        <f t="shared" si="8"/>
        <v>1.7056000000000002</v>
      </c>
      <c r="H112" s="8">
        <f t="shared" si="9"/>
        <v>1.7015588031792057</v>
      </c>
      <c r="I112" s="8">
        <f t="shared" si="10"/>
        <v>4.0411968207945126E-3</v>
      </c>
      <c r="J112" s="8">
        <f t="shared" si="11"/>
        <v>2.3693696181956566E-3</v>
      </c>
      <c r="O112" s="4" t="s">
        <v>37</v>
      </c>
    </row>
    <row r="113" spans="1:15" x14ac:dyDescent="0.35">
      <c r="A113" s="9">
        <v>161</v>
      </c>
      <c r="B113" s="8">
        <v>-0.147422</v>
      </c>
      <c r="C113" s="8">
        <v>6.2375300000000002E-2</v>
      </c>
      <c r="D113" s="8">
        <v>3.2190099999999999</v>
      </c>
      <c r="E113" s="8">
        <f t="shared" si="6"/>
        <v>3.2229876363762382</v>
      </c>
      <c r="F113" s="8">
        <f t="shared" si="7"/>
        <v>6.44</v>
      </c>
      <c r="G113" s="8">
        <f t="shared" si="8"/>
        <v>1.7162600000000001</v>
      </c>
      <c r="H113" s="8">
        <f t="shared" si="9"/>
        <v>1.7128245494757881</v>
      </c>
      <c r="I113" s="8">
        <f t="shared" si="10"/>
        <v>3.4354505242120137E-3</v>
      </c>
      <c r="J113" s="8">
        <f t="shared" si="11"/>
        <v>2.0017075059792886E-3</v>
      </c>
      <c r="O113" s="4" t="s">
        <v>37</v>
      </c>
    </row>
    <row r="114" spans="1:15" x14ac:dyDescent="0.35">
      <c r="A114" s="9">
        <v>162</v>
      </c>
      <c r="B114" s="8">
        <v>-0.14880599999999999</v>
      </c>
      <c r="C114" s="8">
        <v>4.6411000000000001E-2</v>
      </c>
      <c r="D114" s="8">
        <v>3.2284000000000002</v>
      </c>
      <c r="E114" s="8">
        <f t="shared" si="6"/>
        <v>3.2321608509721482</v>
      </c>
      <c r="F114" s="8">
        <f t="shared" si="7"/>
        <v>6.48</v>
      </c>
      <c r="G114" s="8">
        <f t="shared" si="8"/>
        <v>1.7269200000000002</v>
      </c>
      <c r="H114" s="8">
        <f t="shared" si="9"/>
        <v>1.7176995626406386</v>
      </c>
      <c r="I114" s="8">
        <f t="shared" si="10"/>
        <v>9.2204373593616218E-3</v>
      </c>
      <c r="J114" s="8">
        <f t="shared" si="11"/>
        <v>5.3392382735515369E-3</v>
      </c>
      <c r="O114" s="4" t="s">
        <v>37</v>
      </c>
    </row>
    <row r="115" spans="1:15" x14ac:dyDescent="0.35">
      <c r="A115" s="9">
        <v>163</v>
      </c>
      <c r="B115" s="8">
        <v>-0.13844400000000001</v>
      </c>
      <c r="C115" s="8">
        <v>5.3156200000000001E-2</v>
      </c>
      <c r="D115" s="8">
        <v>3.2594799999999999</v>
      </c>
      <c r="E115" s="8">
        <f t="shared" si="6"/>
        <v>3.2628518497067009</v>
      </c>
      <c r="F115" s="8">
        <f t="shared" si="7"/>
        <v>6.52</v>
      </c>
      <c r="G115" s="8">
        <f t="shared" si="8"/>
        <v>1.7375799999999999</v>
      </c>
      <c r="H115" s="8">
        <f t="shared" si="9"/>
        <v>1.7340099870081291</v>
      </c>
      <c r="I115" s="8">
        <f t="shared" si="10"/>
        <v>3.5700129918707635E-3</v>
      </c>
      <c r="J115" s="8">
        <f t="shared" si="11"/>
        <v>2.0545891365409152E-3</v>
      </c>
      <c r="O115" s="4" t="s">
        <v>37</v>
      </c>
    </row>
    <row r="116" spans="1:15" x14ac:dyDescent="0.35">
      <c r="A116" s="9">
        <v>164</v>
      </c>
      <c r="B116" s="8">
        <v>-0.140929</v>
      </c>
      <c r="C116" s="8">
        <v>6.0164799999999997E-2</v>
      </c>
      <c r="D116" s="8">
        <v>3.2816399999999999</v>
      </c>
      <c r="E116" s="8">
        <f t="shared" si="6"/>
        <v>3.2852156513385902</v>
      </c>
      <c r="F116" s="8">
        <f t="shared" si="7"/>
        <v>6.56</v>
      </c>
      <c r="G116" s="8">
        <f t="shared" si="8"/>
        <v>1.74824</v>
      </c>
      <c r="H116" s="8">
        <f t="shared" si="9"/>
        <v>1.7458950057473805</v>
      </c>
      <c r="I116" s="8">
        <f t="shared" si="10"/>
        <v>2.34499425261947E-3</v>
      </c>
      <c r="J116" s="8">
        <f t="shared" si="11"/>
        <v>1.3413457263416178E-3</v>
      </c>
      <c r="O116" s="4" t="s">
        <v>37</v>
      </c>
    </row>
    <row r="117" spans="1:15" x14ac:dyDescent="0.35">
      <c r="A117" s="9">
        <v>165</v>
      </c>
      <c r="B117" s="8">
        <v>-0.148009</v>
      </c>
      <c r="C117" s="8">
        <v>5.9653900000000003E-2</v>
      </c>
      <c r="D117" s="8">
        <v>3.2976000000000001</v>
      </c>
      <c r="E117" s="8">
        <f t="shared" si="6"/>
        <v>3.3014589217293331</v>
      </c>
      <c r="F117" s="8">
        <f t="shared" si="7"/>
        <v>6.6</v>
      </c>
      <c r="G117" s="8">
        <f t="shared" si="8"/>
        <v>1.7588999999999999</v>
      </c>
      <c r="H117" s="8">
        <f t="shared" si="9"/>
        <v>1.7545273293638368</v>
      </c>
      <c r="I117" s="8">
        <f t="shared" si="10"/>
        <v>4.3726706361630896E-3</v>
      </c>
      <c r="J117" s="8">
        <f t="shared" si="11"/>
        <v>2.4860257184394167E-3</v>
      </c>
      <c r="O117" s="4" t="s">
        <v>37</v>
      </c>
    </row>
    <row r="118" spans="1:15" x14ac:dyDescent="0.35">
      <c r="A118" s="9">
        <v>166</v>
      </c>
      <c r="B118" s="8">
        <v>-0.14648900000000001</v>
      </c>
      <c r="C118" s="8">
        <v>6.5062200000000001E-2</v>
      </c>
      <c r="D118" s="8">
        <v>3.3149700000000002</v>
      </c>
      <c r="E118" s="8">
        <f t="shared" si="6"/>
        <v>3.3188429034664839</v>
      </c>
      <c r="F118" s="8">
        <f t="shared" si="7"/>
        <v>6.64</v>
      </c>
      <c r="G118" s="8">
        <f t="shared" si="8"/>
        <v>1.76956</v>
      </c>
      <c r="H118" s="8">
        <f t="shared" si="9"/>
        <v>1.7637658726182284</v>
      </c>
      <c r="I118" s="8">
        <f t="shared" si="10"/>
        <v>5.7941273817716521E-3</v>
      </c>
      <c r="J118" s="8">
        <f t="shared" si="11"/>
        <v>3.2743322530864464E-3</v>
      </c>
      <c r="O118" s="4" t="s">
        <v>37</v>
      </c>
    </row>
    <row r="119" spans="1:15" x14ac:dyDescent="0.35">
      <c r="A119" s="9">
        <v>167</v>
      </c>
      <c r="B119" s="8">
        <v>-0.14402799999999999</v>
      </c>
      <c r="C119" s="8">
        <v>5.8123399999999999E-2</v>
      </c>
      <c r="D119" s="8">
        <v>3.32917</v>
      </c>
      <c r="E119" s="8">
        <f t="shared" si="6"/>
        <v>3.3327909150307584</v>
      </c>
      <c r="F119" s="8">
        <f t="shared" si="7"/>
        <v>6.68</v>
      </c>
      <c r="G119" s="8">
        <f t="shared" si="8"/>
        <v>1.7802199999999999</v>
      </c>
      <c r="H119" s="8">
        <f t="shared" si="9"/>
        <v>1.7711784038839464</v>
      </c>
      <c r="I119" s="8">
        <f t="shared" si="10"/>
        <v>9.0415961160534852E-3</v>
      </c>
      <c r="J119" s="8">
        <f t="shared" si="11"/>
        <v>5.0789206480398412E-3</v>
      </c>
      <c r="O119" s="4" t="s">
        <v>37</v>
      </c>
    </row>
    <row r="120" spans="1:15" x14ac:dyDescent="0.35">
      <c r="A120" s="9">
        <v>168</v>
      </c>
      <c r="B120" s="8">
        <v>-0.143431</v>
      </c>
      <c r="C120" s="8">
        <v>6.3320600000000005E-2</v>
      </c>
      <c r="D120" s="8">
        <v>3.3594599999999999</v>
      </c>
      <c r="E120" s="8">
        <f t="shared" si="6"/>
        <v>3.3631166262479448</v>
      </c>
      <c r="F120" s="8">
        <f t="shared" si="7"/>
        <v>6.72</v>
      </c>
      <c r="G120" s="8">
        <f t="shared" si="8"/>
        <v>1.79088</v>
      </c>
      <c r="H120" s="8">
        <f t="shared" si="9"/>
        <v>1.7872946998532078</v>
      </c>
      <c r="I120" s="8">
        <f t="shared" si="10"/>
        <v>3.5853001467922585E-3</v>
      </c>
      <c r="J120" s="8">
        <f t="shared" si="11"/>
        <v>2.0019767638212826E-3</v>
      </c>
      <c r="O120" s="4" t="s">
        <v>37</v>
      </c>
    </row>
    <row r="121" spans="1:15" x14ac:dyDescent="0.35">
      <c r="A121" s="9">
        <v>169</v>
      </c>
      <c r="B121" s="8">
        <v>-0.139128</v>
      </c>
      <c r="C121" s="8">
        <v>7.2304099999999996E-2</v>
      </c>
      <c r="D121" s="8">
        <v>3.3773</v>
      </c>
      <c r="E121" s="8">
        <f t="shared" si="6"/>
        <v>3.3809377062082655</v>
      </c>
      <c r="F121" s="8">
        <f t="shared" si="7"/>
        <v>6.76</v>
      </c>
      <c r="G121" s="8">
        <f t="shared" si="8"/>
        <v>1.8015400000000001</v>
      </c>
      <c r="H121" s="8">
        <f t="shared" si="9"/>
        <v>1.7967655345873208</v>
      </c>
      <c r="I121" s="8">
        <f t="shared" si="10"/>
        <v>4.7744654126793407E-3</v>
      </c>
      <c r="J121" s="8">
        <f t="shared" si="11"/>
        <v>2.6502133800411537E-3</v>
      </c>
      <c r="O121" s="4" t="s">
        <v>37</v>
      </c>
    </row>
    <row r="122" spans="1:15" x14ac:dyDescent="0.35">
      <c r="A122" s="9">
        <v>170</v>
      </c>
      <c r="B122" s="8">
        <v>-0.145288</v>
      </c>
      <c r="C122" s="8">
        <v>7.1419300000000005E-2</v>
      </c>
      <c r="D122" s="8">
        <v>3.3985300000000001</v>
      </c>
      <c r="E122" s="8">
        <f t="shared" si="6"/>
        <v>3.4023837937917132</v>
      </c>
      <c r="F122" s="8">
        <f t="shared" si="7"/>
        <v>6.8</v>
      </c>
      <c r="G122" s="8">
        <f t="shared" si="8"/>
        <v>1.8122</v>
      </c>
      <c r="H122" s="8">
        <f t="shared" si="9"/>
        <v>1.8081628433726682</v>
      </c>
      <c r="I122" s="8">
        <f t="shared" si="10"/>
        <v>4.0371566273318393E-3</v>
      </c>
      <c r="J122" s="8">
        <f t="shared" si="11"/>
        <v>2.227765493506147E-3</v>
      </c>
      <c r="O122" s="4" t="s">
        <v>37</v>
      </c>
    </row>
    <row r="123" spans="1:15" x14ac:dyDescent="0.35">
      <c r="A123" s="9">
        <v>171</v>
      </c>
      <c r="B123" s="8">
        <v>-0.153165</v>
      </c>
      <c r="C123" s="8">
        <v>6.8108199999999994E-2</v>
      </c>
      <c r="D123" s="8">
        <v>3.4179599999999999</v>
      </c>
      <c r="E123" s="8">
        <f t="shared" si="6"/>
        <v>3.4220679136645198</v>
      </c>
      <c r="F123" s="8">
        <f t="shared" si="7"/>
        <v>6.84</v>
      </c>
      <c r="G123" s="8">
        <f t="shared" si="8"/>
        <v>1.8228600000000001</v>
      </c>
      <c r="H123" s="8">
        <f t="shared" si="9"/>
        <v>1.8186237720378724</v>
      </c>
      <c r="I123" s="8">
        <f t="shared" si="10"/>
        <v>4.2362279621277477E-3</v>
      </c>
      <c r="J123" s="8">
        <f t="shared" si="11"/>
        <v>2.3239458664558702E-3</v>
      </c>
      <c r="O123" s="4" t="s">
        <v>37</v>
      </c>
    </row>
    <row r="124" spans="1:15" x14ac:dyDescent="0.35">
      <c r="A124" s="9">
        <v>172</v>
      </c>
      <c r="B124" s="8">
        <v>-0.145121</v>
      </c>
      <c r="C124" s="8">
        <v>6.3994499999999996E-2</v>
      </c>
      <c r="D124" s="8">
        <v>3.4285399999999999</v>
      </c>
      <c r="E124" s="8">
        <f t="shared" si="6"/>
        <v>3.4322065689977417</v>
      </c>
      <c r="F124" s="8">
        <f t="shared" si="7"/>
        <v>6.88</v>
      </c>
      <c r="G124" s="8">
        <f t="shared" si="8"/>
        <v>1.83352</v>
      </c>
      <c r="H124" s="8">
        <f t="shared" si="9"/>
        <v>1.82401185902816</v>
      </c>
      <c r="I124" s="8">
        <f t="shared" si="10"/>
        <v>9.5081409718400511E-3</v>
      </c>
      <c r="J124" s="8">
        <f t="shared" si="11"/>
        <v>5.1857307102404398E-3</v>
      </c>
      <c r="O124" s="4" t="s">
        <v>37</v>
      </c>
    </row>
    <row r="125" spans="1:15" x14ac:dyDescent="0.35">
      <c r="A125" s="9">
        <v>173</v>
      </c>
      <c r="B125" s="8">
        <v>-0.14341699999999999</v>
      </c>
      <c r="C125" s="8">
        <v>6.6468299999999994E-2</v>
      </c>
      <c r="D125" s="8">
        <v>3.4656500000000001</v>
      </c>
      <c r="E125" s="8">
        <f t="shared" si="6"/>
        <v>3.4692530022029082</v>
      </c>
      <c r="F125" s="8">
        <f t="shared" si="7"/>
        <v>6.92</v>
      </c>
      <c r="G125" s="8">
        <f t="shared" si="8"/>
        <v>1.8441800000000002</v>
      </c>
      <c r="H125" s="8">
        <f t="shared" si="9"/>
        <v>1.8436998154907136</v>
      </c>
      <c r="I125" s="8">
        <f t="shared" si="10"/>
        <v>4.8018450928655199E-4</v>
      </c>
      <c r="J125" s="8">
        <f t="shared" si="11"/>
        <v>2.6037833036176075E-4</v>
      </c>
      <c r="O125" s="4" t="s">
        <v>37</v>
      </c>
    </row>
    <row r="126" spans="1:15" x14ac:dyDescent="0.35">
      <c r="A126" s="9">
        <v>174</v>
      </c>
      <c r="B126" s="8">
        <v>-0.14199400000000001</v>
      </c>
      <c r="C126" s="8">
        <v>7.0101899999999995E-2</v>
      </c>
      <c r="D126" s="8">
        <v>3.48414</v>
      </c>
      <c r="E126" s="8">
        <f t="shared" si="6"/>
        <v>3.487736818055458</v>
      </c>
      <c r="F126" s="8">
        <f t="shared" si="7"/>
        <v>6.96</v>
      </c>
      <c r="G126" s="8">
        <f t="shared" si="8"/>
        <v>1.85484</v>
      </c>
      <c r="H126" s="8">
        <f t="shared" si="9"/>
        <v>1.8535228545873927</v>
      </c>
      <c r="I126" s="8">
        <f t="shared" si="10"/>
        <v>1.3171454126073012E-3</v>
      </c>
      <c r="J126" s="8">
        <f t="shared" si="11"/>
        <v>7.1011268497945981E-4</v>
      </c>
      <c r="O126" s="4" t="s">
        <v>37</v>
      </c>
    </row>
    <row r="127" spans="1:15" x14ac:dyDescent="0.35">
      <c r="A127" s="9">
        <v>175</v>
      </c>
      <c r="B127" s="8">
        <v>-0.13495599999999999</v>
      </c>
      <c r="C127" s="8">
        <v>7.5247099999999997E-2</v>
      </c>
      <c r="D127" s="8">
        <v>3.4919199999999999</v>
      </c>
      <c r="E127" s="8">
        <f t="shared" si="6"/>
        <v>3.4953369700780508</v>
      </c>
      <c r="F127" s="8">
        <f t="shared" si="7"/>
        <v>7</v>
      </c>
      <c r="G127" s="8">
        <f t="shared" si="8"/>
        <v>1.8655000000000002</v>
      </c>
      <c r="H127" s="8">
        <f t="shared" si="9"/>
        <v>1.8575618793782793</v>
      </c>
      <c r="I127" s="8">
        <f t="shared" si="10"/>
        <v>7.9381206217208344E-3</v>
      </c>
      <c r="J127" s="8">
        <f t="shared" si="11"/>
        <v>4.2552241338626824E-3</v>
      </c>
      <c r="O127" s="4" t="s">
        <v>37</v>
      </c>
    </row>
    <row r="128" spans="1:15" x14ac:dyDescent="0.35">
      <c r="A128" s="9">
        <v>176</v>
      </c>
      <c r="B128" s="8">
        <v>-0.138541</v>
      </c>
      <c r="C128" s="8">
        <v>6.1293100000000003E-2</v>
      </c>
      <c r="D128" s="8">
        <v>3.50867</v>
      </c>
      <c r="E128" s="8">
        <f t="shared" si="6"/>
        <v>3.5119390116698508</v>
      </c>
      <c r="F128" s="8">
        <f t="shared" si="7"/>
        <v>7.04</v>
      </c>
      <c r="G128" s="8">
        <f t="shared" si="8"/>
        <v>1.87616</v>
      </c>
      <c r="H128" s="8">
        <f t="shared" si="9"/>
        <v>1.8663848683618256</v>
      </c>
      <c r="I128" s="8">
        <f t="shared" si="10"/>
        <v>9.7751316381744502E-3</v>
      </c>
      <c r="J128" s="8">
        <f t="shared" si="11"/>
        <v>5.2101801755577619E-3</v>
      </c>
      <c r="O128" s="4" t="s">
        <v>37</v>
      </c>
    </row>
    <row r="129" spans="1:15" x14ac:dyDescent="0.35">
      <c r="A129" s="9">
        <v>177</v>
      </c>
      <c r="B129" s="8">
        <v>-0.14609</v>
      </c>
      <c r="C129" s="8">
        <v>7.3121000000000005E-2</v>
      </c>
      <c r="D129" s="8">
        <v>3.5343399999999998</v>
      </c>
      <c r="E129" s="8">
        <f t="shared" si="6"/>
        <v>3.5381136505687603</v>
      </c>
      <c r="F129" s="8">
        <f t="shared" si="7"/>
        <v>7.08</v>
      </c>
      <c r="G129" s="8">
        <f t="shared" si="8"/>
        <v>1.8868200000000002</v>
      </c>
      <c r="H129" s="8">
        <f t="shared" si="9"/>
        <v>1.8802951184582621</v>
      </c>
      <c r="I129" s="8">
        <f t="shared" si="10"/>
        <v>6.5248815417380257E-3</v>
      </c>
      <c r="J129" s="8">
        <f t="shared" si="11"/>
        <v>3.4581367283249196E-3</v>
      </c>
      <c r="O129" s="4" t="s">
        <v>37</v>
      </c>
    </row>
    <row r="130" spans="1:15" x14ac:dyDescent="0.35">
      <c r="A130" s="9">
        <v>178</v>
      </c>
      <c r="B130" s="8">
        <v>-0.14002700000000001</v>
      </c>
      <c r="C130" s="8">
        <v>7.5752399999999998E-2</v>
      </c>
      <c r="D130" s="8">
        <v>3.5631599999999999</v>
      </c>
      <c r="E130" s="8">
        <f t="shared" si="6"/>
        <v>3.5667148992363771</v>
      </c>
      <c r="F130" s="8">
        <f t="shared" si="7"/>
        <v>7.12</v>
      </c>
      <c r="G130" s="8">
        <f t="shared" si="8"/>
        <v>1.8974800000000001</v>
      </c>
      <c r="H130" s="8">
        <f t="shared" si="9"/>
        <v>1.8954949660501803</v>
      </c>
      <c r="I130" s="8">
        <f t="shared" si="10"/>
        <v>1.9850339498197478E-3</v>
      </c>
      <c r="J130" s="8">
        <f t="shared" si="11"/>
        <v>1.0461422253830069E-3</v>
      </c>
      <c r="O130" s="4" t="s">
        <v>37</v>
      </c>
    </row>
    <row r="131" spans="1:15" x14ac:dyDescent="0.35">
      <c r="A131" s="9">
        <v>179</v>
      </c>
      <c r="B131" s="8">
        <v>-0.140344</v>
      </c>
      <c r="C131" s="8">
        <v>7.8360700000000005E-2</v>
      </c>
      <c r="D131" s="8">
        <v>3.57674</v>
      </c>
      <c r="E131" s="8">
        <f t="shared" si="6"/>
        <v>3.5803499640734131</v>
      </c>
      <c r="F131" s="8">
        <f t="shared" si="7"/>
        <v>7.16</v>
      </c>
      <c r="G131" s="8">
        <f t="shared" si="8"/>
        <v>1.9081400000000002</v>
      </c>
      <c r="H131" s="8">
        <f t="shared" si="9"/>
        <v>1.9027411849071747</v>
      </c>
      <c r="I131" s="8">
        <f t="shared" si="10"/>
        <v>5.3988150928254708E-3</v>
      </c>
      <c r="J131" s="8">
        <f t="shared" si="11"/>
        <v>2.8293600536781738E-3</v>
      </c>
      <c r="O131" s="4" t="s">
        <v>37</v>
      </c>
    </row>
    <row r="132" spans="1:15" x14ac:dyDescent="0.35">
      <c r="A132" s="9">
        <v>180</v>
      </c>
      <c r="B132" s="8">
        <v>-0.14904300000000001</v>
      </c>
      <c r="C132" s="8">
        <v>7.8249200000000005E-2</v>
      </c>
      <c r="D132" s="8">
        <v>3.5950700000000002</v>
      </c>
      <c r="E132" s="8">
        <f t="shared" ref="E132:E195" si="12">SQRT(B132^2+C132^2+D132^2)</f>
        <v>3.5990088994123979</v>
      </c>
      <c r="F132" s="8">
        <f t="shared" ref="F132:F195" si="13">A132/25</f>
        <v>7.2</v>
      </c>
      <c r="G132" s="8">
        <f t="shared" ref="G132:G195" si="14">F132*0.2665</f>
        <v>1.9188000000000001</v>
      </c>
      <c r="H132" s="8">
        <f t="shared" ref="H132:H195" si="15">0.53144*E132</f>
        <v>1.9126572895037248</v>
      </c>
      <c r="I132" s="8">
        <f t="shared" ref="I132:I195" si="16">G132-H132</f>
        <v>6.1427104962752388E-3</v>
      </c>
      <c r="J132" s="8">
        <f t="shared" ref="J132:J195" si="17">I132/G132</f>
        <v>3.2013292142355839E-3</v>
      </c>
      <c r="O132" s="4" t="s">
        <v>37</v>
      </c>
    </row>
    <row r="133" spans="1:15" x14ac:dyDescent="0.35">
      <c r="A133" s="9">
        <v>181</v>
      </c>
      <c r="B133" s="8">
        <v>-0.148114</v>
      </c>
      <c r="C133" s="8">
        <v>7.5756900000000002E-2</v>
      </c>
      <c r="D133" s="8">
        <v>3.6149</v>
      </c>
      <c r="E133" s="8">
        <f t="shared" si="12"/>
        <v>3.6187261398030124</v>
      </c>
      <c r="F133" s="8">
        <f t="shared" si="13"/>
        <v>7.24</v>
      </c>
      <c r="G133" s="8">
        <f t="shared" si="14"/>
        <v>1.9294600000000002</v>
      </c>
      <c r="H133" s="8">
        <f t="shared" si="15"/>
        <v>1.9231358197369131</v>
      </c>
      <c r="I133" s="8">
        <f t="shared" si="16"/>
        <v>6.3241802630871202E-3</v>
      </c>
      <c r="J133" s="8">
        <f t="shared" si="17"/>
        <v>3.2776944135079864E-3</v>
      </c>
      <c r="O133" s="4" t="s">
        <v>37</v>
      </c>
    </row>
    <row r="134" spans="1:15" x14ac:dyDescent="0.35">
      <c r="A134" s="9">
        <v>182</v>
      </c>
      <c r="B134" s="8">
        <v>-0.139376</v>
      </c>
      <c r="C134" s="8">
        <v>7.9742099999999996E-2</v>
      </c>
      <c r="D134" s="8">
        <v>3.6272700000000002</v>
      </c>
      <c r="E134" s="8">
        <f t="shared" si="12"/>
        <v>3.630822513534421</v>
      </c>
      <c r="F134" s="8">
        <f t="shared" si="13"/>
        <v>7.28</v>
      </c>
      <c r="G134" s="8">
        <f t="shared" si="14"/>
        <v>1.9401200000000001</v>
      </c>
      <c r="H134" s="8">
        <f t="shared" si="15"/>
        <v>1.9295643165927328</v>
      </c>
      <c r="I134" s="8">
        <f t="shared" si="16"/>
        <v>1.0555683407267313E-2</v>
      </c>
      <c r="J134" s="8">
        <f t="shared" si="17"/>
        <v>5.4407373808152658E-3</v>
      </c>
      <c r="O134" s="4" t="s">
        <v>37</v>
      </c>
    </row>
    <row r="135" spans="1:15" x14ac:dyDescent="0.35">
      <c r="A135" s="9">
        <v>183</v>
      </c>
      <c r="B135" s="8">
        <v>-0.143071</v>
      </c>
      <c r="C135" s="8">
        <v>7.2332999999999995E-2</v>
      </c>
      <c r="D135" s="8">
        <v>3.6660900000000001</v>
      </c>
      <c r="E135" s="8">
        <f t="shared" si="12"/>
        <v>3.6695936099287616</v>
      </c>
      <c r="F135" s="8">
        <f t="shared" si="13"/>
        <v>7.32</v>
      </c>
      <c r="G135" s="8">
        <f t="shared" si="14"/>
        <v>1.9507800000000002</v>
      </c>
      <c r="H135" s="8">
        <f t="shared" si="15"/>
        <v>1.9501688280605411</v>
      </c>
      <c r="I135" s="8">
        <f t="shared" si="16"/>
        <v>6.1117193945903203E-4</v>
      </c>
      <c r="J135" s="8">
        <f t="shared" si="17"/>
        <v>3.1329618893931245E-4</v>
      </c>
      <c r="O135" s="4" t="s">
        <v>37</v>
      </c>
    </row>
    <row r="136" spans="1:15" x14ac:dyDescent="0.35">
      <c r="A136" s="9">
        <v>184</v>
      </c>
      <c r="B136" s="8">
        <v>-0.13292100000000001</v>
      </c>
      <c r="C136" s="8">
        <v>7.8744700000000001E-2</v>
      </c>
      <c r="D136" s="8">
        <v>3.6772800000000001</v>
      </c>
      <c r="E136" s="8">
        <f t="shared" si="12"/>
        <v>3.6805240005220847</v>
      </c>
      <c r="F136" s="8">
        <f t="shared" si="13"/>
        <v>7.36</v>
      </c>
      <c r="G136" s="8">
        <f t="shared" si="14"/>
        <v>1.9614400000000003</v>
      </c>
      <c r="H136" s="8">
        <f t="shared" si="15"/>
        <v>1.9559776748374569</v>
      </c>
      <c r="I136" s="8">
        <f t="shared" si="16"/>
        <v>5.4623251625434133E-3</v>
      </c>
      <c r="J136" s="8">
        <f t="shared" si="17"/>
        <v>2.7848545775264154E-3</v>
      </c>
      <c r="O136" s="4" t="s">
        <v>37</v>
      </c>
    </row>
    <row r="137" spans="1:15" x14ac:dyDescent="0.35">
      <c r="A137" s="9">
        <v>185</v>
      </c>
      <c r="B137" s="8">
        <v>-0.130803</v>
      </c>
      <c r="C137" s="8">
        <v>0.101009</v>
      </c>
      <c r="D137" s="8">
        <v>3.6909999999999998</v>
      </c>
      <c r="E137" s="8">
        <f t="shared" si="12"/>
        <v>3.6946979907551305</v>
      </c>
      <c r="F137" s="8">
        <f t="shared" si="13"/>
        <v>7.4</v>
      </c>
      <c r="G137" s="8">
        <f t="shared" si="14"/>
        <v>1.9721000000000002</v>
      </c>
      <c r="H137" s="8">
        <f t="shared" si="15"/>
        <v>1.9635103002069065</v>
      </c>
      <c r="I137" s="8">
        <f t="shared" si="16"/>
        <v>8.5896997930936525E-3</v>
      </c>
      <c r="J137" s="8">
        <f t="shared" si="17"/>
        <v>4.3556106653281539E-3</v>
      </c>
      <c r="O137" s="4" t="s">
        <v>37</v>
      </c>
    </row>
    <row r="138" spans="1:15" x14ac:dyDescent="0.35">
      <c r="A138" s="9">
        <v>186</v>
      </c>
      <c r="B138" s="8">
        <v>-0.143591</v>
      </c>
      <c r="C138" s="8">
        <v>7.8733200000000003E-2</v>
      </c>
      <c r="D138" s="8">
        <v>3.71346</v>
      </c>
      <c r="E138" s="8">
        <f t="shared" si="12"/>
        <v>3.7170690689928323</v>
      </c>
      <c r="F138" s="8">
        <f t="shared" si="13"/>
        <v>7.44</v>
      </c>
      <c r="G138" s="8">
        <f t="shared" si="14"/>
        <v>1.9827600000000003</v>
      </c>
      <c r="H138" s="8">
        <f t="shared" si="15"/>
        <v>1.9753991860255509</v>
      </c>
      <c r="I138" s="8">
        <f t="shared" si="16"/>
        <v>7.3608139744494316E-3</v>
      </c>
      <c r="J138" s="8">
        <f t="shared" si="17"/>
        <v>3.7124079436994042E-3</v>
      </c>
      <c r="O138" s="4" t="s">
        <v>37</v>
      </c>
    </row>
    <row r="139" spans="1:15" x14ac:dyDescent="0.35">
      <c r="A139" s="9">
        <v>187</v>
      </c>
      <c r="B139" s="8">
        <v>-0.14032500000000001</v>
      </c>
      <c r="C139" s="8">
        <v>0.10695</v>
      </c>
      <c r="D139" s="8">
        <v>3.7288000000000001</v>
      </c>
      <c r="E139" s="8">
        <f t="shared" si="12"/>
        <v>3.7329718520402753</v>
      </c>
      <c r="F139" s="8">
        <f t="shared" si="13"/>
        <v>7.48</v>
      </c>
      <c r="G139" s="8">
        <f t="shared" si="14"/>
        <v>1.9934200000000002</v>
      </c>
      <c r="H139" s="8">
        <f t="shared" si="15"/>
        <v>1.9838505610482839</v>
      </c>
      <c r="I139" s="8">
        <f t="shared" si="16"/>
        <v>9.569438951716247E-3</v>
      </c>
      <c r="J139" s="8">
        <f t="shared" si="17"/>
        <v>4.8005131641682365E-3</v>
      </c>
      <c r="O139" s="4" t="s">
        <v>37</v>
      </c>
    </row>
    <row r="140" spans="1:15" x14ac:dyDescent="0.35">
      <c r="A140" s="9">
        <v>188</v>
      </c>
      <c r="B140" s="8">
        <v>-0.14590400000000001</v>
      </c>
      <c r="C140" s="8">
        <v>9.2333200000000004E-2</v>
      </c>
      <c r="D140" s="8">
        <v>3.7609300000000001</v>
      </c>
      <c r="E140" s="8">
        <f t="shared" si="12"/>
        <v>3.7648914807651814</v>
      </c>
      <c r="F140" s="8">
        <f t="shared" si="13"/>
        <v>7.52</v>
      </c>
      <c r="G140" s="8">
        <f t="shared" si="14"/>
        <v>2.0040800000000001</v>
      </c>
      <c r="H140" s="8">
        <f t="shared" si="15"/>
        <v>2.0008139285378479</v>
      </c>
      <c r="I140" s="8">
        <f t="shared" si="16"/>
        <v>3.2660714621521869E-3</v>
      </c>
      <c r="J140" s="8">
        <f t="shared" si="17"/>
        <v>1.6297111203904967E-3</v>
      </c>
      <c r="O140" s="4" t="s">
        <v>37</v>
      </c>
    </row>
    <row r="141" spans="1:15" x14ac:dyDescent="0.35">
      <c r="A141" s="9">
        <v>189</v>
      </c>
      <c r="B141" s="8">
        <v>-0.14166799999999999</v>
      </c>
      <c r="C141" s="8">
        <v>9.0422199999999994E-2</v>
      </c>
      <c r="D141" s="8">
        <v>3.7755999999999998</v>
      </c>
      <c r="E141" s="8">
        <f t="shared" si="12"/>
        <v>3.7793387459285572</v>
      </c>
      <c r="F141" s="8">
        <f t="shared" si="13"/>
        <v>7.56</v>
      </c>
      <c r="G141" s="8">
        <f t="shared" si="14"/>
        <v>2.0147400000000002</v>
      </c>
      <c r="H141" s="8">
        <f t="shared" si="15"/>
        <v>2.0084917831362725</v>
      </c>
      <c r="I141" s="8">
        <f t="shared" si="16"/>
        <v>6.2482168637276736E-3</v>
      </c>
      <c r="J141" s="8">
        <f t="shared" si="17"/>
        <v>3.101252203126792E-3</v>
      </c>
      <c r="O141" s="4" t="s">
        <v>37</v>
      </c>
    </row>
    <row r="142" spans="1:15" x14ac:dyDescent="0.35">
      <c r="A142" s="9">
        <v>190</v>
      </c>
      <c r="B142" s="8">
        <v>-0.14280899999999999</v>
      </c>
      <c r="C142" s="8">
        <v>9.3889399999999998E-2</v>
      </c>
      <c r="D142" s="8">
        <v>3.7917000000000001</v>
      </c>
      <c r="E142" s="8">
        <f t="shared" si="12"/>
        <v>3.7955498310407361</v>
      </c>
      <c r="F142" s="8">
        <f t="shared" si="13"/>
        <v>7.6</v>
      </c>
      <c r="G142" s="8">
        <f t="shared" si="14"/>
        <v>2.0253999999999999</v>
      </c>
      <c r="H142" s="8">
        <f t="shared" si="15"/>
        <v>2.0171070022082889</v>
      </c>
      <c r="I142" s="8">
        <f t="shared" si="16"/>
        <v>8.2929977917109987E-3</v>
      </c>
      <c r="J142" s="8">
        <f t="shared" si="17"/>
        <v>4.0944987615833903E-3</v>
      </c>
      <c r="O142" s="4" t="s">
        <v>37</v>
      </c>
    </row>
    <row r="143" spans="1:15" x14ac:dyDescent="0.35">
      <c r="A143" s="9">
        <v>191</v>
      </c>
      <c r="B143" s="8">
        <v>-0.14602399999999999</v>
      </c>
      <c r="C143" s="8">
        <v>0.102622</v>
      </c>
      <c r="D143" s="8">
        <v>3.81229</v>
      </c>
      <c r="E143" s="8">
        <f t="shared" si="12"/>
        <v>3.8164655543526131</v>
      </c>
      <c r="F143" s="8">
        <f t="shared" si="13"/>
        <v>7.64</v>
      </c>
      <c r="G143" s="8">
        <f t="shared" si="14"/>
        <v>2.03606</v>
      </c>
      <c r="H143" s="8">
        <f t="shared" si="15"/>
        <v>2.028222454205153</v>
      </c>
      <c r="I143" s="8">
        <f t="shared" si="16"/>
        <v>7.8375457948469673E-3</v>
      </c>
      <c r="J143" s="8">
        <f t="shared" si="17"/>
        <v>3.8493687783498361E-3</v>
      </c>
      <c r="O143" s="4" t="s">
        <v>37</v>
      </c>
    </row>
    <row r="144" spans="1:15" x14ac:dyDescent="0.35">
      <c r="A144" s="9">
        <v>192</v>
      </c>
      <c r="B144" s="8">
        <v>-0.152582</v>
      </c>
      <c r="C144" s="8">
        <v>8.9439199999999996E-2</v>
      </c>
      <c r="D144" s="8">
        <v>3.83148</v>
      </c>
      <c r="E144" s="8">
        <f t="shared" si="12"/>
        <v>3.8355598845045606</v>
      </c>
      <c r="F144" s="8">
        <f t="shared" si="13"/>
        <v>7.68</v>
      </c>
      <c r="G144" s="8">
        <f t="shared" si="14"/>
        <v>2.0467200000000001</v>
      </c>
      <c r="H144" s="8">
        <f t="shared" si="15"/>
        <v>2.0383699450211039</v>
      </c>
      <c r="I144" s="8">
        <f t="shared" si="16"/>
        <v>8.350054978896182E-3</v>
      </c>
      <c r="J144" s="8">
        <f t="shared" si="17"/>
        <v>4.0797251108584381E-3</v>
      </c>
      <c r="O144" s="4" t="s">
        <v>37</v>
      </c>
    </row>
    <row r="145" spans="1:15" x14ac:dyDescent="0.35">
      <c r="A145" s="9">
        <v>193</v>
      </c>
      <c r="B145" s="8">
        <v>-0.147282</v>
      </c>
      <c r="C145" s="8">
        <v>0.104917</v>
      </c>
      <c r="D145" s="8">
        <v>3.85764</v>
      </c>
      <c r="E145" s="8">
        <f t="shared" si="12"/>
        <v>3.8618759604644217</v>
      </c>
      <c r="F145" s="8">
        <f t="shared" si="13"/>
        <v>7.72</v>
      </c>
      <c r="G145" s="8">
        <f t="shared" si="14"/>
        <v>2.0573800000000002</v>
      </c>
      <c r="H145" s="8">
        <f t="shared" si="15"/>
        <v>2.0523553604292122</v>
      </c>
      <c r="I145" s="8">
        <f t="shared" si="16"/>
        <v>5.0246395707880254E-3</v>
      </c>
      <c r="J145" s="8">
        <f t="shared" si="17"/>
        <v>2.4422515873528589E-3</v>
      </c>
      <c r="O145" s="4" t="s">
        <v>37</v>
      </c>
    </row>
    <row r="146" spans="1:15" x14ac:dyDescent="0.35">
      <c r="A146" s="9">
        <v>194</v>
      </c>
      <c r="B146" s="8">
        <v>-0.158253</v>
      </c>
      <c r="C146" s="8">
        <v>0.10235</v>
      </c>
      <c r="D146" s="8">
        <v>3.8780299999999999</v>
      </c>
      <c r="E146" s="8">
        <f t="shared" si="12"/>
        <v>3.8826068839645611</v>
      </c>
      <c r="F146" s="8">
        <f t="shared" si="13"/>
        <v>7.76</v>
      </c>
      <c r="G146" s="8">
        <f t="shared" si="14"/>
        <v>2.0680399999999999</v>
      </c>
      <c r="H146" s="8">
        <f t="shared" si="15"/>
        <v>2.0633726024141263</v>
      </c>
      <c r="I146" s="8">
        <f t="shared" si="16"/>
        <v>4.6673975858735339E-3</v>
      </c>
      <c r="J146" s="8">
        <f t="shared" si="17"/>
        <v>2.2569184280156738E-3</v>
      </c>
      <c r="O146" s="4" t="s">
        <v>37</v>
      </c>
    </row>
    <row r="147" spans="1:15" x14ac:dyDescent="0.35">
      <c r="A147" s="9">
        <v>195</v>
      </c>
      <c r="B147" s="8">
        <v>-0.16076099999999999</v>
      </c>
      <c r="C147" s="8">
        <v>9.9369700000000005E-2</v>
      </c>
      <c r="D147" s="8">
        <v>3.8959299999999999</v>
      </c>
      <c r="E147" s="8">
        <f t="shared" si="12"/>
        <v>3.9005113768965076</v>
      </c>
      <c r="F147" s="8">
        <f t="shared" si="13"/>
        <v>7.8</v>
      </c>
      <c r="G147" s="8">
        <f t="shared" si="14"/>
        <v>2.0787</v>
      </c>
      <c r="H147" s="8">
        <f t="shared" si="15"/>
        <v>2.07288776613788</v>
      </c>
      <c r="I147" s="8">
        <f t="shared" si="16"/>
        <v>5.812233862120042E-3</v>
      </c>
      <c r="J147" s="8">
        <f t="shared" si="17"/>
        <v>2.7960907596671198E-3</v>
      </c>
      <c r="O147" s="4" t="s">
        <v>37</v>
      </c>
    </row>
    <row r="148" spans="1:15" x14ac:dyDescent="0.35">
      <c r="A148" s="9">
        <v>196</v>
      </c>
      <c r="B148" s="8">
        <v>-0.160719</v>
      </c>
      <c r="C148" s="8">
        <v>9.5474600000000007E-2</v>
      </c>
      <c r="D148" s="8">
        <v>3.9121100000000002</v>
      </c>
      <c r="E148" s="8">
        <f t="shared" si="12"/>
        <v>3.9165738405277337</v>
      </c>
      <c r="F148" s="8">
        <f t="shared" si="13"/>
        <v>7.84</v>
      </c>
      <c r="G148" s="8">
        <f t="shared" si="14"/>
        <v>2.0893600000000001</v>
      </c>
      <c r="H148" s="8">
        <f t="shared" si="15"/>
        <v>2.0814240018100589</v>
      </c>
      <c r="I148" s="8">
        <f t="shared" si="16"/>
        <v>7.9359981899411736E-3</v>
      </c>
      <c r="J148" s="8">
        <f t="shared" si="17"/>
        <v>3.79829143371232E-3</v>
      </c>
      <c r="O148" s="4" t="s">
        <v>37</v>
      </c>
    </row>
    <row r="149" spans="1:15" x14ac:dyDescent="0.35">
      <c r="A149" s="9">
        <v>197</v>
      </c>
      <c r="B149" s="8">
        <v>-0.15484000000000001</v>
      </c>
      <c r="C149" s="8">
        <v>9.1843099999999997E-2</v>
      </c>
      <c r="D149" s="8">
        <v>3.92719</v>
      </c>
      <c r="E149" s="8">
        <f t="shared" si="12"/>
        <v>3.9313142683735691</v>
      </c>
      <c r="F149" s="8">
        <f t="shared" si="13"/>
        <v>7.88</v>
      </c>
      <c r="G149" s="8">
        <f t="shared" si="14"/>
        <v>2.1000200000000002</v>
      </c>
      <c r="H149" s="8">
        <f t="shared" si="15"/>
        <v>2.0892576547844497</v>
      </c>
      <c r="I149" s="8">
        <f t="shared" si="16"/>
        <v>1.0762345215550528E-2</v>
      </c>
      <c r="J149" s="8">
        <f t="shared" si="17"/>
        <v>5.1248774847623005E-3</v>
      </c>
      <c r="O149" s="4" t="s">
        <v>37</v>
      </c>
    </row>
    <row r="150" spans="1:15" x14ac:dyDescent="0.35">
      <c r="A150" s="9">
        <v>198</v>
      </c>
      <c r="B150" s="8">
        <v>-0.16298799999999999</v>
      </c>
      <c r="C150" s="8">
        <v>0.106335</v>
      </c>
      <c r="D150" s="8">
        <v>3.96265</v>
      </c>
      <c r="E150" s="8">
        <f t="shared" si="12"/>
        <v>3.9674257703035858</v>
      </c>
      <c r="F150" s="8">
        <f t="shared" si="13"/>
        <v>7.92</v>
      </c>
      <c r="G150" s="8">
        <f t="shared" si="14"/>
        <v>2.1106799999999999</v>
      </c>
      <c r="H150" s="8">
        <f t="shared" si="15"/>
        <v>2.1084487513701378</v>
      </c>
      <c r="I150" s="8">
        <f t="shared" si="16"/>
        <v>2.2312486298621259E-3</v>
      </c>
      <c r="J150" s="8">
        <f t="shared" si="17"/>
        <v>1.0571231213931651E-3</v>
      </c>
      <c r="O150" s="4" t="s">
        <v>37</v>
      </c>
    </row>
    <row r="151" spans="1:15" x14ac:dyDescent="0.35">
      <c r="A151" s="9">
        <v>199</v>
      </c>
      <c r="B151" s="8">
        <v>-0.16216800000000001</v>
      </c>
      <c r="C151" s="8">
        <v>0.101912</v>
      </c>
      <c r="D151" s="8">
        <v>3.97675</v>
      </c>
      <c r="E151" s="8">
        <f t="shared" si="12"/>
        <v>3.9813597022208378</v>
      </c>
      <c r="F151" s="8">
        <f t="shared" si="13"/>
        <v>7.96</v>
      </c>
      <c r="G151" s="8">
        <f t="shared" si="14"/>
        <v>2.12134</v>
      </c>
      <c r="H151" s="8">
        <f t="shared" si="15"/>
        <v>2.1158538001482423</v>
      </c>
      <c r="I151" s="8">
        <f t="shared" si="16"/>
        <v>5.4861998517576893E-3</v>
      </c>
      <c r="J151" s="8">
        <f t="shared" si="17"/>
        <v>2.5861954480458998E-3</v>
      </c>
      <c r="O151" s="4" t="s">
        <v>37</v>
      </c>
    </row>
    <row r="152" spans="1:15" x14ac:dyDescent="0.35">
      <c r="A152" s="9">
        <v>200</v>
      </c>
      <c r="B152" s="8">
        <v>-0.15998399999999999</v>
      </c>
      <c r="C152" s="8">
        <v>0.102571</v>
      </c>
      <c r="D152" s="8">
        <v>3.9925199999999998</v>
      </c>
      <c r="E152" s="8">
        <f t="shared" si="12"/>
        <v>3.9970403601536222</v>
      </c>
      <c r="F152" s="8">
        <f t="shared" si="13"/>
        <v>8</v>
      </c>
      <c r="G152" s="8">
        <f t="shared" si="14"/>
        <v>2.1320000000000001</v>
      </c>
      <c r="H152" s="8">
        <f t="shared" si="15"/>
        <v>2.1241871290000409</v>
      </c>
      <c r="I152" s="8">
        <f t="shared" si="16"/>
        <v>7.8128709999591983E-3</v>
      </c>
      <c r="J152" s="8">
        <f t="shared" si="17"/>
        <v>3.6645736397557215E-3</v>
      </c>
      <c r="O152" s="4" t="s">
        <v>37</v>
      </c>
    </row>
    <row r="153" spans="1:15" x14ac:dyDescent="0.35">
      <c r="A153" s="9">
        <v>201</v>
      </c>
      <c r="B153" s="8">
        <v>-0.162162</v>
      </c>
      <c r="C153" s="8">
        <v>0.105504</v>
      </c>
      <c r="D153" s="8">
        <v>4.0082000000000004</v>
      </c>
      <c r="E153" s="8">
        <f t="shared" si="12"/>
        <v>4.0128661637612586</v>
      </c>
      <c r="F153" s="8">
        <f t="shared" si="13"/>
        <v>8.0399999999999991</v>
      </c>
      <c r="G153" s="8">
        <f t="shared" si="14"/>
        <v>2.1426599999999998</v>
      </c>
      <c r="H153" s="8">
        <f t="shared" si="15"/>
        <v>2.1325975940692832</v>
      </c>
      <c r="I153" s="8">
        <f t="shared" si="16"/>
        <v>1.0062405930716611E-2</v>
      </c>
      <c r="J153" s="8">
        <f t="shared" si="17"/>
        <v>4.6962214867111969E-3</v>
      </c>
      <c r="O153" s="4" t="s">
        <v>37</v>
      </c>
    </row>
    <row r="154" spans="1:15" x14ac:dyDescent="0.35">
      <c r="A154" s="9">
        <v>202</v>
      </c>
      <c r="B154" s="8">
        <v>-0.165907</v>
      </c>
      <c r="C154" s="8">
        <v>0.111206</v>
      </c>
      <c r="D154" s="8">
        <v>4.0215100000000001</v>
      </c>
      <c r="E154" s="8">
        <f t="shared" si="12"/>
        <v>4.0264667622103874</v>
      </c>
      <c r="F154" s="8">
        <f t="shared" si="13"/>
        <v>8.08</v>
      </c>
      <c r="G154" s="8">
        <f t="shared" si="14"/>
        <v>2.1533200000000003</v>
      </c>
      <c r="H154" s="8">
        <f t="shared" si="15"/>
        <v>2.1398254961090886</v>
      </c>
      <c r="I154" s="8">
        <f t="shared" si="16"/>
        <v>1.349450389091178E-2</v>
      </c>
      <c r="J154" s="8">
        <f t="shared" si="17"/>
        <v>6.2668362764994419E-3</v>
      </c>
      <c r="O154" s="4" t="s">
        <v>37</v>
      </c>
    </row>
    <row r="155" spans="1:15" x14ac:dyDescent="0.35">
      <c r="A155" s="9">
        <v>203</v>
      </c>
      <c r="B155" s="8">
        <v>-0.174812</v>
      </c>
      <c r="C155" s="8">
        <v>0.122224</v>
      </c>
      <c r="D155" s="8">
        <v>4.0582000000000003</v>
      </c>
      <c r="E155" s="8">
        <f t="shared" si="12"/>
        <v>4.0638018137601151</v>
      </c>
      <c r="F155" s="8">
        <f t="shared" si="13"/>
        <v>8.1199999999999992</v>
      </c>
      <c r="G155" s="8">
        <f t="shared" si="14"/>
        <v>2.16398</v>
      </c>
      <c r="H155" s="8">
        <f t="shared" si="15"/>
        <v>2.1596668359046758</v>
      </c>
      <c r="I155" s="8">
        <f t="shared" si="16"/>
        <v>4.313164095324229E-3</v>
      </c>
      <c r="J155" s="8">
        <f t="shared" si="17"/>
        <v>1.9931626425956934E-3</v>
      </c>
      <c r="O155" s="4" t="s">
        <v>37</v>
      </c>
    </row>
    <row r="156" spans="1:15" x14ac:dyDescent="0.35">
      <c r="A156" s="9">
        <v>204</v>
      </c>
      <c r="B156" s="8">
        <v>-0.1673</v>
      </c>
      <c r="C156" s="8">
        <v>0.113174</v>
      </c>
      <c r="D156" s="8">
        <v>4.0723399999999996</v>
      </c>
      <c r="E156" s="8">
        <f t="shared" si="12"/>
        <v>4.0773460387703171</v>
      </c>
      <c r="F156" s="8">
        <f t="shared" si="13"/>
        <v>8.16</v>
      </c>
      <c r="G156" s="8">
        <f t="shared" si="14"/>
        <v>2.1746400000000001</v>
      </c>
      <c r="H156" s="8">
        <f t="shared" si="15"/>
        <v>2.1668647788440976</v>
      </c>
      <c r="I156" s="8">
        <f t="shared" si="16"/>
        <v>7.7752211559025675E-3</v>
      </c>
      <c r="J156" s="8">
        <f t="shared" si="17"/>
        <v>3.5754061159100205E-3</v>
      </c>
      <c r="O156" s="4" t="s">
        <v>37</v>
      </c>
    </row>
    <row r="157" spans="1:15" x14ac:dyDescent="0.35">
      <c r="A157" s="9">
        <v>205</v>
      </c>
      <c r="B157" s="8">
        <v>-0.17208999999999999</v>
      </c>
      <c r="C157" s="8">
        <v>0.12337099999999999</v>
      </c>
      <c r="D157" s="8">
        <v>4.0865099999999996</v>
      </c>
      <c r="E157" s="8">
        <f t="shared" si="12"/>
        <v>4.0919921006572091</v>
      </c>
      <c r="F157" s="8">
        <f t="shared" si="13"/>
        <v>8.1999999999999993</v>
      </c>
      <c r="G157" s="8">
        <f t="shared" si="14"/>
        <v>2.1852999999999998</v>
      </c>
      <c r="H157" s="8">
        <f t="shared" si="15"/>
        <v>2.1746482819732673</v>
      </c>
      <c r="I157" s="8">
        <f t="shared" si="16"/>
        <v>1.0651718026732482E-2</v>
      </c>
      <c r="J157" s="8">
        <f t="shared" si="17"/>
        <v>4.8742589240527538E-3</v>
      </c>
      <c r="O157" s="4" t="s">
        <v>37</v>
      </c>
    </row>
    <row r="158" spans="1:15" x14ac:dyDescent="0.35">
      <c r="A158" s="9">
        <v>206</v>
      </c>
      <c r="B158" s="8">
        <v>-0.17719299999999999</v>
      </c>
      <c r="C158" s="8">
        <v>0.11727600000000001</v>
      </c>
      <c r="D158" s="8">
        <v>4.1012199999999996</v>
      </c>
      <c r="E158" s="8">
        <f t="shared" si="12"/>
        <v>4.1067208948046368</v>
      </c>
      <c r="F158" s="8">
        <f t="shared" si="13"/>
        <v>8.24</v>
      </c>
      <c r="G158" s="8">
        <f t="shared" si="14"/>
        <v>2.1959600000000004</v>
      </c>
      <c r="H158" s="8">
        <f t="shared" si="15"/>
        <v>2.1824757523349763</v>
      </c>
      <c r="I158" s="8">
        <f t="shared" si="16"/>
        <v>1.3484247665024096E-2</v>
      </c>
      <c r="J158" s="8">
        <f t="shared" si="17"/>
        <v>6.1404796376182142E-3</v>
      </c>
      <c r="O158" s="4" t="s">
        <v>37</v>
      </c>
    </row>
    <row r="159" spans="1:15" x14ac:dyDescent="0.35">
      <c r="A159" s="9">
        <v>207</v>
      </c>
      <c r="B159" s="8">
        <v>-0.18439800000000001</v>
      </c>
      <c r="C159" s="8">
        <v>0.12765000000000001</v>
      </c>
      <c r="D159" s="8">
        <v>4.1200900000000003</v>
      </c>
      <c r="E159" s="8">
        <f t="shared" si="12"/>
        <v>4.1261893743506253</v>
      </c>
      <c r="F159" s="8">
        <f t="shared" si="13"/>
        <v>8.2799999999999994</v>
      </c>
      <c r="G159" s="8">
        <f t="shared" si="14"/>
        <v>2.20662</v>
      </c>
      <c r="H159" s="8">
        <f t="shared" si="15"/>
        <v>2.1928220811048962</v>
      </c>
      <c r="I159" s="8">
        <f t="shared" si="16"/>
        <v>1.3797918895103845E-2</v>
      </c>
      <c r="J159" s="8">
        <f t="shared" si="17"/>
        <v>6.2529655740924325E-3</v>
      </c>
      <c r="O159" s="4" t="s">
        <v>37</v>
      </c>
    </row>
    <row r="160" spans="1:15" x14ac:dyDescent="0.35">
      <c r="A160" s="9">
        <v>208</v>
      </c>
      <c r="B160" s="8">
        <v>-0.192911</v>
      </c>
      <c r="C160" s="8">
        <v>0.124581</v>
      </c>
      <c r="D160" s="8">
        <v>4.1560499999999996</v>
      </c>
      <c r="E160" s="8">
        <f t="shared" si="12"/>
        <v>4.1623895399135815</v>
      </c>
      <c r="F160" s="8">
        <f t="shared" si="13"/>
        <v>8.32</v>
      </c>
      <c r="G160" s="8">
        <f t="shared" si="14"/>
        <v>2.2172800000000001</v>
      </c>
      <c r="H160" s="8">
        <f t="shared" si="15"/>
        <v>2.2120602970916741</v>
      </c>
      <c r="I160" s="8">
        <f t="shared" si="16"/>
        <v>5.2197029083260738E-3</v>
      </c>
      <c r="J160" s="8">
        <f t="shared" si="17"/>
        <v>2.354101831219365E-3</v>
      </c>
      <c r="O160" s="4" t="s">
        <v>37</v>
      </c>
    </row>
    <row r="161" spans="1:15" x14ac:dyDescent="0.35">
      <c r="A161" s="9">
        <v>209</v>
      </c>
      <c r="B161" s="8">
        <v>-0.188774</v>
      </c>
      <c r="C161" s="8">
        <v>0.14332</v>
      </c>
      <c r="D161" s="8">
        <v>4.1702500000000002</v>
      </c>
      <c r="E161" s="8">
        <f t="shared" si="12"/>
        <v>4.1769799266905752</v>
      </c>
      <c r="F161" s="8">
        <f t="shared" si="13"/>
        <v>8.36</v>
      </c>
      <c r="G161" s="8">
        <f t="shared" si="14"/>
        <v>2.2279399999999998</v>
      </c>
      <c r="H161" s="8">
        <f t="shared" si="15"/>
        <v>2.2198142122404394</v>
      </c>
      <c r="I161" s="8">
        <f t="shared" si="16"/>
        <v>8.12578775956041E-3</v>
      </c>
      <c r="J161" s="8">
        <f t="shared" si="17"/>
        <v>3.6472201942423991E-3</v>
      </c>
      <c r="O161" s="4" t="s">
        <v>37</v>
      </c>
    </row>
    <row r="162" spans="1:15" x14ac:dyDescent="0.35">
      <c r="A162" s="9">
        <v>210</v>
      </c>
      <c r="B162" s="8">
        <v>-0.19070899999999999</v>
      </c>
      <c r="C162" s="8">
        <v>0.11773699999999999</v>
      </c>
      <c r="D162" s="8">
        <v>4.1835100000000001</v>
      </c>
      <c r="E162" s="8">
        <f t="shared" si="12"/>
        <v>4.1895092605160809</v>
      </c>
      <c r="F162" s="8">
        <f t="shared" si="13"/>
        <v>8.4</v>
      </c>
      <c r="G162" s="8">
        <f t="shared" si="14"/>
        <v>2.2386000000000004</v>
      </c>
      <c r="H162" s="8">
        <f t="shared" si="15"/>
        <v>2.2264728014086663</v>
      </c>
      <c r="I162" s="8">
        <f t="shared" si="16"/>
        <v>1.2127198591334043E-2</v>
      </c>
      <c r="J162" s="8">
        <f t="shared" si="17"/>
        <v>5.4173137636621283E-3</v>
      </c>
      <c r="O162" s="4" t="s">
        <v>37</v>
      </c>
    </row>
    <row r="163" spans="1:15" x14ac:dyDescent="0.35">
      <c r="A163" s="9">
        <v>211</v>
      </c>
      <c r="B163" s="8">
        <v>-0.18938199999999999</v>
      </c>
      <c r="C163" s="8">
        <v>0.132133</v>
      </c>
      <c r="D163" s="8">
        <v>4.1966900000000003</v>
      </c>
      <c r="E163" s="8">
        <f t="shared" si="12"/>
        <v>4.2030383804710851</v>
      </c>
      <c r="F163" s="8">
        <f t="shared" si="13"/>
        <v>8.44</v>
      </c>
      <c r="G163" s="8">
        <f t="shared" si="14"/>
        <v>2.24926</v>
      </c>
      <c r="H163" s="8">
        <f t="shared" si="15"/>
        <v>2.2336627169175536</v>
      </c>
      <c r="I163" s="8">
        <f t="shared" si="16"/>
        <v>1.5597283082446456E-2</v>
      </c>
      <c r="J163" s="8">
        <f t="shared" si="17"/>
        <v>6.9344064636575834E-3</v>
      </c>
      <c r="O163" s="4" t="s">
        <v>37</v>
      </c>
    </row>
    <row r="164" spans="1:15" x14ac:dyDescent="0.35">
      <c r="A164" s="9">
        <v>212</v>
      </c>
      <c r="B164" s="8">
        <v>-0.19694700000000001</v>
      </c>
      <c r="C164" s="8">
        <v>0.14216999999999999</v>
      </c>
      <c r="D164" s="8">
        <v>4.2144599999999999</v>
      </c>
      <c r="E164" s="8">
        <f t="shared" si="12"/>
        <v>4.2214539582126198</v>
      </c>
      <c r="F164" s="8">
        <f t="shared" si="13"/>
        <v>8.48</v>
      </c>
      <c r="G164" s="8">
        <f t="shared" si="14"/>
        <v>2.2599200000000002</v>
      </c>
      <c r="H164" s="8">
        <f t="shared" si="15"/>
        <v>2.2434494915525147</v>
      </c>
      <c r="I164" s="8">
        <f t="shared" si="16"/>
        <v>1.6470508447485432E-2</v>
      </c>
      <c r="J164" s="8">
        <f t="shared" si="17"/>
        <v>7.2880935818460087E-3</v>
      </c>
      <c r="O164" s="4" t="s">
        <v>37</v>
      </c>
    </row>
    <row r="165" spans="1:15" x14ac:dyDescent="0.35">
      <c r="A165" s="9">
        <v>213</v>
      </c>
      <c r="B165" s="8">
        <v>-0.208568</v>
      </c>
      <c r="C165" s="8">
        <v>0.12746099999999999</v>
      </c>
      <c r="D165" s="8">
        <v>4.25237</v>
      </c>
      <c r="E165" s="8">
        <f t="shared" si="12"/>
        <v>4.2593893381616335</v>
      </c>
      <c r="F165" s="8">
        <f t="shared" si="13"/>
        <v>8.52</v>
      </c>
      <c r="G165" s="8">
        <f t="shared" si="14"/>
        <v>2.2705799999999998</v>
      </c>
      <c r="H165" s="8">
        <f t="shared" si="15"/>
        <v>2.2636098698726186</v>
      </c>
      <c r="I165" s="8">
        <f t="shared" si="16"/>
        <v>6.9701301273812355E-3</v>
      </c>
      <c r="J165" s="8">
        <f t="shared" si="17"/>
        <v>3.0697575629932599E-3</v>
      </c>
      <c r="O165" s="4" t="s">
        <v>37</v>
      </c>
    </row>
    <row r="166" spans="1:15" x14ac:dyDescent="0.35">
      <c r="A166" s="9">
        <v>214</v>
      </c>
      <c r="B166" s="8">
        <v>-0.20497799999999999</v>
      </c>
      <c r="C166" s="8">
        <v>0.12698000000000001</v>
      </c>
      <c r="D166" s="8">
        <v>4.26837</v>
      </c>
      <c r="E166" s="8">
        <f t="shared" si="12"/>
        <v>4.2751751259783504</v>
      </c>
      <c r="F166" s="8">
        <f t="shared" si="13"/>
        <v>8.56</v>
      </c>
      <c r="G166" s="8">
        <f t="shared" si="14"/>
        <v>2.2812400000000004</v>
      </c>
      <c r="H166" s="8">
        <f t="shared" si="15"/>
        <v>2.2719990689499348</v>
      </c>
      <c r="I166" s="8">
        <f t="shared" si="16"/>
        <v>9.2409310500656261E-3</v>
      </c>
      <c r="J166" s="8">
        <f t="shared" si="17"/>
        <v>4.0508368475327561E-3</v>
      </c>
      <c r="O166" s="4" t="s">
        <v>37</v>
      </c>
    </row>
    <row r="167" spans="1:15" x14ac:dyDescent="0.35">
      <c r="A167" s="9">
        <v>215</v>
      </c>
      <c r="B167" s="8">
        <v>-0.21093600000000001</v>
      </c>
      <c r="C167" s="8">
        <v>0.14047000000000001</v>
      </c>
      <c r="D167" s="8">
        <v>4.2846099999999998</v>
      </c>
      <c r="E167" s="8">
        <f t="shared" si="12"/>
        <v>4.2920983992793076</v>
      </c>
      <c r="F167" s="8">
        <f t="shared" si="13"/>
        <v>8.6</v>
      </c>
      <c r="G167" s="8">
        <f t="shared" si="14"/>
        <v>2.2919</v>
      </c>
      <c r="H167" s="8">
        <f t="shared" si="15"/>
        <v>2.2809927733129953</v>
      </c>
      <c r="I167" s="8">
        <f t="shared" si="16"/>
        <v>1.0907226687004723E-2</v>
      </c>
      <c r="J167" s="8">
        <f t="shared" si="17"/>
        <v>4.7590325437430617E-3</v>
      </c>
      <c r="O167" s="4" t="s">
        <v>37</v>
      </c>
    </row>
    <row r="168" spans="1:15" x14ac:dyDescent="0.35">
      <c r="A168" s="9">
        <v>216</v>
      </c>
      <c r="B168" s="8">
        <v>-0.21013299999999999</v>
      </c>
      <c r="C168" s="8">
        <v>0.115415</v>
      </c>
      <c r="D168" s="8">
        <v>4.3013399999999997</v>
      </c>
      <c r="E168" s="8">
        <f t="shared" si="12"/>
        <v>4.3080160509814718</v>
      </c>
      <c r="F168" s="8">
        <f t="shared" si="13"/>
        <v>8.64</v>
      </c>
      <c r="G168" s="8">
        <f t="shared" si="14"/>
        <v>2.3025600000000002</v>
      </c>
      <c r="H168" s="8">
        <f t="shared" si="15"/>
        <v>2.2894520501335935</v>
      </c>
      <c r="I168" s="8">
        <f t="shared" si="16"/>
        <v>1.3107949866406621E-2</v>
      </c>
      <c r="J168" s="8">
        <f t="shared" si="17"/>
        <v>5.692772334448014E-3</v>
      </c>
      <c r="O168" s="4" t="s">
        <v>37</v>
      </c>
    </row>
    <row r="169" spans="1:15" x14ac:dyDescent="0.35">
      <c r="A169" s="9">
        <v>217</v>
      </c>
      <c r="B169" s="8">
        <v>-0.208041</v>
      </c>
      <c r="C169" s="8">
        <v>0.14297799999999999</v>
      </c>
      <c r="D169" s="8">
        <v>4.3151200000000003</v>
      </c>
      <c r="E169" s="8">
        <f t="shared" si="12"/>
        <v>4.3224974702786128</v>
      </c>
      <c r="F169" s="8">
        <f t="shared" si="13"/>
        <v>8.68</v>
      </c>
      <c r="G169" s="8">
        <f t="shared" si="14"/>
        <v>2.3132199999999998</v>
      </c>
      <c r="H169" s="8">
        <f t="shared" si="15"/>
        <v>2.297148055604866</v>
      </c>
      <c r="I169" s="8">
        <f t="shared" si="16"/>
        <v>1.6071944395133819E-2</v>
      </c>
      <c r="J169" s="8">
        <f t="shared" si="17"/>
        <v>6.9478667809952446E-3</v>
      </c>
      <c r="O169" s="4" t="s">
        <v>37</v>
      </c>
    </row>
    <row r="170" spans="1:15" x14ac:dyDescent="0.35">
      <c r="A170" s="9">
        <v>218</v>
      </c>
      <c r="B170" s="8">
        <v>-0.23166800000000001</v>
      </c>
      <c r="C170" s="8">
        <v>0.13286999999999999</v>
      </c>
      <c r="D170" s="8">
        <v>4.3503699999999998</v>
      </c>
      <c r="E170" s="8">
        <f t="shared" si="12"/>
        <v>4.3585598121425386</v>
      </c>
      <c r="F170" s="8">
        <f t="shared" si="13"/>
        <v>8.7200000000000006</v>
      </c>
      <c r="G170" s="8">
        <f t="shared" si="14"/>
        <v>2.3238800000000004</v>
      </c>
      <c r="H170" s="8">
        <f t="shared" si="15"/>
        <v>2.3163130265650307</v>
      </c>
      <c r="I170" s="8">
        <f t="shared" si="16"/>
        <v>7.5669734349697038E-3</v>
      </c>
      <c r="J170" s="8">
        <f t="shared" si="17"/>
        <v>3.2561807989094542E-3</v>
      </c>
      <c r="O170" s="4" t="s">
        <v>37</v>
      </c>
    </row>
    <row r="171" spans="1:15" x14ac:dyDescent="0.35">
      <c r="A171" s="9">
        <v>219</v>
      </c>
      <c r="B171" s="8">
        <v>-0.22306799999999999</v>
      </c>
      <c r="C171" s="8">
        <v>0.12923799999999999</v>
      </c>
      <c r="D171" s="8">
        <v>4.3653000000000004</v>
      </c>
      <c r="E171" s="8">
        <f t="shared" si="12"/>
        <v>4.3729058854802725</v>
      </c>
      <c r="F171" s="8">
        <f t="shared" si="13"/>
        <v>8.76</v>
      </c>
      <c r="G171" s="8">
        <f t="shared" si="14"/>
        <v>2.3345400000000001</v>
      </c>
      <c r="H171" s="8">
        <f t="shared" si="15"/>
        <v>2.3239371037796359</v>
      </c>
      <c r="I171" s="8">
        <f t="shared" si="16"/>
        <v>1.0602896220364144E-2</v>
      </c>
      <c r="J171" s="8">
        <f t="shared" si="17"/>
        <v>4.541749646767305E-3</v>
      </c>
      <c r="O171" s="4" t="s">
        <v>37</v>
      </c>
    </row>
    <row r="172" spans="1:15" x14ac:dyDescent="0.35">
      <c r="A172" s="9">
        <v>220</v>
      </c>
      <c r="B172" s="8">
        <v>-0.22212399999999999</v>
      </c>
      <c r="C172" s="8">
        <v>0.132244</v>
      </c>
      <c r="D172" s="8">
        <v>4.3856000000000002</v>
      </c>
      <c r="E172" s="8">
        <f t="shared" si="12"/>
        <v>4.393212367608923</v>
      </c>
      <c r="F172" s="8">
        <f t="shared" si="13"/>
        <v>8.8000000000000007</v>
      </c>
      <c r="G172" s="8">
        <f t="shared" si="14"/>
        <v>2.3452000000000002</v>
      </c>
      <c r="H172" s="8">
        <f t="shared" si="15"/>
        <v>2.3347287806420862</v>
      </c>
      <c r="I172" s="8">
        <f t="shared" si="16"/>
        <v>1.0471219357913952E-2</v>
      </c>
      <c r="J172" s="8">
        <f t="shared" si="17"/>
        <v>4.4649579387318573E-3</v>
      </c>
      <c r="O172" s="4" t="s">
        <v>37</v>
      </c>
    </row>
    <row r="173" spans="1:15" x14ac:dyDescent="0.35">
      <c r="A173" s="9">
        <v>221</v>
      </c>
      <c r="B173" s="8">
        <v>-0.207042</v>
      </c>
      <c r="C173" s="8">
        <v>0.122058</v>
      </c>
      <c r="D173" s="8">
        <v>4.3981500000000002</v>
      </c>
      <c r="E173" s="8">
        <f t="shared" si="12"/>
        <v>4.4047120186940711</v>
      </c>
      <c r="F173" s="8">
        <f t="shared" si="13"/>
        <v>8.84</v>
      </c>
      <c r="G173" s="8">
        <f t="shared" si="14"/>
        <v>2.3558600000000003</v>
      </c>
      <c r="H173" s="8">
        <f t="shared" si="15"/>
        <v>2.3408401552147771</v>
      </c>
      <c r="I173" s="8">
        <f t="shared" si="16"/>
        <v>1.5019844785223224E-2</v>
      </c>
      <c r="J173" s="8">
        <f t="shared" si="17"/>
        <v>6.3755251947158241E-3</v>
      </c>
      <c r="O173" s="4" t="s">
        <v>37</v>
      </c>
    </row>
    <row r="174" spans="1:15" x14ac:dyDescent="0.35">
      <c r="A174" s="9">
        <v>222</v>
      </c>
      <c r="B174" s="8">
        <v>-0.21369099999999999</v>
      </c>
      <c r="C174" s="8">
        <v>0.13275400000000001</v>
      </c>
      <c r="D174" s="8">
        <v>4.41012</v>
      </c>
      <c r="E174" s="8">
        <f t="shared" si="12"/>
        <v>4.4172894270578418</v>
      </c>
      <c r="F174" s="8">
        <f t="shared" si="13"/>
        <v>8.8800000000000008</v>
      </c>
      <c r="G174" s="8">
        <f t="shared" si="14"/>
        <v>2.3665200000000004</v>
      </c>
      <c r="H174" s="8">
        <f t="shared" si="15"/>
        <v>2.3475242931156197</v>
      </c>
      <c r="I174" s="8">
        <f t="shared" si="16"/>
        <v>1.8995706884380681E-2</v>
      </c>
      <c r="J174" s="8">
        <f t="shared" si="17"/>
        <v>8.0268524603133197E-3</v>
      </c>
      <c r="O174" s="4" t="s">
        <v>37</v>
      </c>
    </row>
    <row r="175" spans="1:15" x14ac:dyDescent="0.35">
      <c r="A175" s="9">
        <v>223</v>
      </c>
      <c r="B175" s="8">
        <v>-0.222605</v>
      </c>
      <c r="C175" s="8">
        <v>0.13577</v>
      </c>
      <c r="D175" s="8">
        <v>4.4486100000000004</v>
      </c>
      <c r="E175" s="8">
        <f t="shared" si="12"/>
        <v>4.4562447656098296</v>
      </c>
      <c r="F175" s="8">
        <f t="shared" si="13"/>
        <v>8.92</v>
      </c>
      <c r="G175" s="8">
        <f t="shared" si="14"/>
        <v>2.3771800000000001</v>
      </c>
      <c r="H175" s="8">
        <f t="shared" si="15"/>
        <v>2.3682267182356878</v>
      </c>
      <c r="I175" s="8">
        <f t="shared" si="16"/>
        <v>8.9532817643123153E-3</v>
      </c>
      <c r="J175" s="8">
        <f t="shared" si="17"/>
        <v>3.7663457392003614E-3</v>
      </c>
      <c r="O175" s="4" t="s">
        <v>37</v>
      </c>
    </row>
    <row r="176" spans="1:15" x14ac:dyDescent="0.35">
      <c r="A176" s="9">
        <v>224</v>
      </c>
      <c r="B176" s="8">
        <v>-0.21943599999999999</v>
      </c>
      <c r="C176" s="8">
        <v>0.134601</v>
      </c>
      <c r="D176" s="8">
        <v>4.4627100000000004</v>
      </c>
      <c r="E176" s="8">
        <f t="shared" si="12"/>
        <v>4.4701286481931373</v>
      </c>
      <c r="F176" s="8">
        <f t="shared" si="13"/>
        <v>8.9600000000000009</v>
      </c>
      <c r="G176" s="8">
        <f t="shared" si="14"/>
        <v>2.3878400000000002</v>
      </c>
      <c r="H176" s="8">
        <f t="shared" si="15"/>
        <v>2.3756051687957611</v>
      </c>
      <c r="I176" s="8">
        <f t="shared" si="16"/>
        <v>1.2234831204239072E-2</v>
      </c>
      <c r="J176" s="8">
        <f t="shared" si="17"/>
        <v>5.1238069570151562E-3</v>
      </c>
      <c r="O176" s="4" t="s">
        <v>37</v>
      </c>
    </row>
    <row r="177" spans="1:15" x14ac:dyDescent="0.35">
      <c r="A177" s="9">
        <v>225</v>
      </c>
      <c r="B177" s="8">
        <v>-0.209149</v>
      </c>
      <c r="C177" s="8">
        <v>0.14232700000000001</v>
      </c>
      <c r="D177" s="8">
        <v>4.4744000000000002</v>
      </c>
      <c r="E177" s="8">
        <f t="shared" si="12"/>
        <v>4.4815461214998109</v>
      </c>
      <c r="F177" s="8">
        <f t="shared" si="13"/>
        <v>9</v>
      </c>
      <c r="G177" s="8">
        <f t="shared" si="14"/>
        <v>2.3985000000000003</v>
      </c>
      <c r="H177" s="8">
        <f t="shared" si="15"/>
        <v>2.3816728708098598</v>
      </c>
      <c r="I177" s="8">
        <f t="shared" si="16"/>
        <v>1.6827129190140511E-2</v>
      </c>
      <c r="J177" s="8">
        <f t="shared" si="17"/>
        <v>7.0156886346218507E-3</v>
      </c>
      <c r="O177" s="4" t="s">
        <v>37</v>
      </c>
    </row>
    <row r="178" spans="1:15" x14ac:dyDescent="0.35">
      <c r="A178" s="9">
        <v>226</v>
      </c>
      <c r="B178" s="8">
        <v>-0.21598500000000001</v>
      </c>
      <c r="C178" s="8">
        <v>0.13109499999999999</v>
      </c>
      <c r="D178" s="8">
        <v>4.4948100000000002</v>
      </c>
      <c r="E178" s="8">
        <f t="shared" si="12"/>
        <v>4.5019054138608912</v>
      </c>
      <c r="F178" s="8">
        <f t="shared" si="13"/>
        <v>9.0399999999999991</v>
      </c>
      <c r="G178" s="8">
        <f t="shared" si="14"/>
        <v>2.40916</v>
      </c>
      <c r="H178" s="8">
        <f t="shared" si="15"/>
        <v>2.3924926131422319</v>
      </c>
      <c r="I178" s="8">
        <f t="shared" si="16"/>
        <v>1.666738685776803E-2</v>
      </c>
      <c r="J178" s="8">
        <f t="shared" si="17"/>
        <v>6.9183395282040334E-3</v>
      </c>
      <c r="O178" s="4" t="s">
        <v>37</v>
      </c>
    </row>
    <row r="179" spans="1:15" x14ac:dyDescent="0.35">
      <c r="A179" s="9">
        <v>227</v>
      </c>
      <c r="B179" s="8">
        <v>-0.21035599999999999</v>
      </c>
      <c r="C179" s="8">
        <v>0.13691700000000001</v>
      </c>
      <c r="D179" s="8">
        <v>4.5147000000000004</v>
      </c>
      <c r="E179" s="8">
        <f t="shared" si="12"/>
        <v>4.5216713725817144</v>
      </c>
      <c r="F179" s="8">
        <f t="shared" si="13"/>
        <v>9.08</v>
      </c>
      <c r="G179" s="8">
        <f t="shared" si="14"/>
        <v>2.4198200000000001</v>
      </c>
      <c r="H179" s="8">
        <f t="shared" si="15"/>
        <v>2.4029970342448266</v>
      </c>
      <c r="I179" s="8">
        <f t="shared" si="16"/>
        <v>1.6822965755173502E-2</v>
      </c>
      <c r="J179" s="8">
        <f t="shared" si="17"/>
        <v>6.9521558443080486E-3</v>
      </c>
      <c r="O179" s="4" t="s">
        <v>37</v>
      </c>
    </row>
    <row r="180" spans="1:15" x14ac:dyDescent="0.35">
      <c r="A180" s="9">
        <v>228</v>
      </c>
      <c r="B180" s="8">
        <v>-0.21388199999999999</v>
      </c>
      <c r="C180" s="8">
        <v>0.157636</v>
      </c>
      <c r="D180" s="8">
        <v>4.5430299999999999</v>
      </c>
      <c r="E180" s="8">
        <f t="shared" si="12"/>
        <v>4.5507929198459465</v>
      </c>
      <c r="F180" s="8">
        <f t="shared" si="13"/>
        <v>9.1199999999999992</v>
      </c>
      <c r="G180" s="8">
        <f t="shared" si="14"/>
        <v>2.4304799999999998</v>
      </c>
      <c r="H180" s="8">
        <f t="shared" si="15"/>
        <v>2.41847338932293</v>
      </c>
      <c r="I180" s="8">
        <f t="shared" si="16"/>
        <v>1.2006610677069762E-2</v>
      </c>
      <c r="J180" s="8">
        <f t="shared" si="17"/>
        <v>4.9400162424993264E-3</v>
      </c>
      <c r="O180" s="4" t="s">
        <v>37</v>
      </c>
    </row>
    <row r="181" spans="1:15" x14ac:dyDescent="0.35">
      <c r="A181" s="9">
        <v>229</v>
      </c>
      <c r="B181" s="8">
        <v>-0.210369</v>
      </c>
      <c r="C181" s="8">
        <v>0.152998</v>
      </c>
      <c r="D181" s="8">
        <v>4.5596699999999997</v>
      </c>
      <c r="E181" s="8">
        <f t="shared" si="12"/>
        <v>4.5670837536731241</v>
      </c>
      <c r="F181" s="8">
        <f t="shared" si="13"/>
        <v>9.16</v>
      </c>
      <c r="G181" s="8">
        <f t="shared" si="14"/>
        <v>2.4411400000000003</v>
      </c>
      <c r="H181" s="8">
        <f t="shared" si="15"/>
        <v>2.4271309900520452</v>
      </c>
      <c r="I181" s="8">
        <f t="shared" si="16"/>
        <v>1.4009009947955064E-2</v>
      </c>
      <c r="J181" s="8">
        <f t="shared" si="17"/>
        <v>5.7387163161289655E-3</v>
      </c>
      <c r="O181" s="4" t="s">
        <v>37</v>
      </c>
    </row>
    <row r="182" spans="1:15" x14ac:dyDescent="0.35">
      <c r="A182" s="9">
        <v>230</v>
      </c>
      <c r="B182" s="8">
        <v>-0.21552499999999999</v>
      </c>
      <c r="C182" s="8">
        <v>0.14813599999999999</v>
      </c>
      <c r="D182" s="8">
        <v>4.57822</v>
      </c>
      <c r="E182" s="8">
        <f t="shared" si="12"/>
        <v>4.5856835552097355</v>
      </c>
      <c r="F182" s="8">
        <f t="shared" si="13"/>
        <v>9.1999999999999993</v>
      </c>
      <c r="G182" s="8">
        <f t="shared" si="14"/>
        <v>2.4518</v>
      </c>
      <c r="H182" s="8">
        <f t="shared" si="15"/>
        <v>2.4370156685806621</v>
      </c>
      <c r="I182" s="8">
        <f t="shared" si="16"/>
        <v>1.4784331419337882E-2</v>
      </c>
      <c r="J182" s="8">
        <f t="shared" si="17"/>
        <v>6.0299907901696231E-3</v>
      </c>
      <c r="O182" s="4" t="s">
        <v>37</v>
      </c>
    </row>
    <row r="183" spans="1:15" x14ac:dyDescent="0.35">
      <c r="A183" s="9">
        <v>231</v>
      </c>
      <c r="B183" s="8">
        <v>-0.210453</v>
      </c>
      <c r="C183" s="8">
        <v>0.13411999999999999</v>
      </c>
      <c r="D183" s="8">
        <v>4.5961499999999997</v>
      </c>
      <c r="E183" s="8">
        <f t="shared" si="12"/>
        <v>4.6029201016429777</v>
      </c>
      <c r="F183" s="8">
        <f t="shared" si="13"/>
        <v>9.24</v>
      </c>
      <c r="G183" s="8">
        <f t="shared" si="14"/>
        <v>2.4624600000000001</v>
      </c>
      <c r="H183" s="8">
        <f t="shared" si="15"/>
        <v>2.4461758588171443</v>
      </c>
      <c r="I183" s="8">
        <f t="shared" si="16"/>
        <v>1.6284141182855816E-2</v>
      </c>
      <c r="J183" s="8">
        <f t="shared" si="17"/>
        <v>6.6129566298968575E-3</v>
      </c>
      <c r="O183" s="4" t="s">
        <v>37</v>
      </c>
    </row>
    <row r="184" spans="1:15" x14ac:dyDescent="0.35">
      <c r="A184" s="9">
        <v>232</v>
      </c>
      <c r="B184" s="8">
        <v>-0.209037</v>
      </c>
      <c r="C184" s="8">
        <v>0.14061399999999999</v>
      </c>
      <c r="D184" s="8">
        <v>4.6112599999999997</v>
      </c>
      <c r="E184" s="8">
        <f t="shared" si="12"/>
        <v>4.6181368052457037</v>
      </c>
      <c r="F184" s="8">
        <f t="shared" si="13"/>
        <v>9.2799999999999994</v>
      </c>
      <c r="G184" s="8">
        <f t="shared" si="14"/>
        <v>2.4731199999999998</v>
      </c>
      <c r="H184" s="8">
        <f t="shared" si="15"/>
        <v>2.4542626237797767</v>
      </c>
      <c r="I184" s="8">
        <f t="shared" si="16"/>
        <v>1.8857376220223099E-2</v>
      </c>
      <c r="J184" s="8">
        <f t="shared" si="17"/>
        <v>7.6249337760493224E-3</v>
      </c>
      <c r="O184" s="4" t="s">
        <v>37</v>
      </c>
    </row>
    <row r="185" spans="1:15" x14ac:dyDescent="0.35">
      <c r="A185" s="9">
        <v>233</v>
      </c>
      <c r="B185" s="8">
        <v>-0.20352899999999999</v>
      </c>
      <c r="C185" s="8">
        <v>0.15853500000000001</v>
      </c>
      <c r="D185" s="8">
        <v>4.6449100000000003</v>
      </c>
      <c r="E185" s="8">
        <f t="shared" si="12"/>
        <v>4.6520690351891814</v>
      </c>
      <c r="F185" s="8">
        <f t="shared" si="13"/>
        <v>9.32</v>
      </c>
      <c r="G185" s="8">
        <f t="shared" si="14"/>
        <v>2.4837800000000003</v>
      </c>
      <c r="H185" s="8">
        <f t="shared" si="15"/>
        <v>2.4722955680609386</v>
      </c>
      <c r="I185" s="8">
        <f t="shared" si="16"/>
        <v>1.1484431939061679E-2</v>
      </c>
      <c r="J185" s="8">
        <f t="shared" si="17"/>
        <v>4.6237718071091951E-3</v>
      </c>
      <c r="O185" s="4" t="s">
        <v>37</v>
      </c>
    </row>
    <row r="186" spans="1:15" x14ac:dyDescent="0.35">
      <c r="A186" s="9">
        <v>234</v>
      </c>
      <c r="B186" s="8">
        <v>-0.20508399999999999</v>
      </c>
      <c r="C186" s="8">
        <v>0.151894</v>
      </c>
      <c r="D186" s="8">
        <v>4.6642200000000003</v>
      </c>
      <c r="E186" s="8">
        <f t="shared" si="12"/>
        <v>4.6711967891207493</v>
      </c>
      <c r="F186" s="8">
        <f t="shared" si="13"/>
        <v>9.36</v>
      </c>
      <c r="G186" s="8">
        <f t="shared" si="14"/>
        <v>2.49444</v>
      </c>
      <c r="H186" s="8">
        <f t="shared" si="15"/>
        <v>2.482460821610331</v>
      </c>
      <c r="I186" s="8">
        <f t="shared" si="16"/>
        <v>1.1979178389668999E-2</v>
      </c>
      <c r="J186" s="8">
        <f t="shared" si="17"/>
        <v>4.8023517862401978E-3</v>
      </c>
      <c r="O186" s="4" t="s">
        <v>37</v>
      </c>
    </row>
    <row r="187" spans="1:15" x14ac:dyDescent="0.35">
      <c r="A187" s="9">
        <v>235</v>
      </c>
      <c r="B187" s="8">
        <v>-0.21040700000000001</v>
      </c>
      <c r="C187" s="8">
        <v>0.154645</v>
      </c>
      <c r="D187" s="8">
        <v>4.6806299999999998</v>
      </c>
      <c r="E187" s="8">
        <f t="shared" si="12"/>
        <v>4.6879082092735134</v>
      </c>
      <c r="F187" s="8">
        <f t="shared" si="13"/>
        <v>9.4</v>
      </c>
      <c r="G187" s="8">
        <f t="shared" si="14"/>
        <v>2.5051000000000001</v>
      </c>
      <c r="H187" s="8">
        <f t="shared" si="15"/>
        <v>2.491341938736316</v>
      </c>
      <c r="I187" s="8">
        <f t="shared" si="16"/>
        <v>1.3758061263684063E-2</v>
      </c>
      <c r="J187" s="8">
        <f t="shared" si="17"/>
        <v>5.4920207830761493E-3</v>
      </c>
      <c r="O187" s="4" t="s">
        <v>37</v>
      </c>
    </row>
    <row r="188" spans="1:15" x14ac:dyDescent="0.35">
      <c r="A188" s="9">
        <v>236</v>
      </c>
      <c r="B188" s="8">
        <v>-0.20696800000000001</v>
      </c>
      <c r="C188" s="8">
        <v>0.148005</v>
      </c>
      <c r="D188" s="8">
        <v>4.6941499999999996</v>
      </c>
      <c r="E188" s="8">
        <f t="shared" si="12"/>
        <v>4.7010408906484731</v>
      </c>
      <c r="F188" s="8">
        <f t="shared" si="13"/>
        <v>9.44</v>
      </c>
      <c r="G188" s="8">
        <f t="shared" si="14"/>
        <v>2.5157600000000002</v>
      </c>
      <c r="H188" s="8">
        <f t="shared" si="15"/>
        <v>2.4983211709262245</v>
      </c>
      <c r="I188" s="8">
        <f t="shared" si="16"/>
        <v>1.7438829073775697E-2</v>
      </c>
      <c r="J188" s="8">
        <f t="shared" si="17"/>
        <v>6.9318333520588986E-3</v>
      </c>
      <c r="O188" s="4" t="s">
        <v>37</v>
      </c>
    </row>
    <row r="189" spans="1:15" x14ac:dyDescent="0.35">
      <c r="A189" s="9">
        <v>237</v>
      </c>
      <c r="B189" s="8">
        <v>-0.204928</v>
      </c>
      <c r="C189" s="8">
        <v>0.150585</v>
      </c>
      <c r="D189" s="8">
        <v>4.7104200000000001</v>
      </c>
      <c r="E189" s="8">
        <f t="shared" si="12"/>
        <v>4.7172797143914416</v>
      </c>
      <c r="F189" s="8">
        <f t="shared" si="13"/>
        <v>9.48</v>
      </c>
      <c r="G189" s="8">
        <f t="shared" si="14"/>
        <v>2.5264200000000003</v>
      </c>
      <c r="H189" s="8">
        <f t="shared" si="15"/>
        <v>2.5069511314161876</v>
      </c>
      <c r="I189" s="8">
        <f t="shared" si="16"/>
        <v>1.9468868583812693E-2</v>
      </c>
      <c r="J189" s="8">
        <f t="shared" si="17"/>
        <v>7.7061092707517717E-3</v>
      </c>
      <c r="O189" s="4" t="s">
        <v>37</v>
      </c>
    </row>
    <row r="190" spans="1:15" x14ac:dyDescent="0.35">
      <c r="A190" s="9">
        <v>238</v>
      </c>
      <c r="B190" s="8">
        <v>-0.20858199999999999</v>
      </c>
      <c r="C190" s="8">
        <v>0.134184</v>
      </c>
      <c r="D190" s="8">
        <v>4.7483599999999999</v>
      </c>
      <c r="E190" s="8">
        <f t="shared" si="12"/>
        <v>4.7548327506001717</v>
      </c>
      <c r="F190" s="8">
        <f t="shared" si="13"/>
        <v>9.52</v>
      </c>
      <c r="G190" s="8">
        <f t="shared" si="14"/>
        <v>2.53708</v>
      </c>
      <c r="H190" s="8">
        <f t="shared" si="15"/>
        <v>2.5269083169789552</v>
      </c>
      <c r="I190" s="8">
        <f t="shared" si="16"/>
        <v>1.0171683021044764E-2</v>
      </c>
      <c r="J190" s="8">
        <f t="shared" si="17"/>
        <v>4.0092086260759474E-3</v>
      </c>
      <c r="O190" s="4" t="s">
        <v>37</v>
      </c>
    </row>
    <row r="191" spans="1:15" x14ac:dyDescent="0.35">
      <c r="A191" s="9">
        <v>239</v>
      </c>
      <c r="B191" s="8">
        <v>-0.196571</v>
      </c>
      <c r="C191" s="8">
        <v>0.1512</v>
      </c>
      <c r="D191" s="8">
        <v>4.7617200000000004</v>
      </c>
      <c r="E191" s="8">
        <f t="shared" si="12"/>
        <v>4.7681735451261638</v>
      </c>
      <c r="F191" s="8">
        <f t="shared" si="13"/>
        <v>9.56</v>
      </c>
      <c r="G191" s="8">
        <f t="shared" si="14"/>
        <v>2.5477400000000001</v>
      </c>
      <c r="H191" s="8">
        <f t="shared" si="15"/>
        <v>2.5339981488218486</v>
      </c>
      <c r="I191" s="8">
        <f t="shared" si="16"/>
        <v>1.3741851178151521E-2</v>
      </c>
      <c r="J191" s="8">
        <f t="shared" si="17"/>
        <v>5.3937415820105349E-3</v>
      </c>
      <c r="O191" s="4" t="s">
        <v>37</v>
      </c>
    </row>
    <row r="192" spans="1:15" x14ac:dyDescent="0.35">
      <c r="A192" s="9">
        <v>240</v>
      </c>
      <c r="B192" s="8">
        <v>-0.19714899999999999</v>
      </c>
      <c r="C192" s="8">
        <v>0.143986</v>
      </c>
      <c r="D192" s="8">
        <v>4.7768600000000001</v>
      </c>
      <c r="E192" s="8">
        <f t="shared" si="12"/>
        <v>4.7830943076628758</v>
      </c>
      <c r="F192" s="8">
        <f t="shared" si="13"/>
        <v>9.6</v>
      </c>
      <c r="G192" s="8">
        <f t="shared" si="14"/>
        <v>2.5584000000000002</v>
      </c>
      <c r="H192" s="8">
        <f t="shared" si="15"/>
        <v>2.541927638864359</v>
      </c>
      <c r="I192" s="8">
        <f t="shared" si="16"/>
        <v>1.6472361135641211E-2</v>
      </c>
      <c r="J192" s="8">
        <f t="shared" si="17"/>
        <v>6.438540156207477E-3</v>
      </c>
      <c r="O192" s="4" t="s">
        <v>37</v>
      </c>
    </row>
    <row r="193" spans="1:15" x14ac:dyDescent="0.35">
      <c r="A193" s="9">
        <v>241</v>
      </c>
      <c r="B193" s="8">
        <v>-0.20141800000000001</v>
      </c>
      <c r="C193" s="8">
        <v>0.14810200000000001</v>
      </c>
      <c r="D193" s="8">
        <v>4.79331</v>
      </c>
      <c r="E193" s="8">
        <f t="shared" si="12"/>
        <v>4.7998254311201771</v>
      </c>
      <c r="F193" s="8">
        <f t="shared" si="13"/>
        <v>9.64</v>
      </c>
      <c r="G193" s="8">
        <f t="shared" si="14"/>
        <v>2.5690600000000003</v>
      </c>
      <c r="H193" s="8">
        <f t="shared" si="15"/>
        <v>2.5508192271145069</v>
      </c>
      <c r="I193" s="8">
        <f t="shared" si="16"/>
        <v>1.8240772885493417E-2</v>
      </c>
      <c r="J193" s="8">
        <f t="shared" si="17"/>
        <v>7.1001739490293781E-3</v>
      </c>
      <c r="O193" s="4" t="s">
        <v>37</v>
      </c>
    </row>
    <row r="194" spans="1:15" x14ac:dyDescent="0.35">
      <c r="A194" s="9">
        <v>242</v>
      </c>
      <c r="B194" s="8">
        <v>-0.20449400000000001</v>
      </c>
      <c r="C194" s="8">
        <v>0.13675000000000001</v>
      </c>
      <c r="D194" s="8">
        <v>4.8116599999999998</v>
      </c>
      <c r="E194" s="8">
        <f t="shared" si="12"/>
        <v>4.8179446150963585</v>
      </c>
      <c r="F194" s="8">
        <f t="shared" si="13"/>
        <v>9.68</v>
      </c>
      <c r="G194" s="8">
        <f t="shared" si="14"/>
        <v>2.57972</v>
      </c>
      <c r="H194" s="8">
        <f t="shared" si="15"/>
        <v>2.5604484862468091</v>
      </c>
      <c r="I194" s="8">
        <f t="shared" si="16"/>
        <v>1.9271513753190916E-2</v>
      </c>
      <c r="J194" s="8">
        <f t="shared" si="17"/>
        <v>7.4703897140739753E-3</v>
      </c>
      <c r="O194" s="4" t="s">
        <v>37</v>
      </c>
    </row>
    <row r="195" spans="1:15" x14ac:dyDescent="0.35">
      <c r="A195" s="9">
        <v>243</v>
      </c>
      <c r="B195" s="8">
        <v>-0.189836</v>
      </c>
      <c r="C195" s="8">
        <v>0.15166099999999999</v>
      </c>
      <c r="D195" s="8">
        <v>4.8382699999999996</v>
      </c>
      <c r="E195" s="8">
        <f t="shared" si="12"/>
        <v>4.8443673847796678</v>
      </c>
      <c r="F195" s="8">
        <f t="shared" si="13"/>
        <v>9.7200000000000006</v>
      </c>
      <c r="G195" s="8">
        <f t="shared" si="14"/>
        <v>2.5903800000000001</v>
      </c>
      <c r="H195" s="8">
        <f t="shared" si="15"/>
        <v>2.5744906029673067</v>
      </c>
      <c r="I195" s="8">
        <f t="shared" si="16"/>
        <v>1.5889397032693431E-2</v>
      </c>
      <c r="J195" s="8">
        <f t="shared" si="17"/>
        <v>6.1340023597670724E-3</v>
      </c>
      <c r="O195" s="4" t="s">
        <v>37</v>
      </c>
    </row>
    <row r="196" spans="1:15" x14ac:dyDescent="0.35">
      <c r="A196" s="9">
        <v>244</v>
      </c>
      <c r="B196" s="8">
        <v>-0.194693</v>
      </c>
      <c r="C196" s="8">
        <v>0.14463200000000001</v>
      </c>
      <c r="D196" s="8">
        <v>4.8586900000000002</v>
      </c>
      <c r="E196" s="8">
        <f t="shared" ref="E196:E224" si="18">SQRT(B196^2+C196^2+D196^2)</f>
        <v>4.8647396945543759</v>
      </c>
      <c r="F196" s="8">
        <f t="shared" ref="F196:F224" si="19">A196/25</f>
        <v>9.76</v>
      </c>
      <c r="G196" s="8">
        <f t="shared" ref="G196:G224" si="20">F196*0.2665</f>
        <v>2.6010400000000002</v>
      </c>
      <c r="H196" s="8">
        <f t="shared" ref="H196:H224" si="21">0.53144*E196</f>
        <v>2.5853172632739776</v>
      </c>
      <c r="I196" s="8">
        <f t="shared" ref="I196:I224" si="22">G196-H196</f>
        <v>1.5722736726022646E-2</v>
      </c>
      <c r="J196" s="8">
        <f t="shared" ref="J196:J224" si="23">I196/G196</f>
        <v>6.0447885176785612E-3</v>
      </c>
      <c r="O196" s="4" t="s">
        <v>37</v>
      </c>
    </row>
    <row r="197" spans="1:15" x14ac:dyDescent="0.35">
      <c r="A197" s="9">
        <v>245</v>
      </c>
      <c r="B197" s="8">
        <v>-0.20754600000000001</v>
      </c>
      <c r="C197" s="8">
        <v>0.145699</v>
      </c>
      <c r="D197" s="8">
        <v>4.8790300000000002</v>
      </c>
      <c r="E197" s="8">
        <f t="shared" si="18"/>
        <v>4.885615343190354</v>
      </c>
      <c r="F197" s="8">
        <f t="shared" si="19"/>
        <v>9.8000000000000007</v>
      </c>
      <c r="G197" s="8">
        <f t="shared" si="20"/>
        <v>2.6117000000000004</v>
      </c>
      <c r="H197" s="8">
        <f t="shared" si="21"/>
        <v>2.5964114179850819</v>
      </c>
      <c r="I197" s="8">
        <f t="shared" si="22"/>
        <v>1.528858201491845E-2</v>
      </c>
      <c r="J197" s="8">
        <f t="shared" si="23"/>
        <v>5.8538813856562578E-3</v>
      </c>
      <c r="O197" s="4" t="s">
        <v>37</v>
      </c>
    </row>
    <row r="198" spans="1:15" x14ac:dyDescent="0.35">
      <c r="A198" s="9">
        <v>246</v>
      </c>
      <c r="B198" s="8">
        <v>-0.19611999999999999</v>
      </c>
      <c r="C198" s="8">
        <v>0.13297500000000001</v>
      </c>
      <c r="D198" s="8">
        <v>4.8918999999999997</v>
      </c>
      <c r="E198" s="8">
        <f t="shared" si="18"/>
        <v>4.8976352472417748</v>
      </c>
      <c r="F198" s="8">
        <f t="shared" si="19"/>
        <v>9.84</v>
      </c>
      <c r="G198" s="8">
        <f t="shared" si="20"/>
        <v>2.62236</v>
      </c>
      <c r="H198" s="8">
        <f t="shared" si="21"/>
        <v>2.6027992757941689</v>
      </c>
      <c r="I198" s="8">
        <f t="shared" si="22"/>
        <v>1.9560724205831104E-2</v>
      </c>
      <c r="J198" s="8">
        <f t="shared" si="23"/>
        <v>7.459206289689861E-3</v>
      </c>
      <c r="O198" s="4" t="s">
        <v>37</v>
      </c>
    </row>
    <row r="199" spans="1:15" x14ac:dyDescent="0.35">
      <c r="A199" s="9">
        <v>247</v>
      </c>
      <c r="B199" s="8">
        <v>-0.20016400000000001</v>
      </c>
      <c r="C199" s="8">
        <v>0.15535299999999999</v>
      </c>
      <c r="D199" s="8">
        <v>4.9053899999999997</v>
      </c>
      <c r="E199" s="8">
        <f t="shared" si="18"/>
        <v>4.9119294817418746</v>
      </c>
      <c r="F199" s="8">
        <f t="shared" si="19"/>
        <v>9.8800000000000008</v>
      </c>
      <c r="G199" s="8">
        <f t="shared" si="20"/>
        <v>2.6330200000000001</v>
      </c>
      <c r="H199" s="8">
        <f t="shared" si="21"/>
        <v>2.6103958037769019</v>
      </c>
      <c r="I199" s="8">
        <f t="shared" si="22"/>
        <v>2.2624196223098192E-2</v>
      </c>
      <c r="J199" s="8">
        <f t="shared" si="23"/>
        <v>8.5924893176269803E-3</v>
      </c>
      <c r="O199" s="4" t="s">
        <v>37</v>
      </c>
    </row>
    <row r="200" spans="1:15" x14ac:dyDescent="0.35">
      <c r="A200" s="9">
        <v>248</v>
      </c>
      <c r="B200" s="8">
        <v>-0.20374800000000001</v>
      </c>
      <c r="C200" s="8">
        <v>0.150343</v>
      </c>
      <c r="D200" s="8">
        <v>4.9393500000000001</v>
      </c>
      <c r="E200" s="8">
        <f t="shared" si="18"/>
        <v>4.9458360959147241</v>
      </c>
      <c r="F200" s="8">
        <f t="shared" si="19"/>
        <v>9.92</v>
      </c>
      <c r="G200" s="8">
        <f t="shared" si="20"/>
        <v>2.6436800000000003</v>
      </c>
      <c r="H200" s="8">
        <f t="shared" si="21"/>
        <v>2.6284151348129212</v>
      </c>
      <c r="I200" s="8">
        <f t="shared" si="22"/>
        <v>1.5264865187079035E-2</v>
      </c>
      <c r="J200" s="8">
        <f t="shared" si="23"/>
        <v>5.7740971626970864E-3</v>
      </c>
      <c r="O200" s="4" t="s">
        <v>37</v>
      </c>
    </row>
    <row r="201" spans="1:15" x14ac:dyDescent="0.35">
      <c r="A201" s="9">
        <v>249</v>
      </c>
      <c r="B201" s="8">
        <v>-0.208117</v>
      </c>
      <c r="C201" s="8">
        <v>0.14943699999999999</v>
      </c>
      <c r="D201" s="8">
        <v>4.9567199999999998</v>
      </c>
      <c r="E201" s="8">
        <f t="shared" si="18"/>
        <v>4.9633373108280683</v>
      </c>
      <c r="F201" s="8">
        <f t="shared" si="19"/>
        <v>9.9600000000000009</v>
      </c>
      <c r="G201" s="8">
        <f t="shared" si="20"/>
        <v>2.6543400000000004</v>
      </c>
      <c r="H201" s="8">
        <f t="shared" si="21"/>
        <v>2.6377159804664689</v>
      </c>
      <c r="I201" s="8">
        <f t="shared" si="22"/>
        <v>1.6624019533531431E-2</v>
      </c>
      <c r="J201" s="8">
        <f t="shared" si="23"/>
        <v>6.2629578477253964E-3</v>
      </c>
      <c r="O201" s="4" t="s">
        <v>37</v>
      </c>
    </row>
    <row r="202" spans="1:15" x14ac:dyDescent="0.35">
      <c r="A202" s="9">
        <v>250</v>
      </c>
      <c r="B202" s="8">
        <v>-0.205682</v>
      </c>
      <c r="C202" s="8">
        <v>0.140653</v>
      </c>
      <c r="D202" s="8">
        <v>4.9741</v>
      </c>
      <c r="E202" s="8">
        <f t="shared" si="18"/>
        <v>4.9803372537944659</v>
      </c>
      <c r="F202" s="8">
        <f t="shared" si="19"/>
        <v>10</v>
      </c>
      <c r="G202" s="8">
        <f t="shared" si="20"/>
        <v>2.665</v>
      </c>
      <c r="H202" s="8">
        <f t="shared" si="21"/>
        <v>2.6467504301565312</v>
      </c>
      <c r="I202" s="8">
        <f t="shared" si="22"/>
        <v>1.8249569843468816E-2</v>
      </c>
      <c r="J202" s="8">
        <f t="shared" si="23"/>
        <v>6.8478686091815446E-3</v>
      </c>
      <c r="O202" s="4" t="s">
        <v>37</v>
      </c>
    </row>
    <row r="203" spans="1:15" x14ac:dyDescent="0.35">
      <c r="A203" s="9">
        <v>251</v>
      </c>
      <c r="B203" s="8">
        <v>-0.19905999999999999</v>
      </c>
      <c r="C203" s="8">
        <v>0.12669800000000001</v>
      </c>
      <c r="D203" s="8">
        <v>4.9910800000000002</v>
      </c>
      <c r="E203" s="8">
        <f t="shared" si="18"/>
        <v>4.9966545641262821</v>
      </c>
      <c r="F203" s="8">
        <f t="shared" si="19"/>
        <v>10.039999999999999</v>
      </c>
      <c r="G203" s="8">
        <f t="shared" si="20"/>
        <v>2.6756599999999997</v>
      </c>
      <c r="H203" s="8">
        <f t="shared" si="21"/>
        <v>2.6554221015592714</v>
      </c>
      <c r="I203" s="8">
        <f t="shared" si="22"/>
        <v>2.0237898440728319E-2</v>
      </c>
      <c r="J203" s="8">
        <f t="shared" si="23"/>
        <v>7.563703325806837E-3</v>
      </c>
      <c r="O203" s="4" t="s">
        <v>37</v>
      </c>
    </row>
    <row r="204" spans="1:15" x14ac:dyDescent="0.35">
      <c r="A204" s="9">
        <v>252</v>
      </c>
      <c r="B204" s="8">
        <v>-0.210676</v>
      </c>
      <c r="C204" s="8">
        <v>0.129247</v>
      </c>
      <c r="D204" s="8">
        <v>5.0096999999999996</v>
      </c>
      <c r="E204" s="8">
        <f t="shared" si="18"/>
        <v>5.0157933823060326</v>
      </c>
      <c r="F204" s="8">
        <f t="shared" si="19"/>
        <v>10.08</v>
      </c>
      <c r="G204" s="8">
        <f t="shared" si="20"/>
        <v>2.6863200000000003</v>
      </c>
      <c r="H204" s="8">
        <f t="shared" si="21"/>
        <v>2.6655932350927181</v>
      </c>
      <c r="I204" s="8">
        <f t="shared" si="22"/>
        <v>2.0726764907282202E-2</v>
      </c>
      <c r="J204" s="8">
        <f t="shared" si="23"/>
        <v>7.7156723351209837E-3</v>
      </c>
      <c r="O204" s="4" t="s">
        <v>37</v>
      </c>
    </row>
    <row r="205" spans="1:15" x14ac:dyDescent="0.35">
      <c r="A205" s="9">
        <v>253</v>
      </c>
      <c r="B205" s="8">
        <v>-0.20540900000000001</v>
      </c>
      <c r="C205" s="8">
        <v>0.14386699999999999</v>
      </c>
      <c r="D205" s="8">
        <v>5.0352399999999999</v>
      </c>
      <c r="E205" s="8">
        <f t="shared" si="18"/>
        <v>5.041481174076722</v>
      </c>
      <c r="F205" s="8">
        <f t="shared" si="19"/>
        <v>10.119999999999999</v>
      </c>
      <c r="G205" s="8">
        <f t="shared" si="20"/>
        <v>2.6969799999999999</v>
      </c>
      <c r="H205" s="8">
        <f t="shared" si="21"/>
        <v>2.6792447551513332</v>
      </c>
      <c r="I205" s="8">
        <f t="shared" si="22"/>
        <v>1.7735244848666731E-2</v>
      </c>
      <c r="J205" s="8">
        <f t="shared" si="23"/>
        <v>6.5759645413264959E-3</v>
      </c>
      <c r="O205" s="4" t="s">
        <v>37</v>
      </c>
    </row>
    <row r="206" spans="1:15" x14ac:dyDescent="0.35">
      <c r="A206" s="9">
        <v>254</v>
      </c>
      <c r="B206" s="8">
        <v>-0.20308899999999999</v>
      </c>
      <c r="C206" s="8">
        <v>0.14840200000000001</v>
      </c>
      <c r="D206" s="8">
        <v>5.0494300000000001</v>
      </c>
      <c r="E206" s="8">
        <f t="shared" si="18"/>
        <v>5.055691013147956</v>
      </c>
      <c r="F206" s="8">
        <f t="shared" si="19"/>
        <v>10.16</v>
      </c>
      <c r="G206" s="8">
        <f t="shared" si="20"/>
        <v>2.70764</v>
      </c>
      <c r="H206" s="8">
        <f t="shared" si="21"/>
        <v>2.6867964320273496</v>
      </c>
      <c r="I206" s="8">
        <f t="shared" si="22"/>
        <v>2.0843567972650412E-2</v>
      </c>
      <c r="J206" s="8">
        <f t="shared" si="23"/>
        <v>7.6980573387342528E-3</v>
      </c>
      <c r="O206" s="4" t="s">
        <v>37</v>
      </c>
    </row>
    <row r="207" spans="1:15" x14ac:dyDescent="0.35">
      <c r="A207" s="9">
        <v>255</v>
      </c>
      <c r="B207" s="8">
        <v>-0.215503</v>
      </c>
      <c r="C207" s="8">
        <v>0.14830699999999999</v>
      </c>
      <c r="D207" s="8">
        <v>5.0700099999999999</v>
      </c>
      <c r="E207" s="8">
        <f t="shared" si="18"/>
        <v>5.076754663104964</v>
      </c>
      <c r="F207" s="8">
        <f t="shared" si="19"/>
        <v>10.199999999999999</v>
      </c>
      <c r="G207" s="8">
        <f t="shared" si="20"/>
        <v>2.7183000000000002</v>
      </c>
      <c r="H207" s="8">
        <f t="shared" si="21"/>
        <v>2.6979904981605021</v>
      </c>
      <c r="I207" s="8">
        <f t="shared" si="22"/>
        <v>2.030950183949809E-2</v>
      </c>
      <c r="J207" s="8">
        <f t="shared" si="23"/>
        <v>7.4713982413633848E-3</v>
      </c>
      <c r="O207" s="4" t="s">
        <v>37</v>
      </c>
    </row>
    <row r="208" spans="1:15" x14ac:dyDescent="0.35">
      <c r="A208" s="9">
        <v>256</v>
      </c>
      <c r="B208" s="8">
        <v>-0.22511200000000001</v>
      </c>
      <c r="C208" s="8">
        <v>0.13395499999999999</v>
      </c>
      <c r="D208" s="8">
        <v>5.0895099999999998</v>
      </c>
      <c r="E208" s="8">
        <f t="shared" si="18"/>
        <v>5.0962467949137826</v>
      </c>
      <c r="F208" s="8">
        <f t="shared" si="19"/>
        <v>10.24</v>
      </c>
      <c r="G208" s="8">
        <f t="shared" si="20"/>
        <v>2.7289600000000003</v>
      </c>
      <c r="H208" s="8">
        <f t="shared" si="21"/>
        <v>2.7083493966889809</v>
      </c>
      <c r="I208" s="8">
        <f t="shared" si="22"/>
        <v>2.0610603311019382E-2</v>
      </c>
      <c r="J208" s="8">
        <f t="shared" si="23"/>
        <v>7.5525487039089546E-3</v>
      </c>
      <c r="O208" s="4" t="s">
        <v>37</v>
      </c>
    </row>
    <row r="209" spans="1:15" x14ac:dyDescent="0.35">
      <c r="A209" s="9">
        <v>257</v>
      </c>
      <c r="B209" s="8">
        <v>-0.22569800000000001</v>
      </c>
      <c r="C209" s="8">
        <v>0.12189999999999999</v>
      </c>
      <c r="D209" s="8">
        <v>5.1059999999999999</v>
      </c>
      <c r="E209" s="8">
        <f t="shared" si="18"/>
        <v>5.11243926097944</v>
      </c>
      <c r="F209" s="8">
        <f t="shared" si="19"/>
        <v>10.28</v>
      </c>
      <c r="G209" s="8">
        <f t="shared" si="20"/>
        <v>2.7396199999999999</v>
      </c>
      <c r="H209" s="8">
        <f t="shared" si="21"/>
        <v>2.7169547208549139</v>
      </c>
      <c r="I209" s="8">
        <f t="shared" si="22"/>
        <v>2.2665279145086092E-2</v>
      </c>
      <c r="J209" s="8">
        <f t="shared" si="23"/>
        <v>8.2731470587475969E-3</v>
      </c>
      <c r="O209" s="4" t="s">
        <v>37</v>
      </c>
    </row>
    <row r="210" spans="1:15" x14ac:dyDescent="0.35">
      <c r="A210" s="9">
        <v>258</v>
      </c>
      <c r="B210" s="8">
        <v>-0.212203</v>
      </c>
      <c r="C210" s="8">
        <v>0.15332299999999999</v>
      </c>
      <c r="D210" s="8">
        <v>5.1323100000000004</v>
      </c>
      <c r="E210" s="8">
        <f t="shared" si="18"/>
        <v>5.1389827779082902</v>
      </c>
      <c r="F210" s="8">
        <f t="shared" si="19"/>
        <v>10.32</v>
      </c>
      <c r="G210" s="8">
        <f t="shared" si="20"/>
        <v>2.7502800000000001</v>
      </c>
      <c r="H210" s="8">
        <f t="shared" si="21"/>
        <v>2.731061007491582</v>
      </c>
      <c r="I210" s="8">
        <f t="shared" si="22"/>
        <v>1.9218992508418076E-2</v>
      </c>
      <c r="J210" s="8">
        <f t="shared" si="23"/>
        <v>6.9880130417332327E-3</v>
      </c>
      <c r="O210" s="4" t="s">
        <v>37</v>
      </c>
    </row>
    <row r="211" spans="1:15" x14ac:dyDescent="0.35">
      <c r="A211" s="9">
        <v>259</v>
      </c>
      <c r="B211" s="8">
        <v>-0.223494</v>
      </c>
      <c r="C211" s="8">
        <v>0.13414300000000001</v>
      </c>
      <c r="D211" s="8">
        <v>5.1496000000000004</v>
      </c>
      <c r="E211" s="8">
        <f t="shared" si="18"/>
        <v>5.1561927885296344</v>
      </c>
      <c r="F211" s="8">
        <f t="shared" si="19"/>
        <v>10.36</v>
      </c>
      <c r="G211" s="8">
        <f t="shared" si="20"/>
        <v>2.7609400000000002</v>
      </c>
      <c r="H211" s="8">
        <f t="shared" si="21"/>
        <v>2.740207095536189</v>
      </c>
      <c r="I211" s="8">
        <f t="shared" si="22"/>
        <v>2.0732904463811153E-2</v>
      </c>
      <c r="J211" s="8">
        <f t="shared" si="23"/>
        <v>7.5093643700374331E-3</v>
      </c>
      <c r="O211" s="4" t="s">
        <v>37</v>
      </c>
    </row>
    <row r="212" spans="1:15" x14ac:dyDescent="0.35">
      <c r="A212" s="9">
        <v>260</v>
      </c>
      <c r="B212" s="8">
        <v>-0.223389</v>
      </c>
      <c r="C212" s="8">
        <v>0.13639599999999999</v>
      </c>
      <c r="D212" s="8">
        <v>5.1662999999999997</v>
      </c>
      <c r="E212" s="8">
        <f t="shared" si="18"/>
        <v>5.1729258842686887</v>
      </c>
      <c r="F212" s="8">
        <f t="shared" si="19"/>
        <v>10.4</v>
      </c>
      <c r="G212" s="8">
        <f t="shared" si="20"/>
        <v>2.7716000000000003</v>
      </c>
      <c r="H212" s="8">
        <f t="shared" si="21"/>
        <v>2.7490997319357522</v>
      </c>
      <c r="I212" s="8">
        <f t="shared" si="22"/>
        <v>2.2500268064248097E-2</v>
      </c>
      <c r="J212" s="8">
        <f t="shared" si="23"/>
        <v>8.1181512715572581E-3</v>
      </c>
      <c r="O212" s="4" t="s">
        <v>37</v>
      </c>
    </row>
    <row r="213" spans="1:15" x14ac:dyDescent="0.35">
      <c r="A213" s="9">
        <v>261</v>
      </c>
      <c r="B213" s="8">
        <v>-0.22856699999999999</v>
      </c>
      <c r="C213" s="8">
        <v>0.14246700000000001</v>
      </c>
      <c r="D213" s="8">
        <v>5.1852</v>
      </c>
      <c r="E213" s="8">
        <f t="shared" si="18"/>
        <v>5.1921901698202468</v>
      </c>
      <c r="F213" s="8">
        <f t="shared" si="19"/>
        <v>10.44</v>
      </c>
      <c r="G213" s="8">
        <f t="shared" si="20"/>
        <v>2.78226</v>
      </c>
      <c r="H213" s="8">
        <f t="shared" si="21"/>
        <v>2.7593375438492722</v>
      </c>
      <c r="I213" s="8">
        <f t="shared" si="22"/>
        <v>2.2922456150727744E-2</v>
      </c>
      <c r="J213" s="8">
        <f t="shared" si="23"/>
        <v>8.2387901025525092E-3</v>
      </c>
      <c r="O213" s="4" t="s">
        <v>37</v>
      </c>
    </row>
    <row r="214" spans="1:15" x14ac:dyDescent="0.35">
      <c r="A214" s="9">
        <v>262</v>
      </c>
      <c r="B214" s="8">
        <v>-0.24221599999999999</v>
      </c>
      <c r="C214" s="8">
        <v>0.14970600000000001</v>
      </c>
      <c r="D214" s="8">
        <v>5.2029800000000002</v>
      </c>
      <c r="E214" s="8">
        <f t="shared" si="18"/>
        <v>5.2107659089132001</v>
      </c>
      <c r="F214" s="8">
        <f t="shared" si="19"/>
        <v>10.48</v>
      </c>
      <c r="G214" s="8">
        <f t="shared" si="20"/>
        <v>2.7929200000000001</v>
      </c>
      <c r="H214" s="8">
        <f t="shared" si="21"/>
        <v>2.7692094346328311</v>
      </c>
      <c r="I214" s="8">
        <f t="shared" si="22"/>
        <v>2.3710565367168979E-2</v>
      </c>
      <c r="J214" s="8">
        <f t="shared" si="23"/>
        <v>8.4895254311505436E-3</v>
      </c>
      <c r="O214" s="4" t="s">
        <v>37</v>
      </c>
    </row>
    <row r="215" spans="1:15" x14ac:dyDescent="0.35">
      <c r="A215" s="9">
        <v>263</v>
      </c>
      <c r="B215" s="8">
        <v>-0.22860900000000001</v>
      </c>
      <c r="C215" s="8">
        <v>0.152478</v>
      </c>
      <c r="D215" s="8">
        <v>5.2299600000000002</v>
      </c>
      <c r="E215" s="8">
        <f t="shared" si="18"/>
        <v>5.2371741633217619</v>
      </c>
      <c r="F215" s="8">
        <f t="shared" si="19"/>
        <v>10.52</v>
      </c>
      <c r="G215" s="8">
        <f t="shared" si="20"/>
        <v>2.8035800000000002</v>
      </c>
      <c r="H215" s="8">
        <f t="shared" si="21"/>
        <v>2.7832438373557173</v>
      </c>
      <c r="I215" s="8">
        <f t="shared" si="22"/>
        <v>2.033616264428284E-2</v>
      </c>
      <c r="J215" s="8">
        <f t="shared" si="23"/>
        <v>7.2536409320521755E-3</v>
      </c>
      <c r="O215" s="4" t="s">
        <v>37</v>
      </c>
    </row>
    <row r="216" spans="1:15" x14ac:dyDescent="0.35">
      <c r="A216" s="9">
        <v>264</v>
      </c>
      <c r="B216" s="8">
        <v>-0.23533899999999999</v>
      </c>
      <c r="C216" s="8">
        <v>0.15226000000000001</v>
      </c>
      <c r="D216" s="8">
        <v>5.2473000000000001</v>
      </c>
      <c r="E216" s="8">
        <f t="shared" si="18"/>
        <v>5.2547811412580261</v>
      </c>
      <c r="F216" s="8">
        <f t="shared" si="19"/>
        <v>10.56</v>
      </c>
      <c r="G216" s="8">
        <f t="shared" si="20"/>
        <v>2.8142400000000003</v>
      </c>
      <c r="H216" s="8">
        <f t="shared" si="21"/>
        <v>2.7926008897101653</v>
      </c>
      <c r="I216" s="8">
        <f t="shared" si="22"/>
        <v>2.1639110289835006E-2</v>
      </c>
      <c r="J216" s="8">
        <f t="shared" si="23"/>
        <v>7.689148860735049E-3</v>
      </c>
      <c r="O216" s="4" t="s">
        <v>37</v>
      </c>
    </row>
    <row r="217" spans="1:15" x14ac:dyDescent="0.35">
      <c r="A217" s="9">
        <v>265</v>
      </c>
      <c r="B217" s="8">
        <v>-0.239983</v>
      </c>
      <c r="C217" s="8">
        <v>0.15701399999999999</v>
      </c>
      <c r="D217" s="8">
        <v>5.2643899999999997</v>
      </c>
      <c r="E217" s="8">
        <f t="shared" si="18"/>
        <v>5.272195681932244</v>
      </c>
      <c r="F217" s="8">
        <f t="shared" si="19"/>
        <v>10.6</v>
      </c>
      <c r="G217" s="8">
        <f t="shared" si="20"/>
        <v>2.8249</v>
      </c>
      <c r="H217" s="8">
        <f t="shared" si="21"/>
        <v>2.801855673206072</v>
      </c>
      <c r="I217" s="8">
        <f t="shared" si="22"/>
        <v>2.3044326793927983E-2</v>
      </c>
      <c r="J217" s="8">
        <f t="shared" si="23"/>
        <v>8.1575725844907718E-3</v>
      </c>
      <c r="O217" s="4" t="s">
        <v>37</v>
      </c>
    </row>
    <row r="218" spans="1:15" x14ac:dyDescent="0.35">
      <c r="A218" s="9">
        <v>266</v>
      </c>
      <c r="B218" s="8">
        <v>-0.24390400000000001</v>
      </c>
      <c r="C218" s="8">
        <v>0.150114</v>
      </c>
      <c r="D218" s="8">
        <v>5.2823000000000002</v>
      </c>
      <c r="E218" s="8">
        <f t="shared" si="18"/>
        <v>5.2900582855212477</v>
      </c>
      <c r="F218" s="8">
        <f t="shared" si="19"/>
        <v>10.64</v>
      </c>
      <c r="G218" s="8">
        <f t="shared" si="20"/>
        <v>2.8355600000000005</v>
      </c>
      <c r="H218" s="8">
        <f t="shared" si="21"/>
        <v>2.8113485752574121</v>
      </c>
      <c r="I218" s="8">
        <f t="shared" si="22"/>
        <v>2.4211424742588417E-2</v>
      </c>
      <c r="J218" s="8">
        <f t="shared" si="23"/>
        <v>8.5384984774042553E-3</v>
      </c>
      <c r="O218" s="4" t="s">
        <v>37</v>
      </c>
    </row>
    <row r="219" spans="1:15" x14ac:dyDescent="0.35">
      <c r="A219" s="9">
        <v>267</v>
      </c>
      <c r="B219" s="8">
        <v>-0.24474199999999999</v>
      </c>
      <c r="C219" s="8">
        <v>0.15295900000000001</v>
      </c>
      <c r="D219" s="8">
        <v>5.2959399999999999</v>
      </c>
      <c r="E219" s="8">
        <f t="shared" si="18"/>
        <v>5.3037982225802107</v>
      </c>
      <c r="F219" s="8">
        <f t="shared" si="19"/>
        <v>10.68</v>
      </c>
      <c r="G219" s="8">
        <f t="shared" si="20"/>
        <v>2.8462200000000002</v>
      </c>
      <c r="H219" s="8">
        <f t="shared" si="21"/>
        <v>2.8186505274080274</v>
      </c>
      <c r="I219" s="8">
        <f t="shared" si="22"/>
        <v>2.7569472591972843E-2</v>
      </c>
      <c r="J219" s="8">
        <f t="shared" si="23"/>
        <v>9.6863463091302997E-3</v>
      </c>
      <c r="O219" s="4" t="s">
        <v>37</v>
      </c>
    </row>
    <row r="220" spans="1:15" x14ac:dyDescent="0.35">
      <c r="A220" s="9">
        <v>268</v>
      </c>
      <c r="B220" s="8">
        <v>-0.24050199999999999</v>
      </c>
      <c r="C220" s="8">
        <v>0.16603799999999999</v>
      </c>
      <c r="D220" s="8">
        <v>5.3262499999999999</v>
      </c>
      <c r="E220" s="8">
        <f t="shared" si="18"/>
        <v>5.3342617944705344</v>
      </c>
      <c r="F220" s="8">
        <f t="shared" si="19"/>
        <v>10.72</v>
      </c>
      <c r="G220" s="8">
        <f t="shared" si="20"/>
        <v>2.8568800000000003</v>
      </c>
      <c r="H220" s="8">
        <f t="shared" si="21"/>
        <v>2.8348400880534208</v>
      </c>
      <c r="I220" s="8">
        <f t="shared" si="22"/>
        <v>2.2039911946579505E-2</v>
      </c>
      <c r="J220" s="8">
        <f t="shared" si="23"/>
        <v>7.7146789317645483E-3</v>
      </c>
      <c r="O220" s="4" t="s">
        <v>37</v>
      </c>
    </row>
    <row r="221" spans="1:15" x14ac:dyDescent="0.35">
      <c r="A221" s="9">
        <v>269</v>
      </c>
      <c r="B221" s="8">
        <v>-0.24243300000000001</v>
      </c>
      <c r="C221" s="8">
        <v>0.166326</v>
      </c>
      <c r="D221" s="8">
        <v>5.3458399999999999</v>
      </c>
      <c r="E221" s="8">
        <f t="shared" si="18"/>
        <v>5.3539185092196719</v>
      </c>
      <c r="F221" s="8">
        <f t="shared" si="19"/>
        <v>10.76</v>
      </c>
      <c r="G221" s="8">
        <f t="shared" si="20"/>
        <v>2.86754</v>
      </c>
      <c r="H221" s="8">
        <f t="shared" si="21"/>
        <v>2.8452864525397024</v>
      </c>
      <c r="I221" s="8">
        <f t="shared" si="22"/>
        <v>2.2253547460297618E-2</v>
      </c>
      <c r="J221" s="8">
        <f t="shared" si="23"/>
        <v>7.7605011474286738E-3</v>
      </c>
      <c r="O221" s="4" t="s">
        <v>37</v>
      </c>
    </row>
    <row r="222" spans="1:15" x14ac:dyDescent="0.35">
      <c r="A222" s="9">
        <v>270</v>
      </c>
      <c r="B222" s="8">
        <v>-0.23051199999999999</v>
      </c>
      <c r="C222" s="8">
        <v>0.156277</v>
      </c>
      <c r="D222" s="8">
        <v>5.3595899999999999</v>
      </c>
      <c r="E222" s="8">
        <f t="shared" si="18"/>
        <v>5.3668205905333748</v>
      </c>
      <c r="F222" s="8">
        <f t="shared" si="19"/>
        <v>10.8</v>
      </c>
      <c r="G222" s="8">
        <f t="shared" si="20"/>
        <v>2.8782000000000005</v>
      </c>
      <c r="H222" s="8">
        <f t="shared" si="21"/>
        <v>2.852143134633057</v>
      </c>
      <c r="I222" s="8">
        <f t="shared" si="22"/>
        <v>2.6056865366943516E-2</v>
      </c>
      <c r="J222" s="8">
        <f t="shared" si="23"/>
        <v>9.0531809349397238E-3</v>
      </c>
      <c r="O222" s="4" t="s">
        <v>37</v>
      </c>
    </row>
    <row r="223" spans="1:15" x14ac:dyDescent="0.35">
      <c r="A223" s="9">
        <v>271</v>
      </c>
      <c r="B223" s="8">
        <v>-0.247476</v>
      </c>
      <c r="C223" s="8">
        <v>0.17244599999999999</v>
      </c>
      <c r="D223" s="8">
        <v>5.3729800000000001</v>
      </c>
      <c r="E223" s="8">
        <f t="shared" si="18"/>
        <v>5.3814399628623564</v>
      </c>
      <c r="F223" s="8">
        <f t="shared" si="19"/>
        <v>10.84</v>
      </c>
      <c r="G223" s="8">
        <f t="shared" si="20"/>
        <v>2.8888600000000002</v>
      </c>
      <c r="H223" s="8">
        <f t="shared" si="21"/>
        <v>2.8599124538635707</v>
      </c>
      <c r="I223" s="8">
        <f t="shared" si="22"/>
        <v>2.8947546136429469E-2</v>
      </c>
      <c r="J223" s="8">
        <f t="shared" si="23"/>
        <v>1.0020404635887329E-2</v>
      </c>
      <c r="O223" s="4" t="s">
        <v>37</v>
      </c>
    </row>
    <row r="224" spans="1:15" x14ac:dyDescent="0.35">
      <c r="A224" s="9">
        <v>272</v>
      </c>
      <c r="B224" s="8">
        <v>-0.242121</v>
      </c>
      <c r="C224" s="8">
        <v>0.16944500000000001</v>
      </c>
      <c r="D224" s="8">
        <v>5.3941100000000004</v>
      </c>
      <c r="E224" s="8">
        <f t="shared" si="18"/>
        <v>5.4021992631488525</v>
      </c>
      <c r="F224" s="8">
        <f t="shared" si="19"/>
        <v>10.88</v>
      </c>
      <c r="G224" s="8">
        <f t="shared" si="20"/>
        <v>2.8995200000000003</v>
      </c>
      <c r="H224" s="8">
        <f t="shared" si="21"/>
        <v>2.8709447764078262</v>
      </c>
      <c r="I224" s="8">
        <f t="shared" si="22"/>
        <v>2.8575223592174126E-2</v>
      </c>
      <c r="J224" s="8">
        <f t="shared" si="23"/>
        <v>9.8551565749414125E-3</v>
      </c>
      <c r="O224" s="4" t="s">
        <v>37</v>
      </c>
    </row>
    <row r="225" spans="1:10" x14ac:dyDescent="0.35">
      <c r="A225" s="5"/>
    </row>
    <row r="226" spans="1:10" x14ac:dyDescent="0.35">
      <c r="A226" s="5"/>
      <c r="H226" s="6" t="s">
        <v>39</v>
      </c>
      <c r="I226" s="10">
        <f>AVERAGE(I3,I224)</f>
        <v>1.4291453776458019E-2</v>
      </c>
      <c r="J226" s="10" t="s">
        <v>43</v>
      </c>
    </row>
    <row r="227" spans="1:10" x14ac:dyDescent="0.35">
      <c r="A227" s="5"/>
      <c r="H227" s="6" t="s">
        <v>40</v>
      </c>
      <c r="I227" s="10">
        <f>MAX(I3:I224)</f>
        <v>2.8947546136429469E-2</v>
      </c>
      <c r="J227" s="10" t="s">
        <v>44</v>
      </c>
    </row>
    <row r="228" spans="1:10" x14ac:dyDescent="0.35">
      <c r="A228" s="5"/>
      <c r="H228" s="6" t="s">
        <v>41</v>
      </c>
      <c r="I228" s="10">
        <f>MIN(I3:I224)</f>
        <v>-1.106281240792828E-2</v>
      </c>
      <c r="J228" s="10" t="s">
        <v>45</v>
      </c>
    </row>
    <row r="229" spans="1:10" x14ac:dyDescent="0.35">
      <c r="A229" s="5"/>
      <c r="H229" s="6" t="s">
        <v>42</v>
      </c>
      <c r="I229" s="8">
        <f>STDEV(I3,I224)</f>
        <v>2.0200300995201162E-2</v>
      </c>
    </row>
    <row r="230" spans="1:10" x14ac:dyDescent="0.35">
      <c r="A230" s="5"/>
    </row>
    <row r="231" spans="1:10" x14ac:dyDescent="0.35">
      <c r="A231" s="5"/>
    </row>
    <row r="232" spans="1:10" x14ac:dyDescent="0.35">
      <c r="A232" s="5"/>
    </row>
    <row r="233" spans="1:10" x14ac:dyDescent="0.35">
      <c r="A233" s="5"/>
    </row>
    <row r="234" spans="1:10" x14ac:dyDescent="0.35">
      <c r="A234" s="5"/>
    </row>
    <row r="235" spans="1:10" x14ac:dyDescent="0.35">
      <c r="A235" s="5"/>
    </row>
    <row r="236" spans="1:10" x14ac:dyDescent="0.35">
      <c r="A236" s="5"/>
    </row>
    <row r="237" spans="1:10" x14ac:dyDescent="0.35">
      <c r="A237" s="5"/>
    </row>
    <row r="238" spans="1:10" x14ac:dyDescent="0.35">
      <c r="A238" s="5"/>
    </row>
    <row r="239" spans="1:10" x14ac:dyDescent="0.35">
      <c r="A239" s="5"/>
    </row>
    <row r="240" spans="1:10" x14ac:dyDescent="0.35">
      <c r="A240" s="5"/>
    </row>
    <row r="241" spans="1:1" x14ac:dyDescent="0.35">
      <c r="A241" s="5"/>
    </row>
    <row r="242" spans="1:1" x14ac:dyDescent="0.35">
      <c r="A242" s="5"/>
    </row>
    <row r="243" spans="1:1" x14ac:dyDescent="0.35">
      <c r="A243" s="5"/>
    </row>
    <row r="244" spans="1:1" x14ac:dyDescent="0.35">
      <c r="A244" s="5"/>
    </row>
    <row r="245" spans="1:1" x14ac:dyDescent="0.35">
      <c r="A245" s="5"/>
    </row>
    <row r="246" spans="1:1" x14ac:dyDescent="0.35">
      <c r="A246" s="5"/>
    </row>
    <row r="247" spans="1:1" x14ac:dyDescent="0.35">
      <c r="A247" s="5"/>
    </row>
    <row r="248" spans="1:1" x14ac:dyDescent="0.35">
      <c r="A248" s="5"/>
    </row>
    <row r="249" spans="1:1" x14ac:dyDescent="0.35">
      <c r="A249" s="5"/>
    </row>
    <row r="250" spans="1:1" x14ac:dyDescent="0.35">
      <c r="A250" s="5"/>
    </row>
    <row r="251" spans="1:1" x14ac:dyDescent="0.35">
      <c r="A251" s="5"/>
    </row>
    <row r="252" spans="1:1" x14ac:dyDescent="0.35">
      <c r="A252" s="5"/>
    </row>
    <row r="253" spans="1:1" x14ac:dyDescent="0.35">
      <c r="A253" s="5"/>
    </row>
    <row r="254" spans="1:1" x14ac:dyDescent="0.35">
      <c r="A254" s="5"/>
    </row>
    <row r="255" spans="1:1" x14ac:dyDescent="0.35">
      <c r="A255" s="5"/>
    </row>
    <row r="256" spans="1:1" x14ac:dyDescent="0.35">
      <c r="A256" s="5"/>
    </row>
    <row r="257" spans="1:1" x14ac:dyDescent="0.35">
      <c r="A257" s="5"/>
    </row>
    <row r="258" spans="1:1" x14ac:dyDescent="0.35">
      <c r="A258" s="5"/>
    </row>
    <row r="259" spans="1:1" x14ac:dyDescent="0.35">
      <c r="A259" s="5"/>
    </row>
    <row r="260" spans="1:1" x14ac:dyDescent="0.35">
      <c r="A260" s="5"/>
    </row>
    <row r="261" spans="1:1" x14ac:dyDescent="0.35">
      <c r="A261" s="5"/>
    </row>
    <row r="262" spans="1:1" x14ac:dyDescent="0.35">
      <c r="A262" s="5"/>
    </row>
    <row r="263" spans="1:1" x14ac:dyDescent="0.35">
      <c r="A263" s="5"/>
    </row>
    <row r="264" spans="1:1" x14ac:dyDescent="0.35">
      <c r="A264" s="5"/>
    </row>
    <row r="265" spans="1:1" x14ac:dyDescent="0.35">
      <c r="A265" s="5"/>
    </row>
    <row r="266" spans="1:1" x14ac:dyDescent="0.35">
      <c r="A266" s="5"/>
    </row>
    <row r="267" spans="1:1" x14ac:dyDescent="0.35">
      <c r="A267" s="5"/>
    </row>
    <row r="268" spans="1:1" x14ac:dyDescent="0.35">
      <c r="A268" s="5"/>
    </row>
    <row r="269" spans="1:1" x14ac:dyDescent="0.35">
      <c r="A269" s="5"/>
    </row>
    <row r="270" spans="1:1" x14ac:dyDescent="0.35">
      <c r="A270" s="5"/>
    </row>
    <row r="271" spans="1:1" x14ac:dyDescent="0.35">
      <c r="A271" s="5"/>
    </row>
    <row r="272" spans="1:1" x14ac:dyDescent="0.35">
      <c r="A272" s="5"/>
    </row>
    <row r="273" spans="1:1" x14ac:dyDescent="0.35">
      <c r="A273" s="5"/>
    </row>
    <row r="274" spans="1:1" x14ac:dyDescent="0.35">
      <c r="A274" s="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selection activeCell="J146" sqref="J146"/>
    </sheetView>
  </sheetViews>
  <sheetFormatPr defaultRowHeight="12.75" x14ac:dyDescent="0.2"/>
  <cols>
    <col min="1" max="5" width="9.140625" style="8"/>
    <col min="6" max="6" width="10.42578125" style="8" customWidth="1"/>
    <col min="7" max="7" width="11.7109375" style="8" customWidth="1"/>
    <col min="8" max="8" width="12.7109375" style="8" customWidth="1"/>
    <col min="9" max="9" width="13.42578125" style="8" bestFit="1" customWidth="1"/>
    <col min="10" max="23" width="9.140625" style="8"/>
    <col min="24" max="24" width="4" style="8" bestFit="1" customWidth="1"/>
    <col min="25" max="25" width="2.140625" style="8" bestFit="1" customWidth="1"/>
    <col min="26" max="26" width="10.7109375" style="8" bestFit="1" customWidth="1"/>
    <col min="27" max="27" width="10" style="8" bestFit="1" customWidth="1"/>
    <col min="28" max="28" width="8" style="8" bestFit="1" customWidth="1"/>
    <col min="29" max="16384" width="9.140625" style="8"/>
  </cols>
  <sheetData>
    <row r="1" spans="1:9" s="15" customFormat="1" ht="16.5" x14ac:dyDescent="0.35">
      <c r="A1" s="15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5</v>
      </c>
      <c r="G1" s="15" t="s">
        <v>50</v>
      </c>
      <c r="H1" s="15" t="s">
        <v>36</v>
      </c>
      <c r="I1" s="15" t="s">
        <v>9</v>
      </c>
    </row>
    <row r="2" spans="1:9" x14ac:dyDescent="0.2">
      <c r="A2" s="14">
        <v>43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</row>
    <row r="3" spans="1:9" x14ac:dyDescent="0.2">
      <c r="A3" s="14">
        <v>44</v>
      </c>
      <c r="B3" s="8">
        <v>-4.00574E-2</v>
      </c>
      <c r="C3" s="8">
        <v>2.3498499999999999E-2</v>
      </c>
      <c r="D3" s="8">
        <v>1.0094000000000001</v>
      </c>
      <c r="E3" s="8">
        <f>SQRT(D3^2+C3^2+B3^2)</f>
        <v>1.0104677801874784</v>
      </c>
      <c r="F3" s="8">
        <f>A3/25</f>
        <v>1.76</v>
      </c>
      <c r="G3" s="8">
        <f>F3*0.263</f>
        <v>0.46288000000000001</v>
      </c>
      <c r="H3" s="8">
        <f>0.45*E3</f>
        <v>0.45471050108436528</v>
      </c>
      <c r="I3" s="8">
        <f>G3-H3</f>
        <v>8.169498915634732E-3</v>
      </c>
    </row>
    <row r="4" spans="1:9" x14ac:dyDescent="0.2">
      <c r="A4" s="14">
        <v>45</v>
      </c>
      <c r="B4" s="8">
        <v>-4.1848999999999997E-2</v>
      </c>
      <c r="C4" s="8">
        <v>2.30917E-2</v>
      </c>
      <c r="D4" s="8">
        <v>1.01918</v>
      </c>
      <c r="E4" s="8">
        <f t="shared" ref="E4:E67" si="0">SQRT(D4^2+C4^2+B4^2)</f>
        <v>1.0203001704448991</v>
      </c>
      <c r="F4" s="8">
        <f t="shared" ref="F4:F67" si="1">A4/25</f>
        <v>1.8</v>
      </c>
      <c r="G4" s="8">
        <f t="shared" ref="G4:G67" si="2">F4*0.263</f>
        <v>0.47340000000000004</v>
      </c>
      <c r="H4" s="8">
        <f t="shared" ref="H4:H67" si="3">0.45*E4</f>
        <v>0.45913507670020459</v>
      </c>
      <c r="I4" s="8">
        <f t="shared" ref="I4:I67" si="4">G4-H4</f>
        <v>1.4264923299795451E-2</v>
      </c>
    </row>
    <row r="5" spans="1:9" x14ac:dyDescent="0.2">
      <c r="A5" s="14">
        <v>46</v>
      </c>
      <c r="B5" s="8">
        <v>-4.9248100000000003E-2</v>
      </c>
      <c r="C5" s="8">
        <v>2.74329E-2</v>
      </c>
      <c r="D5" s="8">
        <v>1.0454300000000001</v>
      </c>
      <c r="E5" s="8">
        <f t="shared" si="0"/>
        <v>1.0469488164452072</v>
      </c>
      <c r="F5" s="8">
        <f t="shared" si="1"/>
        <v>1.84</v>
      </c>
      <c r="G5" s="8">
        <f t="shared" si="2"/>
        <v>0.48392000000000002</v>
      </c>
      <c r="H5" s="8">
        <f t="shared" si="3"/>
        <v>0.47112696740034327</v>
      </c>
      <c r="I5" s="8">
        <f t="shared" si="4"/>
        <v>1.2793032599656751E-2</v>
      </c>
    </row>
    <row r="6" spans="1:9" x14ac:dyDescent="0.2">
      <c r="A6" s="14">
        <v>47</v>
      </c>
      <c r="B6" s="8">
        <v>-4.7541199999999999E-2</v>
      </c>
      <c r="C6" s="8">
        <v>3.00764E-2</v>
      </c>
      <c r="D6" s="8">
        <v>1.08047</v>
      </c>
      <c r="E6" s="8">
        <f t="shared" si="0"/>
        <v>1.081933536052192</v>
      </c>
      <c r="F6" s="8">
        <f t="shared" si="1"/>
        <v>1.88</v>
      </c>
      <c r="G6" s="8">
        <f t="shared" si="2"/>
        <v>0.49443999999999999</v>
      </c>
      <c r="H6" s="8">
        <f t="shared" si="3"/>
        <v>0.4868700912234864</v>
      </c>
      <c r="I6" s="8">
        <f t="shared" si="4"/>
        <v>7.5699087765135897E-3</v>
      </c>
    </row>
    <row r="7" spans="1:9" x14ac:dyDescent="0.2">
      <c r="A7" s="14">
        <v>48</v>
      </c>
      <c r="B7" s="8">
        <v>-4.71303E-2</v>
      </c>
      <c r="C7" s="8">
        <v>3.1345199999999997E-2</v>
      </c>
      <c r="D7" s="8">
        <v>1.10181</v>
      </c>
      <c r="E7" s="8">
        <f t="shared" si="0"/>
        <v>1.1032629164624042</v>
      </c>
      <c r="F7" s="8">
        <f t="shared" si="1"/>
        <v>1.92</v>
      </c>
      <c r="G7" s="8">
        <f t="shared" si="2"/>
        <v>0.50495999999999996</v>
      </c>
      <c r="H7" s="8">
        <f t="shared" si="3"/>
        <v>0.49646831240808187</v>
      </c>
      <c r="I7" s="8">
        <f t="shared" si="4"/>
        <v>8.4916875919180956E-3</v>
      </c>
    </row>
    <row r="8" spans="1:9" x14ac:dyDescent="0.2">
      <c r="A8" s="14">
        <v>49</v>
      </c>
      <c r="B8" s="8">
        <v>-4.8785299999999997E-2</v>
      </c>
      <c r="C8" s="8">
        <v>2.97679E-2</v>
      </c>
      <c r="D8" s="8">
        <v>1.1238600000000001</v>
      </c>
      <c r="E8" s="8">
        <f t="shared" si="0"/>
        <v>1.1253121491241886</v>
      </c>
      <c r="F8" s="8">
        <f t="shared" si="1"/>
        <v>1.96</v>
      </c>
      <c r="G8" s="8">
        <f t="shared" si="2"/>
        <v>0.51548000000000005</v>
      </c>
      <c r="H8" s="8">
        <f t="shared" si="3"/>
        <v>0.50639046710588487</v>
      </c>
      <c r="I8" s="8">
        <f t="shared" si="4"/>
        <v>9.0895328941151821E-3</v>
      </c>
    </row>
    <row r="9" spans="1:9" x14ac:dyDescent="0.2">
      <c r="A9" s="14">
        <v>50</v>
      </c>
      <c r="B9" s="8">
        <v>-4.7018499999999998E-2</v>
      </c>
      <c r="C9" s="8">
        <v>2.9504099999999998E-2</v>
      </c>
      <c r="D9" s="8">
        <v>1.1418600000000001</v>
      </c>
      <c r="E9" s="8">
        <f t="shared" si="0"/>
        <v>1.1432084196939156</v>
      </c>
      <c r="F9" s="8">
        <f t="shared" si="1"/>
        <v>2</v>
      </c>
      <c r="G9" s="8">
        <f t="shared" si="2"/>
        <v>0.52600000000000002</v>
      </c>
      <c r="H9" s="8">
        <f t="shared" si="3"/>
        <v>0.51444378886226205</v>
      </c>
      <c r="I9" s="8">
        <f t="shared" si="4"/>
        <v>1.1556211137737971E-2</v>
      </c>
    </row>
    <row r="10" spans="1:9" x14ac:dyDescent="0.2">
      <c r="A10" s="14">
        <v>51</v>
      </c>
      <c r="B10" s="8">
        <v>-4.8747699999999998E-2</v>
      </c>
      <c r="C10" s="8">
        <v>2.8657200000000001E-2</v>
      </c>
      <c r="D10" s="8">
        <v>1.1536</v>
      </c>
      <c r="E10" s="8">
        <f t="shared" si="0"/>
        <v>1.1549850792833343</v>
      </c>
      <c r="F10" s="8">
        <f t="shared" si="1"/>
        <v>2.04</v>
      </c>
      <c r="G10" s="8">
        <f t="shared" si="2"/>
        <v>0.53652</v>
      </c>
      <c r="H10" s="8">
        <f t="shared" si="3"/>
        <v>0.51974328567750039</v>
      </c>
      <c r="I10" s="8">
        <f t="shared" si="4"/>
        <v>1.6776714322499608E-2</v>
      </c>
    </row>
    <row r="11" spans="1:9" x14ac:dyDescent="0.2">
      <c r="A11" s="14">
        <v>52</v>
      </c>
      <c r="B11" s="8">
        <v>-4.7504999999999999E-2</v>
      </c>
      <c r="C11" s="8">
        <v>3.3042500000000002E-2</v>
      </c>
      <c r="D11" s="8">
        <v>1.1929399999999999</v>
      </c>
      <c r="E11" s="8">
        <f t="shared" si="0"/>
        <v>1.1943426541119804</v>
      </c>
      <c r="F11" s="8">
        <f t="shared" si="1"/>
        <v>2.08</v>
      </c>
      <c r="G11" s="8">
        <f t="shared" si="2"/>
        <v>0.54704000000000008</v>
      </c>
      <c r="H11" s="8">
        <f t="shared" si="3"/>
        <v>0.53745419435039121</v>
      </c>
      <c r="I11" s="8">
        <f t="shared" si="4"/>
        <v>9.5858056496088695E-3</v>
      </c>
    </row>
    <row r="12" spans="1:9" x14ac:dyDescent="0.2">
      <c r="A12" s="14">
        <v>53</v>
      </c>
      <c r="B12" s="8">
        <v>-5.1880200000000001E-2</v>
      </c>
      <c r="C12" s="8">
        <v>3.6207499999999997E-2</v>
      </c>
      <c r="D12" s="8">
        <v>1.20872</v>
      </c>
      <c r="E12" s="8">
        <f t="shared" si="0"/>
        <v>1.2103745604598148</v>
      </c>
      <c r="F12" s="8">
        <f t="shared" si="1"/>
        <v>2.12</v>
      </c>
      <c r="G12" s="8">
        <f t="shared" si="2"/>
        <v>0.55756000000000006</v>
      </c>
      <c r="H12" s="8">
        <f t="shared" si="3"/>
        <v>0.54466855220691668</v>
      </c>
      <c r="I12" s="8">
        <f t="shared" si="4"/>
        <v>1.2891447793083377E-2</v>
      </c>
    </row>
    <row r="13" spans="1:9" x14ac:dyDescent="0.2">
      <c r="A13" s="14">
        <v>54</v>
      </c>
      <c r="B13" s="8">
        <v>-5.0431499999999997E-2</v>
      </c>
      <c r="C13" s="8">
        <v>3.4995499999999999E-2</v>
      </c>
      <c r="D13" s="8">
        <v>1.22946</v>
      </c>
      <c r="E13" s="8">
        <f t="shared" si="0"/>
        <v>1.2309914349062303</v>
      </c>
      <c r="F13" s="8">
        <f t="shared" si="1"/>
        <v>2.16</v>
      </c>
      <c r="G13" s="8">
        <f t="shared" si="2"/>
        <v>0.56808000000000003</v>
      </c>
      <c r="H13" s="8">
        <f t="shared" si="3"/>
        <v>0.55394614570780365</v>
      </c>
      <c r="I13" s="8">
        <f t="shared" si="4"/>
        <v>1.4133854292196379E-2</v>
      </c>
    </row>
    <row r="14" spans="1:9" x14ac:dyDescent="0.2">
      <c r="A14" s="14">
        <v>55</v>
      </c>
      <c r="B14" s="8">
        <v>-5.5241800000000001E-2</v>
      </c>
      <c r="C14" s="8">
        <v>3.61801E-2</v>
      </c>
      <c r="D14" s="8">
        <v>1.2532399999999999</v>
      </c>
      <c r="E14" s="8">
        <f t="shared" si="0"/>
        <v>1.2549785471087742</v>
      </c>
      <c r="F14" s="8">
        <f t="shared" si="1"/>
        <v>2.2000000000000002</v>
      </c>
      <c r="G14" s="8">
        <f t="shared" si="2"/>
        <v>0.57860000000000011</v>
      </c>
      <c r="H14" s="8">
        <f t="shared" si="3"/>
        <v>0.56474034619894842</v>
      </c>
      <c r="I14" s="8">
        <f t="shared" si="4"/>
        <v>1.3859653801051697E-2</v>
      </c>
    </row>
    <row r="15" spans="1:9" x14ac:dyDescent="0.2">
      <c r="A15" s="14">
        <v>56</v>
      </c>
      <c r="B15" s="8">
        <v>-5.7467999999999998E-2</v>
      </c>
      <c r="C15" s="8">
        <v>3.6176800000000002E-2</v>
      </c>
      <c r="D15" s="8">
        <v>1.27661</v>
      </c>
      <c r="E15" s="8">
        <f t="shared" si="0"/>
        <v>1.2784148090437</v>
      </c>
      <c r="F15" s="8">
        <f t="shared" si="1"/>
        <v>2.2400000000000002</v>
      </c>
      <c r="G15" s="8">
        <f t="shared" si="2"/>
        <v>0.58912000000000009</v>
      </c>
      <c r="H15" s="8">
        <f t="shared" si="3"/>
        <v>0.575286664069665</v>
      </c>
      <c r="I15" s="8">
        <f t="shared" si="4"/>
        <v>1.3833335930335089E-2</v>
      </c>
    </row>
    <row r="16" spans="1:9" x14ac:dyDescent="0.2">
      <c r="A16" s="14">
        <v>57</v>
      </c>
      <c r="B16" s="8">
        <v>-5.4406400000000001E-2</v>
      </c>
      <c r="C16" s="8">
        <v>4.2070900000000001E-2</v>
      </c>
      <c r="D16" s="8">
        <v>1.3064</v>
      </c>
      <c r="E16" s="8">
        <f t="shared" si="0"/>
        <v>1.3082090723534101</v>
      </c>
      <c r="F16" s="8">
        <f t="shared" si="1"/>
        <v>2.2799999999999998</v>
      </c>
      <c r="G16" s="8">
        <f t="shared" si="2"/>
        <v>0.59963999999999995</v>
      </c>
      <c r="H16" s="8">
        <f t="shared" si="3"/>
        <v>0.58869408255903455</v>
      </c>
      <c r="I16" s="8">
        <f t="shared" si="4"/>
        <v>1.0945917440965403E-2</v>
      </c>
    </row>
    <row r="17" spans="1:9" x14ac:dyDescent="0.2">
      <c r="A17" s="14">
        <v>58</v>
      </c>
      <c r="B17" s="8">
        <v>-5.9408700000000002E-2</v>
      </c>
      <c r="C17" s="8">
        <v>3.5868499999999998E-2</v>
      </c>
      <c r="D17" s="8">
        <v>1.3304100000000001</v>
      </c>
      <c r="E17" s="8">
        <f t="shared" si="0"/>
        <v>1.3322187174139013</v>
      </c>
      <c r="F17" s="8">
        <f t="shared" si="1"/>
        <v>2.3199999999999998</v>
      </c>
      <c r="G17" s="8">
        <f t="shared" si="2"/>
        <v>0.61016000000000004</v>
      </c>
      <c r="H17" s="8">
        <f t="shared" si="3"/>
        <v>0.59949842283625565</v>
      </c>
      <c r="I17" s="8">
        <f t="shared" si="4"/>
        <v>1.0661577163744385E-2</v>
      </c>
    </row>
    <row r="18" spans="1:9" x14ac:dyDescent="0.2">
      <c r="A18" s="14">
        <v>59</v>
      </c>
      <c r="B18" s="8">
        <v>-6.4165700000000006E-2</v>
      </c>
      <c r="C18" s="8">
        <v>3.7458100000000001E-2</v>
      </c>
      <c r="D18" s="8">
        <v>1.34918</v>
      </c>
      <c r="E18" s="8">
        <f t="shared" si="0"/>
        <v>1.3512242666234573</v>
      </c>
      <c r="F18" s="8">
        <f t="shared" si="1"/>
        <v>2.36</v>
      </c>
      <c r="G18" s="8">
        <f t="shared" si="2"/>
        <v>0.62068000000000001</v>
      </c>
      <c r="H18" s="8">
        <f t="shared" si="3"/>
        <v>0.60805091998055583</v>
      </c>
      <c r="I18" s="8">
        <f t="shared" si="4"/>
        <v>1.2629080019444183E-2</v>
      </c>
    </row>
    <row r="19" spans="1:9" x14ac:dyDescent="0.2">
      <c r="A19" s="14">
        <v>60</v>
      </c>
      <c r="B19" s="8">
        <v>-5.9378100000000003E-2</v>
      </c>
      <c r="C19" s="8">
        <v>3.5722200000000003E-2</v>
      </c>
      <c r="D19" s="8">
        <v>1.3654999999999999</v>
      </c>
      <c r="E19" s="8">
        <f t="shared" si="0"/>
        <v>1.3672571390680137</v>
      </c>
      <c r="F19" s="8">
        <f t="shared" si="1"/>
        <v>2.4</v>
      </c>
      <c r="G19" s="8">
        <f t="shared" si="2"/>
        <v>0.63119999999999998</v>
      </c>
      <c r="H19" s="8">
        <f t="shared" si="3"/>
        <v>0.61526571258060614</v>
      </c>
      <c r="I19" s="8">
        <f t="shared" si="4"/>
        <v>1.5934287419393844E-2</v>
      </c>
    </row>
    <row r="20" spans="1:9" x14ac:dyDescent="0.2">
      <c r="A20" s="14">
        <v>61</v>
      </c>
      <c r="B20" s="8">
        <v>-6.4511100000000002E-2</v>
      </c>
      <c r="C20" s="8">
        <v>3.7321399999999998E-2</v>
      </c>
      <c r="D20" s="8">
        <v>1.38937</v>
      </c>
      <c r="E20" s="8">
        <f t="shared" si="0"/>
        <v>1.3913675164460215</v>
      </c>
      <c r="F20" s="8">
        <f t="shared" si="1"/>
        <v>2.44</v>
      </c>
      <c r="G20" s="8">
        <f t="shared" si="2"/>
        <v>0.64172000000000007</v>
      </c>
      <c r="H20" s="8">
        <f t="shared" si="3"/>
        <v>0.62611538240070974</v>
      </c>
      <c r="I20" s="8">
        <f t="shared" si="4"/>
        <v>1.5604617599290327E-2</v>
      </c>
    </row>
    <row r="21" spans="1:9" x14ac:dyDescent="0.2">
      <c r="A21" s="14">
        <v>62</v>
      </c>
      <c r="B21" s="8">
        <v>-6.96552E-2</v>
      </c>
      <c r="C21" s="8">
        <v>4.0391700000000003E-2</v>
      </c>
      <c r="D21" s="8">
        <v>1.4205300000000001</v>
      </c>
      <c r="E21" s="8">
        <f t="shared" si="0"/>
        <v>1.4228101831291236</v>
      </c>
      <c r="F21" s="8">
        <f t="shared" si="1"/>
        <v>2.48</v>
      </c>
      <c r="G21" s="8">
        <f t="shared" si="2"/>
        <v>0.65224000000000004</v>
      </c>
      <c r="H21" s="8">
        <f t="shared" si="3"/>
        <v>0.64026458240810558</v>
      </c>
      <c r="I21" s="8">
        <f t="shared" si="4"/>
        <v>1.1975417591894466E-2</v>
      </c>
    </row>
    <row r="22" spans="1:9" x14ac:dyDescent="0.2">
      <c r="A22" s="14">
        <v>63</v>
      </c>
      <c r="B22" s="8">
        <v>-6.2234100000000001E-2</v>
      </c>
      <c r="C22" s="8">
        <v>4.7062899999999998E-2</v>
      </c>
      <c r="D22" s="8">
        <v>1.4400500000000001</v>
      </c>
      <c r="E22" s="8">
        <f t="shared" si="0"/>
        <v>1.4421622662721487</v>
      </c>
      <c r="F22" s="8">
        <f t="shared" si="1"/>
        <v>2.52</v>
      </c>
      <c r="G22" s="8">
        <f t="shared" si="2"/>
        <v>0.66276000000000002</v>
      </c>
      <c r="H22" s="8">
        <f t="shared" si="3"/>
        <v>0.64897301982246691</v>
      </c>
      <c r="I22" s="8">
        <f t="shared" si="4"/>
        <v>1.3786980177533104E-2</v>
      </c>
    </row>
    <row r="23" spans="1:9" x14ac:dyDescent="0.2">
      <c r="A23" s="14">
        <v>64</v>
      </c>
      <c r="B23" s="8">
        <v>-7.0568400000000003E-2</v>
      </c>
      <c r="C23" s="8">
        <v>3.98511E-2</v>
      </c>
      <c r="D23" s="8">
        <v>1.4661200000000001</v>
      </c>
      <c r="E23" s="8">
        <f t="shared" si="0"/>
        <v>1.4683582204795158</v>
      </c>
      <c r="F23" s="8">
        <f t="shared" si="1"/>
        <v>2.56</v>
      </c>
      <c r="G23" s="8">
        <f t="shared" si="2"/>
        <v>0.67327999999999999</v>
      </c>
      <c r="H23" s="8">
        <f t="shared" si="3"/>
        <v>0.66076119921578214</v>
      </c>
      <c r="I23" s="8">
        <f t="shared" si="4"/>
        <v>1.2518800784217854E-2</v>
      </c>
    </row>
    <row r="24" spans="1:9" x14ac:dyDescent="0.2">
      <c r="A24" s="14">
        <v>65</v>
      </c>
      <c r="B24" s="8">
        <v>-6.83888E-2</v>
      </c>
      <c r="C24" s="8">
        <v>4.2152799999999997E-2</v>
      </c>
      <c r="D24" s="8">
        <v>1.48315</v>
      </c>
      <c r="E24" s="8">
        <f t="shared" si="0"/>
        <v>1.4853241427423443</v>
      </c>
      <c r="F24" s="8">
        <f t="shared" si="1"/>
        <v>2.6</v>
      </c>
      <c r="G24" s="8">
        <f t="shared" si="2"/>
        <v>0.68380000000000007</v>
      </c>
      <c r="H24" s="8">
        <f t="shared" si="3"/>
        <v>0.66839586423405495</v>
      </c>
      <c r="I24" s="8">
        <f t="shared" si="4"/>
        <v>1.5404135765945126E-2</v>
      </c>
    </row>
    <row r="25" spans="1:9" x14ac:dyDescent="0.2">
      <c r="A25" s="14">
        <v>66</v>
      </c>
      <c r="B25" s="8">
        <v>-6.2669500000000003E-2</v>
      </c>
      <c r="C25" s="8">
        <v>4.3097799999999999E-2</v>
      </c>
      <c r="D25" s="8">
        <v>1.49729</v>
      </c>
      <c r="E25" s="8">
        <f t="shared" si="0"/>
        <v>1.4992205410462764</v>
      </c>
      <c r="F25" s="8">
        <f t="shared" si="1"/>
        <v>2.64</v>
      </c>
      <c r="G25" s="8">
        <f t="shared" si="2"/>
        <v>0.69432000000000005</v>
      </c>
      <c r="H25" s="8">
        <f t="shared" si="3"/>
        <v>0.67464924347082444</v>
      </c>
      <c r="I25" s="8">
        <f t="shared" si="4"/>
        <v>1.9670756529175604E-2</v>
      </c>
    </row>
    <row r="26" spans="1:9" x14ac:dyDescent="0.2">
      <c r="A26" s="14">
        <v>67</v>
      </c>
      <c r="B26" s="8">
        <v>-7.1899099999999994E-2</v>
      </c>
      <c r="C26" s="8">
        <v>3.86366E-2</v>
      </c>
      <c r="D26" s="8">
        <v>1.5429600000000001</v>
      </c>
      <c r="E26" s="8">
        <f t="shared" si="0"/>
        <v>1.5451174159397629</v>
      </c>
      <c r="F26" s="8">
        <f t="shared" si="1"/>
        <v>2.68</v>
      </c>
      <c r="G26" s="8">
        <f t="shared" si="2"/>
        <v>0.70484000000000002</v>
      </c>
      <c r="H26" s="8">
        <f t="shared" si="3"/>
        <v>0.69530283717289332</v>
      </c>
      <c r="I26" s="8">
        <f t="shared" si="4"/>
        <v>9.5371628271067044E-3</v>
      </c>
    </row>
    <row r="27" spans="1:9" x14ac:dyDescent="0.2">
      <c r="A27" s="14">
        <v>68</v>
      </c>
      <c r="B27" s="8">
        <v>-6.9924899999999998E-2</v>
      </c>
      <c r="C27" s="8">
        <v>4.5859499999999997E-2</v>
      </c>
      <c r="D27" s="8">
        <v>1.55481</v>
      </c>
      <c r="E27" s="8">
        <f t="shared" si="0"/>
        <v>1.5570570707203575</v>
      </c>
      <c r="F27" s="8">
        <f t="shared" si="1"/>
        <v>2.72</v>
      </c>
      <c r="G27" s="8">
        <f t="shared" si="2"/>
        <v>0.71536000000000011</v>
      </c>
      <c r="H27" s="8">
        <f t="shared" si="3"/>
        <v>0.70067568182416085</v>
      </c>
      <c r="I27" s="8">
        <f t="shared" si="4"/>
        <v>1.4684318175839262E-2</v>
      </c>
    </row>
    <row r="28" spans="1:9" x14ac:dyDescent="0.2">
      <c r="A28" s="14">
        <v>69</v>
      </c>
      <c r="B28" s="8">
        <v>-6.8779499999999993E-2</v>
      </c>
      <c r="C28" s="8">
        <v>5.7125799999999997E-2</v>
      </c>
      <c r="D28" s="8">
        <v>1.5821499999999999</v>
      </c>
      <c r="E28" s="8">
        <f t="shared" si="0"/>
        <v>1.5846742880307896</v>
      </c>
      <c r="F28" s="8">
        <f t="shared" si="1"/>
        <v>2.76</v>
      </c>
      <c r="G28" s="8">
        <f t="shared" si="2"/>
        <v>0.72587999999999997</v>
      </c>
      <c r="H28" s="8">
        <f t="shared" si="3"/>
        <v>0.71310342961385531</v>
      </c>
      <c r="I28" s="8">
        <f t="shared" si="4"/>
        <v>1.2776570386144659E-2</v>
      </c>
    </row>
    <row r="29" spans="1:9" x14ac:dyDescent="0.2">
      <c r="A29" s="14">
        <v>70</v>
      </c>
      <c r="B29" s="8">
        <v>-7.4669700000000006E-2</v>
      </c>
      <c r="C29" s="8">
        <v>4.1048099999999997E-2</v>
      </c>
      <c r="D29" s="8">
        <v>1.6045400000000001</v>
      </c>
      <c r="E29" s="8">
        <f t="shared" si="0"/>
        <v>1.6068008968791685</v>
      </c>
      <c r="F29" s="8">
        <f t="shared" si="1"/>
        <v>2.8</v>
      </c>
      <c r="G29" s="8">
        <f t="shared" si="2"/>
        <v>0.73639999999999994</v>
      </c>
      <c r="H29" s="8">
        <f t="shared" si="3"/>
        <v>0.72306040359562584</v>
      </c>
      <c r="I29" s="8">
        <f t="shared" si="4"/>
        <v>1.3339596404374099E-2</v>
      </c>
    </row>
    <row r="30" spans="1:9" x14ac:dyDescent="0.2">
      <c r="A30" s="14">
        <v>71</v>
      </c>
      <c r="B30" s="8">
        <v>-7.04544E-2</v>
      </c>
      <c r="C30" s="8">
        <v>4.6290100000000001E-2</v>
      </c>
      <c r="D30" s="8">
        <v>1.63605</v>
      </c>
      <c r="E30" s="8">
        <f t="shared" si="0"/>
        <v>1.6382204364301436</v>
      </c>
      <c r="F30" s="8">
        <f t="shared" si="1"/>
        <v>2.84</v>
      </c>
      <c r="G30" s="8">
        <f t="shared" si="2"/>
        <v>0.74692000000000003</v>
      </c>
      <c r="H30" s="8">
        <f t="shared" si="3"/>
        <v>0.73719919639356468</v>
      </c>
      <c r="I30" s="8">
        <f t="shared" si="4"/>
        <v>9.7208036064353465E-3</v>
      </c>
    </row>
    <row r="31" spans="1:9" x14ac:dyDescent="0.2">
      <c r="A31" s="14">
        <v>72</v>
      </c>
      <c r="B31" s="8">
        <v>-7.1824299999999994E-2</v>
      </c>
      <c r="C31" s="8">
        <v>4.67746E-2</v>
      </c>
      <c r="D31" s="8">
        <v>1.66632</v>
      </c>
      <c r="E31" s="8">
        <f t="shared" si="0"/>
        <v>1.6685229802659747</v>
      </c>
      <c r="F31" s="8">
        <f t="shared" si="1"/>
        <v>2.88</v>
      </c>
      <c r="G31" s="8">
        <f t="shared" si="2"/>
        <v>0.75744</v>
      </c>
      <c r="H31" s="8">
        <f t="shared" si="3"/>
        <v>0.75083534111968864</v>
      </c>
      <c r="I31" s="8">
        <f t="shared" si="4"/>
        <v>6.6046588803113648E-3</v>
      </c>
    </row>
    <row r="32" spans="1:9" x14ac:dyDescent="0.2">
      <c r="A32" s="14">
        <v>73</v>
      </c>
      <c r="B32" s="8">
        <v>-6.9805000000000006E-2</v>
      </c>
      <c r="C32" s="8">
        <v>4.5093899999999999E-2</v>
      </c>
      <c r="D32" s="8">
        <v>1.68333</v>
      </c>
      <c r="E32" s="8">
        <f t="shared" si="0"/>
        <v>1.6853801015623182</v>
      </c>
      <c r="F32" s="8">
        <f t="shared" si="1"/>
        <v>2.92</v>
      </c>
      <c r="G32" s="8">
        <f t="shared" si="2"/>
        <v>0.76795999999999998</v>
      </c>
      <c r="H32" s="8">
        <f t="shared" si="3"/>
        <v>0.75842104570304325</v>
      </c>
      <c r="I32" s="8">
        <f t="shared" si="4"/>
        <v>9.5389542969567254E-3</v>
      </c>
    </row>
    <row r="33" spans="1:9" x14ac:dyDescent="0.2">
      <c r="A33" s="14">
        <v>74</v>
      </c>
      <c r="B33" s="8">
        <v>-9.4983999999999999E-2</v>
      </c>
      <c r="C33" s="8">
        <v>6.9211300000000003E-2</v>
      </c>
      <c r="D33" s="8">
        <v>1.7043699999999999</v>
      </c>
      <c r="E33" s="8">
        <f t="shared" si="0"/>
        <v>1.7084171800832753</v>
      </c>
      <c r="F33" s="8">
        <f t="shared" si="1"/>
        <v>2.96</v>
      </c>
      <c r="G33" s="8">
        <f t="shared" si="2"/>
        <v>0.77848000000000006</v>
      </c>
      <c r="H33" s="8">
        <f t="shared" si="3"/>
        <v>0.76878773103747389</v>
      </c>
      <c r="I33" s="8">
        <f t="shared" si="4"/>
        <v>9.6922689625261738E-3</v>
      </c>
    </row>
    <row r="34" spans="1:9" x14ac:dyDescent="0.2">
      <c r="A34" s="14">
        <v>75</v>
      </c>
      <c r="B34" s="8">
        <v>-6.6497100000000003E-2</v>
      </c>
      <c r="C34" s="8">
        <v>5.0028200000000002E-2</v>
      </c>
      <c r="D34" s="8">
        <v>1.71993</v>
      </c>
      <c r="E34" s="8">
        <f t="shared" si="0"/>
        <v>1.7219418950718546</v>
      </c>
      <c r="F34" s="8">
        <f t="shared" si="1"/>
        <v>3</v>
      </c>
      <c r="G34" s="8">
        <f t="shared" si="2"/>
        <v>0.78900000000000003</v>
      </c>
      <c r="H34" s="8">
        <f t="shared" si="3"/>
        <v>0.77487385278233456</v>
      </c>
      <c r="I34" s="8">
        <f t="shared" si="4"/>
        <v>1.4126147217665475E-2</v>
      </c>
    </row>
    <row r="35" spans="1:9" x14ac:dyDescent="0.2">
      <c r="A35" s="14">
        <v>76</v>
      </c>
      <c r="B35" s="8">
        <v>-8.1838099999999997E-2</v>
      </c>
      <c r="C35" s="8">
        <v>4.4694699999999997E-2</v>
      </c>
      <c r="D35" s="8">
        <v>1.7521599999999999</v>
      </c>
      <c r="E35" s="8">
        <f t="shared" si="0"/>
        <v>1.7546394947167068</v>
      </c>
      <c r="F35" s="8">
        <f t="shared" si="1"/>
        <v>3.04</v>
      </c>
      <c r="G35" s="8">
        <f t="shared" si="2"/>
        <v>0.79952000000000001</v>
      </c>
      <c r="H35" s="8">
        <f t="shared" si="3"/>
        <v>0.78958777262251811</v>
      </c>
      <c r="I35" s="8">
        <f t="shared" si="4"/>
        <v>9.9322273774818948E-3</v>
      </c>
    </row>
    <row r="36" spans="1:9" x14ac:dyDescent="0.2">
      <c r="A36" s="14">
        <v>77</v>
      </c>
      <c r="B36" s="8">
        <v>-7.6663700000000001E-2</v>
      </c>
      <c r="C36" s="8">
        <v>4.4876199999999998E-2</v>
      </c>
      <c r="D36" s="8">
        <v>1.7805899999999999</v>
      </c>
      <c r="E36" s="8">
        <f t="shared" si="0"/>
        <v>1.7828045165760966</v>
      </c>
      <c r="F36" s="8">
        <f t="shared" si="1"/>
        <v>3.08</v>
      </c>
      <c r="G36" s="8">
        <f t="shared" si="2"/>
        <v>0.81004000000000009</v>
      </c>
      <c r="H36" s="8">
        <f t="shared" si="3"/>
        <v>0.80226203245924355</v>
      </c>
      <c r="I36" s="8">
        <f t="shared" si="4"/>
        <v>7.7779675407565474E-3</v>
      </c>
    </row>
    <row r="37" spans="1:9" x14ac:dyDescent="0.2">
      <c r="A37" s="14">
        <v>78</v>
      </c>
      <c r="B37" s="8">
        <v>-8.1547300000000003E-2</v>
      </c>
      <c r="C37" s="8">
        <v>4.65222E-2</v>
      </c>
      <c r="D37" s="8">
        <v>1.8005500000000001</v>
      </c>
      <c r="E37" s="8">
        <f t="shared" si="0"/>
        <v>1.8029960010299886</v>
      </c>
      <c r="F37" s="8">
        <f t="shared" si="1"/>
        <v>3.12</v>
      </c>
      <c r="G37" s="8">
        <f t="shared" si="2"/>
        <v>0.82056000000000007</v>
      </c>
      <c r="H37" s="8">
        <f t="shared" si="3"/>
        <v>0.81134820046349487</v>
      </c>
      <c r="I37" s="8">
        <f t="shared" si="4"/>
        <v>9.2117995365051941E-3</v>
      </c>
    </row>
    <row r="38" spans="1:9" x14ac:dyDescent="0.2">
      <c r="A38" s="14">
        <v>79</v>
      </c>
      <c r="B38" s="8">
        <v>-8.3746699999999993E-2</v>
      </c>
      <c r="C38" s="8">
        <v>5.0188900000000002E-2</v>
      </c>
      <c r="D38" s="8">
        <v>1.8299799999999999</v>
      </c>
      <c r="E38" s="8">
        <f t="shared" si="0"/>
        <v>1.8325826682155706</v>
      </c>
      <c r="F38" s="8">
        <f t="shared" si="1"/>
        <v>3.16</v>
      </c>
      <c r="G38" s="8">
        <f t="shared" si="2"/>
        <v>0.83108000000000004</v>
      </c>
      <c r="H38" s="8">
        <f t="shared" si="3"/>
        <v>0.8246622006970068</v>
      </c>
      <c r="I38" s="8">
        <f t="shared" si="4"/>
        <v>6.4177993029932434E-3</v>
      </c>
    </row>
    <row r="39" spans="1:9" x14ac:dyDescent="0.2">
      <c r="A39" s="14">
        <v>80</v>
      </c>
      <c r="B39" s="8">
        <v>-9.2964000000000005E-2</v>
      </c>
      <c r="C39" s="8">
        <v>4.0303899999999997E-2</v>
      </c>
      <c r="D39" s="8">
        <v>1.8579399999999999</v>
      </c>
      <c r="E39" s="8">
        <f t="shared" si="0"/>
        <v>1.8607008768878488</v>
      </c>
      <c r="F39" s="8">
        <f t="shared" si="1"/>
        <v>3.2</v>
      </c>
      <c r="G39" s="8">
        <f t="shared" si="2"/>
        <v>0.84160000000000013</v>
      </c>
      <c r="H39" s="8">
        <f t="shared" si="3"/>
        <v>0.83731539459953197</v>
      </c>
      <c r="I39" s="8">
        <f t="shared" si="4"/>
        <v>4.2846054004681555E-3</v>
      </c>
    </row>
    <row r="40" spans="1:9" x14ac:dyDescent="0.2">
      <c r="A40" s="14">
        <v>81</v>
      </c>
      <c r="B40" s="8">
        <v>-8.8325699999999993E-2</v>
      </c>
      <c r="C40" s="8">
        <v>4.0797699999999999E-2</v>
      </c>
      <c r="D40" s="8">
        <v>1.8615900000000001</v>
      </c>
      <c r="E40" s="8">
        <f t="shared" si="0"/>
        <v>1.8641306847176193</v>
      </c>
      <c r="F40" s="8">
        <f t="shared" si="1"/>
        <v>3.24</v>
      </c>
      <c r="G40" s="8">
        <f t="shared" si="2"/>
        <v>0.8521200000000001</v>
      </c>
      <c r="H40" s="8">
        <f t="shared" si="3"/>
        <v>0.83885880812292868</v>
      </c>
      <c r="I40" s="8">
        <f t="shared" si="4"/>
        <v>1.3261191877071421E-2</v>
      </c>
    </row>
    <row r="41" spans="1:9" x14ac:dyDescent="0.2">
      <c r="A41" s="14">
        <v>82</v>
      </c>
      <c r="B41" s="8">
        <v>-8.0457899999999999E-2</v>
      </c>
      <c r="C41" s="8">
        <v>4.4055200000000003E-2</v>
      </c>
      <c r="D41" s="8">
        <v>1.89846</v>
      </c>
      <c r="E41" s="8">
        <f t="shared" si="0"/>
        <v>1.9006748027791209</v>
      </c>
      <c r="F41" s="8">
        <f t="shared" si="1"/>
        <v>3.28</v>
      </c>
      <c r="G41" s="8">
        <f t="shared" si="2"/>
        <v>0.86263999999999996</v>
      </c>
      <c r="H41" s="8">
        <f t="shared" si="3"/>
        <v>0.85530366125060442</v>
      </c>
      <c r="I41" s="8">
        <f t="shared" si="4"/>
        <v>7.3363387493955434E-3</v>
      </c>
    </row>
    <row r="42" spans="1:9" x14ac:dyDescent="0.2">
      <c r="A42" s="14">
        <v>83</v>
      </c>
      <c r="B42" s="8">
        <v>-9.3667899999999998E-2</v>
      </c>
      <c r="C42" s="8">
        <v>5.7292000000000003E-2</v>
      </c>
      <c r="D42" s="8">
        <v>1.91987</v>
      </c>
      <c r="E42" s="8">
        <f t="shared" si="0"/>
        <v>1.9230072453463116</v>
      </c>
      <c r="F42" s="8">
        <f t="shared" si="1"/>
        <v>3.32</v>
      </c>
      <c r="G42" s="8">
        <f t="shared" si="2"/>
        <v>0.87316000000000005</v>
      </c>
      <c r="H42" s="8">
        <f t="shared" si="3"/>
        <v>0.86535326040584026</v>
      </c>
      <c r="I42" s="8">
        <f t="shared" si="4"/>
        <v>7.8067395941597839E-3</v>
      </c>
    </row>
    <row r="43" spans="1:9" x14ac:dyDescent="0.2">
      <c r="A43" s="14">
        <v>84</v>
      </c>
      <c r="B43" s="8">
        <v>-5.7685199999999999E-2</v>
      </c>
      <c r="C43" s="8">
        <v>4.72763E-2</v>
      </c>
      <c r="D43" s="8">
        <v>1.93011</v>
      </c>
      <c r="E43" s="8">
        <f t="shared" si="0"/>
        <v>1.9315504764154443</v>
      </c>
      <c r="F43" s="8">
        <f t="shared" si="1"/>
        <v>3.36</v>
      </c>
      <c r="G43" s="8">
        <f t="shared" si="2"/>
        <v>0.88368000000000002</v>
      </c>
      <c r="H43" s="8">
        <f t="shared" si="3"/>
        <v>0.86919771438694993</v>
      </c>
      <c r="I43" s="8">
        <f t="shared" si="4"/>
        <v>1.4482285613050094E-2</v>
      </c>
    </row>
    <row r="44" spans="1:9" x14ac:dyDescent="0.2">
      <c r="A44" s="14">
        <v>85</v>
      </c>
      <c r="B44" s="8">
        <v>-0.11462899999999999</v>
      </c>
      <c r="C44" s="8">
        <v>7.9335299999999997E-2</v>
      </c>
      <c r="D44" s="8">
        <v>1.9640899999999999</v>
      </c>
      <c r="E44" s="8">
        <f t="shared" si="0"/>
        <v>1.9690310880143791</v>
      </c>
      <c r="F44" s="8">
        <f t="shared" si="1"/>
        <v>3.4</v>
      </c>
      <c r="G44" s="8">
        <f t="shared" si="2"/>
        <v>0.89419999999999999</v>
      </c>
      <c r="H44" s="8">
        <f t="shared" si="3"/>
        <v>0.88606398960647059</v>
      </c>
      <c r="I44" s="8">
        <f t="shared" si="4"/>
        <v>8.1360103935294026E-3</v>
      </c>
    </row>
    <row r="45" spans="1:9" x14ac:dyDescent="0.2">
      <c r="A45" s="14">
        <v>86</v>
      </c>
      <c r="B45" s="8">
        <v>-9.77108E-2</v>
      </c>
      <c r="C45" s="8">
        <v>8.0226900000000004E-2</v>
      </c>
      <c r="D45" s="8">
        <v>1.9876799999999999</v>
      </c>
      <c r="E45" s="8">
        <f t="shared" si="0"/>
        <v>1.9916966481671474</v>
      </c>
      <c r="F45" s="8">
        <f t="shared" si="1"/>
        <v>3.44</v>
      </c>
      <c r="G45" s="8">
        <f t="shared" si="2"/>
        <v>0.90472000000000008</v>
      </c>
      <c r="H45" s="8">
        <f t="shared" si="3"/>
        <v>0.89626349167521635</v>
      </c>
      <c r="I45" s="8">
        <f t="shared" si="4"/>
        <v>8.4565083247837292E-3</v>
      </c>
    </row>
    <row r="46" spans="1:9" x14ac:dyDescent="0.2">
      <c r="A46" s="14">
        <v>87</v>
      </c>
      <c r="B46" s="8">
        <v>-8.2519700000000001E-2</v>
      </c>
      <c r="C46" s="8">
        <v>6.9375699999999998E-2</v>
      </c>
      <c r="D46" s="8">
        <v>2.0204900000000001</v>
      </c>
      <c r="E46" s="8">
        <f t="shared" si="0"/>
        <v>2.0233641117551184</v>
      </c>
      <c r="F46" s="8">
        <f t="shared" si="1"/>
        <v>3.48</v>
      </c>
      <c r="G46" s="8">
        <f t="shared" si="2"/>
        <v>0.91524000000000005</v>
      </c>
      <c r="H46" s="8">
        <f t="shared" si="3"/>
        <v>0.91051385028980336</v>
      </c>
      <c r="I46" s="8">
        <f t="shared" si="4"/>
        <v>4.7261497101966921E-3</v>
      </c>
    </row>
    <row r="47" spans="1:9" x14ac:dyDescent="0.2">
      <c r="A47" s="14">
        <v>88</v>
      </c>
      <c r="B47" s="8">
        <v>-8.0721600000000004E-2</v>
      </c>
      <c r="C47" s="8">
        <v>5.1815300000000002E-2</v>
      </c>
      <c r="D47" s="8">
        <v>2.0322800000000001</v>
      </c>
      <c r="E47" s="8">
        <f t="shared" si="0"/>
        <v>2.0345424056580024</v>
      </c>
      <c r="F47" s="8">
        <f t="shared" si="1"/>
        <v>3.52</v>
      </c>
      <c r="G47" s="8">
        <f t="shared" si="2"/>
        <v>0.92576000000000003</v>
      </c>
      <c r="H47" s="8">
        <f t="shared" si="3"/>
        <v>0.91554408254610109</v>
      </c>
      <c r="I47" s="8">
        <f t="shared" si="4"/>
        <v>1.0215917453898937E-2</v>
      </c>
    </row>
    <row r="48" spans="1:9" x14ac:dyDescent="0.2">
      <c r="A48" s="14">
        <v>89</v>
      </c>
      <c r="B48" s="8">
        <v>-9.7162399999999996E-2</v>
      </c>
      <c r="C48" s="8">
        <v>4.4941799999999997E-2</v>
      </c>
      <c r="D48" s="8">
        <v>2.0544600000000002</v>
      </c>
      <c r="E48" s="8">
        <f t="shared" si="0"/>
        <v>2.0572472357402742</v>
      </c>
      <c r="F48" s="8">
        <f t="shared" si="1"/>
        <v>3.56</v>
      </c>
      <c r="G48" s="8">
        <f t="shared" si="2"/>
        <v>0.93628</v>
      </c>
      <c r="H48" s="8">
        <f t="shared" si="3"/>
        <v>0.92576125608312343</v>
      </c>
      <c r="I48" s="8">
        <f t="shared" si="4"/>
        <v>1.0518743916876572E-2</v>
      </c>
    </row>
    <row r="49" spans="1:9" x14ac:dyDescent="0.2">
      <c r="A49" s="14">
        <v>90</v>
      </c>
      <c r="B49" s="8">
        <v>-9.7238699999999997E-2</v>
      </c>
      <c r="C49" s="8">
        <v>5.7771900000000001E-2</v>
      </c>
      <c r="D49" s="8">
        <v>2.0634100000000002</v>
      </c>
      <c r="E49" s="8">
        <f t="shared" si="0"/>
        <v>2.0665076301110772</v>
      </c>
      <c r="F49" s="8">
        <f t="shared" si="1"/>
        <v>3.6</v>
      </c>
      <c r="G49" s="8">
        <f t="shared" si="2"/>
        <v>0.94680000000000009</v>
      </c>
      <c r="H49" s="8">
        <f t="shared" si="3"/>
        <v>0.92992843354998478</v>
      </c>
      <c r="I49" s="8">
        <f t="shared" si="4"/>
        <v>1.6871566450015307E-2</v>
      </c>
    </row>
    <row r="50" spans="1:9" x14ac:dyDescent="0.2">
      <c r="A50" s="14">
        <v>91</v>
      </c>
      <c r="B50" s="8">
        <v>-9.6264199999999994E-2</v>
      </c>
      <c r="C50" s="8">
        <v>5.4164900000000002E-2</v>
      </c>
      <c r="D50" s="8">
        <v>2.0817600000000001</v>
      </c>
      <c r="E50" s="8">
        <f t="shared" si="0"/>
        <v>2.0846883052853848</v>
      </c>
      <c r="F50" s="8">
        <f t="shared" si="1"/>
        <v>3.64</v>
      </c>
      <c r="G50" s="8">
        <f t="shared" si="2"/>
        <v>0.95732000000000006</v>
      </c>
      <c r="H50" s="8">
        <f t="shared" si="3"/>
        <v>0.93810973737842318</v>
      </c>
      <c r="I50" s="8">
        <f t="shared" si="4"/>
        <v>1.9210262621576879E-2</v>
      </c>
    </row>
    <row r="51" spans="1:9" x14ac:dyDescent="0.2">
      <c r="A51" s="14">
        <v>92</v>
      </c>
      <c r="B51" s="8">
        <v>-0.106668</v>
      </c>
      <c r="C51" s="8">
        <v>5.7774300000000001E-2</v>
      </c>
      <c r="D51" s="8">
        <v>2.11659</v>
      </c>
      <c r="E51" s="8">
        <f t="shared" si="0"/>
        <v>2.1200634801968761</v>
      </c>
      <c r="F51" s="8">
        <f t="shared" si="1"/>
        <v>3.68</v>
      </c>
      <c r="G51" s="8">
        <f t="shared" si="2"/>
        <v>0.96784000000000003</v>
      </c>
      <c r="H51" s="8">
        <f t="shared" si="3"/>
        <v>0.95402856608859421</v>
      </c>
      <c r="I51" s="8">
        <f t="shared" si="4"/>
        <v>1.3811433911405824E-2</v>
      </c>
    </row>
    <row r="52" spans="1:9" x14ac:dyDescent="0.2">
      <c r="A52" s="14">
        <v>93</v>
      </c>
      <c r="B52" s="8">
        <v>-0.10022</v>
      </c>
      <c r="C52" s="8">
        <v>6.3392400000000002E-2</v>
      </c>
      <c r="D52" s="8">
        <v>2.1314600000000001</v>
      </c>
      <c r="E52" s="8">
        <f t="shared" si="0"/>
        <v>2.1347562803228288</v>
      </c>
      <c r="F52" s="8">
        <f t="shared" si="1"/>
        <v>3.72</v>
      </c>
      <c r="G52" s="8">
        <f t="shared" si="2"/>
        <v>0.97836000000000012</v>
      </c>
      <c r="H52" s="8">
        <f t="shared" si="3"/>
        <v>0.96064032614527295</v>
      </c>
      <c r="I52" s="8">
        <f t="shared" si="4"/>
        <v>1.7719673854727169E-2</v>
      </c>
    </row>
    <row r="53" spans="1:9" x14ac:dyDescent="0.2">
      <c r="A53" s="14">
        <v>94</v>
      </c>
      <c r="B53" s="8">
        <v>-0.10734200000000001</v>
      </c>
      <c r="C53" s="8">
        <v>5.9964999999999997E-2</v>
      </c>
      <c r="D53" s="8">
        <v>2.1545800000000002</v>
      </c>
      <c r="E53" s="8">
        <f t="shared" si="0"/>
        <v>2.1580855132707324</v>
      </c>
      <c r="F53" s="8">
        <f t="shared" si="1"/>
        <v>3.76</v>
      </c>
      <c r="G53" s="8">
        <f t="shared" si="2"/>
        <v>0.98887999999999998</v>
      </c>
      <c r="H53" s="8">
        <f t="shared" si="3"/>
        <v>0.97113848097182964</v>
      </c>
      <c r="I53" s="8">
        <f t="shared" si="4"/>
        <v>1.7741519028170338E-2</v>
      </c>
    </row>
    <row r="54" spans="1:9" x14ac:dyDescent="0.2">
      <c r="A54" s="14">
        <v>95</v>
      </c>
      <c r="B54" s="8">
        <v>-0.10836</v>
      </c>
      <c r="C54" s="8">
        <v>6.0125600000000001E-2</v>
      </c>
      <c r="D54" s="8">
        <v>2.1688399999999999</v>
      </c>
      <c r="E54" s="8">
        <f t="shared" si="0"/>
        <v>2.1723774816949653</v>
      </c>
      <c r="F54" s="8">
        <f t="shared" si="1"/>
        <v>3.8</v>
      </c>
      <c r="G54" s="8">
        <f t="shared" si="2"/>
        <v>0.99939999999999996</v>
      </c>
      <c r="H54" s="8">
        <f t="shared" si="3"/>
        <v>0.97756986676273439</v>
      </c>
      <c r="I54" s="8">
        <f t="shared" si="4"/>
        <v>2.183013323726557E-2</v>
      </c>
    </row>
    <row r="55" spans="1:9" x14ac:dyDescent="0.2">
      <c r="A55" s="14">
        <v>96</v>
      </c>
      <c r="B55" s="8">
        <v>-0.10424600000000001</v>
      </c>
      <c r="C55" s="8">
        <v>5.5651300000000001E-2</v>
      </c>
      <c r="D55" s="8">
        <v>2.18852</v>
      </c>
      <c r="E55" s="8">
        <f t="shared" si="0"/>
        <v>2.191708029393443</v>
      </c>
      <c r="F55" s="8">
        <f t="shared" si="1"/>
        <v>3.84</v>
      </c>
      <c r="G55" s="8">
        <f t="shared" si="2"/>
        <v>1.0099199999999999</v>
      </c>
      <c r="H55" s="8">
        <f t="shared" si="3"/>
        <v>0.9862686132270494</v>
      </c>
      <c r="I55" s="8">
        <f t="shared" si="4"/>
        <v>2.3651386772950533E-2</v>
      </c>
    </row>
    <row r="56" spans="1:9" x14ac:dyDescent="0.2">
      <c r="A56" s="14">
        <v>97</v>
      </c>
      <c r="B56" s="8">
        <v>-0.113894</v>
      </c>
      <c r="C56" s="8">
        <v>5.8230700000000003E-2</v>
      </c>
      <c r="D56" s="8">
        <v>2.2301700000000002</v>
      </c>
      <c r="E56" s="8">
        <f t="shared" si="0"/>
        <v>2.2338354654178296</v>
      </c>
      <c r="F56" s="8">
        <f t="shared" si="1"/>
        <v>3.88</v>
      </c>
      <c r="G56" s="8">
        <f t="shared" si="2"/>
        <v>1.02044</v>
      </c>
      <c r="H56" s="8">
        <f t="shared" si="3"/>
        <v>1.0052259594380233</v>
      </c>
      <c r="I56" s="8">
        <f t="shared" si="4"/>
        <v>1.5214040561976727E-2</v>
      </c>
    </row>
    <row r="57" spans="1:9" x14ac:dyDescent="0.2">
      <c r="A57" s="14">
        <v>98</v>
      </c>
      <c r="B57" s="8">
        <v>-0.110816</v>
      </c>
      <c r="C57" s="8">
        <v>5.7064499999999997E-2</v>
      </c>
      <c r="D57" s="8">
        <v>2.2496700000000001</v>
      </c>
      <c r="E57" s="8">
        <f t="shared" si="0"/>
        <v>2.2531204255246213</v>
      </c>
      <c r="F57" s="8">
        <f t="shared" si="1"/>
        <v>3.92</v>
      </c>
      <c r="G57" s="8">
        <f t="shared" si="2"/>
        <v>1.0309600000000001</v>
      </c>
      <c r="H57" s="8">
        <f t="shared" si="3"/>
        <v>1.0139041914860796</v>
      </c>
      <c r="I57" s="8">
        <f t="shared" si="4"/>
        <v>1.7055808513920523E-2</v>
      </c>
    </row>
    <row r="58" spans="1:9" x14ac:dyDescent="0.2">
      <c r="A58" s="14">
        <v>99</v>
      </c>
      <c r="B58" s="8">
        <v>-0.10677399999999999</v>
      </c>
      <c r="C58" s="8">
        <v>5.8065199999999997E-2</v>
      </c>
      <c r="D58" s="8">
        <v>2.2655599999999998</v>
      </c>
      <c r="E58" s="8">
        <f t="shared" si="0"/>
        <v>2.2688178349367405</v>
      </c>
      <c r="F58" s="8">
        <f t="shared" si="1"/>
        <v>3.96</v>
      </c>
      <c r="G58" s="8">
        <f t="shared" si="2"/>
        <v>1.04148</v>
      </c>
      <c r="H58" s="8">
        <f t="shared" si="3"/>
        <v>1.0209680257215332</v>
      </c>
      <c r="I58" s="8">
        <f t="shared" si="4"/>
        <v>2.0511974278466738E-2</v>
      </c>
    </row>
    <row r="59" spans="1:9" x14ac:dyDescent="0.2">
      <c r="A59" s="14">
        <v>100</v>
      </c>
      <c r="B59" s="8">
        <v>-0.113704</v>
      </c>
      <c r="C59" s="8">
        <v>4.8416899999999999E-2</v>
      </c>
      <c r="D59" s="8">
        <v>2.2785199999999999</v>
      </c>
      <c r="E59" s="8">
        <f t="shared" si="0"/>
        <v>2.2818690116265676</v>
      </c>
      <c r="F59" s="8">
        <f t="shared" si="1"/>
        <v>4</v>
      </c>
      <c r="G59" s="8">
        <f t="shared" si="2"/>
        <v>1.052</v>
      </c>
      <c r="H59" s="8">
        <f t="shared" si="3"/>
        <v>1.0268410552319556</v>
      </c>
      <c r="I59" s="8">
        <f t="shared" si="4"/>
        <v>2.5158944768044478E-2</v>
      </c>
    </row>
    <row r="60" spans="1:9" x14ac:dyDescent="0.2">
      <c r="A60" s="14">
        <v>101</v>
      </c>
      <c r="B60" s="8">
        <v>-0.11321199999999999</v>
      </c>
      <c r="C60" s="8">
        <v>5.2854199999999997E-2</v>
      </c>
      <c r="D60" s="8">
        <v>2.30463</v>
      </c>
      <c r="E60" s="8">
        <f t="shared" si="0"/>
        <v>2.3080142894491882</v>
      </c>
      <c r="F60" s="8">
        <f t="shared" si="1"/>
        <v>4.04</v>
      </c>
      <c r="G60" s="8">
        <f t="shared" si="2"/>
        <v>1.0625200000000001</v>
      </c>
      <c r="H60" s="8">
        <f t="shared" si="3"/>
        <v>1.0386064302521347</v>
      </c>
      <c r="I60" s="8">
        <f t="shared" si="4"/>
        <v>2.3913569747865404E-2</v>
      </c>
    </row>
    <row r="61" spans="1:9" x14ac:dyDescent="0.2">
      <c r="A61" s="14">
        <v>102</v>
      </c>
      <c r="B61" s="8">
        <v>-0.105172</v>
      </c>
      <c r="C61" s="8">
        <v>5.0369499999999998E-2</v>
      </c>
      <c r="D61" s="8">
        <v>2.33168</v>
      </c>
      <c r="E61" s="8">
        <f t="shared" si="0"/>
        <v>2.3345941528484668</v>
      </c>
      <c r="F61" s="8">
        <f t="shared" si="1"/>
        <v>4.08</v>
      </c>
      <c r="G61" s="8">
        <f t="shared" si="2"/>
        <v>1.07304</v>
      </c>
      <c r="H61" s="8">
        <f t="shared" si="3"/>
        <v>1.05056736878181</v>
      </c>
      <c r="I61" s="8">
        <f t="shared" si="4"/>
        <v>2.2472631218189987E-2</v>
      </c>
    </row>
    <row r="62" spans="1:9" x14ac:dyDescent="0.2">
      <c r="A62" s="14">
        <v>103</v>
      </c>
      <c r="B62" s="8">
        <v>-0.13077</v>
      </c>
      <c r="C62" s="8">
        <v>9.9124500000000004E-2</v>
      </c>
      <c r="D62" s="8">
        <v>2.3487399999999998</v>
      </c>
      <c r="E62" s="8">
        <f t="shared" si="0"/>
        <v>2.3544651297057362</v>
      </c>
      <c r="F62" s="8">
        <f t="shared" si="1"/>
        <v>4.12</v>
      </c>
      <c r="G62" s="8">
        <f t="shared" si="2"/>
        <v>1.0835600000000001</v>
      </c>
      <c r="H62" s="8">
        <f t="shared" si="3"/>
        <v>1.0595093083675813</v>
      </c>
      <c r="I62" s="8">
        <f t="shared" si="4"/>
        <v>2.4050691632418797E-2</v>
      </c>
    </row>
    <row r="63" spans="1:9" x14ac:dyDescent="0.2">
      <c r="A63" s="14">
        <v>104</v>
      </c>
      <c r="B63" s="8">
        <v>-0.116901</v>
      </c>
      <c r="C63" s="8">
        <v>6.0037800000000002E-2</v>
      </c>
      <c r="D63" s="8">
        <v>2.38151</v>
      </c>
      <c r="E63" s="8">
        <f t="shared" si="0"/>
        <v>2.38513317475772</v>
      </c>
      <c r="F63" s="8">
        <f t="shared" si="1"/>
        <v>4.16</v>
      </c>
      <c r="G63" s="8">
        <f t="shared" si="2"/>
        <v>1.0940800000000002</v>
      </c>
      <c r="H63" s="8">
        <f t="shared" si="3"/>
        <v>1.073309928640974</v>
      </c>
      <c r="I63" s="8">
        <f t="shared" si="4"/>
        <v>2.0770071359026199E-2</v>
      </c>
    </row>
    <row r="64" spans="1:9" x14ac:dyDescent="0.2">
      <c r="A64" s="14">
        <v>105</v>
      </c>
      <c r="B64" s="8">
        <v>-0.11591799999999999</v>
      </c>
      <c r="C64" s="8">
        <v>5.4666899999999997E-2</v>
      </c>
      <c r="D64" s="8">
        <v>2.4035899999999999</v>
      </c>
      <c r="E64" s="8">
        <f t="shared" si="0"/>
        <v>2.407004433061894</v>
      </c>
      <c r="F64" s="8">
        <f t="shared" si="1"/>
        <v>4.2</v>
      </c>
      <c r="G64" s="8">
        <f t="shared" si="2"/>
        <v>1.1046</v>
      </c>
      <c r="H64" s="8">
        <f t="shared" si="3"/>
        <v>1.0831519948778523</v>
      </c>
      <c r="I64" s="8">
        <f t="shared" si="4"/>
        <v>2.1448005122147729E-2</v>
      </c>
    </row>
    <row r="65" spans="1:9" x14ac:dyDescent="0.2">
      <c r="A65" s="14">
        <v>106</v>
      </c>
      <c r="B65" s="8">
        <v>-0.112869</v>
      </c>
      <c r="C65" s="8">
        <v>6.2089600000000002E-2</v>
      </c>
      <c r="D65" s="8">
        <v>2.4134099999999998</v>
      </c>
      <c r="E65" s="8">
        <f t="shared" si="0"/>
        <v>2.4168455386493277</v>
      </c>
      <c r="F65" s="8">
        <f t="shared" si="1"/>
        <v>4.24</v>
      </c>
      <c r="G65" s="8">
        <f t="shared" si="2"/>
        <v>1.1151200000000001</v>
      </c>
      <c r="H65" s="8">
        <f t="shared" si="3"/>
        <v>1.0875804923921975</v>
      </c>
      <c r="I65" s="8">
        <f t="shared" si="4"/>
        <v>2.753950760780266E-2</v>
      </c>
    </row>
    <row r="66" spans="1:9" x14ac:dyDescent="0.2">
      <c r="A66" s="14">
        <v>107</v>
      </c>
      <c r="B66" s="8">
        <v>-0.12606400000000001</v>
      </c>
      <c r="C66" s="8">
        <v>8.5967100000000005E-2</v>
      </c>
      <c r="D66" s="8">
        <v>2.4435799999999999</v>
      </c>
      <c r="E66" s="8">
        <f t="shared" si="0"/>
        <v>2.4483393741020483</v>
      </c>
      <c r="F66" s="8">
        <f t="shared" si="1"/>
        <v>4.28</v>
      </c>
      <c r="G66" s="8">
        <f t="shared" si="2"/>
        <v>1.1256400000000002</v>
      </c>
      <c r="H66" s="8">
        <f t="shared" si="3"/>
        <v>1.1017527183459217</v>
      </c>
      <c r="I66" s="8">
        <f t="shared" si="4"/>
        <v>2.3887281654078496E-2</v>
      </c>
    </row>
    <row r="67" spans="1:9" x14ac:dyDescent="0.2">
      <c r="A67" s="14">
        <v>108</v>
      </c>
      <c r="B67" s="8">
        <v>-0.120476</v>
      </c>
      <c r="C67" s="8">
        <v>5.6972399999999999E-2</v>
      </c>
      <c r="D67" s="8">
        <v>2.4788199999999998</v>
      </c>
      <c r="E67" s="8">
        <f t="shared" si="0"/>
        <v>2.4823998294669933</v>
      </c>
      <c r="F67" s="8">
        <f t="shared" si="1"/>
        <v>4.32</v>
      </c>
      <c r="G67" s="8">
        <f t="shared" si="2"/>
        <v>1.1361600000000001</v>
      </c>
      <c r="H67" s="8">
        <f t="shared" si="3"/>
        <v>1.1170799232601469</v>
      </c>
      <c r="I67" s="8">
        <f t="shared" si="4"/>
        <v>1.9080076739853125E-2</v>
      </c>
    </row>
    <row r="68" spans="1:9" x14ac:dyDescent="0.2">
      <c r="A68" s="14">
        <v>109</v>
      </c>
      <c r="B68" s="8">
        <v>-0.124291</v>
      </c>
      <c r="C68" s="8">
        <v>6.0245199999999999E-2</v>
      </c>
      <c r="D68" s="8">
        <v>2.5038900000000002</v>
      </c>
      <c r="E68" s="8">
        <f t="shared" ref="E68:E117" si="5">SQRT(D68^2+C68^2+B68^2)</f>
        <v>2.5076967258630063</v>
      </c>
      <c r="F68" s="8">
        <f t="shared" ref="F68:F117" si="6">A68/25</f>
        <v>4.3600000000000003</v>
      </c>
      <c r="G68" s="8">
        <f t="shared" ref="G68:G117" si="7">F68*0.263</f>
        <v>1.1466800000000001</v>
      </c>
      <c r="H68" s="8">
        <f t="shared" ref="H68:H117" si="8">0.45*E68</f>
        <v>1.1284635266383529</v>
      </c>
      <c r="I68" s="8">
        <f t="shared" ref="I68:I117" si="9">G68-H68</f>
        <v>1.8216473361647223E-2</v>
      </c>
    </row>
    <row r="69" spans="1:9" x14ac:dyDescent="0.2">
      <c r="A69" s="14">
        <v>110</v>
      </c>
      <c r="B69" s="8">
        <v>-0.128279</v>
      </c>
      <c r="C69" s="8">
        <v>6.74516E-2</v>
      </c>
      <c r="D69" s="8">
        <v>2.52027</v>
      </c>
      <c r="E69" s="8">
        <f t="shared" si="5"/>
        <v>2.5244338163405193</v>
      </c>
      <c r="F69" s="8">
        <f t="shared" si="6"/>
        <v>4.4000000000000004</v>
      </c>
      <c r="G69" s="8">
        <f t="shared" si="7"/>
        <v>1.1572000000000002</v>
      </c>
      <c r="H69" s="8">
        <f t="shared" si="8"/>
        <v>1.1359952173532337</v>
      </c>
      <c r="I69" s="8">
        <f t="shared" si="9"/>
        <v>2.1204782646766507E-2</v>
      </c>
    </row>
    <row r="70" spans="1:9" x14ac:dyDescent="0.2">
      <c r="A70" s="14">
        <v>111</v>
      </c>
      <c r="B70" s="8">
        <v>-0.13345799999999999</v>
      </c>
      <c r="C70" s="8">
        <v>6.1998499999999998E-2</v>
      </c>
      <c r="D70" s="8">
        <v>2.53152</v>
      </c>
      <c r="E70" s="8">
        <f t="shared" si="5"/>
        <v>2.5357934383869383</v>
      </c>
      <c r="F70" s="8">
        <f t="shared" si="6"/>
        <v>4.4400000000000004</v>
      </c>
      <c r="G70" s="8">
        <f t="shared" si="7"/>
        <v>1.1677200000000001</v>
      </c>
      <c r="H70" s="8">
        <f t="shared" si="8"/>
        <v>1.1411070472741223</v>
      </c>
      <c r="I70" s="8">
        <f t="shared" si="9"/>
        <v>2.6612952725877825E-2</v>
      </c>
    </row>
    <row r="71" spans="1:9" x14ac:dyDescent="0.2">
      <c r="A71" s="14">
        <v>112</v>
      </c>
      <c r="B71" s="8">
        <v>-0.12532499999999999</v>
      </c>
      <c r="C71" s="8">
        <v>6.6523799999999994E-2</v>
      </c>
      <c r="D71" s="8">
        <v>2.5724800000000001</v>
      </c>
      <c r="E71" s="8">
        <f t="shared" si="5"/>
        <v>2.5763899398172323</v>
      </c>
      <c r="F71" s="8">
        <f t="shared" si="6"/>
        <v>4.4800000000000004</v>
      </c>
      <c r="G71" s="8">
        <f t="shared" si="7"/>
        <v>1.1782400000000002</v>
      </c>
      <c r="H71" s="8">
        <f t="shared" si="8"/>
        <v>1.1593754729177546</v>
      </c>
      <c r="I71" s="8">
        <f t="shared" si="9"/>
        <v>1.8864527082245619E-2</v>
      </c>
    </row>
    <row r="72" spans="1:9" x14ac:dyDescent="0.2">
      <c r="A72" s="14">
        <v>113</v>
      </c>
      <c r="B72" s="8">
        <v>-0.128548</v>
      </c>
      <c r="C72" s="8">
        <v>6.7910300000000007E-2</v>
      </c>
      <c r="D72" s="8">
        <v>2.59734</v>
      </c>
      <c r="E72" s="8">
        <f t="shared" si="5"/>
        <v>2.6014056724682697</v>
      </c>
      <c r="F72" s="8">
        <f t="shared" si="6"/>
        <v>4.5199999999999996</v>
      </c>
      <c r="G72" s="8">
        <f t="shared" si="7"/>
        <v>1.18876</v>
      </c>
      <c r="H72" s="8">
        <f t="shared" si="8"/>
        <v>1.1706325526107213</v>
      </c>
      <c r="I72" s="8">
        <f t="shared" si="9"/>
        <v>1.8127447389278739E-2</v>
      </c>
    </row>
    <row r="73" spans="1:9" x14ac:dyDescent="0.2">
      <c r="A73" s="14">
        <v>114</v>
      </c>
      <c r="B73" s="8">
        <v>-0.12417400000000001</v>
      </c>
      <c r="C73" s="8">
        <v>5.8892100000000003E-2</v>
      </c>
      <c r="D73" s="8">
        <v>2.6133500000000001</v>
      </c>
      <c r="E73" s="8">
        <f t="shared" si="5"/>
        <v>2.6169611545107831</v>
      </c>
      <c r="F73" s="8">
        <f t="shared" si="6"/>
        <v>4.5599999999999996</v>
      </c>
      <c r="G73" s="8">
        <f t="shared" si="7"/>
        <v>1.1992799999999999</v>
      </c>
      <c r="H73" s="8">
        <f t="shared" si="8"/>
        <v>1.1776325195298525</v>
      </c>
      <c r="I73" s="8">
        <f t="shared" si="9"/>
        <v>2.1647480470147418E-2</v>
      </c>
    </row>
    <row r="74" spans="1:9" x14ac:dyDescent="0.2">
      <c r="A74" s="14">
        <v>115</v>
      </c>
      <c r="B74" s="8">
        <v>-0.121546</v>
      </c>
      <c r="C74" s="8">
        <v>5.17221E-2</v>
      </c>
      <c r="D74" s="8">
        <v>2.6142300000000001</v>
      </c>
      <c r="E74" s="8">
        <f t="shared" si="5"/>
        <v>2.6175651087689129</v>
      </c>
      <c r="F74" s="8">
        <f t="shared" si="6"/>
        <v>4.5999999999999996</v>
      </c>
      <c r="G74" s="8">
        <f t="shared" si="7"/>
        <v>1.2098</v>
      </c>
      <c r="H74" s="8">
        <f t="shared" si="8"/>
        <v>1.1779042989460109</v>
      </c>
      <c r="I74" s="8">
        <f t="shared" si="9"/>
        <v>3.189570105398909E-2</v>
      </c>
    </row>
    <row r="75" spans="1:9" x14ac:dyDescent="0.2">
      <c r="A75" s="14">
        <v>116</v>
      </c>
      <c r="B75" s="8">
        <v>-0.12303799999999999</v>
      </c>
      <c r="C75" s="8">
        <v>7.1389800000000003E-2</v>
      </c>
      <c r="D75" s="8">
        <v>2.6410499999999999</v>
      </c>
      <c r="E75" s="8">
        <f t="shared" si="5"/>
        <v>2.6448780606084736</v>
      </c>
      <c r="F75" s="8">
        <f t="shared" si="6"/>
        <v>4.6399999999999997</v>
      </c>
      <c r="G75" s="8">
        <f t="shared" si="7"/>
        <v>1.2203200000000001</v>
      </c>
      <c r="H75" s="8">
        <f t="shared" si="8"/>
        <v>1.1901951272738132</v>
      </c>
      <c r="I75" s="8">
        <f t="shared" si="9"/>
        <v>3.0124872726186913E-2</v>
      </c>
    </row>
    <row r="76" spans="1:9" x14ac:dyDescent="0.2">
      <c r="A76" s="14">
        <v>117</v>
      </c>
      <c r="B76" s="8">
        <v>-0.104814</v>
      </c>
      <c r="C76" s="8">
        <v>7.6533100000000007E-2</v>
      </c>
      <c r="D76" s="8">
        <v>2.6729500000000002</v>
      </c>
      <c r="E76" s="8">
        <f t="shared" si="5"/>
        <v>2.6760988383263444</v>
      </c>
      <c r="F76" s="8">
        <f t="shared" si="6"/>
        <v>4.68</v>
      </c>
      <c r="G76" s="8">
        <f t="shared" si="7"/>
        <v>1.2308399999999999</v>
      </c>
      <c r="H76" s="8">
        <f t="shared" si="8"/>
        <v>1.204244477246855</v>
      </c>
      <c r="I76" s="8">
        <f t="shared" si="9"/>
        <v>2.6595522753144918E-2</v>
      </c>
    </row>
    <row r="77" spans="1:9" x14ac:dyDescent="0.2">
      <c r="A77" s="14">
        <v>118</v>
      </c>
      <c r="B77" s="8">
        <v>-0.135825</v>
      </c>
      <c r="C77" s="8">
        <v>5.9992999999999998E-2</v>
      </c>
      <c r="D77" s="8">
        <v>2.71258</v>
      </c>
      <c r="E77" s="8">
        <f t="shared" si="5"/>
        <v>2.7166409124273305</v>
      </c>
      <c r="F77" s="8">
        <f t="shared" si="6"/>
        <v>4.72</v>
      </c>
      <c r="G77" s="8">
        <f t="shared" si="7"/>
        <v>1.24136</v>
      </c>
      <c r="H77" s="8">
        <f t="shared" si="8"/>
        <v>1.2224884105922988</v>
      </c>
      <c r="I77" s="8">
        <f t="shared" si="9"/>
        <v>1.8871589407701173E-2</v>
      </c>
    </row>
    <row r="78" spans="1:9" x14ac:dyDescent="0.2">
      <c r="A78" s="14">
        <v>119</v>
      </c>
      <c r="B78" s="8">
        <v>-0.13300899999999999</v>
      </c>
      <c r="C78" s="8">
        <v>7.6616299999999998E-2</v>
      </c>
      <c r="D78" s="8">
        <v>2.7334399999999999</v>
      </c>
      <c r="E78" s="8">
        <f t="shared" si="5"/>
        <v>2.7377464610709827</v>
      </c>
      <c r="F78" s="8">
        <f t="shared" si="6"/>
        <v>4.76</v>
      </c>
      <c r="G78" s="8">
        <f t="shared" si="7"/>
        <v>1.2518800000000001</v>
      </c>
      <c r="H78" s="8">
        <f t="shared" si="8"/>
        <v>1.2319859074819424</v>
      </c>
      <c r="I78" s="8">
        <f t="shared" si="9"/>
        <v>1.9894092518057738E-2</v>
      </c>
    </row>
    <row r="79" spans="1:9" x14ac:dyDescent="0.2">
      <c r="A79" s="14">
        <v>120</v>
      </c>
      <c r="B79" s="8">
        <v>-0.13073699999999999</v>
      </c>
      <c r="C79" s="8">
        <v>7.6550800000000002E-2</v>
      </c>
      <c r="D79" s="8">
        <v>2.7444000000000002</v>
      </c>
      <c r="E79" s="8">
        <f t="shared" si="5"/>
        <v>2.7485784595222382</v>
      </c>
      <c r="F79" s="8">
        <f t="shared" si="6"/>
        <v>4.8</v>
      </c>
      <c r="G79" s="8">
        <f t="shared" si="7"/>
        <v>1.2624</v>
      </c>
      <c r="H79" s="8">
        <f t="shared" si="8"/>
        <v>1.2368603067850072</v>
      </c>
      <c r="I79" s="8">
        <f t="shared" si="9"/>
        <v>2.553969321499272E-2</v>
      </c>
    </row>
    <row r="80" spans="1:9" x14ac:dyDescent="0.2">
      <c r="A80" s="14">
        <v>121</v>
      </c>
      <c r="B80" s="8">
        <v>-0.13384099999999999</v>
      </c>
      <c r="C80" s="8">
        <v>6.3469100000000001E-2</v>
      </c>
      <c r="D80" s="8">
        <v>2.7673800000000002</v>
      </c>
      <c r="E80" s="8">
        <f t="shared" si="5"/>
        <v>2.7713415170880347</v>
      </c>
      <c r="F80" s="8">
        <f t="shared" si="6"/>
        <v>4.84</v>
      </c>
      <c r="G80" s="8">
        <f t="shared" si="7"/>
        <v>1.2729200000000001</v>
      </c>
      <c r="H80" s="8">
        <f t="shared" si="8"/>
        <v>1.2471036826896156</v>
      </c>
      <c r="I80" s="8">
        <f t="shared" si="9"/>
        <v>2.5816317310384473E-2</v>
      </c>
    </row>
    <row r="81" spans="1:9" x14ac:dyDescent="0.2">
      <c r="A81" s="14">
        <v>122</v>
      </c>
      <c r="B81" s="8">
        <v>-0.120627</v>
      </c>
      <c r="C81" s="8">
        <v>6.3305200000000006E-2</v>
      </c>
      <c r="D81" s="8">
        <v>2.7898900000000002</v>
      </c>
      <c r="E81" s="8">
        <f t="shared" si="5"/>
        <v>2.7932140328975943</v>
      </c>
      <c r="F81" s="8">
        <f t="shared" si="6"/>
        <v>4.88</v>
      </c>
      <c r="G81" s="8">
        <f t="shared" si="7"/>
        <v>1.2834400000000001</v>
      </c>
      <c r="H81" s="8">
        <f t="shared" si="8"/>
        <v>1.2569463148039175</v>
      </c>
      <c r="I81" s="8">
        <f t="shared" si="9"/>
        <v>2.6493685196082639E-2</v>
      </c>
    </row>
    <row r="82" spans="1:9" x14ac:dyDescent="0.2">
      <c r="A82" s="14">
        <v>123</v>
      </c>
      <c r="B82" s="8">
        <v>-0.11942800000000001</v>
      </c>
      <c r="C82" s="8">
        <v>0.15202199999999999</v>
      </c>
      <c r="D82" s="8">
        <v>2.7698200000000002</v>
      </c>
      <c r="E82" s="8">
        <f t="shared" si="5"/>
        <v>2.7765584035038775</v>
      </c>
      <c r="F82" s="8">
        <f t="shared" si="6"/>
        <v>4.92</v>
      </c>
      <c r="G82" s="8">
        <f t="shared" si="7"/>
        <v>1.29396</v>
      </c>
      <c r="H82" s="8">
        <f t="shared" si="8"/>
        <v>1.2494512815767449</v>
      </c>
      <c r="I82" s="8">
        <f t="shared" si="9"/>
        <v>4.45087184232551E-2</v>
      </c>
    </row>
    <row r="83" spans="1:9" x14ac:dyDescent="0.2">
      <c r="A83" s="14">
        <v>124</v>
      </c>
      <c r="B83" s="8">
        <v>-0.111128</v>
      </c>
      <c r="C83" s="8">
        <v>2.99467E-2</v>
      </c>
      <c r="D83" s="8">
        <v>2.8222700000000001</v>
      </c>
      <c r="E83" s="8">
        <f t="shared" si="5"/>
        <v>2.8246157597317358</v>
      </c>
      <c r="F83" s="8">
        <f t="shared" si="6"/>
        <v>4.96</v>
      </c>
      <c r="G83" s="8">
        <f t="shared" si="7"/>
        <v>1.3044800000000001</v>
      </c>
      <c r="H83" s="8">
        <f t="shared" si="8"/>
        <v>1.2710770918792811</v>
      </c>
      <c r="I83" s="8">
        <f t="shared" si="9"/>
        <v>3.3402908120718999E-2</v>
      </c>
    </row>
    <row r="84" spans="1:9" x14ac:dyDescent="0.2">
      <c r="A84" s="14">
        <v>125</v>
      </c>
      <c r="B84" s="8">
        <v>-0.161389</v>
      </c>
      <c r="C84" s="8">
        <v>7.6735100000000001E-2</v>
      </c>
      <c r="D84" s="8">
        <v>2.8469099999999998</v>
      </c>
      <c r="E84" s="8">
        <f t="shared" si="5"/>
        <v>2.8525131433514921</v>
      </c>
      <c r="F84" s="8">
        <f t="shared" si="6"/>
        <v>5</v>
      </c>
      <c r="G84" s="8">
        <f t="shared" si="7"/>
        <v>1.3149999999999999</v>
      </c>
      <c r="H84" s="8">
        <f t="shared" si="8"/>
        <v>1.2836309145081715</v>
      </c>
      <c r="I84" s="8">
        <f t="shared" si="9"/>
        <v>3.1369085491828486E-2</v>
      </c>
    </row>
    <row r="85" spans="1:9" x14ac:dyDescent="0.2">
      <c r="A85" s="14">
        <v>126</v>
      </c>
      <c r="B85" s="8">
        <v>-0.15568000000000001</v>
      </c>
      <c r="C85" s="8">
        <v>7.8390600000000005E-2</v>
      </c>
      <c r="D85" s="8">
        <v>2.86694</v>
      </c>
      <c r="E85" s="8">
        <f t="shared" si="5"/>
        <v>2.8722336799376826</v>
      </c>
      <c r="F85" s="8">
        <f t="shared" si="6"/>
        <v>5.04</v>
      </c>
      <c r="G85" s="8">
        <f t="shared" si="7"/>
        <v>1.32552</v>
      </c>
      <c r="H85" s="8">
        <f t="shared" si="8"/>
        <v>1.2925051559719571</v>
      </c>
      <c r="I85" s="8">
        <f t="shared" si="9"/>
        <v>3.3014844028042889E-2</v>
      </c>
    </row>
    <row r="86" spans="1:9" x14ac:dyDescent="0.2">
      <c r="A86" s="14">
        <v>127</v>
      </c>
      <c r="B86" s="8">
        <v>-0.15879199999999999</v>
      </c>
      <c r="C86" s="8">
        <v>8.6061799999999994E-2</v>
      </c>
      <c r="D86" s="8">
        <v>2.9103500000000002</v>
      </c>
      <c r="E86" s="8">
        <f t="shared" si="5"/>
        <v>2.9159490145033815</v>
      </c>
      <c r="F86" s="8">
        <f t="shared" si="6"/>
        <v>5.08</v>
      </c>
      <c r="G86" s="8">
        <f t="shared" si="7"/>
        <v>1.3360400000000001</v>
      </c>
      <c r="H86" s="8">
        <f t="shared" si="8"/>
        <v>1.3121770565265216</v>
      </c>
      <c r="I86" s="8">
        <f t="shared" si="9"/>
        <v>2.3862943473478504E-2</v>
      </c>
    </row>
    <row r="87" spans="1:9" x14ac:dyDescent="0.2">
      <c r="A87" s="14">
        <v>128</v>
      </c>
      <c r="B87" s="8">
        <v>-0.15305099999999999</v>
      </c>
      <c r="C87" s="8">
        <v>9.22399E-2</v>
      </c>
      <c r="D87" s="8">
        <v>2.9297499999999999</v>
      </c>
      <c r="E87" s="8">
        <f t="shared" si="5"/>
        <v>2.9351946903490078</v>
      </c>
      <c r="F87" s="8">
        <f t="shared" si="6"/>
        <v>5.12</v>
      </c>
      <c r="G87" s="8">
        <f t="shared" si="7"/>
        <v>1.34656</v>
      </c>
      <c r="H87" s="8">
        <f t="shared" si="8"/>
        <v>1.3208376106570536</v>
      </c>
      <c r="I87" s="8">
        <f t="shared" si="9"/>
        <v>2.572238934294635E-2</v>
      </c>
    </row>
    <row r="88" spans="1:9" x14ac:dyDescent="0.2">
      <c r="A88" s="14">
        <v>129</v>
      </c>
      <c r="B88" s="8">
        <v>-0.16017200000000001</v>
      </c>
      <c r="C88" s="8">
        <v>9.8071900000000004E-2</v>
      </c>
      <c r="D88" s="8">
        <v>2.9497599999999999</v>
      </c>
      <c r="E88" s="8">
        <f t="shared" si="5"/>
        <v>2.9557329420557616</v>
      </c>
      <c r="F88" s="8">
        <f t="shared" si="6"/>
        <v>5.16</v>
      </c>
      <c r="G88" s="8">
        <f t="shared" si="7"/>
        <v>1.3570800000000001</v>
      </c>
      <c r="H88" s="8">
        <f t="shared" si="8"/>
        <v>1.3300798239250928</v>
      </c>
      <c r="I88" s="8">
        <f t="shared" si="9"/>
        <v>2.7000176074907234E-2</v>
      </c>
    </row>
    <row r="89" spans="1:9" x14ac:dyDescent="0.2">
      <c r="A89" s="14">
        <v>130</v>
      </c>
      <c r="B89" s="8">
        <v>-0.15557299999999999</v>
      </c>
      <c r="C89" s="8">
        <v>8.9084300000000005E-2</v>
      </c>
      <c r="D89" s="8">
        <v>2.9626100000000002</v>
      </c>
      <c r="E89" s="8">
        <f t="shared" si="5"/>
        <v>2.9680291411870421</v>
      </c>
      <c r="F89" s="8">
        <f t="shared" si="6"/>
        <v>5.2</v>
      </c>
      <c r="G89" s="8">
        <f t="shared" si="7"/>
        <v>1.3676000000000001</v>
      </c>
      <c r="H89" s="8">
        <f t="shared" si="8"/>
        <v>1.3356131135341689</v>
      </c>
      <c r="I89" s="8">
        <f t="shared" si="9"/>
        <v>3.1986886465831255E-2</v>
      </c>
    </row>
    <row r="90" spans="1:9" x14ac:dyDescent="0.2">
      <c r="A90" s="14">
        <v>131</v>
      </c>
      <c r="B90" s="8">
        <v>-0.15546299999999999</v>
      </c>
      <c r="C90" s="8">
        <v>9.6514299999999997E-2</v>
      </c>
      <c r="D90" s="8">
        <v>2.9788399999999999</v>
      </c>
      <c r="E90" s="8">
        <f t="shared" si="5"/>
        <v>2.9844549753805119</v>
      </c>
      <c r="F90" s="8">
        <f t="shared" si="6"/>
        <v>5.24</v>
      </c>
      <c r="G90" s="8">
        <f t="shared" si="7"/>
        <v>1.37812</v>
      </c>
      <c r="H90" s="8">
        <f t="shared" si="8"/>
        <v>1.3430047389212303</v>
      </c>
      <c r="I90" s="8">
        <f t="shared" si="9"/>
        <v>3.5115261078769722E-2</v>
      </c>
    </row>
    <row r="91" spans="1:9" x14ac:dyDescent="0.2">
      <c r="A91" s="14">
        <v>132</v>
      </c>
      <c r="B91" s="8">
        <v>-0.17061299999999999</v>
      </c>
      <c r="C91" s="8">
        <v>9.9907800000000005E-2</v>
      </c>
      <c r="D91" s="8">
        <v>3.0072199999999998</v>
      </c>
      <c r="E91" s="8">
        <f t="shared" si="5"/>
        <v>3.0137124104117565</v>
      </c>
      <c r="F91" s="8">
        <f t="shared" si="6"/>
        <v>5.28</v>
      </c>
      <c r="G91" s="8">
        <f t="shared" si="7"/>
        <v>1.3886400000000001</v>
      </c>
      <c r="H91" s="8">
        <f t="shared" si="8"/>
        <v>1.3561705846852905</v>
      </c>
      <c r="I91" s="8">
        <f t="shared" si="9"/>
        <v>3.2469415314709593E-2</v>
      </c>
    </row>
    <row r="92" spans="1:9" x14ac:dyDescent="0.2">
      <c r="A92" s="14">
        <v>133</v>
      </c>
      <c r="B92" s="8">
        <v>-0.16625799999999999</v>
      </c>
      <c r="C92" s="8">
        <v>9.0946399999999997E-2</v>
      </c>
      <c r="D92" s="8">
        <v>3.02074</v>
      </c>
      <c r="E92" s="8">
        <f t="shared" si="5"/>
        <v>3.0266785620275174</v>
      </c>
      <c r="F92" s="8">
        <f t="shared" si="6"/>
        <v>5.32</v>
      </c>
      <c r="G92" s="8">
        <f t="shared" si="7"/>
        <v>1.3991600000000002</v>
      </c>
      <c r="H92" s="8">
        <f t="shared" si="8"/>
        <v>1.3620053529123828</v>
      </c>
      <c r="I92" s="8">
        <f t="shared" si="9"/>
        <v>3.7154647087617398E-2</v>
      </c>
    </row>
    <row r="93" spans="1:9" x14ac:dyDescent="0.2">
      <c r="A93" s="14">
        <v>134</v>
      </c>
      <c r="B93" s="8">
        <v>-0.14993999999999999</v>
      </c>
      <c r="C93" s="8">
        <v>9.9809899999999993E-2</v>
      </c>
      <c r="D93" s="8">
        <v>3.03504</v>
      </c>
      <c r="E93" s="8">
        <f t="shared" si="5"/>
        <v>3.0403802099964423</v>
      </c>
      <c r="F93" s="8">
        <f t="shared" si="6"/>
        <v>5.36</v>
      </c>
      <c r="G93" s="8">
        <f t="shared" si="7"/>
        <v>1.40968</v>
      </c>
      <c r="H93" s="8">
        <f t="shared" si="8"/>
        <v>1.3681710944983991</v>
      </c>
      <c r="I93" s="8">
        <f t="shared" si="9"/>
        <v>4.1508905501600912E-2</v>
      </c>
    </row>
    <row r="94" spans="1:9" x14ac:dyDescent="0.2">
      <c r="A94" s="14">
        <v>135</v>
      </c>
      <c r="B94" s="8">
        <v>-0.182528</v>
      </c>
      <c r="C94" s="8">
        <v>9.4408099999999995E-2</v>
      </c>
      <c r="D94" s="8">
        <v>3.0627499999999999</v>
      </c>
      <c r="E94" s="8">
        <f t="shared" si="5"/>
        <v>3.0696362850718337</v>
      </c>
      <c r="F94" s="8">
        <f t="shared" si="6"/>
        <v>5.4</v>
      </c>
      <c r="G94" s="8">
        <f t="shared" si="7"/>
        <v>1.4202000000000001</v>
      </c>
      <c r="H94" s="8">
        <f t="shared" si="8"/>
        <v>1.3813363282823252</v>
      </c>
      <c r="I94" s="8">
        <f t="shared" si="9"/>
        <v>3.8863671717674908E-2</v>
      </c>
    </row>
    <row r="95" spans="1:9" x14ac:dyDescent="0.2">
      <c r="A95" s="14">
        <v>136</v>
      </c>
      <c r="B95" s="8">
        <v>-0.180478</v>
      </c>
      <c r="C95" s="8">
        <v>8.4411899999999998E-2</v>
      </c>
      <c r="D95" s="8">
        <v>3.0893799999999998</v>
      </c>
      <c r="E95" s="8">
        <f t="shared" si="5"/>
        <v>3.0957981946092041</v>
      </c>
      <c r="F95" s="8">
        <f t="shared" si="6"/>
        <v>5.44</v>
      </c>
      <c r="G95" s="8">
        <f t="shared" si="7"/>
        <v>1.4307200000000002</v>
      </c>
      <c r="H95" s="8">
        <f t="shared" si="8"/>
        <v>1.3931091875741419</v>
      </c>
      <c r="I95" s="8">
        <f t="shared" si="9"/>
        <v>3.7610812425858287E-2</v>
      </c>
    </row>
    <row r="96" spans="1:9" x14ac:dyDescent="0.2">
      <c r="A96" s="14">
        <v>137</v>
      </c>
      <c r="B96" s="8">
        <v>-0.16236800000000001</v>
      </c>
      <c r="C96" s="8">
        <v>9.2031299999999996E-2</v>
      </c>
      <c r="D96" s="8">
        <v>3.1136499999999998</v>
      </c>
      <c r="E96" s="8">
        <f t="shared" si="5"/>
        <v>3.1192386010216802</v>
      </c>
      <c r="F96" s="8">
        <f t="shared" si="6"/>
        <v>5.48</v>
      </c>
      <c r="G96" s="8">
        <f t="shared" si="7"/>
        <v>1.4412400000000001</v>
      </c>
      <c r="H96" s="8">
        <f t="shared" si="8"/>
        <v>1.4036573704597561</v>
      </c>
      <c r="I96" s="8">
        <f t="shared" si="9"/>
        <v>3.7582629540243939E-2</v>
      </c>
    </row>
    <row r="97" spans="1:9" x14ac:dyDescent="0.2">
      <c r="A97" s="14">
        <v>138</v>
      </c>
      <c r="B97" s="8">
        <v>-0.179536</v>
      </c>
      <c r="C97" s="8">
        <v>9.2663300000000004E-2</v>
      </c>
      <c r="D97" s="8">
        <v>3.1383000000000001</v>
      </c>
      <c r="E97" s="8">
        <f t="shared" si="5"/>
        <v>3.1447967426310544</v>
      </c>
      <c r="F97" s="8">
        <f t="shared" si="6"/>
        <v>5.52</v>
      </c>
      <c r="G97" s="8">
        <f t="shared" si="7"/>
        <v>1.4517599999999999</v>
      </c>
      <c r="H97" s="8">
        <f t="shared" si="8"/>
        <v>1.4151585341839745</v>
      </c>
      <c r="I97" s="8">
        <f t="shared" si="9"/>
        <v>3.6601465816025414E-2</v>
      </c>
    </row>
    <row r="98" spans="1:9" x14ac:dyDescent="0.2">
      <c r="A98" s="14">
        <v>139</v>
      </c>
      <c r="B98" s="8">
        <v>-0.187754</v>
      </c>
      <c r="C98" s="8">
        <v>9.76408E-2</v>
      </c>
      <c r="D98" s="8">
        <v>3.1668699999999999</v>
      </c>
      <c r="E98" s="8">
        <f t="shared" si="5"/>
        <v>3.1739330313099927</v>
      </c>
      <c r="F98" s="8">
        <f t="shared" si="6"/>
        <v>5.56</v>
      </c>
      <c r="G98" s="8">
        <f t="shared" si="7"/>
        <v>1.46228</v>
      </c>
      <c r="H98" s="8">
        <f t="shared" si="8"/>
        <v>1.4282698640894969</v>
      </c>
      <c r="I98" s="8">
        <f t="shared" si="9"/>
        <v>3.401013591050317E-2</v>
      </c>
    </row>
    <row r="99" spans="1:9" x14ac:dyDescent="0.2">
      <c r="A99" s="14">
        <v>140</v>
      </c>
      <c r="B99" s="8">
        <v>-0.18835199999999999</v>
      </c>
      <c r="C99" s="8">
        <v>9.7548099999999999E-2</v>
      </c>
      <c r="D99" s="8">
        <v>3.1845300000000001</v>
      </c>
      <c r="E99" s="8">
        <f t="shared" si="5"/>
        <v>3.1915863498607728</v>
      </c>
      <c r="F99" s="8">
        <f t="shared" si="6"/>
        <v>5.6</v>
      </c>
      <c r="G99" s="8">
        <f t="shared" si="7"/>
        <v>1.4727999999999999</v>
      </c>
      <c r="H99" s="8">
        <f t="shared" si="8"/>
        <v>1.4362138574373478</v>
      </c>
      <c r="I99" s="8">
        <f t="shared" si="9"/>
        <v>3.6586142562652135E-2</v>
      </c>
    </row>
    <row r="100" spans="1:9" x14ac:dyDescent="0.2">
      <c r="A100" s="14">
        <v>141</v>
      </c>
      <c r="B100" s="8">
        <v>-0.18884300000000001</v>
      </c>
      <c r="C100" s="8">
        <v>9.8011600000000004E-2</v>
      </c>
      <c r="D100" s="8">
        <v>3.1995900000000002</v>
      </c>
      <c r="E100" s="8">
        <f t="shared" si="5"/>
        <v>3.2066562211256073</v>
      </c>
      <c r="F100" s="8">
        <f t="shared" si="6"/>
        <v>5.64</v>
      </c>
      <c r="G100" s="8">
        <f t="shared" si="7"/>
        <v>1.48332</v>
      </c>
      <c r="H100" s="8">
        <f t="shared" si="8"/>
        <v>1.4429952995065234</v>
      </c>
      <c r="I100" s="8">
        <f t="shared" si="9"/>
        <v>4.0324700493476584E-2</v>
      </c>
    </row>
    <row r="101" spans="1:9" x14ac:dyDescent="0.2">
      <c r="A101" s="14">
        <v>142</v>
      </c>
      <c r="B101" s="8">
        <v>-0.18199699999999999</v>
      </c>
      <c r="C101" s="8">
        <v>0.109013</v>
      </c>
      <c r="D101" s="8">
        <v>3.23584</v>
      </c>
      <c r="E101" s="8">
        <f t="shared" si="5"/>
        <v>3.2427869568903227</v>
      </c>
      <c r="F101" s="8">
        <f t="shared" si="6"/>
        <v>5.68</v>
      </c>
      <c r="G101" s="8">
        <f t="shared" si="7"/>
        <v>1.4938400000000001</v>
      </c>
      <c r="H101" s="8">
        <f t="shared" si="8"/>
        <v>1.4592541306006452</v>
      </c>
      <c r="I101" s="8">
        <f t="shared" si="9"/>
        <v>3.4585869399354818E-2</v>
      </c>
    </row>
    <row r="102" spans="1:9" x14ac:dyDescent="0.2">
      <c r="A102" s="14">
        <v>143</v>
      </c>
      <c r="B102" s="8">
        <v>-0.19742699999999999</v>
      </c>
      <c r="C102" s="8">
        <v>8.7430300000000002E-2</v>
      </c>
      <c r="D102" s="8">
        <v>3.2591899999999998</v>
      </c>
      <c r="E102" s="8">
        <f t="shared" si="5"/>
        <v>3.266334479778072</v>
      </c>
      <c r="F102" s="8">
        <f t="shared" si="6"/>
        <v>5.72</v>
      </c>
      <c r="G102" s="8">
        <f t="shared" si="7"/>
        <v>1.5043599999999999</v>
      </c>
      <c r="H102" s="8">
        <f t="shared" si="8"/>
        <v>1.4698505159001325</v>
      </c>
      <c r="I102" s="8">
        <f t="shared" si="9"/>
        <v>3.4509484099867427E-2</v>
      </c>
    </row>
    <row r="103" spans="1:9" x14ac:dyDescent="0.2">
      <c r="A103" s="14">
        <v>144</v>
      </c>
      <c r="B103" s="8">
        <v>-0.20085700000000001</v>
      </c>
      <c r="C103" s="8">
        <v>9.7057099999999993E-2</v>
      </c>
      <c r="D103" s="8">
        <v>3.2764799999999998</v>
      </c>
      <c r="E103" s="8">
        <f t="shared" si="5"/>
        <v>3.2840652864261712</v>
      </c>
      <c r="F103" s="8">
        <f t="shared" si="6"/>
        <v>5.76</v>
      </c>
      <c r="G103" s="8">
        <f t="shared" si="7"/>
        <v>1.51488</v>
      </c>
      <c r="H103" s="8">
        <f t="shared" si="8"/>
        <v>1.4778293788917771</v>
      </c>
      <c r="I103" s="8">
        <f t="shared" si="9"/>
        <v>3.7050621108222881E-2</v>
      </c>
    </row>
    <row r="104" spans="1:9" x14ac:dyDescent="0.2">
      <c r="A104" s="14">
        <v>145</v>
      </c>
      <c r="B104" s="8">
        <v>-0.18951100000000001</v>
      </c>
      <c r="C104" s="8">
        <v>9.6463900000000005E-2</v>
      </c>
      <c r="D104" s="8">
        <v>3.2978000000000001</v>
      </c>
      <c r="E104" s="8">
        <f t="shared" si="5"/>
        <v>3.3046489288764409</v>
      </c>
      <c r="F104" s="8">
        <f t="shared" si="6"/>
        <v>5.8</v>
      </c>
      <c r="G104" s="8">
        <f t="shared" si="7"/>
        <v>1.5254000000000001</v>
      </c>
      <c r="H104" s="8">
        <f t="shared" si="8"/>
        <v>1.4870920179943985</v>
      </c>
      <c r="I104" s="8">
        <f t="shared" si="9"/>
        <v>3.8307982005601593E-2</v>
      </c>
    </row>
    <row r="105" spans="1:9" x14ac:dyDescent="0.2">
      <c r="A105" s="14">
        <v>146</v>
      </c>
      <c r="B105" s="8">
        <v>-0.199321</v>
      </c>
      <c r="C105" s="8">
        <v>8.3315E-2</v>
      </c>
      <c r="D105" s="8">
        <v>3.3208500000000001</v>
      </c>
      <c r="E105" s="8">
        <f t="shared" si="5"/>
        <v>3.3278694344529205</v>
      </c>
      <c r="F105" s="8">
        <f t="shared" si="6"/>
        <v>5.84</v>
      </c>
      <c r="G105" s="8">
        <f t="shared" si="7"/>
        <v>1.53592</v>
      </c>
      <c r="H105" s="8">
        <f t="shared" si="8"/>
        <v>1.4975412455038142</v>
      </c>
      <c r="I105" s="8">
        <f t="shared" si="9"/>
        <v>3.8378754496185774E-2</v>
      </c>
    </row>
    <row r="106" spans="1:9" x14ac:dyDescent="0.2">
      <c r="A106" s="14">
        <v>147</v>
      </c>
      <c r="B106" s="8">
        <v>-0.18381700000000001</v>
      </c>
      <c r="C106" s="8">
        <v>0.119314</v>
      </c>
      <c r="D106" s="8">
        <v>3.3421099999999999</v>
      </c>
      <c r="E106" s="8">
        <f t="shared" si="5"/>
        <v>3.3492870543124549</v>
      </c>
      <c r="F106" s="8">
        <f t="shared" si="6"/>
        <v>5.88</v>
      </c>
      <c r="G106" s="8">
        <f t="shared" si="7"/>
        <v>1.54644</v>
      </c>
      <c r="H106" s="8">
        <f t="shared" si="8"/>
        <v>1.5071791744406047</v>
      </c>
      <c r="I106" s="8">
        <f t="shared" si="9"/>
        <v>3.9260825559395363E-2</v>
      </c>
    </row>
    <row r="107" spans="1:9" x14ac:dyDescent="0.2">
      <c r="A107" s="14">
        <v>148</v>
      </c>
      <c r="B107" s="8">
        <v>-0.194685</v>
      </c>
      <c r="C107" s="8">
        <v>8.01375E-2</v>
      </c>
      <c r="D107" s="8">
        <v>3.36992</v>
      </c>
      <c r="E107" s="8">
        <f t="shared" si="5"/>
        <v>3.3764900524851615</v>
      </c>
      <c r="F107" s="8">
        <f t="shared" si="6"/>
        <v>5.92</v>
      </c>
      <c r="G107" s="8">
        <f t="shared" si="7"/>
        <v>1.5569600000000001</v>
      </c>
      <c r="H107" s="8">
        <f t="shared" si="8"/>
        <v>1.5194205236183227</v>
      </c>
      <c r="I107" s="8">
        <f t="shared" si="9"/>
        <v>3.7539476381677428E-2</v>
      </c>
    </row>
    <row r="108" spans="1:9" x14ac:dyDescent="0.2">
      <c r="A108" s="14">
        <v>149</v>
      </c>
      <c r="B108" s="8">
        <v>-0.22592200000000001</v>
      </c>
      <c r="C108" s="8">
        <v>0.11750099999999999</v>
      </c>
      <c r="D108" s="8">
        <v>3.39167</v>
      </c>
      <c r="E108" s="8">
        <f t="shared" si="5"/>
        <v>3.4012163447779975</v>
      </c>
      <c r="F108" s="8">
        <f t="shared" si="6"/>
        <v>5.96</v>
      </c>
      <c r="G108" s="8">
        <f t="shared" si="7"/>
        <v>1.56748</v>
      </c>
      <c r="H108" s="8">
        <f t="shared" si="8"/>
        <v>1.530547355150099</v>
      </c>
      <c r="I108" s="8">
        <f t="shared" si="9"/>
        <v>3.6932644849900997E-2</v>
      </c>
    </row>
    <row r="109" spans="1:9" x14ac:dyDescent="0.2">
      <c r="A109" s="14">
        <v>150</v>
      </c>
      <c r="B109" s="8">
        <v>-0.19735</v>
      </c>
      <c r="C109" s="8">
        <v>0.12410499999999999</v>
      </c>
      <c r="D109" s="8">
        <v>3.4078900000000001</v>
      </c>
      <c r="E109" s="8">
        <f t="shared" si="5"/>
        <v>3.4158546991382699</v>
      </c>
      <c r="F109" s="8">
        <f t="shared" si="6"/>
        <v>6</v>
      </c>
      <c r="G109" s="8">
        <f t="shared" si="7"/>
        <v>1.5780000000000001</v>
      </c>
      <c r="H109" s="8">
        <f t="shared" si="8"/>
        <v>1.5371346146122216</v>
      </c>
      <c r="I109" s="8">
        <f t="shared" si="9"/>
        <v>4.0865385387778508E-2</v>
      </c>
    </row>
    <row r="110" spans="1:9" x14ac:dyDescent="0.2">
      <c r="A110" s="14">
        <v>151</v>
      </c>
      <c r="B110" s="8">
        <v>-0.187337</v>
      </c>
      <c r="C110" s="8">
        <v>7.94319E-2</v>
      </c>
      <c r="D110" s="8">
        <v>3.4333200000000001</v>
      </c>
      <c r="E110" s="8">
        <f t="shared" si="5"/>
        <v>3.4393445306782819</v>
      </c>
      <c r="F110" s="8">
        <f t="shared" si="6"/>
        <v>6.04</v>
      </c>
      <c r="G110" s="8">
        <f t="shared" si="7"/>
        <v>1.5885200000000002</v>
      </c>
      <c r="H110" s="8">
        <f t="shared" si="8"/>
        <v>1.5477050388052269</v>
      </c>
      <c r="I110" s="8">
        <f t="shared" si="9"/>
        <v>4.0814961194773236E-2</v>
      </c>
    </row>
    <row r="111" spans="1:9" x14ac:dyDescent="0.2">
      <c r="A111" s="14">
        <v>152</v>
      </c>
      <c r="B111" s="8">
        <v>-0.216783</v>
      </c>
      <c r="C111" s="8">
        <v>0.12784799999999999</v>
      </c>
      <c r="D111" s="8">
        <v>3.4695100000000001</v>
      </c>
      <c r="E111" s="8">
        <f t="shared" si="5"/>
        <v>3.4786261110232872</v>
      </c>
      <c r="F111" s="8">
        <f t="shared" si="6"/>
        <v>6.08</v>
      </c>
      <c r="G111" s="8">
        <f t="shared" si="7"/>
        <v>1.59904</v>
      </c>
      <c r="H111" s="8">
        <f t="shared" si="8"/>
        <v>1.5653817499604792</v>
      </c>
      <c r="I111" s="8">
        <f t="shared" si="9"/>
        <v>3.3658250039520832E-2</v>
      </c>
    </row>
    <row r="112" spans="1:9" x14ac:dyDescent="0.2">
      <c r="A112" s="14">
        <v>153</v>
      </c>
      <c r="B112" s="8">
        <v>-0.21249399999999999</v>
      </c>
      <c r="C112" s="8">
        <v>0.139266</v>
      </c>
      <c r="D112" s="8">
        <v>3.4801099999999998</v>
      </c>
      <c r="E112" s="8">
        <f t="shared" si="5"/>
        <v>3.4893716240738817</v>
      </c>
      <c r="F112" s="8">
        <f t="shared" si="6"/>
        <v>6.12</v>
      </c>
      <c r="G112" s="8">
        <f t="shared" si="7"/>
        <v>1.6095600000000001</v>
      </c>
      <c r="H112" s="8">
        <f t="shared" si="8"/>
        <v>1.5702172308332467</v>
      </c>
      <c r="I112" s="8">
        <f t="shared" si="9"/>
        <v>3.9342769166753389E-2</v>
      </c>
    </row>
    <row r="113" spans="1:10" x14ac:dyDescent="0.2">
      <c r="A113" s="14">
        <v>154</v>
      </c>
      <c r="B113" s="8">
        <v>-0.21263000000000001</v>
      </c>
      <c r="C113" s="8">
        <v>0.129055</v>
      </c>
      <c r="D113" s="8">
        <v>3.4925999999999999</v>
      </c>
      <c r="E113" s="8">
        <f t="shared" si="5"/>
        <v>3.5014456257273223</v>
      </c>
      <c r="F113" s="8">
        <f t="shared" si="6"/>
        <v>6.16</v>
      </c>
      <c r="G113" s="8">
        <f t="shared" si="7"/>
        <v>1.6200800000000002</v>
      </c>
      <c r="H113" s="8">
        <f t="shared" si="8"/>
        <v>1.5756505315772951</v>
      </c>
      <c r="I113" s="8">
        <f t="shared" si="9"/>
        <v>4.4429468422705121E-2</v>
      </c>
    </row>
    <row r="114" spans="1:10" x14ac:dyDescent="0.2">
      <c r="A114" s="14">
        <v>155</v>
      </c>
      <c r="B114" s="8">
        <v>-0.214506</v>
      </c>
      <c r="C114" s="8">
        <v>0.139984</v>
      </c>
      <c r="D114" s="8">
        <v>3.5228600000000001</v>
      </c>
      <c r="E114" s="8">
        <f t="shared" si="5"/>
        <v>3.5321595269596759</v>
      </c>
      <c r="F114" s="8">
        <f t="shared" si="6"/>
        <v>6.2</v>
      </c>
      <c r="G114" s="8">
        <f t="shared" si="7"/>
        <v>1.6306</v>
      </c>
      <c r="H114" s="8">
        <f t="shared" si="8"/>
        <v>1.5894717871318542</v>
      </c>
      <c r="I114" s="8">
        <f t="shared" si="9"/>
        <v>4.112821286814583E-2</v>
      </c>
    </row>
    <row r="115" spans="1:10" x14ac:dyDescent="0.2">
      <c r="A115" s="14">
        <v>156</v>
      </c>
      <c r="B115" s="8">
        <v>-0.21607799999999999</v>
      </c>
      <c r="C115" s="8">
        <v>0.14238300000000001</v>
      </c>
      <c r="D115" s="8">
        <v>3.55416</v>
      </c>
      <c r="E115" s="8">
        <f t="shared" si="5"/>
        <v>3.5635678647070832</v>
      </c>
      <c r="F115" s="8">
        <f t="shared" si="6"/>
        <v>6.24</v>
      </c>
      <c r="G115" s="8">
        <f t="shared" si="7"/>
        <v>1.6411200000000001</v>
      </c>
      <c r="H115" s="8">
        <f t="shared" si="8"/>
        <v>1.6036055391181874</v>
      </c>
      <c r="I115" s="8">
        <f t="shared" si="9"/>
        <v>3.7514460881812761E-2</v>
      </c>
    </row>
    <row r="116" spans="1:10" x14ac:dyDescent="0.2">
      <c r="A116" s="14">
        <v>157</v>
      </c>
      <c r="B116" s="8">
        <v>-0.22022</v>
      </c>
      <c r="C116" s="8">
        <v>0.14401</v>
      </c>
      <c r="D116" s="8">
        <v>3.5821900000000002</v>
      </c>
      <c r="E116" s="8">
        <f t="shared" si="5"/>
        <v>3.5918408824167032</v>
      </c>
      <c r="F116" s="8">
        <f t="shared" si="6"/>
        <v>6.28</v>
      </c>
      <c r="G116" s="8">
        <f t="shared" si="7"/>
        <v>1.6516400000000002</v>
      </c>
      <c r="H116" s="8">
        <f t="shared" si="8"/>
        <v>1.6163283970875164</v>
      </c>
      <c r="I116" s="8">
        <f t="shared" si="9"/>
        <v>3.5311602912483808E-2</v>
      </c>
    </row>
    <row r="117" spans="1:10" x14ac:dyDescent="0.2">
      <c r="A117" s="14">
        <v>158</v>
      </c>
      <c r="B117" s="8">
        <v>-0.212946</v>
      </c>
      <c r="C117" s="8">
        <v>0.144653</v>
      </c>
      <c r="D117" s="8">
        <v>3.5992199999999999</v>
      </c>
      <c r="E117" s="8">
        <f t="shared" si="5"/>
        <v>3.6084144853002957</v>
      </c>
      <c r="F117" s="8">
        <f t="shared" si="6"/>
        <v>6.32</v>
      </c>
      <c r="G117" s="8">
        <f t="shared" si="7"/>
        <v>1.6621600000000001</v>
      </c>
      <c r="H117" s="8">
        <f t="shared" si="8"/>
        <v>1.6237865183851332</v>
      </c>
      <c r="I117" s="8">
        <f t="shared" si="9"/>
        <v>3.8373481614866867E-2</v>
      </c>
    </row>
    <row r="119" spans="1:10" ht="16.5" x14ac:dyDescent="0.35">
      <c r="H119" s="16" t="s">
        <v>54</v>
      </c>
      <c r="I119" s="17">
        <f>AVERAGE(I3:I117)</f>
        <v>2.2115440428172799E-2</v>
      </c>
      <c r="J119" s="8" t="s">
        <v>58</v>
      </c>
    </row>
    <row r="120" spans="1:10" ht="16.5" x14ac:dyDescent="0.35">
      <c r="H120" s="16" t="s">
        <v>40</v>
      </c>
      <c r="I120" s="17">
        <f>MAX(I3:I117)</f>
        <v>4.45087184232551E-2</v>
      </c>
      <c r="J120" s="8" t="s">
        <v>57</v>
      </c>
    </row>
    <row r="121" spans="1:10" ht="16.5" x14ac:dyDescent="0.35">
      <c r="H121" s="16" t="s">
        <v>41</v>
      </c>
      <c r="I121" s="17">
        <f>MIN(I3:I117)</f>
        <v>4.2846054004681555E-3</v>
      </c>
      <c r="J121" s="8" t="s">
        <v>61</v>
      </c>
    </row>
    <row r="122" spans="1:10" ht="16.5" x14ac:dyDescent="0.35">
      <c r="H122" s="16" t="s">
        <v>60</v>
      </c>
      <c r="I122" s="17">
        <f>STDEV(I3:I117)</f>
        <v>1.1297525109236326E-2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zoomScaleNormal="100" workbookViewId="0">
      <selection activeCell="E3" sqref="E3"/>
    </sheetView>
  </sheetViews>
  <sheetFormatPr defaultRowHeight="12.75" x14ac:dyDescent="0.2"/>
  <cols>
    <col min="1" max="1" width="11" style="8" bestFit="1" customWidth="1"/>
    <col min="2" max="2" width="10.7109375" style="8" bestFit="1" customWidth="1"/>
    <col min="3" max="3" width="10" style="8" bestFit="1" customWidth="1"/>
    <col min="4" max="4" width="8" style="8" bestFit="1" customWidth="1"/>
    <col min="5" max="5" width="10" style="8" customWidth="1"/>
    <col min="6" max="6" width="14" style="8" customWidth="1"/>
    <col min="7" max="7" width="13.5703125" style="8" customWidth="1"/>
    <col min="8" max="8" width="14.85546875" style="8" customWidth="1"/>
    <col min="9" max="9" width="12" style="8" customWidth="1"/>
    <col min="10" max="16384" width="9.140625" style="8"/>
  </cols>
  <sheetData>
    <row r="1" spans="1:9" s="15" customFormat="1" ht="16.5" x14ac:dyDescent="0.35">
      <c r="A1" s="15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5</v>
      </c>
      <c r="G1" s="15" t="s">
        <v>50</v>
      </c>
      <c r="H1" s="15" t="s">
        <v>36</v>
      </c>
      <c r="I1" s="15" t="s">
        <v>9</v>
      </c>
    </row>
    <row r="2" spans="1:9" x14ac:dyDescent="0.2">
      <c r="A2" s="14">
        <v>44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</row>
    <row r="3" spans="1:9" x14ac:dyDescent="0.2">
      <c r="A3" s="14">
        <v>45</v>
      </c>
      <c r="B3" s="8">
        <v>-4.04459E-2</v>
      </c>
      <c r="C3" s="8">
        <v>5.6565499999999998E-2</v>
      </c>
      <c r="D3" s="8">
        <v>1.00787</v>
      </c>
      <c r="E3" s="8">
        <f>SQRT(D3^2+C3^2+B3^2)</f>
        <v>1.0102660360108422</v>
      </c>
      <c r="F3" s="8">
        <f>A3/25</f>
        <v>1.8</v>
      </c>
      <c r="G3" s="8">
        <f>F3*0.325</f>
        <v>0.58500000000000008</v>
      </c>
      <c r="H3" s="8">
        <f>E3*0.57</f>
        <v>0.57585164052617999</v>
      </c>
      <c r="I3" s="8">
        <f>G3-H3</f>
        <v>9.1483594738200891E-3</v>
      </c>
    </row>
    <row r="4" spans="1:9" x14ac:dyDescent="0.2">
      <c r="A4" s="14">
        <v>46</v>
      </c>
      <c r="B4" s="8">
        <v>-4.1111300000000003E-2</v>
      </c>
      <c r="C4" s="8">
        <v>6.5346500000000002E-2</v>
      </c>
      <c r="D4" s="8">
        <v>1.0281800000000001</v>
      </c>
      <c r="E4" s="8">
        <f t="shared" ref="E4:E67" si="0">SQRT(D4^2+C4^2+B4^2)</f>
        <v>1.0310743990857014</v>
      </c>
      <c r="F4" s="8">
        <f t="shared" ref="F4:F67" si="1">A4/25</f>
        <v>1.84</v>
      </c>
      <c r="G4" s="8">
        <f t="shared" ref="G4:G67" si="2">F4*0.325</f>
        <v>0.59800000000000009</v>
      </c>
      <c r="H4" s="8">
        <f t="shared" ref="H4:H67" si="3">E4*0.57</f>
        <v>0.58771240747884979</v>
      </c>
      <c r="I4" s="8">
        <f t="shared" ref="I4:I67" si="4">G4-H4</f>
        <v>1.0287592521150302E-2</v>
      </c>
    </row>
    <row r="5" spans="1:9" x14ac:dyDescent="0.2">
      <c r="A5" s="14">
        <v>47</v>
      </c>
      <c r="B5" s="8">
        <v>-4.2190600000000002E-2</v>
      </c>
      <c r="C5" s="8">
        <v>5.9282599999999998E-2</v>
      </c>
      <c r="D5" s="8">
        <v>1.05182</v>
      </c>
      <c r="E5" s="8">
        <f t="shared" si="0"/>
        <v>1.0543338113667415</v>
      </c>
      <c r="F5" s="8">
        <f t="shared" si="1"/>
        <v>1.88</v>
      </c>
      <c r="G5" s="8">
        <f t="shared" si="2"/>
        <v>0.61099999999999999</v>
      </c>
      <c r="H5" s="8">
        <f t="shared" si="3"/>
        <v>0.60097027247904267</v>
      </c>
      <c r="I5" s="8">
        <f t="shared" si="4"/>
        <v>1.0029727520957321E-2</v>
      </c>
    </row>
    <row r="6" spans="1:9" x14ac:dyDescent="0.2">
      <c r="A6" s="14">
        <v>48</v>
      </c>
      <c r="B6" s="8">
        <v>-4.2714200000000001E-2</v>
      </c>
      <c r="C6" s="8">
        <v>5.5228300000000001E-2</v>
      </c>
      <c r="D6" s="8">
        <v>1.0752200000000001</v>
      </c>
      <c r="E6" s="8">
        <f t="shared" si="0"/>
        <v>1.0774844390535439</v>
      </c>
      <c r="F6" s="8">
        <f t="shared" si="1"/>
        <v>1.92</v>
      </c>
      <c r="G6" s="8">
        <f t="shared" si="2"/>
        <v>0.624</v>
      </c>
      <c r="H6" s="8">
        <f t="shared" si="3"/>
        <v>0.61416613026051992</v>
      </c>
      <c r="I6" s="8">
        <f t="shared" si="4"/>
        <v>9.8338697394800834E-3</v>
      </c>
    </row>
    <row r="7" spans="1:9" x14ac:dyDescent="0.2">
      <c r="A7" s="14">
        <v>49</v>
      </c>
      <c r="B7" s="8">
        <v>-4.4670099999999997E-2</v>
      </c>
      <c r="C7" s="8">
        <v>6.0328899999999998E-2</v>
      </c>
      <c r="D7" s="8">
        <v>1.1076999999999999</v>
      </c>
      <c r="E7" s="8">
        <f t="shared" si="0"/>
        <v>1.110240642387595</v>
      </c>
      <c r="F7" s="8">
        <f t="shared" si="1"/>
        <v>1.96</v>
      </c>
      <c r="G7" s="8">
        <f t="shared" si="2"/>
        <v>0.63700000000000001</v>
      </c>
      <c r="H7" s="8">
        <f t="shared" si="3"/>
        <v>0.63283716616092911</v>
      </c>
      <c r="I7" s="8">
        <f t="shared" si="4"/>
        <v>4.1628338390709008E-3</v>
      </c>
    </row>
    <row r="8" spans="1:9" x14ac:dyDescent="0.2">
      <c r="A8" s="14">
        <v>50</v>
      </c>
      <c r="B8" s="8">
        <v>-4.6755600000000001E-2</v>
      </c>
      <c r="C8" s="8">
        <v>6.3268199999999997E-2</v>
      </c>
      <c r="D8" s="8">
        <v>1.12598</v>
      </c>
      <c r="E8" s="8">
        <f t="shared" si="0"/>
        <v>1.128724905219425</v>
      </c>
      <c r="F8" s="8">
        <f t="shared" si="1"/>
        <v>2</v>
      </c>
      <c r="G8" s="8">
        <f t="shared" si="2"/>
        <v>0.65</v>
      </c>
      <c r="H8" s="8">
        <f t="shared" si="3"/>
        <v>0.64337319597507225</v>
      </c>
      <c r="I8" s="8">
        <f t="shared" si="4"/>
        <v>6.6268040249277682E-3</v>
      </c>
    </row>
    <row r="9" spans="1:9" x14ac:dyDescent="0.2">
      <c r="A9" s="14">
        <v>51</v>
      </c>
      <c r="B9" s="8">
        <v>-4.6056699999999999E-2</v>
      </c>
      <c r="C9" s="8">
        <v>6.0556499999999999E-2</v>
      </c>
      <c r="D9" s="8">
        <v>1.1504700000000001</v>
      </c>
      <c r="E9" s="8">
        <f t="shared" si="0"/>
        <v>1.1529828837442211</v>
      </c>
      <c r="F9" s="8">
        <f t="shared" si="1"/>
        <v>2.04</v>
      </c>
      <c r="G9" s="8">
        <f t="shared" si="2"/>
        <v>0.66300000000000003</v>
      </c>
      <c r="H9" s="8">
        <f t="shared" si="3"/>
        <v>0.65720024373420594</v>
      </c>
      <c r="I9" s="8">
        <f t="shared" si="4"/>
        <v>5.7997562657940982E-3</v>
      </c>
    </row>
    <row r="10" spans="1:9" x14ac:dyDescent="0.2">
      <c r="A10" s="14">
        <v>52</v>
      </c>
      <c r="B10" s="8">
        <v>-5.07436E-2</v>
      </c>
      <c r="C10" s="8">
        <v>6.5641000000000005E-2</v>
      </c>
      <c r="D10" s="8">
        <v>1.1577599999999999</v>
      </c>
      <c r="E10" s="8">
        <f t="shared" si="0"/>
        <v>1.1607290258376242</v>
      </c>
      <c r="F10" s="8">
        <f t="shared" si="1"/>
        <v>2.08</v>
      </c>
      <c r="G10" s="8">
        <f t="shared" si="2"/>
        <v>0.67600000000000005</v>
      </c>
      <c r="H10" s="8">
        <f t="shared" si="3"/>
        <v>0.66161554472744577</v>
      </c>
      <c r="I10" s="8">
        <f t="shared" si="4"/>
        <v>1.4384455272554275E-2</v>
      </c>
    </row>
    <row r="11" spans="1:9" x14ac:dyDescent="0.2">
      <c r="A11" s="14">
        <v>53</v>
      </c>
      <c r="B11" s="8">
        <v>-4.8007899999999999E-2</v>
      </c>
      <c r="C11" s="8">
        <v>6.0309099999999997E-2</v>
      </c>
      <c r="D11" s="8">
        <v>1.1834199999999999</v>
      </c>
      <c r="E11" s="8">
        <f t="shared" si="0"/>
        <v>1.1859278403027815</v>
      </c>
      <c r="F11" s="8">
        <f t="shared" si="1"/>
        <v>2.12</v>
      </c>
      <c r="G11" s="8">
        <f t="shared" si="2"/>
        <v>0.68900000000000006</v>
      </c>
      <c r="H11" s="8">
        <f t="shared" si="3"/>
        <v>0.67597886897258541</v>
      </c>
      <c r="I11" s="8">
        <f t="shared" si="4"/>
        <v>1.3021131027414645E-2</v>
      </c>
    </row>
    <row r="12" spans="1:9" x14ac:dyDescent="0.2">
      <c r="A12" s="14">
        <v>54</v>
      </c>
      <c r="B12" s="8">
        <v>-5.1123500000000002E-2</v>
      </c>
      <c r="C12" s="8">
        <v>6.5875100000000006E-2</v>
      </c>
      <c r="D12" s="8">
        <v>1.22845</v>
      </c>
      <c r="E12" s="8">
        <f t="shared" si="0"/>
        <v>1.2312767940444018</v>
      </c>
      <c r="F12" s="8">
        <f t="shared" si="1"/>
        <v>2.16</v>
      </c>
      <c r="G12" s="8">
        <f t="shared" si="2"/>
        <v>0.70200000000000007</v>
      </c>
      <c r="H12" s="8">
        <f t="shared" si="3"/>
        <v>0.70182777260530893</v>
      </c>
      <c r="I12" s="8">
        <f t="shared" si="4"/>
        <v>1.722273946911379E-4</v>
      </c>
    </row>
    <row r="13" spans="1:9" x14ac:dyDescent="0.2">
      <c r="A13" s="14">
        <v>55</v>
      </c>
      <c r="B13" s="8">
        <v>-5.39607E-2</v>
      </c>
      <c r="C13" s="8">
        <v>7.1406899999999995E-2</v>
      </c>
      <c r="D13" s="8">
        <v>1.24753</v>
      </c>
      <c r="E13" s="8">
        <f t="shared" si="0"/>
        <v>1.2507365043893539</v>
      </c>
      <c r="F13" s="8">
        <f t="shared" si="1"/>
        <v>2.2000000000000002</v>
      </c>
      <c r="G13" s="8">
        <f t="shared" si="2"/>
        <v>0.71500000000000008</v>
      </c>
      <c r="H13" s="8">
        <f t="shared" si="3"/>
        <v>0.71291980750193162</v>
      </c>
      <c r="I13" s="8">
        <f t="shared" si="4"/>
        <v>2.0801924980684561E-3</v>
      </c>
    </row>
    <row r="14" spans="1:9" x14ac:dyDescent="0.2">
      <c r="A14" s="14">
        <v>56</v>
      </c>
      <c r="B14" s="8">
        <v>-5.2982799999999997E-2</v>
      </c>
      <c r="C14" s="8">
        <v>6.9734699999999997E-2</v>
      </c>
      <c r="D14" s="8">
        <v>1.26549</v>
      </c>
      <c r="E14" s="8">
        <f t="shared" si="0"/>
        <v>1.2685168684648738</v>
      </c>
      <c r="F14" s="8">
        <f t="shared" si="1"/>
        <v>2.2400000000000002</v>
      </c>
      <c r="G14" s="8">
        <f t="shared" si="2"/>
        <v>0.72800000000000009</v>
      </c>
      <c r="H14" s="8">
        <f t="shared" si="3"/>
        <v>0.72305461502497803</v>
      </c>
      <c r="I14" s="8">
        <f t="shared" si="4"/>
        <v>4.9453849750220602E-3</v>
      </c>
    </row>
    <row r="15" spans="1:9" x14ac:dyDescent="0.2">
      <c r="A15" s="14">
        <v>57</v>
      </c>
      <c r="B15" s="8">
        <v>-5.5957100000000003E-2</v>
      </c>
      <c r="C15" s="8">
        <v>7.4647000000000005E-2</v>
      </c>
      <c r="D15" s="8">
        <v>1.2829200000000001</v>
      </c>
      <c r="E15" s="8">
        <f t="shared" si="0"/>
        <v>1.2863075441158736</v>
      </c>
      <c r="F15" s="8">
        <f t="shared" si="1"/>
        <v>2.2799999999999998</v>
      </c>
      <c r="G15" s="8">
        <f t="shared" si="2"/>
        <v>0.74099999999999999</v>
      </c>
      <c r="H15" s="8">
        <f t="shared" si="3"/>
        <v>0.73319530014604783</v>
      </c>
      <c r="I15" s="8">
        <f t="shared" si="4"/>
        <v>7.8046998539521573E-3</v>
      </c>
    </row>
    <row r="16" spans="1:9" x14ac:dyDescent="0.2">
      <c r="A16" s="14">
        <v>58</v>
      </c>
      <c r="B16" s="8">
        <v>-5.46414E-2</v>
      </c>
      <c r="C16" s="8">
        <v>7.0140499999999995E-2</v>
      </c>
      <c r="D16" s="8">
        <v>1.30538</v>
      </c>
      <c r="E16" s="8">
        <f t="shared" si="0"/>
        <v>1.3084044927827976</v>
      </c>
      <c r="F16" s="8">
        <f t="shared" si="1"/>
        <v>2.3199999999999998</v>
      </c>
      <c r="G16" s="8">
        <f t="shared" si="2"/>
        <v>0.754</v>
      </c>
      <c r="H16" s="8">
        <f t="shared" si="3"/>
        <v>0.74579056088619455</v>
      </c>
      <c r="I16" s="8">
        <f t="shared" si="4"/>
        <v>8.2094391138054501E-3</v>
      </c>
    </row>
    <row r="17" spans="1:9" x14ac:dyDescent="0.2">
      <c r="A17" s="14">
        <v>59</v>
      </c>
      <c r="B17" s="8">
        <v>-5.73561E-2</v>
      </c>
      <c r="C17" s="8">
        <v>7.9663399999999995E-2</v>
      </c>
      <c r="D17" s="8">
        <v>1.34141</v>
      </c>
      <c r="E17" s="8">
        <f t="shared" si="0"/>
        <v>1.3449969396272878</v>
      </c>
      <c r="F17" s="8">
        <f t="shared" si="1"/>
        <v>2.36</v>
      </c>
      <c r="G17" s="8">
        <f t="shared" si="2"/>
        <v>0.76700000000000002</v>
      </c>
      <c r="H17" s="8">
        <f t="shared" si="3"/>
        <v>0.76664825558755401</v>
      </c>
      <c r="I17" s="8">
        <f t="shared" si="4"/>
        <v>3.5174441244600896E-4</v>
      </c>
    </row>
    <row r="18" spans="1:9" x14ac:dyDescent="0.2">
      <c r="A18" s="14">
        <v>60</v>
      </c>
      <c r="B18" s="8">
        <v>-6.0120699999999999E-2</v>
      </c>
      <c r="C18" s="8">
        <v>7.42419E-2</v>
      </c>
      <c r="D18" s="8">
        <v>1.3583000000000001</v>
      </c>
      <c r="E18" s="8">
        <f t="shared" si="0"/>
        <v>1.3616553338800903</v>
      </c>
      <c r="F18" s="8">
        <f t="shared" si="1"/>
        <v>2.4</v>
      </c>
      <c r="G18" s="8">
        <f t="shared" si="2"/>
        <v>0.78</v>
      </c>
      <c r="H18" s="8">
        <f t="shared" si="3"/>
        <v>0.77614354031165145</v>
      </c>
      <c r="I18" s="8">
        <f t="shared" si="4"/>
        <v>3.8564596883485791E-3</v>
      </c>
    </row>
    <row r="19" spans="1:9" x14ac:dyDescent="0.2">
      <c r="A19" s="14">
        <v>61</v>
      </c>
      <c r="B19" s="8">
        <v>-5.8871100000000003E-2</v>
      </c>
      <c r="C19" s="8">
        <v>8.0742499999999995E-2</v>
      </c>
      <c r="D19" s="8">
        <v>1.38436</v>
      </c>
      <c r="E19" s="8">
        <f t="shared" si="0"/>
        <v>1.3879617312164843</v>
      </c>
      <c r="F19" s="8">
        <f t="shared" si="1"/>
        <v>2.44</v>
      </c>
      <c r="G19" s="8">
        <f t="shared" si="2"/>
        <v>0.79300000000000004</v>
      </c>
      <c r="H19" s="8">
        <f t="shared" si="3"/>
        <v>0.79113818679339598</v>
      </c>
      <c r="I19" s="8">
        <f t="shared" si="4"/>
        <v>1.8618132066040571E-3</v>
      </c>
    </row>
    <row r="20" spans="1:9" x14ac:dyDescent="0.2">
      <c r="A20" s="14">
        <v>62</v>
      </c>
      <c r="B20" s="8">
        <v>-6.2150799999999999E-2</v>
      </c>
      <c r="C20" s="8">
        <v>8.3110299999999998E-2</v>
      </c>
      <c r="D20" s="8">
        <v>1.4032500000000001</v>
      </c>
      <c r="E20" s="8">
        <f t="shared" si="0"/>
        <v>1.4070823026414376</v>
      </c>
      <c r="F20" s="8">
        <f t="shared" si="1"/>
        <v>2.48</v>
      </c>
      <c r="G20" s="8">
        <f t="shared" si="2"/>
        <v>0.80600000000000005</v>
      </c>
      <c r="H20" s="8">
        <f t="shared" si="3"/>
        <v>0.80203691250561937</v>
      </c>
      <c r="I20" s="8">
        <f t="shared" si="4"/>
        <v>3.9630874943806793E-3</v>
      </c>
    </row>
    <row r="21" spans="1:9" x14ac:dyDescent="0.2">
      <c r="A21" s="14">
        <v>63</v>
      </c>
      <c r="B21" s="8">
        <v>-6.4455999999999999E-2</v>
      </c>
      <c r="C21" s="8">
        <v>8.5644700000000004E-2</v>
      </c>
      <c r="D21" s="8">
        <v>1.4155199999999999</v>
      </c>
      <c r="E21" s="8">
        <f t="shared" si="0"/>
        <v>1.4195726332153948</v>
      </c>
      <c r="F21" s="8">
        <f t="shared" si="1"/>
        <v>2.52</v>
      </c>
      <c r="G21" s="8">
        <f t="shared" si="2"/>
        <v>0.81900000000000006</v>
      </c>
      <c r="H21" s="8">
        <f t="shared" si="3"/>
        <v>0.80915640093277497</v>
      </c>
      <c r="I21" s="8">
        <f t="shared" si="4"/>
        <v>9.843599067225095E-3</v>
      </c>
    </row>
    <row r="22" spans="1:9" x14ac:dyDescent="0.2">
      <c r="A22" s="14">
        <v>64</v>
      </c>
      <c r="B22" s="8">
        <v>-6.4767099999999994E-2</v>
      </c>
      <c r="C22" s="8">
        <v>8.5236099999999995E-2</v>
      </c>
      <c r="D22" s="8">
        <v>1.4561200000000001</v>
      </c>
      <c r="E22" s="8">
        <f t="shared" si="0"/>
        <v>1.46004980202239</v>
      </c>
      <c r="F22" s="8">
        <f t="shared" si="1"/>
        <v>2.56</v>
      </c>
      <c r="G22" s="8">
        <f t="shared" si="2"/>
        <v>0.83200000000000007</v>
      </c>
      <c r="H22" s="8">
        <f t="shared" si="3"/>
        <v>0.83222838715276226</v>
      </c>
      <c r="I22" s="8">
        <f t="shared" si="4"/>
        <v>-2.2838715276218835E-4</v>
      </c>
    </row>
    <row r="23" spans="1:9" x14ac:dyDescent="0.2">
      <c r="A23" s="14">
        <v>65</v>
      </c>
      <c r="B23" s="8">
        <v>-6.8063100000000001E-2</v>
      </c>
      <c r="C23" s="8">
        <v>9.1122700000000001E-2</v>
      </c>
      <c r="D23" s="8">
        <v>1.4724999999999999</v>
      </c>
      <c r="E23" s="8">
        <f t="shared" si="0"/>
        <v>1.476885974622584</v>
      </c>
      <c r="F23" s="8">
        <f t="shared" si="1"/>
        <v>2.6</v>
      </c>
      <c r="G23" s="8">
        <f t="shared" si="2"/>
        <v>0.84500000000000008</v>
      </c>
      <c r="H23" s="8">
        <f t="shared" si="3"/>
        <v>0.84182500553487283</v>
      </c>
      <c r="I23" s="8">
        <f t="shared" si="4"/>
        <v>3.1749944651272566E-3</v>
      </c>
    </row>
    <row r="24" spans="1:9" x14ac:dyDescent="0.2">
      <c r="A24" s="14">
        <v>66</v>
      </c>
      <c r="B24" s="8">
        <v>-6.8262299999999998E-2</v>
      </c>
      <c r="C24" s="8">
        <v>9.0603699999999995E-2</v>
      </c>
      <c r="D24" s="8">
        <v>1.5011099999999999</v>
      </c>
      <c r="E24" s="8">
        <f t="shared" si="0"/>
        <v>1.5053903162153595</v>
      </c>
      <c r="F24" s="8">
        <f t="shared" si="1"/>
        <v>2.64</v>
      </c>
      <c r="G24" s="8">
        <f t="shared" si="2"/>
        <v>0.8580000000000001</v>
      </c>
      <c r="H24" s="8">
        <f t="shared" si="3"/>
        <v>0.85807248024275484</v>
      </c>
      <c r="I24" s="8">
        <f t="shared" si="4"/>
        <v>-7.2480242754746627E-5</v>
      </c>
    </row>
    <row r="25" spans="1:9" x14ac:dyDescent="0.2">
      <c r="A25" s="14">
        <v>67</v>
      </c>
      <c r="B25" s="8">
        <v>-6.9167199999999998E-2</v>
      </c>
      <c r="C25" s="8">
        <v>8.7788599999999994E-2</v>
      </c>
      <c r="D25" s="8">
        <v>1.52694</v>
      </c>
      <c r="E25" s="8">
        <f t="shared" si="0"/>
        <v>1.5310247233293786</v>
      </c>
      <c r="F25" s="8">
        <f t="shared" si="1"/>
        <v>2.68</v>
      </c>
      <c r="G25" s="8">
        <f t="shared" si="2"/>
        <v>0.87100000000000011</v>
      </c>
      <c r="H25" s="8">
        <f t="shared" si="3"/>
        <v>0.87268409229774568</v>
      </c>
      <c r="I25" s="8">
        <f t="shared" si="4"/>
        <v>-1.6840922977455763E-3</v>
      </c>
    </row>
    <row r="26" spans="1:9" x14ac:dyDescent="0.2">
      <c r="A26" s="14">
        <v>68</v>
      </c>
      <c r="B26" s="8">
        <v>-6.9629800000000006E-2</v>
      </c>
      <c r="C26" s="8">
        <v>8.8805700000000001E-2</v>
      </c>
      <c r="D26" s="8">
        <v>1.5351600000000001</v>
      </c>
      <c r="E26" s="8">
        <f t="shared" si="0"/>
        <v>1.5393021103735713</v>
      </c>
      <c r="F26" s="8">
        <f t="shared" si="1"/>
        <v>2.72</v>
      </c>
      <c r="G26" s="8">
        <f t="shared" si="2"/>
        <v>0.88400000000000012</v>
      </c>
      <c r="H26" s="8">
        <f t="shared" si="3"/>
        <v>0.87740220291293558</v>
      </c>
      <c r="I26" s="8">
        <f t="shared" si="4"/>
        <v>6.5977970870645386E-3</v>
      </c>
    </row>
    <row r="27" spans="1:9" x14ac:dyDescent="0.2">
      <c r="A27" s="14">
        <v>69</v>
      </c>
      <c r="B27" s="8">
        <v>-7.0391400000000007E-2</v>
      </c>
      <c r="C27" s="8">
        <v>8.4717500000000001E-2</v>
      </c>
      <c r="D27" s="8">
        <v>1.57067</v>
      </c>
      <c r="E27" s="8">
        <f t="shared" si="0"/>
        <v>1.5745273109413536</v>
      </c>
      <c r="F27" s="8">
        <f t="shared" si="1"/>
        <v>2.76</v>
      </c>
      <c r="G27" s="8">
        <f t="shared" si="2"/>
        <v>0.89699999999999991</v>
      </c>
      <c r="H27" s="8">
        <f t="shared" si="3"/>
        <v>0.89748056723657144</v>
      </c>
      <c r="I27" s="8">
        <f t="shared" si="4"/>
        <v>-4.8056723657152745E-4</v>
      </c>
    </row>
    <row r="28" spans="1:9" x14ac:dyDescent="0.2">
      <c r="A28" s="14">
        <v>70</v>
      </c>
      <c r="B28" s="8">
        <v>-7.5517600000000004E-2</v>
      </c>
      <c r="C28" s="8">
        <v>9.2302400000000007E-2</v>
      </c>
      <c r="D28" s="8">
        <v>1.59175</v>
      </c>
      <c r="E28" s="8">
        <f t="shared" si="0"/>
        <v>1.5962113592677882</v>
      </c>
      <c r="F28" s="8">
        <f t="shared" si="1"/>
        <v>2.8</v>
      </c>
      <c r="G28" s="8">
        <f t="shared" si="2"/>
        <v>0.90999999999999992</v>
      </c>
      <c r="H28" s="8">
        <f t="shared" si="3"/>
        <v>0.90984047478263919</v>
      </c>
      <c r="I28" s="8">
        <f t="shared" si="4"/>
        <v>1.5952521736073422E-4</v>
      </c>
    </row>
    <row r="29" spans="1:9" x14ac:dyDescent="0.2">
      <c r="A29" s="14">
        <v>71</v>
      </c>
      <c r="B29" s="8">
        <v>-7.40624E-2</v>
      </c>
      <c r="C29" s="8">
        <v>9.1002799999999995E-2</v>
      </c>
      <c r="D29" s="8">
        <v>1.6187400000000001</v>
      </c>
      <c r="E29" s="8">
        <f t="shared" si="0"/>
        <v>1.6229867332487966</v>
      </c>
      <c r="F29" s="8">
        <f t="shared" si="1"/>
        <v>2.84</v>
      </c>
      <c r="G29" s="8">
        <f t="shared" si="2"/>
        <v>0.92299999999999993</v>
      </c>
      <c r="H29" s="8">
        <f t="shared" si="3"/>
        <v>0.92510243795181402</v>
      </c>
      <c r="I29" s="8">
        <f t="shared" si="4"/>
        <v>-2.1024379518140845E-3</v>
      </c>
    </row>
    <row r="30" spans="1:9" x14ac:dyDescent="0.2">
      <c r="A30" s="14">
        <v>72</v>
      </c>
      <c r="B30" s="8">
        <v>-7.1208599999999997E-2</v>
      </c>
      <c r="C30" s="8">
        <v>8.7316299999999999E-2</v>
      </c>
      <c r="D30" s="8">
        <v>1.63554</v>
      </c>
      <c r="E30" s="8">
        <f t="shared" si="0"/>
        <v>1.6394163267942801</v>
      </c>
      <c r="F30" s="8">
        <f t="shared" si="1"/>
        <v>2.88</v>
      </c>
      <c r="G30" s="8">
        <f t="shared" si="2"/>
        <v>0.93599999999999994</v>
      </c>
      <c r="H30" s="8">
        <f t="shared" si="3"/>
        <v>0.93446730627273955</v>
      </c>
      <c r="I30" s="8">
        <f t="shared" si="4"/>
        <v>1.5326937272603924E-3</v>
      </c>
    </row>
    <row r="31" spans="1:9" x14ac:dyDescent="0.2">
      <c r="A31" s="14">
        <v>73</v>
      </c>
      <c r="B31" s="8">
        <v>-7.3145399999999999E-2</v>
      </c>
      <c r="C31" s="8">
        <v>9.7086599999999995E-2</v>
      </c>
      <c r="D31" s="8">
        <v>1.6519699999999999</v>
      </c>
      <c r="E31" s="8">
        <f t="shared" si="0"/>
        <v>1.6564362162005273</v>
      </c>
      <c r="F31" s="8">
        <f t="shared" si="1"/>
        <v>2.92</v>
      </c>
      <c r="G31" s="8">
        <f t="shared" si="2"/>
        <v>0.94899999999999995</v>
      </c>
      <c r="H31" s="8">
        <f t="shared" si="3"/>
        <v>0.9441686432343005</v>
      </c>
      <c r="I31" s="8">
        <f t="shared" si="4"/>
        <v>4.8313567656994572E-3</v>
      </c>
    </row>
    <row r="32" spans="1:9" x14ac:dyDescent="0.2">
      <c r="A32" s="14">
        <v>74</v>
      </c>
      <c r="B32" s="8">
        <v>-7.51391E-2</v>
      </c>
      <c r="C32" s="8">
        <v>9.5566799999999993E-2</v>
      </c>
      <c r="D32" s="8">
        <v>1.6834100000000001</v>
      </c>
      <c r="E32" s="8">
        <f t="shared" si="0"/>
        <v>1.6877938635126775</v>
      </c>
      <c r="F32" s="8">
        <f t="shared" si="1"/>
        <v>2.96</v>
      </c>
      <c r="G32" s="8">
        <f t="shared" si="2"/>
        <v>0.96199999999999997</v>
      </c>
      <c r="H32" s="8">
        <f t="shared" si="3"/>
        <v>0.96204250220222609</v>
      </c>
      <c r="I32" s="8">
        <f t="shared" si="4"/>
        <v>-4.2502202226124552E-5</v>
      </c>
    </row>
    <row r="33" spans="1:9" x14ac:dyDescent="0.2">
      <c r="A33" s="14">
        <v>75</v>
      </c>
      <c r="B33" s="8">
        <v>-7.3536199999999996E-2</v>
      </c>
      <c r="C33" s="8">
        <v>8.9161299999999999E-2</v>
      </c>
      <c r="D33" s="8">
        <v>1.7143299999999999</v>
      </c>
      <c r="E33" s="8">
        <f t="shared" si="0"/>
        <v>1.7182213649667291</v>
      </c>
      <c r="F33" s="8">
        <f t="shared" si="1"/>
        <v>3</v>
      </c>
      <c r="G33" s="8">
        <f t="shared" si="2"/>
        <v>0.97500000000000009</v>
      </c>
      <c r="H33" s="8">
        <f t="shared" si="3"/>
        <v>0.97938617803103545</v>
      </c>
      <c r="I33" s="8">
        <f t="shared" si="4"/>
        <v>-4.3861780310353593E-3</v>
      </c>
    </row>
    <row r="34" spans="1:9" x14ac:dyDescent="0.2">
      <c r="A34" s="14">
        <v>76</v>
      </c>
      <c r="B34" s="8">
        <v>-7.2811899999999999E-2</v>
      </c>
      <c r="C34" s="8">
        <v>0.100636</v>
      </c>
      <c r="D34" s="8">
        <v>1.7333799999999999</v>
      </c>
      <c r="E34" s="8">
        <f t="shared" si="0"/>
        <v>1.7378249053565811</v>
      </c>
      <c r="F34" s="8">
        <f t="shared" si="1"/>
        <v>3.04</v>
      </c>
      <c r="G34" s="8">
        <f t="shared" si="2"/>
        <v>0.9880000000000001</v>
      </c>
      <c r="H34" s="8">
        <f t="shared" si="3"/>
        <v>0.99056019605325107</v>
      </c>
      <c r="I34" s="8">
        <f t="shared" si="4"/>
        <v>-2.5601960532509738E-3</v>
      </c>
    </row>
    <row r="35" spans="1:9" x14ac:dyDescent="0.2">
      <c r="A35" s="14">
        <v>77</v>
      </c>
      <c r="B35" s="8">
        <v>-7.3456400000000005E-2</v>
      </c>
      <c r="C35" s="8">
        <v>9.7157599999999997E-2</v>
      </c>
      <c r="D35" s="8">
        <v>1.74221</v>
      </c>
      <c r="E35" s="8">
        <f t="shared" si="0"/>
        <v>1.7464624605294901</v>
      </c>
      <c r="F35" s="8">
        <f t="shared" si="1"/>
        <v>3.08</v>
      </c>
      <c r="G35" s="8">
        <f t="shared" si="2"/>
        <v>1.0010000000000001</v>
      </c>
      <c r="H35" s="8">
        <f t="shared" si="3"/>
        <v>0.99548360250180923</v>
      </c>
      <c r="I35" s="8">
        <f t="shared" si="4"/>
        <v>5.5163974981908837E-3</v>
      </c>
    </row>
    <row r="36" spans="1:9" x14ac:dyDescent="0.2">
      <c r="A36" s="14">
        <v>78</v>
      </c>
      <c r="B36" s="8">
        <v>-7.4755100000000005E-2</v>
      </c>
      <c r="C36" s="8">
        <v>0.100789</v>
      </c>
      <c r="D36" s="8">
        <v>1.76102</v>
      </c>
      <c r="E36" s="8">
        <f t="shared" si="0"/>
        <v>1.765485255644184</v>
      </c>
      <c r="F36" s="8">
        <f t="shared" si="1"/>
        <v>3.12</v>
      </c>
      <c r="G36" s="8">
        <f t="shared" si="2"/>
        <v>1.014</v>
      </c>
      <c r="H36" s="8">
        <f t="shared" si="3"/>
        <v>1.0063265957171847</v>
      </c>
      <c r="I36" s="8">
        <f t="shared" si="4"/>
        <v>7.673404282815266E-3</v>
      </c>
    </row>
    <row r="37" spans="1:9" x14ac:dyDescent="0.2">
      <c r="A37" s="14">
        <v>79</v>
      </c>
      <c r="B37" s="8">
        <v>-7.5748300000000005E-2</v>
      </c>
      <c r="C37" s="8">
        <v>0.101841</v>
      </c>
      <c r="D37" s="8">
        <v>1.7993600000000001</v>
      </c>
      <c r="E37" s="8">
        <f t="shared" si="0"/>
        <v>1.8038308689657936</v>
      </c>
      <c r="F37" s="8">
        <f t="shared" si="1"/>
        <v>3.16</v>
      </c>
      <c r="G37" s="8">
        <f t="shared" si="2"/>
        <v>1.0270000000000001</v>
      </c>
      <c r="H37" s="8">
        <f t="shared" si="3"/>
        <v>1.0281835953105023</v>
      </c>
      <c r="I37" s="8">
        <f t="shared" si="4"/>
        <v>-1.1835953105021613E-3</v>
      </c>
    </row>
    <row r="38" spans="1:9" x14ac:dyDescent="0.2">
      <c r="A38" s="14">
        <v>80</v>
      </c>
      <c r="B38" s="8">
        <v>-7.2856699999999996E-2</v>
      </c>
      <c r="C38" s="8">
        <v>9.8519999999999996E-2</v>
      </c>
      <c r="D38" s="8">
        <v>1.8262100000000001</v>
      </c>
      <c r="E38" s="8">
        <f t="shared" si="0"/>
        <v>1.8303161620973822</v>
      </c>
      <c r="F38" s="8">
        <f t="shared" si="1"/>
        <v>3.2</v>
      </c>
      <c r="G38" s="8">
        <f t="shared" si="2"/>
        <v>1.04</v>
      </c>
      <c r="H38" s="8">
        <f t="shared" si="3"/>
        <v>1.0432802123955078</v>
      </c>
      <c r="I38" s="8">
        <f t="shared" si="4"/>
        <v>-3.2802123955077978E-3</v>
      </c>
    </row>
    <row r="39" spans="1:9" x14ac:dyDescent="0.2">
      <c r="A39" s="14">
        <v>81</v>
      </c>
      <c r="B39" s="8">
        <v>-7.3002800000000007E-2</v>
      </c>
      <c r="C39" s="8">
        <v>0.10276299999999999</v>
      </c>
      <c r="D39" s="8">
        <v>1.83846</v>
      </c>
      <c r="E39" s="8">
        <f t="shared" si="0"/>
        <v>1.84277638756764</v>
      </c>
      <c r="F39" s="8">
        <f t="shared" si="1"/>
        <v>3.24</v>
      </c>
      <c r="G39" s="8">
        <f t="shared" si="2"/>
        <v>1.0530000000000002</v>
      </c>
      <c r="H39" s="8">
        <f t="shared" si="3"/>
        <v>1.0503825409135548</v>
      </c>
      <c r="I39" s="8">
        <f t="shared" si="4"/>
        <v>2.617459086445395E-3</v>
      </c>
    </row>
    <row r="40" spans="1:9" x14ac:dyDescent="0.2">
      <c r="A40" s="14">
        <v>82</v>
      </c>
      <c r="B40" s="8">
        <v>-6.6963900000000007E-2</v>
      </c>
      <c r="C40" s="8">
        <v>0.10826</v>
      </c>
      <c r="D40" s="8">
        <v>1.86154</v>
      </c>
      <c r="E40" s="8">
        <f t="shared" si="0"/>
        <v>1.8658873393383668</v>
      </c>
      <c r="F40" s="8">
        <f t="shared" si="1"/>
        <v>3.28</v>
      </c>
      <c r="G40" s="8">
        <f t="shared" si="2"/>
        <v>1.0660000000000001</v>
      </c>
      <c r="H40" s="8">
        <f t="shared" si="3"/>
        <v>1.063555783422869</v>
      </c>
      <c r="I40" s="8">
        <f t="shared" si="4"/>
        <v>2.4442165771310087E-3</v>
      </c>
    </row>
    <row r="41" spans="1:9" x14ac:dyDescent="0.2">
      <c r="A41" s="14">
        <v>83</v>
      </c>
      <c r="B41" s="8">
        <v>-6.9848499999999994E-2</v>
      </c>
      <c r="C41" s="8">
        <v>0.10839500000000001</v>
      </c>
      <c r="D41" s="8">
        <v>1.8793299999999999</v>
      </c>
      <c r="E41" s="8">
        <f t="shared" si="0"/>
        <v>1.8837487990380379</v>
      </c>
      <c r="F41" s="8">
        <f t="shared" si="1"/>
        <v>3.32</v>
      </c>
      <c r="G41" s="8">
        <f t="shared" si="2"/>
        <v>1.079</v>
      </c>
      <c r="H41" s="8">
        <f t="shared" si="3"/>
        <v>1.0737368154516815</v>
      </c>
      <c r="I41" s="8">
        <f t="shared" si="4"/>
        <v>5.2631845483184225E-3</v>
      </c>
    </row>
    <row r="42" spans="1:9" x14ac:dyDescent="0.2">
      <c r="A42" s="14">
        <v>84</v>
      </c>
      <c r="B42" s="8">
        <v>-7.3677900000000004E-2</v>
      </c>
      <c r="C42" s="8">
        <v>0.11528099999999999</v>
      </c>
      <c r="D42" s="8">
        <v>1.91727</v>
      </c>
      <c r="E42" s="8">
        <f t="shared" si="0"/>
        <v>1.9221452585092027</v>
      </c>
      <c r="F42" s="8">
        <f t="shared" si="1"/>
        <v>3.36</v>
      </c>
      <c r="G42" s="8">
        <f t="shared" si="2"/>
        <v>1.0920000000000001</v>
      </c>
      <c r="H42" s="8">
        <f t="shared" si="3"/>
        <v>1.0956227973502455</v>
      </c>
      <c r="I42" s="8">
        <f t="shared" si="4"/>
        <v>-3.6227973502453992E-3</v>
      </c>
    </row>
    <row r="43" spans="1:9" x14ac:dyDescent="0.2">
      <c r="A43" s="14">
        <v>85</v>
      </c>
      <c r="B43" s="8">
        <v>-7.6013499999999998E-2</v>
      </c>
      <c r="C43" s="8">
        <v>0.113287</v>
      </c>
      <c r="D43" s="8">
        <v>1.9221299999999999</v>
      </c>
      <c r="E43" s="8">
        <f t="shared" si="0"/>
        <v>1.9269654209277471</v>
      </c>
      <c r="F43" s="8">
        <f t="shared" si="1"/>
        <v>3.4</v>
      </c>
      <c r="G43" s="8">
        <f t="shared" si="2"/>
        <v>1.105</v>
      </c>
      <c r="H43" s="8">
        <f t="shared" si="3"/>
        <v>1.0983702899288157</v>
      </c>
      <c r="I43" s="8">
        <f t="shared" si="4"/>
        <v>6.6297100711842916E-3</v>
      </c>
    </row>
    <row r="44" spans="1:9" x14ac:dyDescent="0.2">
      <c r="A44" s="14">
        <v>86</v>
      </c>
      <c r="B44" s="8">
        <v>-8.4510500000000002E-2</v>
      </c>
      <c r="C44" s="8">
        <v>0.12397</v>
      </c>
      <c r="D44" s="8">
        <v>1.9262600000000001</v>
      </c>
      <c r="E44" s="8">
        <f t="shared" si="0"/>
        <v>1.9320942454006351</v>
      </c>
      <c r="F44" s="8">
        <f t="shared" si="1"/>
        <v>3.44</v>
      </c>
      <c r="G44" s="8">
        <f t="shared" si="2"/>
        <v>1.1180000000000001</v>
      </c>
      <c r="H44" s="8">
        <f t="shared" si="3"/>
        <v>1.1012937198783619</v>
      </c>
      <c r="I44" s="8">
        <f t="shared" si="4"/>
        <v>1.6706280121638217E-2</v>
      </c>
    </row>
    <row r="45" spans="1:9" x14ac:dyDescent="0.2">
      <c r="A45" s="14">
        <v>87</v>
      </c>
      <c r="B45" s="8">
        <v>-8.5581000000000004E-2</v>
      </c>
      <c r="C45" s="8">
        <v>0.12651299999999999</v>
      </c>
      <c r="D45" s="8">
        <v>1.9487399999999999</v>
      </c>
      <c r="E45" s="8">
        <f t="shared" si="0"/>
        <v>1.9547166634399984</v>
      </c>
      <c r="F45" s="8">
        <f t="shared" si="1"/>
        <v>3.48</v>
      </c>
      <c r="G45" s="8">
        <f t="shared" si="2"/>
        <v>1.131</v>
      </c>
      <c r="H45" s="8">
        <f t="shared" si="3"/>
        <v>1.114188498160799</v>
      </c>
      <c r="I45" s="8">
        <f t="shared" si="4"/>
        <v>1.6811501839200993E-2</v>
      </c>
    </row>
    <row r="46" spans="1:9" x14ac:dyDescent="0.2">
      <c r="A46" s="14">
        <v>88</v>
      </c>
      <c r="B46" s="8">
        <v>-8.5969900000000002E-2</v>
      </c>
      <c r="C46" s="8">
        <v>0.12564400000000001</v>
      </c>
      <c r="D46" s="8">
        <v>1.96668</v>
      </c>
      <c r="E46" s="8">
        <f t="shared" si="0"/>
        <v>1.9725636772591171</v>
      </c>
      <c r="F46" s="8">
        <f t="shared" si="1"/>
        <v>3.52</v>
      </c>
      <c r="G46" s="8">
        <f t="shared" si="2"/>
        <v>1.1440000000000001</v>
      </c>
      <c r="H46" s="8">
        <f t="shared" si="3"/>
        <v>1.1243612960376967</v>
      </c>
      <c r="I46" s="8">
        <f t="shared" si="4"/>
        <v>1.9638703962303383E-2</v>
      </c>
    </row>
    <row r="47" spans="1:9" x14ac:dyDescent="0.2">
      <c r="A47" s="14">
        <v>89</v>
      </c>
      <c r="B47" s="8">
        <v>-9.1271400000000003E-2</v>
      </c>
      <c r="C47" s="8">
        <v>0.13284599999999999</v>
      </c>
      <c r="D47" s="8">
        <v>2.0020500000000001</v>
      </c>
      <c r="E47" s="8">
        <f t="shared" si="0"/>
        <v>2.0085275030912473</v>
      </c>
      <c r="F47" s="8">
        <f t="shared" si="1"/>
        <v>3.56</v>
      </c>
      <c r="G47" s="8">
        <f t="shared" si="2"/>
        <v>1.157</v>
      </c>
      <c r="H47" s="8">
        <f t="shared" si="3"/>
        <v>1.1448606767620109</v>
      </c>
      <c r="I47" s="8">
        <f t="shared" si="4"/>
        <v>1.2139323237989164E-2</v>
      </c>
    </row>
    <row r="48" spans="1:9" x14ac:dyDescent="0.2">
      <c r="A48" s="14">
        <v>90</v>
      </c>
      <c r="B48" s="8">
        <v>-9.3182299999999996E-2</v>
      </c>
      <c r="C48" s="8">
        <v>0.128775</v>
      </c>
      <c r="D48" s="8">
        <v>2.0143499999999999</v>
      </c>
      <c r="E48" s="8">
        <f t="shared" si="0"/>
        <v>2.0206117549292566</v>
      </c>
      <c r="F48" s="8">
        <f t="shared" si="1"/>
        <v>3.6</v>
      </c>
      <c r="G48" s="8">
        <f t="shared" si="2"/>
        <v>1.1700000000000002</v>
      </c>
      <c r="H48" s="8">
        <f t="shared" si="3"/>
        <v>1.1517487003096762</v>
      </c>
      <c r="I48" s="8">
        <f t="shared" si="4"/>
        <v>1.8251299690323908E-2</v>
      </c>
    </row>
    <row r="49" spans="1:9" x14ac:dyDescent="0.2">
      <c r="A49" s="14">
        <v>91</v>
      </c>
      <c r="B49" s="8">
        <v>-9.4049599999999997E-2</v>
      </c>
      <c r="C49" s="8">
        <v>0.133244</v>
      </c>
      <c r="D49" s="8">
        <v>2.0377999999999998</v>
      </c>
      <c r="E49" s="8">
        <f t="shared" si="0"/>
        <v>2.0443160545268335</v>
      </c>
      <c r="F49" s="8">
        <f t="shared" si="1"/>
        <v>3.64</v>
      </c>
      <c r="G49" s="8">
        <f t="shared" si="2"/>
        <v>1.1830000000000001</v>
      </c>
      <c r="H49" s="8">
        <f t="shared" si="3"/>
        <v>1.1652601510802949</v>
      </c>
      <c r="I49" s="8">
        <f t="shared" si="4"/>
        <v>1.7739848919705148E-2</v>
      </c>
    </row>
    <row r="50" spans="1:9" x14ac:dyDescent="0.2">
      <c r="A50" s="14">
        <v>92</v>
      </c>
      <c r="B50" s="8">
        <v>-9.8220500000000002E-2</v>
      </c>
      <c r="C50" s="8">
        <v>0.132795</v>
      </c>
      <c r="D50" s="8">
        <v>2.0588700000000002</v>
      </c>
      <c r="E50" s="8">
        <f t="shared" si="0"/>
        <v>2.0654847991561813</v>
      </c>
      <c r="F50" s="8">
        <f t="shared" si="1"/>
        <v>3.68</v>
      </c>
      <c r="G50" s="8">
        <f t="shared" si="2"/>
        <v>1.1960000000000002</v>
      </c>
      <c r="H50" s="8">
        <f t="shared" si="3"/>
        <v>1.1773263355190233</v>
      </c>
      <c r="I50" s="8">
        <f t="shared" si="4"/>
        <v>1.8673664480976848E-2</v>
      </c>
    </row>
    <row r="51" spans="1:9" x14ac:dyDescent="0.2">
      <c r="A51" s="14">
        <v>93</v>
      </c>
      <c r="B51" s="8">
        <v>-9.6639100000000006E-2</v>
      </c>
      <c r="C51" s="8">
        <v>0.13830400000000001</v>
      </c>
      <c r="D51" s="8">
        <v>2.0789900000000001</v>
      </c>
      <c r="E51" s="8">
        <f t="shared" si="0"/>
        <v>2.0858251441970896</v>
      </c>
      <c r="F51" s="8">
        <f t="shared" si="1"/>
        <v>3.72</v>
      </c>
      <c r="G51" s="8">
        <f t="shared" si="2"/>
        <v>1.2090000000000001</v>
      </c>
      <c r="H51" s="8">
        <f t="shared" si="3"/>
        <v>1.1889203321923409</v>
      </c>
      <c r="I51" s="8">
        <f t="shared" si="4"/>
        <v>2.007966780765913E-2</v>
      </c>
    </row>
    <row r="52" spans="1:9" x14ac:dyDescent="0.2">
      <c r="A52" s="14">
        <v>94</v>
      </c>
      <c r="B52" s="8">
        <v>-9.9993499999999999E-2</v>
      </c>
      <c r="C52" s="8">
        <v>0.139541</v>
      </c>
      <c r="D52" s="8">
        <v>2.10961</v>
      </c>
      <c r="E52" s="8">
        <f t="shared" si="0"/>
        <v>2.1165832709400427</v>
      </c>
      <c r="F52" s="8">
        <f t="shared" si="1"/>
        <v>3.76</v>
      </c>
      <c r="G52" s="8">
        <f t="shared" si="2"/>
        <v>1.222</v>
      </c>
      <c r="H52" s="8">
        <f t="shared" si="3"/>
        <v>1.2064524644358243</v>
      </c>
      <c r="I52" s="8">
        <f t="shared" si="4"/>
        <v>1.5547535564175652E-2</v>
      </c>
    </row>
    <row r="53" spans="1:9" x14ac:dyDescent="0.2">
      <c r="A53" s="14">
        <v>95</v>
      </c>
      <c r="B53" s="8">
        <v>-0.104266</v>
      </c>
      <c r="C53" s="8">
        <v>0.14019000000000001</v>
      </c>
      <c r="D53" s="8">
        <v>2.1181899999999998</v>
      </c>
      <c r="E53" s="8">
        <f t="shared" si="0"/>
        <v>2.125383144507361</v>
      </c>
      <c r="F53" s="8">
        <f t="shared" si="1"/>
        <v>3.8</v>
      </c>
      <c r="G53" s="8">
        <f t="shared" si="2"/>
        <v>1.2349999999999999</v>
      </c>
      <c r="H53" s="8">
        <f t="shared" si="3"/>
        <v>1.2114683923691956</v>
      </c>
      <c r="I53" s="8">
        <f t="shared" si="4"/>
        <v>2.3531607630804308E-2</v>
      </c>
    </row>
    <row r="54" spans="1:9" x14ac:dyDescent="0.2">
      <c r="A54" s="14">
        <v>96</v>
      </c>
      <c r="B54" s="8">
        <v>-0.105588</v>
      </c>
      <c r="C54" s="8">
        <v>0.13642399999999999</v>
      </c>
      <c r="D54" s="8">
        <v>2.1461000000000001</v>
      </c>
      <c r="E54" s="8">
        <f t="shared" si="0"/>
        <v>2.1530224205799624</v>
      </c>
      <c r="F54" s="8">
        <f t="shared" si="1"/>
        <v>3.84</v>
      </c>
      <c r="G54" s="8">
        <f t="shared" si="2"/>
        <v>1.248</v>
      </c>
      <c r="H54" s="8">
        <f t="shared" si="3"/>
        <v>1.2272227797305784</v>
      </c>
      <c r="I54" s="8">
        <f t="shared" si="4"/>
        <v>2.0777220269421637E-2</v>
      </c>
    </row>
    <row r="55" spans="1:9" x14ac:dyDescent="0.2">
      <c r="A55" s="14">
        <v>97</v>
      </c>
      <c r="B55" s="8">
        <v>-0.107039</v>
      </c>
      <c r="C55" s="8">
        <v>0.13533000000000001</v>
      </c>
      <c r="D55" s="8">
        <v>2.17767</v>
      </c>
      <c r="E55" s="8">
        <f t="shared" si="0"/>
        <v>2.1844949497128621</v>
      </c>
      <c r="F55" s="8">
        <f t="shared" si="1"/>
        <v>3.88</v>
      </c>
      <c r="G55" s="8">
        <f t="shared" si="2"/>
        <v>1.2609999999999999</v>
      </c>
      <c r="H55" s="8">
        <f t="shared" si="3"/>
        <v>1.2451621213363313</v>
      </c>
      <c r="I55" s="8">
        <f t="shared" si="4"/>
        <v>1.5837878663668592E-2</v>
      </c>
    </row>
    <row r="56" spans="1:9" x14ac:dyDescent="0.2">
      <c r="A56" s="14">
        <v>98</v>
      </c>
      <c r="B56" s="8">
        <v>-0.107588</v>
      </c>
      <c r="C56" s="8">
        <v>0.13746700000000001</v>
      </c>
      <c r="D56" s="8">
        <v>2.1888899999999998</v>
      </c>
      <c r="E56" s="8">
        <f t="shared" si="0"/>
        <v>2.1958396539667917</v>
      </c>
      <c r="F56" s="8">
        <f t="shared" si="1"/>
        <v>3.92</v>
      </c>
      <c r="G56" s="8">
        <f t="shared" si="2"/>
        <v>1.274</v>
      </c>
      <c r="H56" s="8">
        <f t="shared" si="3"/>
        <v>1.2516286027610712</v>
      </c>
      <c r="I56" s="8">
        <f t="shared" si="4"/>
        <v>2.2371397238928781E-2</v>
      </c>
    </row>
    <row r="57" spans="1:9" x14ac:dyDescent="0.2">
      <c r="A57" s="14">
        <v>99</v>
      </c>
      <c r="B57" s="8">
        <v>-0.11357299999999999</v>
      </c>
      <c r="C57" s="8">
        <v>0.13544999999999999</v>
      </c>
      <c r="D57" s="8">
        <v>2.2168999999999999</v>
      </c>
      <c r="E57" s="8">
        <f t="shared" si="0"/>
        <v>2.2239359565484342</v>
      </c>
      <c r="F57" s="8">
        <f t="shared" si="1"/>
        <v>3.96</v>
      </c>
      <c r="G57" s="8">
        <f t="shared" si="2"/>
        <v>1.2869999999999999</v>
      </c>
      <c r="H57" s="8">
        <f t="shared" si="3"/>
        <v>1.2676434952326074</v>
      </c>
      <c r="I57" s="8">
        <f t="shared" si="4"/>
        <v>1.9356504767392479E-2</v>
      </c>
    </row>
    <row r="58" spans="1:9" x14ac:dyDescent="0.2">
      <c r="A58" s="14">
        <v>100</v>
      </c>
      <c r="B58" s="8">
        <v>-0.11139499999999999</v>
      </c>
      <c r="C58" s="8">
        <v>0.14216999999999999</v>
      </c>
      <c r="D58" s="8">
        <v>2.24281</v>
      </c>
      <c r="E58" s="8">
        <f t="shared" si="0"/>
        <v>2.2500706324524571</v>
      </c>
      <c r="F58" s="8">
        <f t="shared" si="1"/>
        <v>4</v>
      </c>
      <c r="G58" s="8">
        <f t="shared" si="2"/>
        <v>1.3</v>
      </c>
      <c r="H58" s="8">
        <f t="shared" si="3"/>
        <v>1.2825402604979004</v>
      </c>
      <c r="I58" s="8">
        <f t="shared" si="4"/>
        <v>1.7459739502099669E-2</v>
      </c>
    </row>
    <row r="59" spans="1:9" x14ac:dyDescent="0.2">
      <c r="A59" s="14">
        <v>101</v>
      </c>
      <c r="B59" s="8">
        <v>-0.114547</v>
      </c>
      <c r="C59" s="8">
        <v>0.14025299999999999</v>
      </c>
      <c r="D59" s="8">
        <v>2.26084</v>
      </c>
      <c r="E59" s="8">
        <f t="shared" si="0"/>
        <v>2.2680805595961533</v>
      </c>
      <c r="F59" s="8">
        <f t="shared" si="1"/>
        <v>4.04</v>
      </c>
      <c r="G59" s="8">
        <f t="shared" si="2"/>
        <v>1.3130000000000002</v>
      </c>
      <c r="H59" s="8">
        <f t="shared" si="3"/>
        <v>1.2928059189698073</v>
      </c>
      <c r="I59" s="8">
        <f t="shared" si="4"/>
        <v>2.0194081030192823E-2</v>
      </c>
    </row>
    <row r="60" spans="1:9" x14ac:dyDescent="0.2">
      <c r="A60" s="14">
        <v>102</v>
      </c>
      <c r="B60" s="8">
        <v>-0.116645</v>
      </c>
      <c r="C60" s="8">
        <v>0.14149200000000001</v>
      </c>
      <c r="D60" s="8">
        <v>2.2826499999999998</v>
      </c>
      <c r="E60" s="8">
        <f t="shared" si="0"/>
        <v>2.2900037258897634</v>
      </c>
      <c r="F60" s="8">
        <f t="shared" si="1"/>
        <v>4.08</v>
      </c>
      <c r="G60" s="8">
        <f t="shared" si="2"/>
        <v>1.3260000000000001</v>
      </c>
      <c r="H60" s="8">
        <f t="shared" si="3"/>
        <v>1.3053021237571651</v>
      </c>
      <c r="I60" s="8">
        <f t="shared" si="4"/>
        <v>2.0697876242834923E-2</v>
      </c>
    </row>
    <row r="61" spans="1:9" x14ac:dyDescent="0.2">
      <c r="A61" s="14">
        <v>103</v>
      </c>
      <c r="B61" s="8">
        <v>-0.115495</v>
      </c>
      <c r="C61" s="8">
        <v>0.145623</v>
      </c>
      <c r="D61" s="8">
        <v>2.3014899999999998</v>
      </c>
      <c r="E61" s="8">
        <f t="shared" si="0"/>
        <v>2.3089827572448431</v>
      </c>
      <c r="F61" s="8">
        <f t="shared" si="1"/>
        <v>4.12</v>
      </c>
      <c r="G61" s="8">
        <f t="shared" si="2"/>
        <v>1.3390000000000002</v>
      </c>
      <c r="H61" s="8">
        <f t="shared" si="3"/>
        <v>1.3161201716295605</v>
      </c>
      <c r="I61" s="8">
        <f t="shared" si="4"/>
        <v>2.287982837043967E-2</v>
      </c>
    </row>
    <row r="62" spans="1:9" x14ac:dyDescent="0.2">
      <c r="A62" s="14">
        <v>104</v>
      </c>
      <c r="B62" s="8">
        <v>-0.12378</v>
      </c>
      <c r="C62" s="8">
        <v>0.14895900000000001</v>
      </c>
      <c r="D62" s="8">
        <v>2.33521</v>
      </c>
      <c r="E62" s="8">
        <f t="shared" si="0"/>
        <v>2.3432276919200574</v>
      </c>
      <c r="F62" s="8">
        <f t="shared" si="1"/>
        <v>4.16</v>
      </c>
      <c r="G62" s="8">
        <f t="shared" si="2"/>
        <v>1.3520000000000001</v>
      </c>
      <c r="H62" s="8">
        <f t="shared" si="3"/>
        <v>1.3356397843944325</v>
      </c>
      <c r="I62" s="8">
        <f t="shared" si="4"/>
        <v>1.6360215605567552E-2</v>
      </c>
    </row>
    <row r="63" spans="1:9" x14ac:dyDescent="0.2">
      <c r="A63" s="14">
        <v>105</v>
      </c>
      <c r="B63" s="8">
        <v>-0.12503700000000001</v>
      </c>
      <c r="C63" s="8">
        <v>0.151779</v>
      </c>
      <c r="D63" s="8">
        <v>2.3578100000000002</v>
      </c>
      <c r="E63" s="8">
        <f t="shared" si="0"/>
        <v>2.3659964311701742</v>
      </c>
      <c r="F63" s="8">
        <f t="shared" si="1"/>
        <v>4.2</v>
      </c>
      <c r="G63" s="8">
        <f t="shared" si="2"/>
        <v>1.3650000000000002</v>
      </c>
      <c r="H63" s="8">
        <f t="shared" si="3"/>
        <v>1.3486179657669992</v>
      </c>
      <c r="I63" s="8">
        <f t="shared" si="4"/>
        <v>1.6382034233000997E-2</v>
      </c>
    </row>
    <row r="64" spans="1:9" x14ac:dyDescent="0.2">
      <c r="A64" s="14">
        <v>106</v>
      </c>
      <c r="B64" s="8">
        <v>-0.124226</v>
      </c>
      <c r="C64" s="8">
        <v>0.15704000000000001</v>
      </c>
      <c r="D64" s="8">
        <v>2.3722699999999999</v>
      </c>
      <c r="E64" s="8">
        <f t="shared" si="0"/>
        <v>2.3807054865262103</v>
      </c>
      <c r="F64" s="8">
        <f t="shared" si="1"/>
        <v>4.24</v>
      </c>
      <c r="G64" s="8">
        <f t="shared" si="2"/>
        <v>1.3780000000000001</v>
      </c>
      <c r="H64" s="8">
        <f t="shared" si="3"/>
        <v>1.3570021273199397</v>
      </c>
      <c r="I64" s="8">
        <f t="shared" si="4"/>
        <v>2.099787268006037E-2</v>
      </c>
    </row>
    <row r="65" spans="1:9" x14ac:dyDescent="0.2">
      <c r="A65" s="14">
        <v>107</v>
      </c>
      <c r="B65" s="8">
        <v>-0.12535299999999999</v>
      </c>
      <c r="C65" s="8">
        <v>0.152559</v>
      </c>
      <c r="D65" s="8">
        <v>2.3950200000000001</v>
      </c>
      <c r="E65" s="8">
        <f t="shared" si="0"/>
        <v>2.4031455269063504</v>
      </c>
      <c r="F65" s="8">
        <f t="shared" si="1"/>
        <v>4.28</v>
      </c>
      <c r="G65" s="8">
        <f t="shared" si="2"/>
        <v>1.3910000000000002</v>
      </c>
      <c r="H65" s="8">
        <f t="shared" si="3"/>
        <v>1.3697929503366195</v>
      </c>
      <c r="I65" s="8">
        <f t="shared" si="4"/>
        <v>2.1207049663380717E-2</v>
      </c>
    </row>
    <row r="66" spans="1:9" x14ac:dyDescent="0.2">
      <c r="A66" s="14">
        <v>108</v>
      </c>
      <c r="B66" s="8">
        <v>-0.13116</v>
      </c>
      <c r="C66" s="8">
        <v>0.15768199999999999</v>
      </c>
      <c r="D66" s="8">
        <v>2.4197799999999998</v>
      </c>
      <c r="E66" s="8">
        <f t="shared" si="0"/>
        <v>2.4284566718646641</v>
      </c>
      <c r="F66" s="8">
        <f t="shared" si="1"/>
        <v>4.32</v>
      </c>
      <c r="G66" s="8">
        <f t="shared" si="2"/>
        <v>1.4040000000000001</v>
      </c>
      <c r="H66" s="8">
        <f t="shared" si="3"/>
        <v>1.3842203029628584</v>
      </c>
      <c r="I66" s="8">
        <f t="shared" si="4"/>
        <v>1.9779697037141775E-2</v>
      </c>
    </row>
    <row r="67" spans="1:9" x14ac:dyDescent="0.2">
      <c r="A67" s="14">
        <v>109</v>
      </c>
      <c r="B67" s="8">
        <v>-0.13311200000000001</v>
      </c>
      <c r="C67" s="8">
        <v>0.16045200000000001</v>
      </c>
      <c r="D67" s="8">
        <v>2.4478200000000001</v>
      </c>
      <c r="E67" s="8">
        <f t="shared" si="0"/>
        <v>2.4566819902559631</v>
      </c>
      <c r="F67" s="8">
        <f t="shared" si="1"/>
        <v>4.3600000000000003</v>
      </c>
      <c r="G67" s="8">
        <f t="shared" si="2"/>
        <v>1.4170000000000003</v>
      </c>
      <c r="H67" s="8">
        <f t="shared" si="3"/>
        <v>1.4003087344458989</v>
      </c>
      <c r="I67" s="8">
        <f t="shared" si="4"/>
        <v>1.6691265554101387E-2</v>
      </c>
    </row>
    <row r="68" spans="1:9" x14ac:dyDescent="0.2">
      <c r="A68" s="14">
        <v>110</v>
      </c>
      <c r="B68" s="8">
        <v>-0.12531400000000001</v>
      </c>
      <c r="C68" s="8">
        <v>0.16126799999999999</v>
      </c>
      <c r="D68" s="8">
        <v>2.4877500000000001</v>
      </c>
      <c r="E68" s="8">
        <f t="shared" ref="E68:E101" si="5">SQRT(D68^2+C68^2+B68^2)</f>
        <v>2.4961191936524187</v>
      </c>
      <c r="F68" s="8">
        <f t="shared" ref="F68:F101" si="6">A68/25</f>
        <v>4.4000000000000004</v>
      </c>
      <c r="G68" s="8">
        <f t="shared" ref="G68:G101" si="7">F68*0.325</f>
        <v>1.4300000000000002</v>
      </c>
      <c r="H68" s="8">
        <f t="shared" ref="H68:H101" si="8">E68*0.57</f>
        <v>1.4227879403818786</v>
      </c>
      <c r="I68" s="8">
        <f t="shared" ref="I68:I101" si="9">G68-H68</f>
        <v>7.2120596181215468E-3</v>
      </c>
    </row>
    <row r="69" spans="1:9" x14ac:dyDescent="0.2">
      <c r="A69" s="14">
        <v>111</v>
      </c>
      <c r="B69" s="8">
        <v>-0.13858599999999999</v>
      </c>
      <c r="C69" s="8">
        <v>0.160108</v>
      </c>
      <c r="D69" s="8">
        <v>2.4876200000000002</v>
      </c>
      <c r="E69" s="8">
        <f t="shared" si="5"/>
        <v>2.4966164934687107</v>
      </c>
      <c r="F69" s="8">
        <f t="shared" si="6"/>
        <v>4.4400000000000004</v>
      </c>
      <c r="G69" s="8">
        <f t="shared" si="7"/>
        <v>1.4430000000000003</v>
      </c>
      <c r="H69" s="8">
        <f t="shared" si="8"/>
        <v>1.423071401277165</v>
      </c>
      <c r="I69" s="8">
        <f t="shared" si="9"/>
        <v>1.9928598722835256E-2</v>
      </c>
    </row>
    <row r="70" spans="1:9" x14ac:dyDescent="0.2">
      <c r="A70" s="14">
        <v>112</v>
      </c>
      <c r="B70" s="8">
        <v>-0.138239</v>
      </c>
      <c r="C70" s="8">
        <v>0.16669100000000001</v>
      </c>
      <c r="D70" s="8">
        <v>2.5019800000000001</v>
      </c>
      <c r="E70" s="8">
        <f t="shared" si="5"/>
        <v>2.5113342730512795</v>
      </c>
      <c r="F70" s="8">
        <f t="shared" si="6"/>
        <v>4.4800000000000004</v>
      </c>
      <c r="G70" s="8">
        <f t="shared" si="7"/>
        <v>1.4560000000000002</v>
      </c>
      <c r="H70" s="8">
        <f t="shared" si="8"/>
        <v>1.4314605356392291</v>
      </c>
      <c r="I70" s="8">
        <f t="shared" si="9"/>
        <v>2.4539464360771035E-2</v>
      </c>
    </row>
    <row r="71" spans="1:9" x14ac:dyDescent="0.2">
      <c r="A71" s="14">
        <v>113</v>
      </c>
      <c r="B71" s="8">
        <v>-0.14119300000000001</v>
      </c>
      <c r="C71" s="8">
        <v>0.16400700000000001</v>
      </c>
      <c r="D71" s="8">
        <v>2.5261399999999998</v>
      </c>
      <c r="E71" s="8">
        <f t="shared" si="5"/>
        <v>2.5353928805804435</v>
      </c>
      <c r="F71" s="8">
        <f t="shared" si="6"/>
        <v>4.5199999999999996</v>
      </c>
      <c r="G71" s="8">
        <f t="shared" si="7"/>
        <v>1.4689999999999999</v>
      </c>
      <c r="H71" s="8">
        <f t="shared" si="8"/>
        <v>1.4451739419308527</v>
      </c>
      <c r="I71" s="8">
        <f t="shared" si="9"/>
        <v>2.3826058069147171E-2</v>
      </c>
    </row>
    <row r="72" spans="1:9" x14ac:dyDescent="0.2">
      <c r="A72" s="14">
        <v>114</v>
      </c>
      <c r="B72" s="8">
        <v>-0.13730200000000001</v>
      </c>
      <c r="C72" s="8">
        <v>0.168215</v>
      </c>
      <c r="D72" s="8">
        <v>2.5649999999999999</v>
      </c>
      <c r="E72" s="8">
        <f t="shared" si="5"/>
        <v>2.5741742608900822</v>
      </c>
      <c r="F72" s="8">
        <f t="shared" si="6"/>
        <v>4.5599999999999996</v>
      </c>
      <c r="G72" s="8">
        <f t="shared" si="7"/>
        <v>1.482</v>
      </c>
      <c r="H72" s="8">
        <f t="shared" si="8"/>
        <v>1.4672793287073467</v>
      </c>
      <c r="I72" s="8">
        <f t="shared" si="9"/>
        <v>1.4720671292653309E-2</v>
      </c>
    </row>
    <row r="73" spans="1:9" x14ac:dyDescent="0.2">
      <c r="A73" s="14">
        <v>115</v>
      </c>
      <c r="B73" s="8">
        <v>-0.1384</v>
      </c>
      <c r="C73" s="8">
        <v>0.17090900000000001</v>
      </c>
      <c r="D73" s="8">
        <v>2.57891</v>
      </c>
      <c r="E73" s="8">
        <f t="shared" si="5"/>
        <v>2.5882699307415753</v>
      </c>
      <c r="F73" s="8">
        <f t="shared" si="6"/>
        <v>4.5999999999999996</v>
      </c>
      <c r="G73" s="8">
        <f t="shared" si="7"/>
        <v>1.4949999999999999</v>
      </c>
      <c r="H73" s="8">
        <f t="shared" si="8"/>
        <v>1.4753138605226979</v>
      </c>
      <c r="I73" s="8">
        <f t="shared" si="9"/>
        <v>1.9686139477302023E-2</v>
      </c>
    </row>
    <row r="74" spans="1:9" x14ac:dyDescent="0.2">
      <c r="A74" s="14">
        <v>116</v>
      </c>
      <c r="B74" s="8">
        <v>-0.13852999999999999</v>
      </c>
      <c r="C74" s="8">
        <v>0.17110900000000001</v>
      </c>
      <c r="D74" s="8">
        <v>2.59741</v>
      </c>
      <c r="E74" s="8">
        <f t="shared" si="5"/>
        <v>2.6067235294294253</v>
      </c>
      <c r="F74" s="8">
        <f t="shared" si="6"/>
        <v>4.6399999999999997</v>
      </c>
      <c r="G74" s="8">
        <f t="shared" si="7"/>
        <v>1.508</v>
      </c>
      <c r="H74" s="8">
        <f t="shared" si="8"/>
        <v>1.4858324117747723</v>
      </c>
      <c r="I74" s="8">
        <f t="shared" si="9"/>
        <v>2.2167588225227686E-2</v>
      </c>
    </row>
    <row r="75" spans="1:9" x14ac:dyDescent="0.2">
      <c r="A75" s="14">
        <v>117</v>
      </c>
      <c r="B75" s="8">
        <v>-0.14369100000000001</v>
      </c>
      <c r="C75" s="8">
        <v>0.170511</v>
      </c>
      <c r="D75" s="8">
        <v>2.6187499999999999</v>
      </c>
      <c r="E75" s="8">
        <f t="shared" si="5"/>
        <v>2.6282261445891599</v>
      </c>
      <c r="F75" s="8">
        <f t="shared" si="6"/>
        <v>4.68</v>
      </c>
      <c r="G75" s="8">
        <f t="shared" si="7"/>
        <v>1.5209999999999999</v>
      </c>
      <c r="H75" s="8">
        <f t="shared" si="8"/>
        <v>1.498088902415821</v>
      </c>
      <c r="I75" s="8">
        <f t="shared" si="9"/>
        <v>2.2911097584178863E-2</v>
      </c>
    </row>
    <row r="76" spans="1:9" x14ac:dyDescent="0.2">
      <c r="A76" s="14">
        <v>118</v>
      </c>
      <c r="B76" s="8">
        <v>-0.14071500000000001</v>
      </c>
      <c r="C76" s="8">
        <v>0.17302200000000001</v>
      </c>
      <c r="D76" s="8">
        <v>2.6376200000000001</v>
      </c>
      <c r="E76" s="8">
        <f t="shared" si="5"/>
        <v>2.6470316560458813</v>
      </c>
      <c r="F76" s="8">
        <f t="shared" si="6"/>
        <v>4.72</v>
      </c>
      <c r="G76" s="8">
        <f t="shared" si="7"/>
        <v>1.534</v>
      </c>
      <c r="H76" s="8">
        <f t="shared" si="8"/>
        <v>1.5088080439461522</v>
      </c>
      <c r="I76" s="8">
        <f t="shared" si="9"/>
        <v>2.519195605384783E-2</v>
      </c>
    </row>
    <row r="77" spans="1:9" x14ac:dyDescent="0.2">
      <c r="A77" s="14">
        <v>119</v>
      </c>
      <c r="B77" s="8">
        <v>-0.144374</v>
      </c>
      <c r="C77" s="8">
        <v>0.17591300000000001</v>
      </c>
      <c r="D77" s="8">
        <v>2.6778300000000002</v>
      </c>
      <c r="E77" s="8">
        <f t="shared" si="5"/>
        <v>2.6874826035427652</v>
      </c>
      <c r="F77" s="8">
        <f t="shared" si="6"/>
        <v>4.76</v>
      </c>
      <c r="G77" s="8">
        <f t="shared" si="7"/>
        <v>1.5469999999999999</v>
      </c>
      <c r="H77" s="8">
        <f t="shared" si="8"/>
        <v>1.5318650840193762</v>
      </c>
      <c r="I77" s="8">
        <f t="shared" si="9"/>
        <v>1.5134915980623775E-2</v>
      </c>
    </row>
    <row r="78" spans="1:9" x14ac:dyDescent="0.2">
      <c r="A78" s="14">
        <v>120</v>
      </c>
      <c r="B78" s="8">
        <v>-0.142537</v>
      </c>
      <c r="C78" s="8">
        <v>0.177597</v>
      </c>
      <c r="D78" s="8">
        <v>2.69774</v>
      </c>
      <c r="E78" s="8">
        <f t="shared" si="5"/>
        <v>2.7073342236188722</v>
      </c>
      <c r="F78" s="8">
        <f t="shared" si="6"/>
        <v>4.8</v>
      </c>
      <c r="G78" s="8">
        <f t="shared" si="7"/>
        <v>1.56</v>
      </c>
      <c r="H78" s="8">
        <f t="shared" si="8"/>
        <v>1.5431805074627569</v>
      </c>
      <c r="I78" s="8">
        <f t="shared" si="9"/>
        <v>1.681949253724313E-2</v>
      </c>
    </row>
    <row r="79" spans="1:9" x14ac:dyDescent="0.2">
      <c r="A79" s="14">
        <v>121</v>
      </c>
      <c r="B79" s="8">
        <v>-0.148871</v>
      </c>
      <c r="C79" s="8">
        <v>0.17843700000000001</v>
      </c>
      <c r="D79" s="8">
        <v>2.7120600000000001</v>
      </c>
      <c r="E79" s="8">
        <f t="shared" si="5"/>
        <v>2.7219977555483035</v>
      </c>
      <c r="F79" s="8">
        <f t="shared" si="6"/>
        <v>4.84</v>
      </c>
      <c r="G79" s="8">
        <f t="shared" si="7"/>
        <v>1.573</v>
      </c>
      <c r="H79" s="8">
        <f t="shared" si="8"/>
        <v>1.5515387206625328</v>
      </c>
      <c r="I79" s="8">
        <f t="shared" si="9"/>
        <v>2.146127933746711E-2</v>
      </c>
    </row>
    <row r="80" spans="1:9" x14ac:dyDescent="0.2">
      <c r="A80" s="14">
        <v>122</v>
      </c>
      <c r="B80" s="8">
        <v>-0.14740900000000001</v>
      </c>
      <c r="C80" s="8">
        <v>0.17936299999999999</v>
      </c>
      <c r="D80" s="8">
        <v>2.73054</v>
      </c>
      <c r="E80" s="8">
        <f t="shared" si="5"/>
        <v>2.7403921600110448</v>
      </c>
      <c r="F80" s="8">
        <f t="shared" si="6"/>
        <v>4.88</v>
      </c>
      <c r="G80" s="8">
        <f t="shared" si="7"/>
        <v>1.5860000000000001</v>
      </c>
      <c r="H80" s="8">
        <f t="shared" si="8"/>
        <v>1.5620235312062953</v>
      </c>
      <c r="I80" s="8">
        <f t="shared" si="9"/>
        <v>2.3976468793704742E-2</v>
      </c>
    </row>
    <row r="81" spans="1:9" x14ac:dyDescent="0.2">
      <c r="A81" s="14">
        <v>123</v>
      </c>
      <c r="B81" s="8">
        <v>-0.14857000000000001</v>
      </c>
      <c r="C81" s="8">
        <v>0.18084800000000001</v>
      </c>
      <c r="D81" s="8">
        <v>2.75386</v>
      </c>
      <c r="E81" s="8">
        <f t="shared" si="5"/>
        <v>2.7637879700881545</v>
      </c>
      <c r="F81" s="8">
        <f t="shared" si="6"/>
        <v>4.92</v>
      </c>
      <c r="G81" s="8">
        <f t="shared" si="7"/>
        <v>1.599</v>
      </c>
      <c r="H81" s="8">
        <f t="shared" si="8"/>
        <v>1.5753591429502478</v>
      </c>
      <c r="I81" s="8">
        <f t="shared" si="9"/>
        <v>2.3640857049752162E-2</v>
      </c>
    </row>
    <row r="82" spans="1:9" x14ac:dyDescent="0.2">
      <c r="A82" s="14">
        <v>124</v>
      </c>
      <c r="B82" s="8">
        <v>-0.15235499999999999</v>
      </c>
      <c r="C82" s="8">
        <v>0.184114</v>
      </c>
      <c r="D82" s="8">
        <v>2.79088</v>
      </c>
      <c r="E82" s="8">
        <f t="shared" si="5"/>
        <v>2.8010928555513828</v>
      </c>
      <c r="F82" s="8">
        <f t="shared" si="6"/>
        <v>4.96</v>
      </c>
      <c r="G82" s="8">
        <f t="shared" si="7"/>
        <v>1.6120000000000001</v>
      </c>
      <c r="H82" s="8">
        <f t="shared" si="8"/>
        <v>1.596622927664288</v>
      </c>
      <c r="I82" s="8">
        <f t="shared" si="9"/>
        <v>1.5377072335712061E-2</v>
      </c>
    </row>
    <row r="83" spans="1:9" x14ac:dyDescent="0.2">
      <c r="A83" s="14">
        <v>125</v>
      </c>
      <c r="B83" s="8">
        <v>-0.15157799999999999</v>
      </c>
      <c r="C83" s="8">
        <v>0.18421299999999999</v>
      </c>
      <c r="D83" s="8">
        <v>2.8102800000000001</v>
      </c>
      <c r="E83" s="8">
        <f t="shared" si="5"/>
        <v>2.8203872070786664</v>
      </c>
      <c r="F83" s="8">
        <f t="shared" si="6"/>
        <v>5</v>
      </c>
      <c r="G83" s="8">
        <f t="shared" si="7"/>
        <v>1.625</v>
      </c>
      <c r="H83" s="8">
        <f t="shared" si="8"/>
        <v>1.6076207080348397</v>
      </c>
      <c r="I83" s="8">
        <f t="shared" si="9"/>
        <v>1.7379291965160304E-2</v>
      </c>
    </row>
    <row r="84" spans="1:9" x14ac:dyDescent="0.2">
      <c r="A84" s="14">
        <v>126</v>
      </c>
      <c r="B84" s="8">
        <v>-0.14976</v>
      </c>
      <c r="C84" s="8">
        <v>0.18595300000000001</v>
      </c>
      <c r="D84" s="8">
        <v>2.8267600000000002</v>
      </c>
      <c r="E84" s="8">
        <f t="shared" si="5"/>
        <v>2.836825456986912</v>
      </c>
      <c r="F84" s="8">
        <f t="shared" si="6"/>
        <v>5.04</v>
      </c>
      <c r="G84" s="8">
        <f t="shared" si="7"/>
        <v>1.6380000000000001</v>
      </c>
      <c r="H84" s="8">
        <f t="shared" si="8"/>
        <v>1.6169905104825397</v>
      </c>
      <c r="I84" s="8">
        <f t="shared" si="9"/>
        <v>2.10094895174604E-2</v>
      </c>
    </row>
    <row r="85" spans="1:9" x14ac:dyDescent="0.2">
      <c r="A85" s="14">
        <v>127</v>
      </c>
      <c r="B85" s="8">
        <v>-0.15230199999999999</v>
      </c>
      <c r="C85" s="8">
        <v>0.18899099999999999</v>
      </c>
      <c r="D85" s="8">
        <v>2.8392900000000001</v>
      </c>
      <c r="E85" s="8">
        <f t="shared" si="5"/>
        <v>2.8496458027946208</v>
      </c>
      <c r="F85" s="8">
        <f t="shared" si="6"/>
        <v>5.08</v>
      </c>
      <c r="G85" s="8">
        <f t="shared" si="7"/>
        <v>1.651</v>
      </c>
      <c r="H85" s="8">
        <f t="shared" si="8"/>
        <v>1.6242981075929337</v>
      </c>
      <c r="I85" s="8">
        <f t="shared" si="9"/>
        <v>2.670189240706633E-2</v>
      </c>
    </row>
    <row r="86" spans="1:9" x14ac:dyDescent="0.2">
      <c r="A86" s="14">
        <v>128</v>
      </c>
      <c r="B86" s="8">
        <v>-0.15304799999999999</v>
      </c>
      <c r="C86" s="8">
        <v>0.18940799999999999</v>
      </c>
      <c r="D86" s="8">
        <v>2.8627899999999999</v>
      </c>
      <c r="E86" s="8">
        <f t="shared" si="5"/>
        <v>2.8731282019547959</v>
      </c>
      <c r="F86" s="8">
        <f t="shared" si="6"/>
        <v>5.12</v>
      </c>
      <c r="G86" s="8">
        <f t="shared" si="7"/>
        <v>1.6640000000000001</v>
      </c>
      <c r="H86" s="8">
        <f t="shared" si="8"/>
        <v>1.6376830751142335</v>
      </c>
      <c r="I86" s="8">
        <f t="shared" si="9"/>
        <v>2.6316924885766646E-2</v>
      </c>
    </row>
    <row r="87" spans="1:9" x14ac:dyDescent="0.2">
      <c r="A87" s="14">
        <v>129</v>
      </c>
      <c r="B87" s="8">
        <v>-0.154003</v>
      </c>
      <c r="C87" s="8">
        <v>0.18948999999999999</v>
      </c>
      <c r="D87" s="8">
        <v>2.9006699999999999</v>
      </c>
      <c r="E87" s="8">
        <f t="shared" si="5"/>
        <v>2.910929376163049</v>
      </c>
      <c r="F87" s="8">
        <f t="shared" si="6"/>
        <v>5.16</v>
      </c>
      <c r="G87" s="8">
        <f t="shared" si="7"/>
        <v>1.677</v>
      </c>
      <c r="H87" s="8">
        <f t="shared" si="8"/>
        <v>1.6592297444129378</v>
      </c>
      <c r="I87" s="8">
        <f t="shared" si="9"/>
        <v>1.7770255587062245E-2</v>
      </c>
    </row>
    <row r="88" spans="1:9" x14ac:dyDescent="0.2">
      <c r="A88" s="14">
        <v>130</v>
      </c>
      <c r="B88" s="8">
        <v>-0.16003700000000001</v>
      </c>
      <c r="C88" s="8">
        <v>0.19609399999999999</v>
      </c>
      <c r="D88" s="8">
        <v>2.9197899999999999</v>
      </c>
      <c r="E88" s="8">
        <f t="shared" si="5"/>
        <v>2.9307402379441614</v>
      </c>
      <c r="F88" s="8">
        <f t="shared" si="6"/>
        <v>5.2</v>
      </c>
      <c r="G88" s="8">
        <f t="shared" si="7"/>
        <v>1.6900000000000002</v>
      </c>
      <c r="H88" s="8">
        <f t="shared" si="8"/>
        <v>1.6705219356281718</v>
      </c>
      <c r="I88" s="8">
        <f t="shared" si="9"/>
        <v>1.9478064371828419E-2</v>
      </c>
    </row>
    <row r="89" spans="1:9" x14ac:dyDescent="0.2">
      <c r="A89" s="14">
        <v>131</v>
      </c>
      <c r="B89" s="8">
        <v>-0.15934699999999999</v>
      </c>
      <c r="C89" s="8">
        <v>0.19611700000000001</v>
      </c>
      <c r="D89" s="8">
        <v>2.9421200000000001</v>
      </c>
      <c r="E89" s="8">
        <f t="shared" si="5"/>
        <v>2.9529516485201719</v>
      </c>
      <c r="F89" s="8">
        <f t="shared" si="6"/>
        <v>5.24</v>
      </c>
      <c r="G89" s="8">
        <f t="shared" si="7"/>
        <v>1.7030000000000001</v>
      </c>
      <c r="H89" s="8">
        <f t="shared" si="8"/>
        <v>1.6831824396564978</v>
      </c>
      <c r="I89" s="8">
        <f t="shared" si="9"/>
        <v>1.9817560343502238E-2</v>
      </c>
    </row>
    <row r="90" spans="1:9" x14ac:dyDescent="0.2">
      <c r="A90" s="14">
        <v>132</v>
      </c>
      <c r="B90" s="8">
        <v>-0.16248199999999999</v>
      </c>
      <c r="C90" s="8">
        <v>0.19722400000000001</v>
      </c>
      <c r="D90" s="8">
        <v>2.9538600000000002</v>
      </c>
      <c r="E90" s="8">
        <f t="shared" si="5"/>
        <v>2.9648923430876883</v>
      </c>
      <c r="F90" s="8">
        <f t="shared" si="6"/>
        <v>5.28</v>
      </c>
      <c r="G90" s="8">
        <f t="shared" si="7"/>
        <v>1.7160000000000002</v>
      </c>
      <c r="H90" s="8">
        <f t="shared" si="8"/>
        <v>1.6899886355599822</v>
      </c>
      <c r="I90" s="8">
        <f t="shared" si="9"/>
        <v>2.6011364440017948E-2</v>
      </c>
    </row>
    <row r="91" spans="1:9" x14ac:dyDescent="0.2">
      <c r="A91" s="14">
        <v>133</v>
      </c>
      <c r="B91" s="8">
        <v>-0.16464300000000001</v>
      </c>
      <c r="C91" s="8">
        <v>0.194101</v>
      </c>
      <c r="D91" s="8">
        <v>2.9767800000000002</v>
      </c>
      <c r="E91" s="8">
        <f t="shared" si="5"/>
        <v>2.987641491887874</v>
      </c>
      <c r="F91" s="8">
        <f t="shared" si="6"/>
        <v>5.32</v>
      </c>
      <c r="G91" s="8">
        <f t="shared" si="7"/>
        <v>1.7290000000000001</v>
      </c>
      <c r="H91" s="8">
        <f t="shared" si="8"/>
        <v>1.7029556503760881</v>
      </c>
      <c r="I91" s="8">
        <f t="shared" si="9"/>
        <v>2.6044349623912E-2</v>
      </c>
    </row>
    <row r="92" spans="1:9" x14ac:dyDescent="0.2">
      <c r="A92" s="14">
        <v>134</v>
      </c>
      <c r="B92" s="8">
        <v>-0.16575100000000001</v>
      </c>
      <c r="C92" s="8">
        <v>0.20107700000000001</v>
      </c>
      <c r="D92" s="8">
        <v>3.0154800000000002</v>
      </c>
      <c r="E92" s="8">
        <f t="shared" si="5"/>
        <v>3.0267185175252092</v>
      </c>
      <c r="F92" s="8">
        <f t="shared" si="6"/>
        <v>5.36</v>
      </c>
      <c r="G92" s="8">
        <f t="shared" si="7"/>
        <v>1.7420000000000002</v>
      </c>
      <c r="H92" s="8">
        <f t="shared" si="8"/>
        <v>1.725229554989369</v>
      </c>
      <c r="I92" s="8">
        <f t="shared" si="9"/>
        <v>1.6770445010631185E-2</v>
      </c>
    </row>
    <row r="93" spans="1:9" x14ac:dyDescent="0.2">
      <c r="A93" s="14">
        <v>135</v>
      </c>
      <c r="B93" s="8">
        <v>-0.16534499999999999</v>
      </c>
      <c r="C93" s="8">
        <v>0.19791600000000001</v>
      </c>
      <c r="D93" s="8">
        <v>3.0423100000000001</v>
      </c>
      <c r="E93" s="8">
        <f t="shared" si="5"/>
        <v>3.0532212249001871</v>
      </c>
      <c r="F93" s="8">
        <f t="shared" si="6"/>
        <v>5.4</v>
      </c>
      <c r="G93" s="8">
        <f t="shared" si="7"/>
        <v>1.7550000000000001</v>
      </c>
      <c r="H93" s="8">
        <f t="shared" si="8"/>
        <v>1.7403360981931064</v>
      </c>
      <c r="I93" s="8">
        <f t="shared" si="9"/>
        <v>1.4663901806893698E-2</v>
      </c>
    </row>
    <row r="94" spans="1:9" x14ac:dyDescent="0.2">
      <c r="A94" s="14">
        <v>136</v>
      </c>
      <c r="B94" s="8">
        <v>-0.16429199999999999</v>
      </c>
      <c r="C94" s="8">
        <v>0.20050299999999999</v>
      </c>
      <c r="D94" s="8">
        <v>3.0520999999999998</v>
      </c>
      <c r="E94" s="8">
        <f t="shared" si="5"/>
        <v>3.063087939363315</v>
      </c>
      <c r="F94" s="8">
        <f t="shared" si="6"/>
        <v>5.44</v>
      </c>
      <c r="G94" s="8">
        <f t="shared" si="7"/>
        <v>1.7680000000000002</v>
      </c>
      <c r="H94" s="8">
        <f t="shared" si="8"/>
        <v>1.7459601254370893</v>
      </c>
      <c r="I94" s="8">
        <f t="shared" si="9"/>
        <v>2.2039874562910899E-2</v>
      </c>
    </row>
    <row r="95" spans="1:9" x14ac:dyDescent="0.2">
      <c r="A95" s="14">
        <v>137</v>
      </c>
      <c r="B95" s="8">
        <v>-0.172568</v>
      </c>
      <c r="C95" s="8">
        <v>0.19946700000000001</v>
      </c>
      <c r="D95" s="8">
        <v>3.0686300000000002</v>
      </c>
      <c r="E95" s="8">
        <f t="shared" si="5"/>
        <v>3.0799442974854272</v>
      </c>
      <c r="F95" s="8">
        <f t="shared" si="6"/>
        <v>5.48</v>
      </c>
      <c r="G95" s="8">
        <f t="shared" si="7"/>
        <v>1.7810000000000001</v>
      </c>
      <c r="H95" s="8">
        <f t="shared" si="8"/>
        <v>1.7555682495666933</v>
      </c>
      <c r="I95" s="8">
        <f t="shared" si="9"/>
        <v>2.543175043330681E-2</v>
      </c>
    </row>
    <row r="96" spans="1:9" x14ac:dyDescent="0.2">
      <c r="A96" s="14">
        <v>138</v>
      </c>
      <c r="B96" s="8">
        <v>-0.16897000000000001</v>
      </c>
      <c r="C96" s="8">
        <v>0.200182</v>
      </c>
      <c r="D96" s="8">
        <v>3.0931099999999998</v>
      </c>
      <c r="E96" s="8">
        <f t="shared" si="5"/>
        <v>3.1041831721282169</v>
      </c>
      <c r="F96" s="8">
        <f t="shared" si="6"/>
        <v>5.52</v>
      </c>
      <c r="G96" s="8">
        <f t="shared" si="7"/>
        <v>1.7939999999999998</v>
      </c>
      <c r="H96" s="8">
        <f t="shared" si="8"/>
        <v>1.7693844081130834</v>
      </c>
      <c r="I96" s="8">
        <f t="shared" si="9"/>
        <v>2.4615591886916421E-2</v>
      </c>
    </row>
    <row r="97" spans="1:10" x14ac:dyDescent="0.2">
      <c r="A97" s="14">
        <v>139</v>
      </c>
      <c r="B97" s="8">
        <v>-0.16864599999999999</v>
      </c>
      <c r="C97" s="8">
        <v>0.19971800000000001</v>
      </c>
      <c r="D97" s="8">
        <v>3.1399699999999999</v>
      </c>
      <c r="E97" s="8">
        <f t="shared" si="5"/>
        <v>3.1508316923853616</v>
      </c>
      <c r="F97" s="8">
        <f t="shared" si="6"/>
        <v>5.56</v>
      </c>
      <c r="G97" s="8">
        <f t="shared" si="7"/>
        <v>1.8069999999999999</v>
      </c>
      <c r="H97" s="8">
        <f t="shared" si="8"/>
        <v>1.795974064659656</v>
      </c>
      <c r="I97" s="8">
        <f t="shared" si="9"/>
        <v>1.1025935340343906E-2</v>
      </c>
    </row>
    <row r="98" spans="1:10" x14ac:dyDescent="0.2">
      <c r="A98" s="14">
        <v>140</v>
      </c>
      <c r="B98" s="8">
        <v>-0.170678</v>
      </c>
      <c r="C98" s="8">
        <v>0.204767</v>
      </c>
      <c r="D98" s="8">
        <v>3.1559900000000001</v>
      </c>
      <c r="E98" s="8">
        <f t="shared" si="5"/>
        <v>3.1672280284300656</v>
      </c>
      <c r="F98" s="8">
        <f t="shared" si="6"/>
        <v>5.6</v>
      </c>
      <c r="G98" s="8">
        <f t="shared" si="7"/>
        <v>1.8199999999999998</v>
      </c>
      <c r="H98" s="8">
        <f t="shared" si="8"/>
        <v>1.8053199762051373</v>
      </c>
      <c r="I98" s="8">
        <f t="shared" si="9"/>
        <v>1.4680023794862551E-2</v>
      </c>
    </row>
    <row r="99" spans="1:10" x14ac:dyDescent="0.2">
      <c r="A99" s="14">
        <v>141</v>
      </c>
      <c r="B99" s="8">
        <v>-0.17077999999999999</v>
      </c>
      <c r="C99" s="8">
        <v>0.20599500000000001</v>
      </c>
      <c r="D99" s="8">
        <v>3.1742400000000002</v>
      </c>
      <c r="E99" s="8">
        <f t="shared" si="5"/>
        <v>3.1854982853589799</v>
      </c>
      <c r="F99" s="8">
        <f t="shared" si="6"/>
        <v>5.64</v>
      </c>
      <c r="G99" s="8">
        <f t="shared" si="7"/>
        <v>1.833</v>
      </c>
      <c r="H99" s="8">
        <f t="shared" si="8"/>
        <v>1.8157340226546184</v>
      </c>
      <c r="I99" s="8">
        <f t="shared" si="9"/>
        <v>1.72659773453816E-2</v>
      </c>
    </row>
    <row r="100" spans="1:10" x14ac:dyDescent="0.2">
      <c r="A100" s="14">
        <v>142</v>
      </c>
      <c r="B100" s="8">
        <v>-0.17466699999999999</v>
      </c>
      <c r="C100" s="8">
        <v>0.20846899999999999</v>
      </c>
      <c r="D100" s="8">
        <v>3.1884399999999999</v>
      </c>
      <c r="E100" s="8">
        <f t="shared" si="5"/>
        <v>3.2000183622051299</v>
      </c>
      <c r="F100" s="8">
        <f t="shared" si="6"/>
        <v>5.68</v>
      </c>
      <c r="G100" s="8">
        <f t="shared" si="7"/>
        <v>1.8459999999999999</v>
      </c>
      <c r="H100" s="8">
        <f t="shared" si="8"/>
        <v>1.8240104664569239</v>
      </c>
      <c r="I100" s="8">
        <f t="shared" si="9"/>
        <v>2.1989533543075979E-2</v>
      </c>
    </row>
    <row r="101" spans="1:10" x14ac:dyDescent="0.2">
      <c r="A101" s="14">
        <v>143</v>
      </c>
      <c r="B101" s="8">
        <v>-0.17327699999999999</v>
      </c>
      <c r="C101" s="8">
        <v>0.199376</v>
      </c>
      <c r="D101" s="8">
        <v>3.2085599999999999</v>
      </c>
      <c r="E101" s="8">
        <f t="shared" si="5"/>
        <v>3.2194150061315487</v>
      </c>
      <c r="F101" s="8">
        <f t="shared" si="6"/>
        <v>5.72</v>
      </c>
      <c r="G101" s="8">
        <f t="shared" si="7"/>
        <v>1.859</v>
      </c>
      <c r="H101" s="8">
        <f t="shared" si="8"/>
        <v>1.8350665534949826</v>
      </c>
      <c r="I101" s="8">
        <f t="shared" si="9"/>
        <v>2.3933446505017386E-2</v>
      </c>
    </row>
    <row r="103" spans="1:10" ht="16.5" x14ac:dyDescent="0.35">
      <c r="H103" s="15" t="s">
        <v>54</v>
      </c>
      <c r="I103" s="8">
        <f>AVERAGE(I3:I101)</f>
        <v>1.3058908660753613E-2</v>
      </c>
      <c r="J103" s="8" t="s">
        <v>62</v>
      </c>
    </row>
    <row r="104" spans="1:10" ht="16.5" x14ac:dyDescent="0.35">
      <c r="H104" s="15" t="s">
        <v>40</v>
      </c>
      <c r="I104" s="8">
        <f>MAX(I3:I101)</f>
        <v>2.670189240706633E-2</v>
      </c>
      <c r="J104" s="8" t="s">
        <v>63</v>
      </c>
    </row>
    <row r="105" spans="1:10" ht="16.5" x14ac:dyDescent="0.35">
      <c r="H105" s="15" t="s">
        <v>41</v>
      </c>
      <c r="I105" s="8">
        <f>MIN(I3:I101)</f>
        <v>-4.3861780310353593E-3</v>
      </c>
      <c r="J105" s="8" t="s">
        <v>64</v>
      </c>
    </row>
    <row r="106" spans="1:10" ht="16.5" x14ac:dyDescent="0.35">
      <c r="H106" s="15" t="s">
        <v>59</v>
      </c>
      <c r="I106" s="8">
        <f>STDEV(I3:I101)</f>
        <v>8.9891560062656233E-3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"/>
  <sheetViews>
    <sheetView tabSelected="1" topLeftCell="E1" workbookViewId="0">
      <selection activeCell="F3" sqref="F3"/>
    </sheetView>
  </sheetViews>
  <sheetFormatPr defaultRowHeight="15" x14ac:dyDescent="0.25"/>
  <cols>
    <col min="6" max="6" width="16.140625" customWidth="1"/>
    <col min="7" max="7" width="15.85546875" customWidth="1"/>
    <col min="8" max="8" width="17.28515625" customWidth="1"/>
    <col min="9" max="9" width="13" customWidth="1"/>
    <col min="10" max="10" width="9.42578125" customWidth="1"/>
    <col min="11" max="11" width="13.85546875" customWidth="1"/>
    <col min="12" max="12" width="11.7109375" bestFit="1" customWidth="1"/>
    <col min="13" max="13" width="10" bestFit="1" customWidth="1"/>
    <col min="14" max="14" width="8" customWidth="1"/>
  </cols>
  <sheetData>
    <row r="1" spans="1:11" s="15" customFormat="1" ht="16.5" x14ac:dyDescent="0.35">
      <c r="A1" s="15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5</v>
      </c>
      <c r="G1" s="15" t="s">
        <v>50</v>
      </c>
      <c r="H1" s="15" t="s">
        <v>36</v>
      </c>
      <c r="I1" s="15" t="s">
        <v>9</v>
      </c>
      <c r="J1" s="15" t="s">
        <v>67</v>
      </c>
    </row>
    <row r="2" spans="1:11" x14ac:dyDescent="0.25">
      <c r="A2">
        <v>55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1" x14ac:dyDescent="0.25">
      <c r="A3">
        <v>122</v>
      </c>
      <c r="B3">
        <v>-2.03763E-2</v>
      </c>
      <c r="C3">
        <v>2.1287899999999998E-2</v>
      </c>
      <c r="D3">
        <v>1.0085</v>
      </c>
      <c r="E3">
        <f>SQRT(B3^2+C3^2+D3^2)</f>
        <v>1.0089304328287954</v>
      </c>
      <c r="F3">
        <f>(A3-$A$2)/29</f>
        <v>2.3103448275862069</v>
      </c>
      <c r="G3">
        <f>0.2809*F3</f>
        <v>0.64897586206896551</v>
      </c>
      <c r="H3">
        <f>E3*0.64323</f>
        <v>0.64897432230846597</v>
      </c>
      <c r="I3">
        <f>H3-G3</f>
        <v>-1.5397604995470715E-6</v>
      </c>
      <c r="J3">
        <f>ABS(I3)</f>
        <v>1.5397604995470715E-6</v>
      </c>
      <c r="K3">
        <f>295/10.5</f>
        <v>28.095238095238095</v>
      </c>
    </row>
    <row r="4" spans="1:11" x14ac:dyDescent="0.25">
      <c r="A4">
        <v>123</v>
      </c>
      <c r="B4">
        <v>-1.73017E-2</v>
      </c>
      <c r="C4">
        <v>2.5683299999999999E-2</v>
      </c>
      <c r="D4">
        <v>1.02468</v>
      </c>
      <c r="E4">
        <f t="shared" ref="E4:E67" si="0">SQRT(B4^2+C4^2+D4^2)</f>
        <v>1.0251478347642256</v>
      </c>
      <c r="F4">
        <f>(A4-$A$2)/29</f>
        <v>2.3448275862068964</v>
      </c>
      <c r="G4">
        <f t="shared" ref="G4:G67" si="1">0.2809*F4</f>
        <v>0.65866206896551716</v>
      </c>
      <c r="H4">
        <f t="shared" ref="H4:H67" si="2">E4*0.64323</f>
        <v>0.65940584175539274</v>
      </c>
      <c r="I4">
        <f t="shared" ref="I4:I67" si="3">H4-G4</f>
        <v>7.4377278987558526E-4</v>
      </c>
      <c r="J4">
        <f t="shared" ref="J4:J67" si="4">ABS(I4)</f>
        <v>7.4377278987558526E-4</v>
      </c>
      <c r="K4">
        <f>G3/E3</f>
        <v>0.64323152613148482</v>
      </c>
    </row>
    <row r="5" spans="1:11" x14ac:dyDescent="0.25">
      <c r="A5">
        <v>124</v>
      </c>
      <c r="B5">
        <v>-1.95905E-2</v>
      </c>
      <c r="C5">
        <v>2.46958E-2</v>
      </c>
      <c r="D5">
        <v>1.03762</v>
      </c>
      <c r="E5">
        <f t="shared" si="0"/>
        <v>1.0380987114084528</v>
      </c>
      <c r="F5">
        <f t="shared" ref="F5:F68" si="5">(A5-$A$2)/29</f>
        <v>2.3793103448275863</v>
      </c>
      <c r="G5">
        <f t="shared" si="1"/>
        <v>0.66834827586206891</v>
      </c>
      <c r="H5">
        <f t="shared" si="2"/>
        <v>0.66773623413925909</v>
      </c>
      <c r="I5">
        <f t="shared" si="3"/>
        <v>-6.1204172280981961E-4</v>
      </c>
      <c r="J5">
        <f t="shared" si="4"/>
        <v>6.1204172280981961E-4</v>
      </c>
    </row>
    <row r="6" spans="1:11" x14ac:dyDescent="0.25">
      <c r="A6">
        <v>125</v>
      </c>
      <c r="B6">
        <v>-1.7530299999999999E-2</v>
      </c>
      <c r="C6">
        <v>2.9180299999999999E-2</v>
      </c>
      <c r="D6">
        <v>1.05427</v>
      </c>
      <c r="E6">
        <f t="shared" si="0"/>
        <v>1.0548194320480544</v>
      </c>
      <c r="F6">
        <f t="shared" si="5"/>
        <v>2.4137931034482758</v>
      </c>
      <c r="G6">
        <f t="shared" si="1"/>
        <v>0.67803448275862066</v>
      </c>
      <c r="H6">
        <f t="shared" si="2"/>
        <v>0.67849150327626995</v>
      </c>
      <c r="I6">
        <f t="shared" si="3"/>
        <v>4.5702051764928697E-4</v>
      </c>
      <c r="J6">
        <f t="shared" si="4"/>
        <v>4.5702051764928697E-4</v>
      </c>
    </row>
    <row r="7" spans="1:11" x14ac:dyDescent="0.25">
      <c r="A7">
        <v>126</v>
      </c>
      <c r="B7">
        <v>-2.30595E-2</v>
      </c>
      <c r="C7">
        <v>2.4309000000000001E-2</v>
      </c>
      <c r="D7">
        <v>1.0605500000000001</v>
      </c>
      <c r="E7">
        <f t="shared" si="0"/>
        <v>1.0610791537492621</v>
      </c>
      <c r="F7">
        <f t="shared" si="5"/>
        <v>2.4482758620689653</v>
      </c>
      <c r="G7">
        <f t="shared" si="1"/>
        <v>0.6877206896551723</v>
      </c>
      <c r="H7">
        <f t="shared" si="2"/>
        <v>0.68251794406613786</v>
      </c>
      <c r="I7">
        <f t="shared" si="3"/>
        <v>-5.202745589034441E-3</v>
      </c>
      <c r="J7">
        <f t="shared" si="4"/>
        <v>5.202745589034441E-3</v>
      </c>
    </row>
    <row r="8" spans="1:11" x14ac:dyDescent="0.25">
      <c r="A8">
        <v>127</v>
      </c>
      <c r="B8">
        <v>-2.4763199999999999E-2</v>
      </c>
      <c r="C8">
        <v>2.53239E-2</v>
      </c>
      <c r="D8">
        <v>1.07833</v>
      </c>
      <c r="E8">
        <f t="shared" si="0"/>
        <v>1.0789115370990572</v>
      </c>
      <c r="F8">
        <f t="shared" si="5"/>
        <v>2.4827586206896552</v>
      </c>
      <c r="G8">
        <f t="shared" si="1"/>
        <v>0.69740689655172416</v>
      </c>
      <c r="H8">
        <f t="shared" si="2"/>
        <v>0.69398826800822655</v>
      </c>
      <c r="I8">
        <f t="shared" si="3"/>
        <v>-3.4186285434976149E-3</v>
      </c>
      <c r="J8">
        <f t="shared" si="4"/>
        <v>3.4186285434976149E-3</v>
      </c>
    </row>
    <row r="9" spans="1:11" x14ac:dyDescent="0.25">
      <c r="A9">
        <v>128</v>
      </c>
      <c r="B9">
        <v>-2.0964400000000001E-2</v>
      </c>
      <c r="C9">
        <v>2.9852E-2</v>
      </c>
      <c r="D9">
        <v>1.0954200000000001</v>
      </c>
      <c r="E9">
        <f t="shared" si="0"/>
        <v>1.0960272005618108</v>
      </c>
      <c r="F9">
        <f t="shared" si="5"/>
        <v>2.5172413793103448</v>
      </c>
      <c r="G9">
        <f t="shared" si="1"/>
        <v>0.70709310344827581</v>
      </c>
      <c r="H9">
        <f t="shared" si="2"/>
        <v>0.70499757621737358</v>
      </c>
      <c r="I9">
        <f t="shared" si="3"/>
        <v>-2.0955272309022277E-3</v>
      </c>
      <c r="J9">
        <f t="shared" si="4"/>
        <v>2.0955272309022277E-3</v>
      </c>
    </row>
    <row r="10" spans="1:11" x14ac:dyDescent="0.25">
      <c r="A10">
        <v>129</v>
      </c>
      <c r="B10">
        <v>-2.1999899999999999E-2</v>
      </c>
      <c r="C10">
        <v>2.59274E-2</v>
      </c>
      <c r="D10">
        <v>1.10836</v>
      </c>
      <c r="E10">
        <f t="shared" si="0"/>
        <v>1.1088814703433232</v>
      </c>
      <c r="F10">
        <f t="shared" si="5"/>
        <v>2.5517241379310347</v>
      </c>
      <c r="G10">
        <f t="shared" si="1"/>
        <v>0.71677931034482756</v>
      </c>
      <c r="H10">
        <f t="shared" si="2"/>
        <v>0.71326582816893569</v>
      </c>
      <c r="I10">
        <f t="shared" si="3"/>
        <v>-3.5134821758918688E-3</v>
      </c>
      <c r="J10">
        <f t="shared" si="4"/>
        <v>3.5134821758918688E-3</v>
      </c>
    </row>
    <row r="11" spans="1:11" x14ac:dyDescent="0.25">
      <c r="A11">
        <v>130</v>
      </c>
      <c r="B11">
        <v>-1.7871600000000001E-2</v>
      </c>
      <c r="C11">
        <v>2.40322E-2</v>
      </c>
      <c r="D11">
        <v>1.1267400000000001</v>
      </c>
      <c r="E11">
        <f t="shared" si="0"/>
        <v>1.1271379544329967</v>
      </c>
      <c r="F11">
        <f t="shared" si="5"/>
        <v>2.5862068965517242</v>
      </c>
      <c r="G11">
        <f t="shared" si="1"/>
        <v>0.72646551724137931</v>
      </c>
      <c r="H11">
        <f t="shared" si="2"/>
        <v>0.72500894642993641</v>
      </c>
      <c r="I11">
        <f t="shared" si="3"/>
        <v>-1.4565708114429032E-3</v>
      </c>
      <c r="J11">
        <f t="shared" si="4"/>
        <v>1.4565708114429032E-3</v>
      </c>
    </row>
    <row r="12" spans="1:11" x14ac:dyDescent="0.25">
      <c r="A12">
        <v>131</v>
      </c>
      <c r="B12">
        <v>-1.77176E-2</v>
      </c>
      <c r="C12">
        <v>2.4304800000000001E-2</v>
      </c>
      <c r="D12">
        <v>1.1357900000000001</v>
      </c>
      <c r="E12">
        <f t="shared" si="0"/>
        <v>1.1361881713663455</v>
      </c>
      <c r="F12">
        <f t="shared" si="5"/>
        <v>2.6206896551724137</v>
      </c>
      <c r="G12">
        <f t="shared" si="1"/>
        <v>0.73615172413793095</v>
      </c>
      <c r="H12">
        <f t="shared" si="2"/>
        <v>0.73083031746797444</v>
      </c>
      <c r="I12">
        <f t="shared" si="3"/>
        <v>-5.3214066699565077E-3</v>
      </c>
      <c r="J12">
        <f t="shared" si="4"/>
        <v>5.3214066699565077E-3</v>
      </c>
    </row>
    <row r="13" spans="1:11" x14ac:dyDescent="0.25">
      <c r="A13">
        <v>132</v>
      </c>
      <c r="B13">
        <v>-1.52531E-2</v>
      </c>
      <c r="C13">
        <v>2.9072600000000001E-2</v>
      </c>
      <c r="D13">
        <v>1.1412100000000001</v>
      </c>
      <c r="E13">
        <f t="shared" si="0"/>
        <v>1.1416821524532867</v>
      </c>
      <c r="F13">
        <f t="shared" si="5"/>
        <v>2.6551724137931036</v>
      </c>
      <c r="G13">
        <f t="shared" si="1"/>
        <v>0.74583793103448282</v>
      </c>
      <c r="H13">
        <f t="shared" si="2"/>
        <v>0.73436421092252757</v>
      </c>
      <c r="I13">
        <f t="shared" si="3"/>
        <v>-1.1473720111955243E-2</v>
      </c>
      <c r="J13">
        <f t="shared" si="4"/>
        <v>1.1473720111955243E-2</v>
      </c>
    </row>
    <row r="14" spans="1:11" x14ac:dyDescent="0.25">
      <c r="A14">
        <v>133</v>
      </c>
      <c r="B14">
        <v>-1.26795E-2</v>
      </c>
      <c r="C14">
        <v>2.1865599999999999E-2</v>
      </c>
      <c r="D14">
        <v>1.1500999999999999</v>
      </c>
      <c r="E14">
        <f t="shared" si="0"/>
        <v>1.150377713702595</v>
      </c>
      <c r="F14">
        <f t="shared" si="5"/>
        <v>2.6896551724137931</v>
      </c>
      <c r="G14">
        <f t="shared" si="1"/>
        <v>0.75552413793103446</v>
      </c>
      <c r="H14">
        <f t="shared" si="2"/>
        <v>0.7399574567849202</v>
      </c>
      <c r="I14">
        <f t="shared" si="3"/>
        <v>-1.5566681146114258E-2</v>
      </c>
      <c r="J14">
        <f t="shared" si="4"/>
        <v>1.5566681146114258E-2</v>
      </c>
    </row>
    <row r="15" spans="1:11" x14ac:dyDescent="0.25">
      <c r="A15">
        <v>134</v>
      </c>
      <c r="B15">
        <v>-1.29471E-2</v>
      </c>
      <c r="C15">
        <v>3.37504E-2</v>
      </c>
      <c r="D15">
        <v>1.15649</v>
      </c>
      <c r="E15">
        <f t="shared" si="0"/>
        <v>1.1570548115791965</v>
      </c>
      <c r="F15">
        <f t="shared" si="5"/>
        <v>2.7241379310344827</v>
      </c>
      <c r="G15">
        <f t="shared" si="1"/>
        <v>0.7652103448275861</v>
      </c>
      <c r="H15">
        <f t="shared" si="2"/>
        <v>0.74425236645208659</v>
      </c>
      <c r="I15">
        <f t="shared" si="3"/>
        <v>-2.0957978375499509E-2</v>
      </c>
      <c r="J15">
        <f t="shared" si="4"/>
        <v>2.0957978375499509E-2</v>
      </c>
    </row>
    <row r="16" spans="1:11" x14ac:dyDescent="0.25">
      <c r="A16">
        <v>135</v>
      </c>
      <c r="B16">
        <v>-1.42341E-2</v>
      </c>
      <c r="C16">
        <v>2.7503099999999999E-2</v>
      </c>
      <c r="D16">
        <v>1.1714</v>
      </c>
      <c r="E16">
        <f t="shared" si="0"/>
        <v>1.1718092806051759</v>
      </c>
      <c r="F16">
        <f t="shared" si="5"/>
        <v>2.7586206896551726</v>
      </c>
      <c r="G16">
        <f t="shared" si="1"/>
        <v>0.77489655172413796</v>
      </c>
      <c r="H16">
        <f t="shared" si="2"/>
        <v>0.75374288356366725</v>
      </c>
      <c r="I16">
        <f t="shared" si="3"/>
        <v>-2.1153668160470707E-2</v>
      </c>
      <c r="J16">
        <f t="shared" si="4"/>
        <v>2.1153668160470707E-2</v>
      </c>
    </row>
    <row r="17" spans="1:10" x14ac:dyDescent="0.25">
      <c r="A17">
        <v>136</v>
      </c>
      <c r="B17">
        <v>-9.5726300000000004E-3</v>
      </c>
      <c r="C17">
        <v>3.2898400000000001E-2</v>
      </c>
      <c r="D17">
        <v>1.20156</v>
      </c>
      <c r="E17">
        <f t="shared" si="0"/>
        <v>1.202048407331284</v>
      </c>
      <c r="F17">
        <f t="shared" si="5"/>
        <v>2.7931034482758621</v>
      </c>
      <c r="G17">
        <f t="shared" si="1"/>
        <v>0.7845827586206896</v>
      </c>
      <c r="H17">
        <f t="shared" si="2"/>
        <v>0.77319359704770174</v>
      </c>
      <c r="I17">
        <f t="shared" si="3"/>
        <v>-1.138916157298786E-2</v>
      </c>
      <c r="J17">
        <f t="shared" si="4"/>
        <v>1.138916157298786E-2</v>
      </c>
    </row>
    <row r="18" spans="1:10" x14ac:dyDescent="0.25">
      <c r="A18">
        <v>137</v>
      </c>
      <c r="B18">
        <v>-1.1158700000000001E-2</v>
      </c>
      <c r="C18">
        <v>2.69806E-2</v>
      </c>
      <c r="D18">
        <v>1.2240800000000001</v>
      </c>
      <c r="E18">
        <f t="shared" si="0"/>
        <v>1.2244281586773682</v>
      </c>
      <c r="F18">
        <f t="shared" si="5"/>
        <v>2.8275862068965516</v>
      </c>
      <c r="G18">
        <f t="shared" si="1"/>
        <v>0.79426896551724124</v>
      </c>
      <c r="H18">
        <f t="shared" si="2"/>
        <v>0.78758892450604356</v>
      </c>
      <c r="I18">
        <f t="shared" si="3"/>
        <v>-6.6800410111976793E-3</v>
      </c>
      <c r="J18">
        <f t="shared" si="4"/>
        <v>6.6800410111976793E-3</v>
      </c>
    </row>
    <row r="19" spans="1:10" x14ac:dyDescent="0.25">
      <c r="A19">
        <v>138</v>
      </c>
      <c r="B19">
        <v>-1.4128E-2</v>
      </c>
      <c r="C19">
        <v>2.9726099999999998E-2</v>
      </c>
      <c r="D19">
        <v>1.22959</v>
      </c>
      <c r="E19">
        <f t="shared" si="0"/>
        <v>1.2300304099920496</v>
      </c>
      <c r="F19">
        <f t="shared" si="5"/>
        <v>2.8620689655172415</v>
      </c>
      <c r="G19">
        <f t="shared" si="1"/>
        <v>0.80395517241379311</v>
      </c>
      <c r="H19">
        <f t="shared" si="2"/>
        <v>0.79119246061918602</v>
      </c>
      <c r="I19">
        <f t="shared" si="3"/>
        <v>-1.2762711794607084E-2</v>
      </c>
      <c r="J19">
        <f t="shared" si="4"/>
        <v>1.2762711794607084E-2</v>
      </c>
    </row>
    <row r="20" spans="1:10" x14ac:dyDescent="0.25">
      <c r="A20">
        <v>139</v>
      </c>
      <c r="B20">
        <v>-1.4895800000000001E-2</v>
      </c>
      <c r="C20">
        <v>2.8149899999999999E-2</v>
      </c>
      <c r="D20">
        <v>1.24498</v>
      </c>
      <c r="E20">
        <f t="shared" si="0"/>
        <v>1.2453872900136929</v>
      </c>
      <c r="F20">
        <f t="shared" si="5"/>
        <v>2.896551724137931</v>
      </c>
      <c r="G20">
        <f t="shared" si="1"/>
        <v>0.81364137931034475</v>
      </c>
      <c r="H20">
        <f t="shared" si="2"/>
        <v>0.80107046655550762</v>
      </c>
      <c r="I20">
        <f t="shared" si="3"/>
        <v>-1.2570912754837127E-2</v>
      </c>
      <c r="J20">
        <f t="shared" si="4"/>
        <v>1.2570912754837127E-2</v>
      </c>
    </row>
    <row r="21" spans="1:10" x14ac:dyDescent="0.25">
      <c r="A21">
        <v>140</v>
      </c>
      <c r="B21">
        <v>-1.4728400000000001E-2</v>
      </c>
      <c r="C21">
        <v>2.9304799999999999E-2</v>
      </c>
      <c r="D21">
        <v>1.2638199999999999</v>
      </c>
      <c r="E21">
        <f t="shared" si="0"/>
        <v>1.2642455020563055</v>
      </c>
      <c r="F21">
        <f t="shared" si="5"/>
        <v>2.9310344827586206</v>
      </c>
      <c r="G21">
        <f t="shared" si="1"/>
        <v>0.8233275862068965</v>
      </c>
      <c r="H21">
        <f t="shared" si="2"/>
        <v>0.8132006342876773</v>
      </c>
      <c r="I21">
        <f t="shared" si="3"/>
        <v>-1.0126951919219196E-2</v>
      </c>
      <c r="J21">
        <f t="shared" si="4"/>
        <v>1.0126951919219196E-2</v>
      </c>
    </row>
    <row r="22" spans="1:10" x14ac:dyDescent="0.25">
      <c r="A22">
        <v>141</v>
      </c>
      <c r="B22">
        <v>-1.6592699999999998E-2</v>
      </c>
      <c r="C22">
        <v>3.0012899999999999E-2</v>
      </c>
      <c r="D22">
        <v>1.2766200000000001</v>
      </c>
      <c r="E22">
        <f t="shared" si="0"/>
        <v>1.2770805441551838</v>
      </c>
      <c r="F22">
        <f t="shared" si="5"/>
        <v>2.9655172413793105</v>
      </c>
      <c r="G22">
        <f t="shared" si="1"/>
        <v>0.83301379310344825</v>
      </c>
      <c r="H22">
        <f t="shared" si="2"/>
        <v>0.82145651841693879</v>
      </c>
      <c r="I22">
        <f t="shared" si="3"/>
        <v>-1.1557274686509467E-2</v>
      </c>
      <c r="J22">
        <f t="shared" si="4"/>
        <v>1.1557274686509467E-2</v>
      </c>
    </row>
    <row r="23" spans="1:10" x14ac:dyDescent="0.25">
      <c r="A23">
        <v>142</v>
      </c>
      <c r="B23">
        <v>-1.6625399999999999E-2</v>
      </c>
      <c r="C23">
        <v>3.30026E-2</v>
      </c>
      <c r="D23">
        <v>1.2905599999999999</v>
      </c>
      <c r="E23">
        <f t="shared" si="0"/>
        <v>1.2910889547710955</v>
      </c>
      <c r="F23">
        <f t="shared" si="5"/>
        <v>3</v>
      </c>
      <c r="G23">
        <f t="shared" si="1"/>
        <v>0.8427</v>
      </c>
      <c r="H23">
        <f t="shared" si="2"/>
        <v>0.83046714837741176</v>
      </c>
      <c r="I23">
        <f t="shared" si="3"/>
        <v>-1.2232851622588248E-2</v>
      </c>
      <c r="J23">
        <f t="shared" si="4"/>
        <v>1.2232851622588248E-2</v>
      </c>
    </row>
    <row r="24" spans="1:10" x14ac:dyDescent="0.25">
      <c r="A24">
        <v>143</v>
      </c>
      <c r="B24">
        <v>-1.54354E-2</v>
      </c>
      <c r="C24">
        <v>2.8802600000000001E-2</v>
      </c>
      <c r="D24">
        <v>1.3124100000000001</v>
      </c>
      <c r="E24">
        <f t="shared" si="0"/>
        <v>1.3128167615626791</v>
      </c>
      <c r="F24">
        <f t="shared" si="5"/>
        <v>3.0344827586206895</v>
      </c>
      <c r="G24">
        <f t="shared" si="1"/>
        <v>0.85238620689655165</v>
      </c>
      <c r="H24">
        <f t="shared" si="2"/>
        <v>0.84444312553996204</v>
      </c>
      <c r="I24">
        <f t="shared" si="3"/>
        <v>-7.9430813565896097E-3</v>
      </c>
      <c r="J24">
        <f t="shared" si="4"/>
        <v>7.9430813565896097E-3</v>
      </c>
    </row>
    <row r="25" spans="1:10" x14ac:dyDescent="0.25">
      <c r="A25">
        <v>144</v>
      </c>
      <c r="B25">
        <v>-1.5507699999999999E-2</v>
      </c>
      <c r="C25">
        <v>3.2347800000000003E-2</v>
      </c>
      <c r="D25">
        <v>1.3289500000000001</v>
      </c>
      <c r="E25">
        <f t="shared" si="0"/>
        <v>1.3294340793827013</v>
      </c>
      <c r="F25">
        <f t="shared" si="5"/>
        <v>3.0689655172413794</v>
      </c>
      <c r="G25">
        <f t="shared" si="1"/>
        <v>0.8620724137931034</v>
      </c>
      <c r="H25">
        <f t="shared" si="2"/>
        <v>0.8551318828813349</v>
      </c>
      <c r="I25">
        <f t="shared" si="3"/>
        <v>-6.9405309117684943E-3</v>
      </c>
      <c r="J25">
        <f t="shared" si="4"/>
        <v>6.9405309117684943E-3</v>
      </c>
    </row>
    <row r="26" spans="1:10" x14ac:dyDescent="0.25">
      <c r="A26">
        <v>145</v>
      </c>
      <c r="B26">
        <v>-1.5440600000000001E-2</v>
      </c>
      <c r="C26">
        <v>3.5955000000000001E-2</v>
      </c>
      <c r="D26">
        <v>1.33972</v>
      </c>
      <c r="E26">
        <f t="shared" si="0"/>
        <v>1.3402913312236859</v>
      </c>
      <c r="F26">
        <f t="shared" si="5"/>
        <v>3.103448275862069</v>
      </c>
      <c r="G26">
        <f t="shared" si="1"/>
        <v>0.87175862068965515</v>
      </c>
      <c r="H26">
        <f t="shared" si="2"/>
        <v>0.86211559298301144</v>
      </c>
      <c r="I26">
        <f t="shared" si="3"/>
        <v>-9.6430277066437142E-3</v>
      </c>
      <c r="J26">
        <f t="shared" si="4"/>
        <v>9.6430277066437142E-3</v>
      </c>
    </row>
    <row r="27" spans="1:10" x14ac:dyDescent="0.25">
      <c r="A27">
        <v>146</v>
      </c>
      <c r="B27">
        <v>-1.81949E-2</v>
      </c>
      <c r="C27">
        <v>3.7036699999999999E-2</v>
      </c>
      <c r="D27">
        <v>1.35012</v>
      </c>
      <c r="E27">
        <f t="shared" si="0"/>
        <v>1.350750452871625</v>
      </c>
      <c r="F27">
        <f t="shared" si="5"/>
        <v>3.1379310344827585</v>
      </c>
      <c r="G27">
        <f t="shared" si="1"/>
        <v>0.88144482758620679</v>
      </c>
      <c r="H27">
        <f t="shared" si="2"/>
        <v>0.86884321380061524</v>
      </c>
      <c r="I27">
        <f t="shared" si="3"/>
        <v>-1.2601613785591548E-2</v>
      </c>
      <c r="J27">
        <f t="shared" si="4"/>
        <v>1.2601613785591548E-2</v>
      </c>
    </row>
    <row r="28" spans="1:10" x14ac:dyDescent="0.25">
      <c r="A28">
        <v>147</v>
      </c>
      <c r="B28">
        <v>-2.0193300000000001E-2</v>
      </c>
      <c r="C28">
        <v>3.0364100000000002E-2</v>
      </c>
      <c r="D28">
        <v>1.36673</v>
      </c>
      <c r="E28">
        <f t="shared" si="0"/>
        <v>1.3672163840569276</v>
      </c>
      <c r="F28">
        <f t="shared" si="5"/>
        <v>3.1724137931034484</v>
      </c>
      <c r="G28">
        <f t="shared" si="1"/>
        <v>0.89113103448275865</v>
      </c>
      <c r="H28">
        <f t="shared" si="2"/>
        <v>0.87943459471693752</v>
      </c>
      <c r="I28">
        <f t="shared" si="3"/>
        <v>-1.1696439765821132E-2</v>
      </c>
      <c r="J28">
        <f t="shared" si="4"/>
        <v>1.1696439765821132E-2</v>
      </c>
    </row>
    <row r="29" spans="1:10" x14ac:dyDescent="0.25">
      <c r="A29">
        <v>148</v>
      </c>
      <c r="B29">
        <v>-1.63634E-2</v>
      </c>
      <c r="C29">
        <v>3.1040499999999999E-2</v>
      </c>
      <c r="D29">
        <v>1.3888499999999999</v>
      </c>
      <c r="E29">
        <f t="shared" si="0"/>
        <v>1.3892932001560396</v>
      </c>
      <c r="F29">
        <f t="shared" si="5"/>
        <v>3.2068965517241379</v>
      </c>
      <c r="G29">
        <f t="shared" si="1"/>
        <v>0.9008172413793103</v>
      </c>
      <c r="H29">
        <f t="shared" si="2"/>
        <v>0.89363506513636937</v>
      </c>
      <c r="I29">
        <f t="shared" si="3"/>
        <v>-7.1821762429409297E-3</v>
      </c>
      <c r="J29">
        <f t="shared" si="4"/>
        <v>7.1821762429409297E-3</v>
      </c>
    </row>
    <row r="30" spans="1:10" x14ac:dyDescent="0.25">
      <c r="A30">
        <v>149</v>
      </c>
      <c r="B30">
        <v>-1.4363799999999999E-2</v>
      </c>
      <c r="C30">
        <v>3.9347199999999999E-2</v>
      </c>
      <c r="D30">
        <v>1.40368</v>
      </c>
      <c r="E30">
        <f t="shared" si="0"/>
        <v>1.4043048327547265</v>
      </c>
      <c r="F30">
        <f t="shared" si="5"/>
        <v>3.2413793103448274</v>
      </c>
      <c r="G30">
        <f t="shared" si="1"/>
        <v>0.91050344827586194</v>
      </c>
      <c r="H30">
        <f t="shared" si="2"/>
        <v>0.90329099757282272</v>
      </c>
      <c r="I30">
        <f t="shared" si="3"/>
        <v>-7.2124507030392193E-3</v>
      </c>
      <c r="J30">
        <f t="shared" si="4"/>
        <v>7.2124507030392193E-3</v>
      </c>
    </row>
    <row r="31" spans="1:10" x14ac:dyDescent="0.25">
      <c r="A31">
        <v>150</v>
      </c>
      <c r="B31">
        <v>-1.9424799999999999E-2</v>
      </c>
      <c r="C31">
        <v>3.10257E-2</v>
      </c>
      <c r="D31">
        <v>1.4124300000000001</v>
      </c>
      <c r="E31">
        <f t="shared" si="0"/>
        <v>1.4129042507599481</v>
      </c>
      <c r="F31">
        <f t="shared" si="5"/>
        <v>3.2758620689655173</v>
      </c>
      <c r="G31">
        <f t="shared" si="1"/>
        <v>0.9201896551724138</v>
      </c>
      <c r="H31">
        <f t="shared" si="2"/>
        <v>0.90882240121632141</v>
      </c>
      <c r="I31">
        <f t="shared" si="3"/>
        <v>-1.1367253956092394E-2</v>
      </c>
      <c r="J31">
        <f t="shared" si="4"/>
        <v>1.1367253956092394E-2</v>
      </c>
    </row>
    <row r="32" spans="1:10" x14ac:dyDescent="0.25">
      <c r="A32">
        <v>151</v>
      </c>
      <c r="B32">
        <v>-1.9121599999999999E-2</v>
      </c>
      <c r="C32">
        <v>3.5836699999999999E-2</v>
      </c>
      <c r="D32">
        <v>1.4261200000000001</v>
      </c>
      <c r="E32">
        <f t="shared" si="0"/>
        <v>1.42669834199576</v>
      </c>
      <c r="F32">
        <f t="shared" si="5"/>
        <v>3.3103448275862069</v>
      </c>
      <c r="G32">
        <f t="shared" si="1"/>
        <v>0.92987586206896544</v>
      </c>
      <c r="H32">
        <f t="shared" si="2"/>
        <v>0.91769517452193261</v>
      </c>
      <c r="I32">
        <f t="shared" si="3"/>
        <v>-1.2180687547032831E-2</v>
      </c>
      <c r="J32">
        <f t="shared" si="4"/>
        <v>1.2180687547032831E-2</v>
      </c>
    </row>
    <row r="33" spans="1:10" x14ac:dyDescent="0.25">
      <c r="A33">
        <v>152</v>
      </c>
      <c r="B33">
        <v>-1.87592E-2</v>
      </c>
      <c r="C33">
        <v>3.2859899999999997E-2</v>
      </c>
      <c r="D33">
        <v>1.44069</v>
      </c>
      <c r="E33">
        <f t="shared" si="0"/>
        <v>1.441186787586068</v>
      </c>
      <c r="F33">
        <f t="shared" si="5"/>
        <v>3.3448275862068964</v>
      </c>
      <c r="G33">
        <f t="shared" si="1"/>
        <v>0.93956206896551708</v>
      </c>
      <c r="H33">
        <f t="shared" si="2"/>
        <v>0.92701457737898652</v>
      </c>
      <c r="I33">
        <f t="shared" si="3"/>
        <v>-1.2547491586530568E-2</v>
      </c>
      <c r="J33">
        <f t="shared" si="4"/>
        <v>1.2547491586530568E-2</v>
      </c>
    </row>
    <row r="34" spans="1:10" x14ac:dyDescent="0.25">
      <c r="A34">
        <v>153</v>
      </c>
      <c r="B34">
        <v>-1.8461100000000001E-2</v>
      </c>
      <c r="C34">
        <v>2.7724100000000002E-2</v>
      </c>
      <c r="D34">
        <v>1.45766</v>
      </c>
      <c r="E34">
        <f t="shared" si="0"/>
        <v>1.4580405047645351</v>
      </c>
      <c r="F34">
        <f t="shared" si="5"/>
        <v>3.3793103448275863</v>
      </c>
      <c r="G34">
        <f t="shared" si="1"/>
        <v>0.94924827586206895</v>
      </c>
      <c r="H34">
        <f t="shared" si="2"/>
        <v>0.93785539387969186</v>
      </c>
      <c r="I34">
        <f t="shared" si="3"/>
        <v>-1.139288198237709E-2</v>
      </c>
      <c r="J34">
        <f t="shared" si="4"/>
        <v>1.139288198237709E-2</v>
      </c>
    </row>
    <row r="35" spans="1:10" x14ac:dyDescent="0.25">
      <c r="A35">
        <v>154</v>
      </c>
      <c r="B35">
        <v>-1.6419599999999999E-2</v>
      </c>
      <c r="C35">
        <v>2.9668699999999999E-2</v>
      </c>
      <c r="D35">
        <v>1.47641</v>
      </c>
      <c r="E35">
        <f t="shared" si="0"/>
        <v>1.4767993510033277</v>
      </c>
      <c r="F35">
        <f t="shared" si="5"/>
        <v>3.4137931034482758</v>
      </c>
      <c r="G35">
        <f t="shared" si="1"/>
        <v>0.95893448275862059</v>
      </c>
      <c r="H35">
        <f t="shared" si="2"/>
        <v>0.94992164654587041</v>
      </c>
      <c r="I35">
        <f t="shared" si="3"/>
        <v>-9.0128362127501749E-3</v>
      </c>
      <c r="J35">
        <f t="shared" si="4"/>
        <v>9.0128362127501749E-3</v>
      </c>
    </row>
    <row r="36" spans="1:10" x14ac:dyDescent="0.25">
      <c r="A36">
        <v>155</v>
      </c>
      <c r="B36">
        <v>-1.49067E-2</v>
      </c>
      <c r="C36">
        <v>2.7504799999999999E-2</v>
      </c>
      <c r="D36">
        <v>1.49499</v>
      </c>
      <c r="E36">
        <f t="shared" si="0"/>
        <v>1.495317298712193</v>
      </c>
      <c r="F36">
        <f t="shared" si="5"/>
        <v>3.4482758620689653</v>
      </c>
      <c r="G36">
        <f t="shared" si="1"/>
        <v>0.96862068965517234</v>
      </c>
      <c r="H36">
        <f t="shared" si="2"/>
        <v>0.96183294605064384</v>
      </c>
      <c r="I36">
        <f t="shared" si="3"/>
        <v>-6.7877436045284956E-3</v>
      </c>
      <c r="J36">
        <f t="shared" si="4"/>
        <v>6.7877436045284956E-3</v>
      </c>
    </row>
    <row r="37" spans="1:10" x14ac:dyDescent="0.25">
      <c r="A37">
        <v>156</v>
      </c>
      <c r="B37">
        <v>-1.25124E-2</v>
      </c>
      <c r="C37">
        <v>3.0104700000000002E-2</v>
      </c>
      <c r="D37">
        <v>1.5109900000000001</v>
      </c>
      <c r="E37">
        <f t="shared" si="0"/>
        <v>1.5113416666048252</v>
      </c>
      <c r="F37">
        <f t="shared" si="5"/>
        <v>3.4827586206896552</v>
      </c>
      <c r="G37">
        <f t="shared" si="1"/>
        <v>0.97830689655172409</v>
      </c>
      <c r="H37">
        <f t="shared" si="2"/>
        <v>0.97214030021022169</v>
      </c>
      <c r="I37">
        <f t="shared" si="3"/>
        <v>-6.1665963415024061E-3</v>
      </c>
      <c r="J37">
        <f t="shared" si="4"/>
        <v>6.1665963415024061E-3</v>
      </c>
    </row>
    <row r="38" spans="1:10" x14ac:dyDescent="0.25">
      <c r="A38">
        <v>157</v>
      </c>
      <c r="B38">
        <v>-9.7690799999999994E-3</v>
      </c>
      <c r="C38">
        <v>3.4178E-2</v>
      </c>
      <c r="D38">
        <v>1.5262500000000001</v>
      </c>
      <c r="E38">
        <f t="shared" si="0"/>
        <v>1.5266638900255836</v>
      </c>
      <c r="F38">
        <f t="shared" si="5"/>
        <v>3.5172413793103448</v>
      </c>
      <c r="G38">
        <f t="shared" si="1"/>
        <v>0.98799310344827573</v>
      </c>
      <c r="H38">
        <f t="shared" si="2"/>
        <v>0.9819960139811561</v>
      </c>
      <c r="I38">
        <f t="shared" si="3"/>
        <v>-5.9970894671196318E-3</v>
      </c>
      <c r="J38">
        <f t="shared" si="4"/>
        <v>5.9970894671196318E-3</v>
      </c>
    </row>
    <row r="39" spans="1:10" x14ac:dyDescent="0.25">
      <c r="A39">
        <v>158</v>
      </c>
      <c r="B39">
        <v>-1.0740899999999999E-2</v>
      </c>
      <c r="C39">
        <v>3.2101299999999999E-2</v>
      </c>
      <c r="D39">
        <v>1.53867</v>
      </c>
      <c r="E39">
        <f t="shared" si="0"/>
        <v>1.5390423091307464</v>
      </c>
      <c r="F39">
        <f t="shared" si="5"/>
        <v>3.5517241379310347</v>
      </c>
      <c r="G39">
        <f t="shared" si="1"/>
        <v>0.9976793103448276</v>
      </c>
      <c r="H39">
        <f t="shared" si="2"/>
        <v>0.98995818450216988</v>
      </c>
      <c r="I39">
        <f t="shared" si="3"/>
        <v>-7.7211258426577167E-3</v>
      </c>
      <c r="J39">
        <f t="shared" si="4"/>
        <v>7.7211258426577167E-3</v>
      </c>
    </row>
    <row r="40" spans="1:10" x14ac:dyDescent="0.25">
      <c r="A40">
        <v>159</v>
      </c>
      <c r="B40">
        <v>-1.0641400000000001E-2</v>
      </c>
      <c r="C40">
        <v>3.7365299999999997E-2</v>
      </c>
      <c r="D40">
        <v>1.5561799999999999</v>
      </c>
      <c r="E40">
        <f t="shared" si="0"/>
        <v>1.5566648956785947</v>
      </c>
      <c r="F40">
        <f t="shared" si="5"/>
        <v>3.5862068965517242</v>
      </c>
      <c r="G40">
        <f t="shared" si="1"/>
        <v>1.0073655172413793</v>
      </c>
      <c r="H40">
        <f t="shared" si="2"/>
        <v>1.0012935608473423</v>
      </c>
      <c r="I40">
        <f t="shared" si="3"/>
        <v>-6.0719563940370147E-3</v>
      </c>
      <c r="J40">
        <f t="shared" si="4"/>
        <v>6.0719563940370147E-3</v>
      </c>
    </row>
    <row r="41" spans="1:10" x14ac:dyDescent="0.25">
      <c r="A41">
        <v>160</v>
      </c>
      <c r="B41">
        <v>-1.7225000000000001E-2</v>
      </c>
      <c r="C41">
        <v>3.4085499999999998E-2</v>
      </c>
      <c r="D41">
        <v>1.56494</v>
      </c>
      <c r="E41">
        <f t="shared" si="0"/>
        <v>1.5654059299540328</v>
      </c>
      <c r="F41">
        <f t="shared" si="5"/>
        <v>3.6206896551724137</v>
      </c>
      <c r="G41">
        <f t="shared" si="1"/>
        <v>1.0170517241379309</v>
      </c>
      <c r="H41">
        <f t="shared" si="2"/>
        <v>1.0069160563243325</v>
      </c>
      <c r="I41">
        <f t="shared" si="3"/>
        <v>-1.0135667813598426E-2</v>
      </c>
      <c r="J41">
        <f t="shared" si="4"/>
        <v>1.0135667813598426E-2</v>
      </c>
    </row>
    <row r="42" spans="1:10" x14ac:dyDescent="0.25">
      <c r="A42">
        <v>161</v>
      </c>
      <c r="B42">
        <v>-7.79672E-3</v>
      </c>
      <c r="C42">
        <v>3.3309400000000003E-2</v>
      </c>
      <c r="D42">
        <v>1.5864100000000001</v>
      </c>
      <c r="E42">
        <f t="shared" si="0"/>
        <v>1.5867788103800473</v>
      </c>
      <c r="F42">
        <f t="shared" si="5"/>
        <v>3.6551724137931036</v>
      </c>
      <c r="G42">
        <f t="shared" si="1"/>
        <v>1.0267379310344829</v>
      </c>
      <c r="H42">
        <f t="shared" si="2"/>
        <v>1.0206637342007578</v>
      </c>
      <c r="I42">
        <f t="shared" si="3"/>
        <v>-6.0741968337250096E-3</v>
      </c>
      <c r="J42">
        <f t="shared" si="4"/>
        <v>6.0741968337250096E-3</v>
      </c>
    </row>
    <row r="43" spans="1:10" x14ac:dyDescent="0.25">
      <c r="A43">
        <v>162</v>
      </c>
      <c r="B43">
        <v>-7.1594500000000004E-3</v>
      </c>
      <c r="C43">
        <v>3.69909E-2</v>
      </c>
      <c r="D43">
        <v>1.6051599999999999</v>
      </c>
      <c r="E43">
        <f t="shared" si="0"/>
        <v>1.6056021331597414</v>
      </c>
      <c r="F43">
        <f t="shared" si="5"/>
        <v>3.6896551724137931</v>
      </c>
      <c r="G43">
        <f t="shared" si="1"/>
        <v>1.0364241379310344</v>
      </c>
      <c r="H43">
        <f t="shared" si="2"/>
        <v>1.0327714601123403</v>
      </c>
      <c r="I43">
        <f t="shared" si="3"/>
        <v>-3.6526778186940501E-3</v>
      </c>
      <c r="J43">
        <f t="shared" si="4"/>
        <v>3.6526778186940501E-3</v>
      </c>
    </row>
    <row r="44" spans="1:10" x14ac:dyDescent="0.25">
      <c r="A44">
        <v>163</v>
      </c>
      <c r="B44">
        <v>-6.1612000000000004E-3</v>
      </c>
      <c r="C44">
        <v>3.5648300000000001E-2</v>
      </c>
      <c r="D44">
        <v>1.62707</v>
      </c>
      <c r="E44">
        <f t="shared" si="0"/>
        <v>1.6274721338868847</v>
      </c>
      <c r="F44">
        <f t="shared" si="5"/>
        <v>3.7241379310344827</v>
      </c>
      <c r="G44">
        <f t="shared" si="1"/>
        <v>1.0461103448275861</v>
      </c>
      <c r="H44">
        <f t="shared" si="2"/>
        <v>1.0468389006800609</v>
      </c>
      <c r="I44">
        <f t="shared" si="3"/>
        <v>7.2855585247477705E-4</v>
      </c>
      <c r="J44">
        <f t="shared" si="4"/>
        <v>7.2855585247477705E-4</v>
      </c>
    </row>
    <row r="45" spans="1:10" x14ac:dyDescent="0.25">
      <c r="A45">
        <v>164</v>
      </c>
      <c r="B45">
        <v>-1.3639099999999999E-2</v>
      </c>
      <c r="C45">
        <v>3.4092200000000003E-2</v>
      </c>
      <c r="D45">
        <v>1.6347</v>
      </c>
      <c r="E45">
        <f t="shared" si="0"/>
        <v>1.6351123487851378</v>
      </c>
      <c r="F45">
        <f t="shared" si="5"/>
        <v>3.7586206896551726</v>
      </c>
      <c r="G45">
        <f t="shared" si="1"/>
        <v>1.0557965517241379</v>
      </c>
      <c r="H45">
        <f t="shared" si="2"/>
        <v>1.0517533161090642</v>
      </c>
      <c r="I45">
        <f t="shared" si="3"/>
        <v>-4.0432356150736926E-3</v>
      </c>
      <c r="J45">
        <f t="shared" si="4"/>
        <v>4.0432356150736926E-3</v>
      </c>
    </row>
    <row r="46" spans="1:10" x14ac:dyDescent="0.25">
      <c r="A46">
        <v>165</v>
      </c>
      <c r="B46">
        <v>-9.2623900000000006E-3</v>
      </c>
      <c r="C46">
        <v>4.02396E-2</v>
      </c>
      <c r="D46">
        <v>1.65001</v>
      </c>
      <c r="E46">
        <f t="shared" si="0"/>
        <v>1.6505265879035913</v>
      </c>
      <c r="F46">
        <f t="shared" si="5"/>
        <v>3.7931034482758621</v>
      </c>
      <c r="G46">
        <f t="shared" si="1"/>
        <v>1.0654827586206896</v>
      </c>
      <c r="H46">
        <f t="shared" si="2"/>
        <v>1.0616682171372269</v>
      </c>
      <c r="I46">
        <f t="shared" si="3"/>
        <v>-3.8145414834627189E-3</v>
      </c>
      <c r="J46">
        <f t="shared" si="4"/>
        <v>3.8145414834627189E-3</v>
      </c>
    </row>
    <row r="47" spans="1:10" x14ac:dyDescent="0.25">
      <c r="A47">
        <v>166</v>
      </c>
      <c r="B47">
        <v>-2.0205500000000001E-2</v>
      </c>
      <c r="C47">
        <v>4.0364799999999999E-2</v>
      </c>
      <c r="D47">
        <v>1.65961</v>
      </c>
      <c r="E47">
        <f t="shared" si="0"/>
        <v>1.6602237594400613</v>
      </c>
      <c r="F47">
        <f t="shared" si="5"/>
        <v>3.8275862068965516</v>
      </c>
      <c r="G47">
        <f t="shared" si="1"/>
        <v>1.0751689655172412</v>
      </c>
      <c r="H47">
        <f t="shared" si="2"/>
        <v>1.0679057287846305</v>
      </c>
      <c r="I47">
        <f t="shared" si="3"/>
        <v>-7.2632367326106451E-3</v>
      </c>
      <c r="J47">
        <f t="shared" si="4"/>
        <v>7.2632367326106451E-3</v>
      </c>
    </row>
    <row r="48" spans="1:10" x14ac:dyDescent="0.25">
      <c r="A48">
        <v>167</v>
      </c>
      <c r="B48">
        <v>-8.9961599999999996E-3</v>
      </c>
      <c r="C48">
        <v>4.129E-2</v>
      </c>
      <c r="D48">
        <v>1.68201</v>
      </c>
      <c r="E48">
        <f t="shared" si="0"/>
        <v>1.682540767736326</v>
      </c>
      <c r="F48">
        <f t="shared" si="5"/>
        <v>3.8620689655172415</v>
      </c>
      <c r="G48">
        <f t="shared" si="1"/>
        <v>1.0848551724137931</v>
      </c>
      <c r="H48">
        <f t="shared" si="2"/>
        <v>1.082260698031037</v>
      </c>
      <c r="I48">
        <f t="shared" si="3"/>
        <v>-2.5944743827561734E-3</v>
      </c>
      <c r="J48">
        <f t="shared" si="4"/>
        <v>2.5944743827561734E-3</v>
      </c>
    </row>
    <row r="49" spans="1:10" x14ac:dyDescent="0.25">
      <c r="A49">
        <v>168</v>
      </c>
      <c r="B49">
        <v>-1.46731E-2</v>
      </c>
      <c r="C49">
        <v>3.8252000000000001E-2</v>
      </c>
      <c r="D49">
        <v>1.6996899999999999</v>
      </c>
      <c r="E49">
        <f t="shared" si="0"/>
        <v>1.7001836993300488</v>
      </c>
      <c r="F49">
        <f t="shared" si="5"/>
        <v>3.896551724137931</v>
      </c>
      <c r="G49">
        <f t="shared" si="1"/>
        <v>1.0945413793103447</v>
      </c>
      <c r="H49">
        <f t="shared" si="2"/>
        <v>1.0936091609200671</v>
      </c>
      <c r="I49">
        <f t="shared" si="3"/>
        <v>-9.3221839027757269E-4</v>
      </c>
      <c r="J49">
        <f t="shared" si="4"/>
        <v>9.3221839027757269E-4</v>
      </c>
    </row>
    <row r="50" spans="1:10" x14ac:dyDescent="0.25">
      <c r="A50">
        <v>169</v>
      </c>
      <c r="B50">
        <v>-1.8310099999999999E-2</v>
      </c>
      <c r="C50">
        <v>3.8649900000000001E-2</v>
      </c>
      <c r="D50">
        <v>1.71502</v>
      </c>
      <c r="E50">
        <f t="shared" si="0"/>
        <v>1.7155531687860974</v>
      </c>
      <c r="F50">
        <f t="shared" si="5"/>
        <v>3.9310344827586206</v>
      </c>
      <c r="G50">
        <f t="shared" si="1"/>
        <v>1.1042275862068964</v>
      </c>
      <c r="H50">
        <f t="shared" si="2"/>
        <v>1.1034952647582814</v>
      </c>
      <c r="I50">
        <f t="shared" si="3"/>
        <v>-7.3232144861501425E-4</v>
      </c>
      <c r="J50">
        <f t="shared" si="4"/>
        <v>7.3232144861501425E-4</v>
      </c>
    </row>
    <row r="51" spans="1:10" x14ac:dyDescent="0.25">
      <c r="A51">
        <v>170</v>
      </c>
      <c r="B51">
        <v>-1.06608E-2</v>
      </c>
      <c r="C51">
        <v>4.4414500000000003E-2</v>
      </c>
      <c r="D51">
        <v>1.73302</v>
      </c>
      <c r="E51">
        <f t="shared" si="0"/>
        <v>1.7336218217555091</v>
      </c>
      <c r="F51">
        <f t="shared" si="5"/>
        <v>3.9655172413793105</v>
      </c>
      <c r="G51">
        <f t="shared" si="1"/>
        <v>1.1139137931034482</v>
      </c>
      <c r="H51">
        <f t="shared" si="2"/>
        <v>1.115117564407796</v>
      </c>
      <c r="I51">
        <f t="shared" si="3"/>
        <v>1.2037713043477893E-3</v>
      </c>
      <c r="J51">
        <f t="shared" si="4"/>
        <v>1.2037713043477893E-3</v>
      </c>
    </row>
    <row r="52" spans="1:10" x14ac:dyDescent="0.25">
      <c r="A52">
        <v>171</v>
      </c>
      <c r="B52">
        <v>-1.81592E-2</v>
      </c>
      <c r="C52">
        <v>4.7698600000000001E-2</v>
      </c>
      <c r="D52">
        <v>1.7443500000000001</v>
      </c>
      <c r="E52">
        <f t="shared" si="0"/>
        <v>1.7450965117971555</v>
      </c>
      <c r="F52">
        <f t="shared" si="5"/>
        <v>4</v>
      </c>
      <c r="G52">
        <f t="shared" si="1"/>
        <v>1.1235999999999999</v>
      </c>
      <c r="H52">
        <f t="shared" si="2"/>
        <v>1.1224984292832842</v>
      </c>
      <c r="I52">
        <f t="shared" si="3"/>
        <v>-1.101570716715683E-3</v>
      </c>
      <c r="J52">
        <f t="shared" si="4"/>
        <v>1.101570716715683E-3</v>
      </c>
    </row>
    <row r="53" spans="1:10" x14ac:dyDescent="0.25">
      <c r="A53">
        <v>172</v>
      </c>
      <c r="B53">
        <v>-2.1385899999999999E-2</v>
      </c>
      <c r="C53">
        <v>4.8891499999999997E-2</v>
      </c>
      <c r="D53">
        <v>1.76294</v>
      </c>
      <c r="E53">
        <f t="shared" si="0"/>
        <v>1.7637474816682404</v>
      </c>
      <c r="F53">
        <f t="shared" si="5"/>
        <v>4.0344827586206895</v>
      </c>
      <c r="G53">
        <f t="shared" si="1"/>
        <v>1.1332862068965517</v>
      </c>
      <c r="H53">
        <f t="shared" si="2"/>
        <v>1.1344952926334622</v>
      </c>
      <c r="I53">
        <f t="shared" si="3"/>
        <v>1.2090857369104757E-3</v>
      </c>
      <c r="J53">
        <f t="shared" si="4"/>
        <v>1.2090857369104757E-3</v>
      </c>
    </row>
    <row r="54" spans="1:10" x14ac:dyDescent="0.25">
      <c r="A54">
        <v>173</v>
      </c>
      <c r="B54">
        <v>-1.75417E-2</v>
      </c>
      <c r="C54">
        <v>4.8919900000000002E-2</v>
      </c>
      <c r="D54">
        <v>1.77189</v>
      </c>
      <c r="E54">
        <f t="shared" si="0"/>
        <v>1.7726519793673263</v>
      </c>
      <c r="F54">
        <f t="shared" si="5"/>
        <v>4.068965517241379</v>
      </c>
      <c r="G54">
        <f t="shared" si="1"/>
        <v>1.1429724137931032</v>
      </c>
      <c r="H54">
        <f t="shared" si="2"/>
        <v>1.1402229326884452</v>
      </c>
      <c r="I54">
        <f t="shared" si="3"/>
        <v>-2.7494811046580026E-3</v>
      </c>
      <c r="J54">
        <f t="shared" si="4"/>
        <v>2.7494811046580026E-3</v>
      </c>
    </row>
    <row r="55" spans="1:10" x14ac:dyDescent="0.25">
      <c r="A55">
        <v>174</v>
      </c>
      <c r="B55">
        <v>-2.4088200000000001E-2</v>
      </c>
      <c r="C55">
        <v>4.7417300000000003E-2</v>
      </c>
      <c r="D55">
        <v>1.7878000000000001</v>
      </c>
      <c r="E55">
        <f t="shared" si="0"/>
        <v>1.7885909207302071</v>
      </c>
      <c r="F55">
        <f t="shared" si="5"/>
        <v>4.1034482758620694</v>
      </c>
      <c r="G55">
        <f t="shared" si="1"/>
        <v>1.1526586206896552</v>
      </c>
      <c r="H55">
        <f t="shared" si="2"/>
        <v>1.1504753379412911</v>
      </c>
      <c r="I55">
        <f t="shared" si="3"/>
        <v>-2.1832827483641015E-3</v>
      </c>
      <c r="J55">
        <f t="shared" si="4"/>
        <v>2.1832827483641015E-3</v>
      </c>
    </row>
    <row r="56" spans="1:10" x14ac:dyDescent="0.25">
      <c r="A56">
        <v>175</v>
      </c>
      <c r="B56">
        <v>-2.1814900000000002E-2</v>
      </c>
      <c r="C56">
        <v>4.3192399999999999E-2</v>
      </c>
      <c r="D56">
        <v>1.8076300000000001</v>
      </c>
      <c r="E56">
        <f t="shared" si="0"/>
        <v>1.8082775478835571</v>
      </c>
      <c r="F56">
        <f t="shared" si="5"/>
        <v>4.1379310344827589</v>
      </c>
      <c r="G56">
        <f t="shared" si="1"/>
        <v>1.1623448275862069</v>
      </c>
      <c r="H56">
        <f t="shared" si="2"/>
        <v>1.1631383671251403</v>
      </c>
      <c r="I56">
        <f t="shared" si="3"/>
        <v>7.9353953893335216E-4</v>
      </c>
      <c r="J56">
        <f t="shared" si="4"/>
        <v>7.9353953893335216E-4</v>
      </c>
    </row>
    <row r="57" spans="1:10" x14ac:dyDescent="0.25">
      <c r="A57">
        <v>176</v>
      </c>
      <c r="B57">
        <v>-2.2114700000000001E-2</v>
      </c>
      <c r="C57">
        <v>3.1583600000000003E-2</v>
      </c>
      <c r="D57">
        <v>1.8192999999999999</v>
      </c>
      <c r="E57">
        <f t="shared" si="0"/>
        <v>1.8197085134012672</v>
      </c>
      <c r="F57">
        <f t="shared" si="5"/>
        <v>4.1724137931034484</v>
      </c>
      <c r="G57">
        <f t="shared" si="1"/>
        <v>1.1720310344827587</v>
      </c>
      <c r="H57">
        <f t="shared" si="2"/>
        <v>1.170491107075097</v>
      </c>
      <c r="I57">
        <f t="shared" si="3"/>
        <v>-1.5399274076617342E-3</v>
      </c>
      <c r="J57">
        <f t="shared" si="4"/>
        <v>1.5399274076617342E-3</v>
      </c>
    </row>
    <row r="58" spans="1:10" x14ac:dyDescent="0.25">
      <c r="A58">
        <v>177</v>
      </c>
      <c r="B58">
        <v>-2.5354600000000001E-2</v>
      </c>
      <c r="C58">
        <v>4.2847499999999997E-2</v>
      </c>
      <c r="D58">
        <v>1.8287199999999999</v>
      </c>
      <c r="E58">
        <f t="shared" si="0"/>
        <v>1.8293976064260633</v>
      </c>
      <c r="F58">
        <f t="shared" si="5"/>
        <v>4.2068965517241379</v>
      </c>
      <c r="G58">
        <f t="shared" si="1"/>
        <v>1.1817172413793102</v>
      </c>
      <c r="H58">
        <f t="shared" si="2"/>
        <v>1.1767234223814367</v>
      </c>
      <c r="I58">
        <f t="shared" si="3"/>
        <v>-4.9938189978735448E-3</v>
      </c>
      <c r="J58">
        <f t="shared" si="4"/>
        <v>4.9938189978735448E-3</v>
      </c>
    </row>
    <row r="59" spans="1:10" x14ac:dyDescent="0.25">
      <c r="A59">
        <v>178</v>
      </c>
      <c r="B59">
        <v>-3.4643100000000003E-2</v>
      </c>
      <c r="C59">
        <v>4.9866899999999999E-2</v>
      </c>
      <c r="D59">
        <v>1.84266</v>
      </c>
      <c r="E59">
        <f t="shared" si="0"/>
        <v>1.8436601443035048</v>
      </c>
      <c r="F59">
        <f t="shared" si="5"/>
        <v>4.2413793103448274</v>
      </c>
      <c r="G59">
        <f t="shared" si="1"/>
        <v>1.191403448275862</v>
      </c>
      <c r="H59">
        <f t="shared" si="2"/>
        <v>1.1858975146203434</v>
      </c>
      <c r="I59">
        <f t="shared" si="3"/>
        <v>-5.5059336555185467E-3</v>
      </c>
      <c r="J59">
        <f t="shared" si="4"/>
        <v>5.5059336555185467E-3</v>
      </c>
    </row>
    <row r="60" spans="1:10" x14ac:dyDescent="0.25">
      <c r="A60">
        <v>179</v>
      </c>
      <c r="B60">
        <v>-2.6841500000000001E-2</v>
      </c>
      <c r="C60">
        <v>4.3840299999999999E-2</v>
      </c>
      <c r="D60">
        <v>1.86155</v>
      </c>
      <c r="E60">
        <f t="shared" si="0"/>
        <v>1.8622596061039234</v>
      </c>
      <c r="F60">
        <f t="shared" si="5"/>
        <v>4.2758620689655169</v>
      </c>
      <c r="G60">
        <f t="shared" si="1"/>
        <v>1.2010896551724137</v>
      </c>
      <c r="H60">
        <f t="shared" si="2"/>
        <v>1.1978612464342266</v>
      </c>
      <c r="I60">
        <f t="shared" si="3"/>
        <v>-3.228408738187083E-3</v>
      </c>
      <c r="J60">
        <f t="shared" si="4"/>
        <v>3.228408738187083E-3</v>
      </c>
    </row>
    <row r="61" spans="1:10" x14ac:dyDescent="0.25">
      <c r="A61">
        <v>180</v>
      </c>
      <c r="B61">
        <v>-2.8792399999999999E-2</v>
      </c>
      <c r="C61">
        <v>3.7406000000000002E-2</v>
      </c>
      <c r="D61">
        <v>1.88025</v>
      </c>
      <c r="E61">
        <f t="shared" si="0"/>
        <v>1.8808424372163022</v>
      </c>
      <c r="F61">
        <f t="shared" si="5"/>
        <v>4.3103448275862073</v>
      </c>
      <c r="G61">
        <f t="shared" si="1"/>
        <v>1.2107758620689655</v>
      </c>
      <c r="H61">
        <f t="shared" si="2"/>
        <v>1.209814280890642</v>
      </c>
      <c r="I61">
        <f t="shared" si="3"/>
        <v>-9.6158117832345624E-4</v>
      </c>
      <c r="J61">
        <f t="shared" si="4"/>
        <v>9.6158117832345624E-4</v>
      </c>
    </row>
    <row r="62" spans="1:10" x14ac:dyDescent="0.25">
      <c r="A62">
        <v>181</v>
      </c>
      <c r="B62">
        <v>-2.5724400000000001E-2</v>
      </c>
      <c r="C62">
        <v>3.3085000000000003E-2</v>
      </c>
      <c r="D62">
        <v>1.8957999999999999</v>
      </c>
      <c r="E62">
        <f t="shared" si="0"/>
        <v>1.8962631679121862</v>
      </c>
      <c r="F62">
        <f t="shared" si="5"/>
        <v>4.3448275862068968</v>
      </c>
      <c r="G62">
        <f t="shared" si="1"/>
        <v>1.2204620689655172</v>
      </c>
      <c r="H62">
        <f t="shared" si="2"/>
        <v>1.2197333574961555</v>
      </c>
      <c r="I62">
        <f t="shared" si="3"/>
        <v>-7.2871146936170916E-4</v>
      </c>
      <c r="J62">
        <f t="shared" si="4"/>
        <v>7.2871146936170916E-4</v>
      </c>
    </row>
    <row r="63" spans="1:10" x14ac:dyDescent="0.25">
      <c r="A63">
        <v>182</v>
      </c>
      <c r="B63">
        <v>-3.4018300000000001E-2</v>
      </c>
      <c r="C63">
        <v>4.0343299999999999E-2</v>
      </c>
      <c r="D63">
        <v>1.90903</v>
      </c>
      <c r="E63">
        <f t="shared" si="0"/>
        <v>1.9097592433314152</v>
      </c>
      <c r="F63">
        <f t="shared" si="5"/>
        <v>4.3793103448275863</v>
      </c>
      <c r="G63">
        <f t="shared" si="1"/>
        <v>1.230148275862069</v>
      </c>
      <c r="H63">
        <f t="shared" si="2"/>
        <v>1.2284144380880662</v>
      </c>
      <c r="I63">
        <f t="shared" si="3"/>
        <v>-1.7338377740028221E-3</v>
      </c>
      <c r="J63">
        <f t="shared" si="4"/>
        <v>1.7338377740028221E-3</v>
      </c>
    </row>
    <row r="64" spans="1:10" x14ac:dyDescent="0.25">
      <c r="A64">
        <v>183</v>
      </c>
      <c r="B64">
        <v>-3.1641900000000001E-2</v>
      </c>
      <c r="C64">
        <v>3.7303099999999999E-2</v>
      </c>
      <c r="D64">
        <v>1.9265699999999999</v>
      </c>
      <c r="E64">
        <f t="shared" si="0"/>
        <v>1.9271908820885437</v>
      </c>
      <c r="F64">
        <f t="shared" si="5"/>
        <v>4.4137931034482758</v>
      </c>
      <c r="G64">
        <f t="shared" si="1"/>
        <v>1.2398344827586205</v>
      </c>
      <c r="H64">
        <f t="shared" si="2"/>
        <v>1.239626991085814</v>
      </c>
      <c r="I64">
        <f t="shared" si="3"/>
        <v>-2.074916728065368E-4</v>
      </c>
      <c r="J64">
        <f t="shared" si="4"/>
        <v>2.074916728065368E-4</v>
      </c>
    </row>
    <row r="65" spans="1:10" x14ac:dyDescent="0.25">
      <c r="A65">
        <v>184</v>
      </c>
      <c r="B65">
        <v>-5.6673899999999999E-2</v>
      </c>
      <c r="C65">
        <v>4.3167799999999999E-2</v>
      </c>
      <c r="D65">
        <v>1.92763</v>
      </c>
      <c r="E65">
        <f t="shared" si="0"/>
        <v>1.9289460352218384</v>
      </c>
      <c r="F65">
        <f t="shared" si="5"/>
        <v>4.4482758620689653</v>
      </c>
      <c r="G65">
        <f t="shared" si="1"/>
        <v>1.2495206896551723</v>
      </c>
      <c r="H65">
        <f t="shared" si="2"/>
        <v>1.240755958235743</v>
      </c>
      <c r="I65">
        <f t="shared" si="3"/>
        <v>-8.7647314194292392E-3</v>
      </c>
      <c r="J65">
        <f t="shared" si="4"/>
        <v>8.7647314194292392E-3</v>
      </c>
    </row>
    <row r="66" spans="1:10" x14ac:dyDescent="0.25">
      <c r="A66">
        <v>185</v>
      </c>
      <c r="B66">
        <v>-2.4585200000000001E-2</v>
      </c>
      <c r="C66">
        <v>4.2984500000000002E-2</v>
      </c>
      <c r="D66">
        <v>1.9561500000000001</v>
      </c>
      <c r="E66">
        <f t="shared" si="0"/>
        <v>1.956776666305915</v>
      </c>
      <c r="F66">
        <f t="shared" si="5"/>
        <v>4.4827586206896548</v>
      </c>
      <c r="G66">
        <f t="shared" si="1"/>
        <v>1.259206896551724</v>
      </c>
      <c r="H66">
        <f t="shared" si="2"/>
        <v>1.2586574550679537</v>
      </c>
      <c r="I66">
        <f t="shared" si="3"/>
        <v>-5.4944148377034097E-4</v>
      </c>
      <c r="J66">
        <f t="shared" si="4"/>
        <v>5.4944148377034097E-4</v>
      </c>
    </row>
    <row r="67" spans="1:10" x14ac:dyDescent="0.25">
      <c r="A67">
        <v>186</v>
      </c>
      <c r="B67">
        <v>-3.11921E-2</v>
      </c>
      <c r="C67">
        <v>3.8813199999999999E-2</v>
      </c>
      <c r="D67">
        <v>1.96661</v>
      </c>
      <c r="E67">
        <f t="shared" si="0"/>
        <v>1.9672402760457732</v>
      </c>
      <c r="F67">
        <f t="shared" si="5"/>
        <v>4.5172413793103452</v>
      </c>
      <c r="G67">
        <f t="shared" si="1"/>
        <v>1.268893103448276</v>
      </c>
      <c r="H67">
        <f t="shared" si="2"/>
        <v>1.2653879627609226</v>
      </c>
      <c r="I67">
        <f t="shared" si="3"/>
        <v>-3.5051406873534141E-3</v>
      </c>
      <c r="J67">
        <f t="shared" si="4"/>
        <v>3.5051406873534141E-3</v>
      </c>
    </row>
    <row r="68" spans="1:10" x14ac:dyDescent="0.25">
      <c r="A68">
        <v>187</v>
      </c>
      <c r="B68">
        <v>-2.85404E-2</v>
      </c>
      <c r="C68">
        <v>3.1582600000000002E-2</v>
      </c>
      <c r="D68">
        <v>1.98881</v>
      </c>
      <c r="E68">
        <f t="shared" ref="E68:E131" si="6">SQRT(B68^2+C68^2+D68^2)</f>
        <v>1.9892655004184132</v>
      </c>
      <c r="F68">
        <f t="shared" si="5"/>
        <v>4.5517241379310347</v>
      </c>
      <c r="G68">
        <f t="shared" ref="G68:G131" si="7">0.2809*F68</f>
        <v>1.2785793103448275</v>
      </c>
      <c r="H68">
        <f t="shared" ref="H68:H131" si="8">E68*0.64323</f>
        <v>1.2795552478341359</v>
      </c>
      <c r="I68">
        <f t="shared" ref="I68:I131" si="9">H68-G68</f>
        <v>9.7593748930835389E-4</v>
      </c>
      <c r="J68">
        <f t="shared" ref="J68:J131" si="10">ABS(I68)</f>
        <v>9.7593748930835389E-4</v>
      </c>
    </row>
    <row r="69" spans="1:10" x14ac:dyDescent="0.25">
      <c r="A69">
        <v>188</v>
      </c>
      <c r="B69">
        <v>-4.08554E-2</v>
      </c>
      <c r="C69">
        <v>4.6642200000000002E-2</v>
      </c>
      <c r="D69">
        <v>2.0028800000000002</v>
      </c>
      <c r="E69">
        <f t="shared" si="6"/>
        <v>2.0038395526912831</v>
      </c>
      <c r="F69">
        <f t="shared" ref="F69:F132" si="11">(A69-$A$2)/29</f>
        <v>4.5862068965517242</v>
      </c>
      <c r="G69">
        <f t="shared" si="7"/>
        <v>1.2882655172413793</v>
      </c>
      <c r="H69">
        <f t="shared" si="8"/>
        <v>1.288929715477614</v>
      </c>
      <c r="I69">
        <f t="shared" si="9"/>
        <v>6.6419823623475871E-4</v>
      </c>
      <c r="J69">
        <f t="shared" si="10"/>
        <v>6.6419823623475871E-4</v>
      </c>
    </row>
    <row r="70" spans="1:10" x14ac:dyDescent="0.25">
      <c r="A70">
        <v>189</v>
      </c>
      <c r="B70">
        <v>-4.1658100000000003E-2</v>
      </c>
      <c r="C70">
        <v>4.9969899999999998E-2</v>
      </c>
      <c r="D70">
        <v>2.01945</v>
      </c>
      <c r="E70">
        <f t="shared" si="6"/>
        <v>2.0204976344211887</v>
      </c>
      <c r="F70">
        <f t="shared" si="11"/>
        <v>4.6206896551724137</v>
      </c>
      <c r="G70">
        <f t="shared" si="7"/>
        <v>1.297951724137931</v>
      </c>
      <c r="H70">
        <f t="shared" si="8"/>
        <v>1.2996446933887411</v>
      </c>
      <c r="I70">
        <f t="shared" si="9"/>
        <v>1.6929692508100835E-3</v>
      </c>
      <c r="J70">
        <f t="shared" si="10"/>
        <v>1.6929692508100835E-3</v>
      </c>
    </row>
    <row r="71" spans="1:10" x14ac:dyDescent="0.25">
      <c r="A71">
        <v>190</v>
      </c>
      <c r="B71">
        <v>-3.6090900000000002E-2</v>
      </c>
      <c r="C71">
        <v>5.1368499999999997E-2</v>
      </c>
      <c r="D71">
        <v>2.0327799999999998</v>
      </c>
      <c r="E71">
        <f t="shared" si="6"/>
        <v>2.0337491989562184</v>
      </c>
      <c r="F71">
        <f t="shared" si="11"/>
        <v>4.6551724137931032</v>
      </c>
      <c r="G71">
        <f t="shared" si="7"/>
        <v>1.3076379310344826</v>
      </c>
      <c r="H71">
        <f t="shared" si="8"/>
        <v>1.3081684972446084</v>
      </c>
      <c r="I71">
        <f t="shared" si="9"/>
        <v>5.3056621012581573E-4</v>
      </c>
      <c r="J71">
        <f t="shared" si="10"/>
        <v>5.3056621012581573E-4</v>
      </c>
    </row>
    <row r="72" spans="1:10" x14ac:dyDescent="0.25">
      <c r="A72">
        <v>191</v>
      </c>
      <c r="B72">
        <v>-3.9431399999999998E-2</v>
      </c>
      <c r="C72">
        <v>5.3551700000000001E-2</v>
      </c>
      <c r="D72">
        <v>2.0484599999999999</v>
      </c>
      <c r="E72">
        <f t="shared" si="6"/>
        <v>2.0495392144281723</v>
      </c>
      <c r="F72">
        <f t="shared" si="11"/>
        <v>4.6896551724137927</v>
      </c>
      <c r="G72">
        <f t="shared" si="7"/>
        <v>1.3173241379310343</v>
      </c>
      <c r="H72">
        <f t="shared" si="8"/>
        <v>1.3183251088966332</v>
      </c>
      <c r="I72">
        <f t="shared" si="9"/>
        <v>1.0009709655989241E-3</v>
      </c>
      <c r="J72">
        <f t="shared" si="10"/>
        <v>1.0009709655989241E-3</v>
      </c>
    </row>
    <row r="73" spans="1:10" x14ac:dyDescent="0.25">
      <c r="A73">
        <v>192</v>
      </c>
      <c r="B73">
        <v>-4.3888400000000001E-2</v>
      </c>
      <c r="C73">
        <v>5.5749699999999999E-2</v>
      </c>
      <c r="D73">
        <v>2.0550999999999999</v>
      </c>
      <c r="E73">
        <f t="shared" si="6"/>
        <v>2.0563244468479795</v>
      </c>
      <c r="F73">
        <f t="shared" si="11"/>
        <v>4.7241379310344831</v>
      </c>
      <c r="G73">
        <f t="shared" si="7"/>
        <v>1.3270103448275863</v>
      </c>
      <c r="H73">
        <f t="shared" si="8"/>
        <v>1.3226895739460258</v>
      </c>
      <c r="I73">
        <f t="shared" si="9"/>
        <v>-4.3207708815604651E-3</v>
      </c>
      <c r="J73">
        <f t="shared" si="10"/>
        <v>4.3207708815604651E-3</v>
      </c>
    </row>
    <row r="74" spans="1:10" x14ac:dyDescent="0.25">
      <c r="A74">
        <v>193</v>
      </c>
      <c r="B74">
        <v>-4.3412199999999998E-2</v>
      </c>
      <c r="C74">
        <v>5.3169899999999999E-2</v>
      </c>
      <c r="D74">
        <v>2.07416</v>
      </c>
      <c r="E74">
        <f t="shared" si="6"/>
        <v>2.0752954881112351</v>
      </c>
      <c r="F74">
        <f t="shared" si="11"/>
        <v>4.7586206896551726</v>
      </c>
      <c r="G74">
        <f t="shared" si="7"/>
        <v>1.3366965517241378</v>
      </c>
      <c r="H74">
        <f t="shared" si="8"/>
        <v>1.3348923168177897</v>
      </c>
      <c r="I74">
        <f t="shared" si="9"/>
        <v>-1.8042349063480678E-3</v>
      </c>
      <c r="J74">
        <f t="shared" si="10"/>
        <v>1.8042349063480678E-3</v>
      </c>
    </row>
    <row r="75" spans="1:10" x14ac:dyDescent="0.25">
      <c r="A75">
        <v>194</v>
      </c>
      <c r="B75">
        <v>-4.1400800000000001E-2</v>
      </c>
      <c r="C75">
        <v>5.2674699999999998E-2</v>
      </c>
      <c r="D75">
        <v>2.1095600000000001</v>
      </c>
      <c r="E75">
        <f t="shared" si="6"/>
        <v>2.1106236149206543</v>
      </c>
      <c r="F75">
        <f t="shared" si="11"/>
        <v>4.7931034482758621</v>
      </c>
      <c r="G75">
        <f t="shared" si="7"/>
        <v>1.3463827586206896</v>
      </c>
      <c r="H75">
        <f t="shared" si="8"/>
        <v>1.3576164278254124</v>
      </c>
      <c r="I75">
        <f t="shared" si="9"/>
        <v>1.1233669204722796E-2</v>
      </c>
      <c r="J75">
        <f t="shared" si="10"/>
        <v>1.1233669204722796E-2</v>
      </c>
    </row>
    <row r="76" spans="1:10" x14ac:dyDescent="0.25">
      <c r="A76">
        <v>195</v>
      </c>
      <c r="B76">
        <v>-4.9633099999999999E-2</v>
      </c>
      <c r="C76">
        <v>5.9697399999999998E-2</v>
      </c>
      <c r="D76">
        <v>2.1394099999999998</v>
      </c>
      <c r="E76">
        <f t="shared" si="6"/>
        <v>2.140818154884335</v>
      </c>
      <c r="F76">
        <f t="shared" si="11"/>
        <v>4.8275862068965516</v>
      </c>
      <c r="G76">
        <f t="shared" si="7"/>
        <v>1.3560689655172413</v>
      </c>
      <c r="H76">
        <f t="shared" si="8"/>
        <v>1.3770384617662508</v>
      </c>
      <c r="I76">
        <f t="shared" si="9"/>
        <v>2.0969496249009456E-2</v>
      </c>
      <c r="J76">
        <f t="shared" si="10"/>
        <v>2.0969496249009456E-2</v>
      </c>
    </row>
    <row r="77" spans="1:10" x14ac:dyDescent="0.25">
      <c r="A77">
        <v>196</v>
      </c>
      <c r="B77">
        <v>-5.1939600000000002E-2</v>
      </c>
      <c r="C77">
        <v>5.8263500000000003E-2</v>
      </c>
      <c r="D77">
        <v>2.14697</v>
      </c>
      <c r="E77">
        <f t="shared" si="6"/>
        <v>2.1483883583701551</v>
      </c>
      <c r="F77">
        <f t="shared" si="11"/>
        <v>4.8620689655172411</v>
      </c>
      <c r="G77">
        <f t="shared" si="7"/>
        <v>1.3657551724137929</v>
      </c>
      <c r="H77">
        <f t="shared" si="8"/>
        <v>1.3819078437544348</v>
      </c>
      <c r="I77">
        <f t="shared" si="9"/>
        <v>1.6152671340641911E-2</v>
      </c>
      <c r="J77">
        <f t="shared" si="10"/>
        <v>1.6152671340641911E-2</v>
      </c>
    </row>
    <row r="78" spans="1:10" x14ac:dyDescent="0.25">
      <c r="A78">
        <v>197</v>
      </c>
      <c r="B78">
        <v>-4.5317900000000001E-2</v>
      </c>
      <c r="C78">
        <v>5.8162699999999998E-2</v>
      </c>
      <c r="D78">
        <v>2.15761</v>
      </c>
      <c r="E78">
        <f t="shared" si="6"/>
        <v>2.1588695013436316</v>
      </c>
      <c r="F78">
        <f t="shared" si="11"/>
        <v>4.8965517241379306</v>
      </c>
      <c r="G78">
        <f t="shared" si="7"/>
        <v>1.3754413793103446</v>
      </c>
      <c r="H78">
        <f t="shared" si="8"/>
        <v>1.3886496293492641</v>
      </c>
      <c r="I78">
        <f t="shared" si="9"/>
        <v>1.3208250038919456E-2</v>
      </c>
      <c r="J78">
        <f t="shared" si="10"/>
        <v>1.3208250038919456E-2</v>
      </c>
    </row>
    <row r="79" spans="1:10" x14ac:dyDescent="0.25">
      <c r="A79">
        <v>198</v>
      </c>
      <c r="B79">
        <v>-4.4467699999999999E-2</v>
      </c>
      <c r="C79">
        <v>5.6319800000000003E-2</v>
      </c>
      <c r="D79">
        <v>2.17008</v>
      </c>
      <c r="E79">
        <f t="shared" si="6"/>
        <v>2.1712661058965872</v>
      </c>
      <c r="F79">
        <f t="shared" si="11"/>
        <v>4.931034482758621</v>
      </c>
      <c r="G79">
        <f t="shared" si="7"/>
        <v>1.3851275862068966</v>
      </c>
      <c r="H79">
        <f t="shared" si="8"/>
        <v>1.3966234972958618</v>
      </c>
      <c r="I79">
        <f t="shared" si="9"/>
        <v>1.1495911088965194E-2</v>
      </c>
      <c r="J79">
        <f t="shared" si="10"/>
        <v>1.1495911088965194E-2</v>
      </c>
    </row>
    <row r="80" spans="1:10" x14ac:dyDescent="0.25">
      <c r="A80">
        <v>199</v>
      </c>
      <c r="B80">
        <v>-3.92384E-2</v>
      </c>
      <c r="C80">
        <v>5.7191400000000003E-2</v>
      </c>
      <c r="D80">
        <v>2.1813199999999999</v>
      </c>
      <c r="E80">
        <f t="shared" si="6"/>
        <v>2.1824223813617105</v>
      </c>
      <c r="F80">
        <f t="shared" si="11"/>
        <v>4.9655172413793105</v>
      </c>
      <c r="G80">
        <f t="shared" si="7"/>
        <v>1.3948137931034483</v>
      </c>
      <c r="H80">
        <f t="shared" si="8"/>
        <v>1.403799548363293</v>
      </c>
      <c r="I80">
        <f t="shared" si="9"/>
        <v>8.9857552598446855E-3</v>
      </c>
      <c r="J80">
        <f t="shared" si="10"/>
        <v>8.9857552598446855E-3</v>
      </c>
    </row>
    <row r="81" spans="1:10" x14ac:dyDescent="0.25">
      <c r="A81">
        <v>200</v>
      </c>
      <c r="B81">
        <v>-4.9406100000000001E-2</v>
      </c>
      <c r="C81">
        <v>6.6049800000000006E-2</v>
      </c>
      <c r="D81">
        <v>2.1909700000000001</v>
      </c>
      <c r="E81">
        <f t="shared" si="6"/>
        <v>2.1925220819178195</v>
      </c>
      <c r="F81">
        <f t="shared" si="11"/>
        <v>5</v>
      </c>
      <c r="G81">
        <f t="shared" si="7"/>
        <v>1.4044999999999999</v>
      </c>
      <c r="H81">
        <f t="shared" si="8"/>
        <v>1.4102959787519989</v>
      </c>
      <c r="I81">
        <f t="shared" si="9"/>
        <v>5.795978751998998E-3</v>
      </c>
      <c r="J81">
        <f t="shared" si="10"/>
        <v>5.795978751998998E-3</v>
      </c>
    </row>
    <row r="82" spans="1:10" x14ac:dyDescent="0.25">
      <c r="A82">
        <v>201</v>
      </c>
      <c r="B82">
        <v>-4.81778E-2</v>
      </c>
      <c r="C82">
        <v>5.7161299999999998E-2</v>
      </c>
      <c r="D82">
        <v>2.2072600000000002</v>
      </c>
      <c r="E82">
        <f t="shared" si="6"/>
        <v>2.2085255765398171</v>
      </c>
      <c r="F82">
        <f t="shared" si="11"/>
        <v>5.0344827586206895</v>
      </c>
      <c r="G82">
        <f t="shared" si="7"/>
        <v>1.4141862068965516</v>
      </c>
      <c r="H82">
        <f t="shared" si="8"/>
        <v>1.4205899065977066</v>
      </c>
      <c r="I82">
        <f t="shared" si="9"/>
        <v>6.4036997011549524E-3</v>
      </c>
      <c r="J82">
        <f t="shared" si="10"/>
        <v>6.4036997011549524E-3</v>
      </c>
    </row>
    <row r="83" spans="1:10" x14ac:dyDescent="0.25">
      <c r="A83">
        <v>202</v>
      </c>
      <c r="B83">
        <v>-4.73108E-2</v>
      </c>
      <c r="C83">
        <v>6.7707199999999995E-2</v>
      </c>
      <c r="D83">
        <v>2.2295199999999999</v>
      </c>
      <c r="E83">
        <f t="shared" si="6"/>
        <v>2.2310495304068172</v>
      </c>
      <c r="F83">
        <f t="shared" si="11"/>
        <v>5.068965517241379</v>
      </c>
      <c r="G83">
        <f t="shared" si="7"/>
        <v>1.4238724137931034</v>
      </c>
      <c r="H83">
        <f t="shared" si="8"/>
        <v>1.435077989443577</v>
      </c>
      <c r="I83">
        <f t="shared" si="9"/>
        <v>1.1205575650473643E-2</v>
      </c>
      <c r="J83">
        <f t="shared" si="10"/>
        <v>1.1205575650473643E-2</v>
      </c>
    </row>
    <row r="84" spans="1:10" x14ac:dyDescent="0.25">
      <c r="A84">
        <v>203</v>
      </c>
      <c r="B84">
        <v>-4.34984E-2</v>
      </c>
      <c r="C84">
        <v>6.7480600000000002E-2</v>
      </c>
      <c r="D84">
        <v>2.2424599999999999</v>
      </c>
      <c r="E84">
        <f t="shared" si="6"/>
        <v>2.2438967431187469</v>
      </c>
      <c r="F84">
        <f t="shared" si="11"/>
        <v>5.1034482758620694</v>
      </c>
      <c r="G84">
        <f t="shared" si="7"/>
        <v>1.4335586206896551</v>
      </c>
      <c r="H84">
        <f t="shared" si="8"/>
        <v>1.4433417020762715</v>
      </c>
      <c r="I84">
        <f t="shared" si="9"/>
        <v>9.7830813866164323E-3</v>
      </c>
      <c r="J84">
        <f t="shared" si="10"/>
        <v>9.7830813866164323E-3</v>
      </c>
    </row>
    <row r="85" spans="1:10" x14ac:dyDescent="0.25">
      <c r="A85">
        <v>204</v>
      </c>
      <c r="B85">
        <v>-5.3370099999999997E-2</v>
      </c>
      <c r="C85">
        <v>5.70863E-2</v>
      </c>
      <c r="D85">
        <v>2.24518</v>
      </c>
      <c r="E85">
        <f t="shared" si="6"/>
        <v>2.2465396603714121</v>
      </c>
      <c r="F85">
        <f t="shared" si="11"/>
        <v>5.1379310344827589</v>
      </c>
      <c r="G85">
        <f t="shared" si="7"/>
        <v>1.4432448275862069</v>
      </c>
      <c r="H85">
        <f t="shared" si="8"/>
        <v>1.4450417057407032</v>
      </c>
      <c r="I85">
        <f t="shared" si="9"/>
        <v>1.7968781544963619E-3</v>
      </c>
      <c r="J85">
        <f t="shared" si="10"/>
        <v>1.7968781544963619E-3</v>
      </c>
    </row>
    <row r="86" spans="1:10" x14ac:dyDescent="0.25">
      <c r="A86">
        <v>205</v>
      </c>
      <c r="B86">
        <v>-4.7905799999999998E-2</v>
      </c>
      <c r="C86">
        <v>6.2088900000000002E-2</v>
      </c>
      <c r="D86">
        <v>2.2666300000000001</v>
      </c>
      <c r="E86">
        <f t="shared" si="6"/>
        <v>2.2679862332203102</v>
      </c>
      <c r="F86">
        <f t="shared" si="11"/>
        <v>5.1724137931034484</v>
      </c>
      <c r="G86">
        <f t="shared" si="7"/>
        <v>1.4529310344827586</v>
      </c>
      <c r="H86">
        <f t="shared" si="8"/>
        <v>1.4588367847943</v>
      </c>
      <c r="I86">
        <f t="shared" si="9"/>
        <v>5.9057503115413912E-3</v>
      </c>
      <c r="J86">
        <f t="shared" si="10"/>
        <v>5.9057503115413912E-3</v>
      </c>
    </row>
    <row r="87" spans="1:10" x14ac:dyDescent="0.25">
      <c r="A87">
        <v>206</v>
      </c>
      <c r="B87">
        <v>-4.7681500000000002E-2</v>
      </c>
      <c r="C87">
        <v>6.19047E-2</v>
      </c>
      <c r="D87">
        <v>2.2897599999999998</v>
      </c>
      <c r="E87">
        <f t="shared" si="6"/>
        <v>2.2910928778476745</v>
      </c>
      <c r="F87">
        <f t="shared" si="11"/>
        <v>5.2068965517241379</v>
      </c>
      <c r="G87">
        <f t="shared" si="7"/>
        <v>1.4626172413793102</v>
      </c>
      <c r="H87">
        <f t="shared" si="8"/>
        <v>1.4736996718179596</v>
      </c>
      <c r="I87">
        <f t="shared" si="9"/>
        <v>1.1082430438649427E-2</v>
      </c>
      <c r="J87">
        <f t="shared" si="10"/>
        <v>1.1082430438649427E-2</v>
      </c>
    </row>
    <row r="88" spans="1:10" x14ac:dyDescent="0.25">
      <c r="A88">
        <v>207</v>
      </c>
      <c r="B88">
        <v>-5.0355999999999998E-2</v>
      </c>
      <c r="C88">
        <v>6.3618900000000006E-2</v>
      </c>
      <c r="D88">
        <v>2.3010100000000002</v>
      </c>
      <c r="E88">
        <f t="shared" si="6"/>
        <v>2.3024400342404601</v>
      </c>
      <c r="F88">
        <f t="shared" si="11"/>
        <v>5.2413793103448274</v>
      </c>
      <c r="G88">
        <f t="shared" si="7"/>
        <v>1.4723034482758619</v>
      </c>
      <c r="H88">
        <f t="shared" si="8"/>
        <v>1.480998503224491</v>
      </c>
      <c r="I88">
        <f t="shared" si="9"/>
        <v>8.6950549486290996E-3</v>
      </c>
      <c r="J88">
        <f t="shared" si="10"/>
        <v>8.6950549486290996E-3</v>
      </c>
    </row>
    <row r="89" spans="1:10" x14ac:dyDescent="0.25">
      <c r="A89">
        <v>208</v>
      </c>
      <c r="B89">
        <v>-5.11092E-2</v>
      </c>
      <c r="C89">
        <v>6.5260799999999994E-2</v>
      </c>
      <c r="D89">
        <v>2.3103899999999999</v>
      </c>
      <c r="E89">
        <f t="shared" si="6"/>
        <v>2.3118765266426493</v>
      </c>
      <c r="F89">
        <f t="shared" si="11"/>
        <v>5.2758620689655169</v>
      </c>
      <c r="G89">
        <f t="shared" si="7"/>
        <v>1.4819896551724137</v>
      </c>
      <c r="H89">
        <f t="shared" si="8"/>
        <v>1.4870683382323513</v>
      </c>
      <c r="I89">
        <f t="shared" si="9"/>
        <v>5.0786830599376387E-3</v>
      </c>
      <c r="J89">
        <f t="shared" si="10"/>
        <v>5.0786830599376387E-3</v>
      </c>
    </row>
    <row r="90" spans="1:10" x14ac:dyDescent="0.25">
      <c r="A90">
        <v>209</v>
      </c>
      <c r="B90">
        <v>-5.5035800000000003E-2</v>
      </c>
      <c r="C90">
        <v>6.0751399999999997E-2</v>
      </c>
      <c r="D90">
        <v>2.331</v>
      </c>
      <c r="E90">
        <f t="shared" si="6"/>
        <v>2.332440925700713</v>
      </c>
      <c r="F90">
        <f t="shared" si="11"/>
        <v>5.3103448275862073</v>
      </c>
      <c r="G90">
        <f t="shared" si="7"/>
        <v>1.4916758620689656</v>
      </c>
      <c r="H90">
        <f t="shared" si="8"/>
        <v>1.5002959766384696</v>
      </c>
      <c r="I90">
        <f t="shared" si="9"/>
        <v>8.620114569503956E-3</v>
      </c>
      <c r="J90">
        <f t="shared" si="10"/>
        <v>8.620114569503956E-3</v>
      </c>
    </row>
    <row r="91" spans="1:10" x14ac:dyDescent="0.25">
      <c r="A91">
        <v>210</v>
      </c>
      <c r="B91">
        <v>-5.29571E-2</v>
      </c>
      <c r="C91">
        <v>6.1927799999999998E-2</v>
      </c>
      <c r="D91">
        <v>2.3481700000000001</v>
      </c>
      <c r="E91">
        <f t="shared" si="6"/>
        <v>2.349583336626571</v>
      </c>
      <c r="F91">
        <f t="shared" si="11"/>
        <v>5.3448275862068968</v>
      </c>
      <c r="G91">
        <f t="shared" si="7"/>
        <v>1.5013620689655172</v>
      </c>
      <c r="H91">
        <f t="shared" si="8"/>
        <v>1.5113224896183093</v>
      </c>
      <c r="I91">
        <f t="shared" si="9"/>
        <v>9.9604206527921235E-3</v>
      </c>
      <c r="J91">
        <f t="shared" si="10"/>
        <v>9.9604206527921235E-3</v>
      </c>
    </row>
    <row r="92" spans="1:10" x14ac:dyDescent="0.25">
      <c r="A92">
        <v>211</v>
      </c>
      <c r="B92">
        <v>-5.7152799999999997E-2</v>
      </c>
      <c r="C92">
        <v>6.1470799999999999E-2</v>
      </c>
      <c r="D92">
        <v>2.3585099999999999</v>
      </c>
      <c r="E92">
        <f t="shared" si="6"/>
        <v>2.3600030766718247</v>
      </c>
      <c r="F92">
        <f t="shared" si="11"/>
        <v>5.3793103448275863</v>
      </c>
      <c r="G92">
        <f t="shared" si="7"/>
        <v>1.5110482758620689</v>
      </c>
      <c r="H92">
        <f t="shared" si="8"/>
        <v>1.5180247790076178</v>
      </c>
      <c r="I92">
        <f t="shared" si="9"/>
        <v>6.9765031455488735E-3</v>
      </c>
      <c r="J92">
        <f t="shared" si="10"/>
        <v>6.9765031455488735E-3</v>
      </c>
    </row>
    <row r="93" spans="1:10" x14ac:dyDescent="0.25">
      <c r="A93">
        <v>212</v>
      </c>
      <c r="B93">
        <v>-5.2998000000000003E-2</v>
      </c>
      <c r="C93">
        <v>5.7644599999999997E-2</v>
      </c>
      <c r="D93">
        <v>2.3742299999999998</v>
      </c>
      <c r="E93">
        <f t="shared" si="6"/>
        <v>2.3755209493526173</v>
      </c>
      <c r="F93">
        <f t="shared" si="11"/>
        <v>5.4137931034482758</v>
      </c>
      <c r="G93">
        <f t="shared" si="7"/>
        <v>1.5207344827586207</v>
      </c>
      <c r="H93">
        <f t="shared" si="8"/>
        <v>1.5280063402520838</v>
      </c>
      <c r="I93">
        <f t="shared" si="9"/>
        <v>7.2718574934631519E-3</v>
      </c>
      <c r="J93">
        <f t="shared" si="10"/>
        <v>7.2718574934631519E-3</v>
      </c>
    </row>
    <row r="94" spans="1:10" x14ac:dyDescent="0.25">
      <c r="A94">
        <v>213</v>
      </c>
      <c r="B94">
        <v>-5.14352E-2</v>
      </c>
      <c r="C94">
        <v>6.0977499999999997E-2</v>
      </c>
      <c r="D94">
        <v>2.3969999999999998</v>
      </c>
      <c r="E94">
        <f t="shared" si="6"/>
        <v>2.3983270909751426</v>
      </c>
      <c r="F94">
        <f t="shared" si="11"/>
        <v>5.4482758620689653</v>
      </c>
      <c r="G94">
        <f t="shared" si="7"/>
        <v>1.5304206896551722</v>
      </c>
      <c r="H94">
        <f t="shared" si="8"/>
        <v>1.5426759347279408</v>
      </c>
      <c r="I94">
        <f t="shared" si="9"/>
        <v>1.225524507276865E-2</v>
      </c>
      <c r="J94">
        <f t="shared" si="10"/>
        <v>1.225524507276865E-2</v>
      </c>
    </row>
    <row r="95" spans="1:10" x14ac:dyDescent="0.25">
      <c r="A95">
        <v>214</v>
      </c>
      <c r="B95">
        <v>-5.6171199999999998E-2</v>
      </c>
      <c r="C95">
        <v>6.3955200000000004E-2</v>
      </c>
      <c r="D95">
        <v>2.41696</v>
      </c>
      <c r="E95">
        <f t="shared" si="6"/>
        <v>2.4184584166192482</v>
      </c>
      <c r="F95">
        <f t="shared" si="11"/>
        <v>5.4827586206896548</v>
      </c>
      <c r="G95">
        <f t="shared" si="7"/>
        <v>1.5401068965517239</v>
      </c>
      <c r="H95">
        <f t="shared" si="8"/>
        <v>1.555625007321999</v>
      </c>
      <c r="I95">
        <f t="shared" si="9"/>
        <v>1.5518110770275095E-2</v>
      </c>
      <c r="J95">
        <f t="shared" si="10"/>
        <v>1.5518110770275095E-2</v>
      </c>
    </row>
    <row r="96" spans="1:10" x14ac:dyDescent="0.25">
      <c r="A96">
        <v>215</v>
      </c>
      <c r="B96">
        <v>-5.4091300000000002E-2</v>
      </c>
      <c r="C96">
        <v>6.8105499999999999E-2</v>
      </c>
      <c r="D96">
        <v>2.4413100000000001</v>
      </c>
      <c r="E96">
        <f t="shared" si="6"/>
        <v>2.4428587237017902</v>
      </c>
      <c r="F96">
        <f t="shared" si="11"/>
        <v>5.5172413793103452</v>
      </c>
      <c r="G96">
        <f t="shared" si="7"/>
        <v>1.5497931034482759</v>
      </c>
      <c r="H96">
        <f t="shared" si="8"/>
        <v>1.5713200168467025</v>
      </c>
      <c r="I96">
        <f t="shared" si="9"/>
        <v>2.1526913398426606E-2</v>
      </c>
      <c r="J96">
        <f t="shared" si="10"/>
        <v>2.1526913398426606E-2</v>
      </c>
    </row>
    <row r="97" spans="1:10" x14ac:dyDescent="0.25">
      <c r="A97">
        <v>216</v>
      </c>
      <c r="B97">
        <v>-5.8142199999999998E-2</v>
      </c>
      <c r="C97">
        <v>7.4494500000000005E-2</v>
      </c>
      <c r="D97">
        <v>2.4634399999999999</v>
      </c>
      <c r="E97">
        <f t="shared" si="6"/>
        <v>2.46525182883029</v>
      </c>
      <c r="F97">
        <f t="shared" si="11"/>
        <v>5.5517241379310347</v>
      </c>
      <c r="G97">
        <f t="shared" si="7"/>
        <v>1.5594793103448275</v>
      </c>
      <c r="H97">
        <f t="shared" si="8"/>
        <v>1.5857239338585074</v>
      </c>
      <c r="I97">
        <f t="shared" si="9"/>
        <v>2.6244623513679954E-2</v>
      </c>
      <c r="J97">
        <f t="shared" si="10"/>
        <v>2.6244623513679954E-2</v>
      </c>
    </row>
    <row r="98" spans="1:10" x14ac:dyDescent="0.25">
      <c r="A98">
        <v>217</v>
      </c>
      <c r="B98">
        <v>-6.8415299999999998E-2</v>
      </c>
      <c r="C98">
        <v>6.6139199999999995E-2</v>
      </c>
      <c r="D98">
        <v>2.47349</v>
      </c>
      <c r="E98">
        <f t="shared" si="6"/>
        <v>2.4753197424071764</v>
      </c>
      <c r="F98">
        <f t="shared" si="11"/>
        <v>5.5862068965517242</v>
      </c>
      <c r="G98">
        <f t="shared" si="7"/>
        <v>1.5691655172413792</v>
      </c>
      <c r="H98">
        <f t="shared" si="8"/>
        <v>1.592199917908568</v>
      </c>
      <c r="I98">
        <f t="shared" si="9"/>
        <v>2.3034400667188759E-2</v>
      </c>
      <c r="J98">
        <f t="shared" si="10"/>
        <v>2.3034400667188759E-2</v>
      </c>
    </row>
    <row r="99" spans="1:10" x14ac:dyDescent="0.25">
      <c r="A99">
        <v>218</v>
      </c>
      <c r="B99">
        <v>-5.5155099999999999E-2</v>
      </c>
      <c r="C99">
        <v>6.4075999999999994E-2</v>
      </c>
      <c r="D99">
        <v>2.4860899999999999</v>
      </c>
      <c r="E99">
        <f t="shared" si="6"/>
        <v>2.4875271469738798</v>
      </c>
      <c r="F99">
        <f t="shared" si="11"/>
        <v>5.6206896551724137</v>
      </c>
      <c r="G99">
        <f t="shared" si="7"/>
        <v>1.578851724137931</v>
      </c>
      <c r="H99">
        <f t="shared" si="8"/>
        <v>1.6000520867480086</v>
      </c>
      <c r="I99">
        <f t="shared" si="9"/>
        <v>2.1200362610077628E-2</v>
      </c>
      <c r="J99">
        <f t="shared" si="10"/>
        <v>2.1200362610077628E-2</v>
      </c>
    </row>
    <row r="100" spans="1:10" x14ac:dyDescent="0.25">
      <c r="A100">
        <v>219</v>
      </c>
      <c r="B100">
        <v>-5.41342E-2</v>
      </c>
      <c r="C100">
        <v>7.1701399999999998E-2</v>
      </c>
      <c r="D100">
        <v>2.5010599999999998</v>
      </c>
      <c r="E100">
        <f t="shared" si="6"/>
        <v>2.5026731160843996</v>
      </c>
      <c r="F100">
        <f t="shared" si="11"/>
        <v>5.6551724137931032</v>
      </c>
      <c r="G100">
        <f t="shared" si="7"/>
        <v>1.5885379310344825</v>
      </c>
      <c r="H100">
        <f t="shared" si="8"/>
        <v>1.6097944284589683</v>
      </c>
      <c r="I100">
        <f t="shared" si="9"/>
        <v>2.1256497424485765E-2</v>
      </c>
      <c r="J100">
        <f t="shared" si="10"/>
        <v>2.1256497424485765E-2</v>
      </c>
    </row>
    <row r="101" spans="1:10" x14ac:dyDescent="0.25">
      <c r="A101">
        <v>220</v>
      </c>
      <c r="B101">
        <v>-5.7346599999999998E-2</v>
      </c>
      <c r="C101">
        <v>6.7886500000000002E-2</v>
      </c>
      <c r="D101">
        <v>2.5085199999999999</v>
      </c>
      <c r="E101">
        <f t="shared" si="6"/>
        <v>2.5100935838756708</v>
      </c>
      <c r="F101">
        <f t="shared" si="11"/>
        <v>5.6896551724137927</v>
      </c>
      <c r="G101">
        <f t="shared" si="7"/>
        <v>1.5982241379310342</v>
      </c>
      <c r="H101">
        <f t="shared" si="8"/>
        <v>1.6145674959563476</v>
      </c>
      <c r="I101">
        <f t="shared" si="9"/>
        <v>1.6343358025313393E-2</v>
      </c>
      <c r="J101">
        <f t="shared" si="10"/>
        <v>1.6343358025313393E-2</v>
      </c>
    </row>
    <row r="102" spans="1:10" x14ac:dyDescent="0.25">
      <c r="A102">
        <v>221</v>
      </c>
      <c r="B102">
        <v>-5.77767E-2</v>
      </c>
      <c r="C102">
        <v>7.3273599999999994E-2</v>
      </c>
      <c r="D102">
        <v>2.5223300000000002</v>
      </c>
      <c r="E102">
        <f t="shared" si="6"/>
        <v>2.5240554265744346</v>
      </c>
      <c r="F102">
        <f t="shared" si="11"/>
        <v>5.7241379310344831</v>
      </c>
      <c r="G102">
        <f t="shared" si="7"/>
        <v>1.6079103448275862</v>
      </c>
      <c r="H102">
        <f t="shared" si="8"/>
        <v>1.6235481720354734</v>
      </c>
      <c r="I102">
        <f t="shared" si="9"/>
        <v>1.56378272078872E-2</v>
      </c>
      <c r="J102">
        <f t="shared" si="10"/>
        <v>1.56378272078872E-2</v>
      </c>
    </row>
    <row r="103" spans="1:10" x14ac:dyDescent="0.25">
      <c r="A103">
        <v>222</v>
      </c>
      <c r="B103">
        <v>-5.98384E-2</v>
      </c>
      <c r="C103">
        <v>7.8635399999999994E-2</v>
      </c>
      <c r="D103">
        <v>2.5404100000000001</v>
      </c>
      <c r="E103">
        <f t="shared" si="6"/>
        <v>2.5423310422420835</v>
      </c>
      <c r="F103">
        <f t="shared" si="11"/>
        <v>5.7586206896551726</v>
      </c>
      <c r="G103">
        <f t="shared" si="7"/>
        <v>1.617596551724138</v>
      </c>
      <c r="H103">
        <f t="shared" si="8"/>
        <v>1.6353035963013753</v>
      </c>
      <c r="I103">
        <f t="shared" si="9"/>
        <v>1.7707044577237374E-2</v>
      </c>
      <c r="J103">
        <f t="shared" si="10"/>
        <v>1.7707044577237374E-2</v>
      </c>
    </row>
    <row r="104" spans="1:10" x14ac:dyDescent="0.25">
      <c r="A104">
        <v>223</v>
      </c>
      <c r="B104">
        <v>-4.3972600000000001E-2</v>
      </c>
      <c r="C104">
        <v>6.9947300000000004E-2</v>
      </c>
      <c r="D104">
        <v>2.5609999999999999</v>
      </c>
      <c r="E104">
        <f t="shared" si="6"/>
        <v>2.5623323778011411</v>
      </c>
      <c r="F104">
        <f t="shared" si="11"/>
        <v>5.7931034482758621</v>
      </c>
      <c r="G104">
        <f t="shared" si="7"/>
        <v>1.6272827586206895</v>
      </c>
      <c r="H104">
        <f t="shared" si="8"/>
        <v>1.6481690553730279</v>
      </c>
      <c r="I104">
        <f t="shared" si="9"/>
        <v>2.088629675233844E-2</v>
      </c>
      <c r="J104">
        <f t="shared" si="10"/>
        <v>2.088629675233844E-2</v>
      </c>
    </row>
    <row r="105" spans="1:10" x14ac:dyDescent="0.25">
      <c r="A105">
        <v>224</v>
      </c>
      <c r="B105">
        <v>-5.5005999999999999E-2</v>
      </c>
      <c r="C105">
        <v>5.6808699999999997E-2</v>
      </c>
      <c r="D105">
        <v>2.5755499999999998</v>
      </c>
      <c r="E105">
        <f t="shared" si="6"/>
        <v>2.576763607887167</v>
      </c>
      <c r="F105">
        <f t="shared" si="11"/>
        <v>5.8275862068965516</v>
      </c>
      <c r="G105">
        <f t="shared" si="7"/>
        <v>1.6369689655172412</v>
      </c>
      <c r="H105">
        <f t="shared" si="8"/>
        <v>1.6574516555012624</v>
      </c>
      <c r="I105">
        <f t="shared" si="9"/>
        <v>2.0482689984021141E-2</v>
      </c>
      <c r="J105">
        <f t="shared" si="10"/>
        <v>2.0482689984021141E-2</v>
      </c>
    </row>
    <row r="106" spans="1:10" x14ac:dyDescent="0.25">
      <c r="A106">
        <v>225</v>
      </c>
      <c r="B106">
        <v>-6.9445000000000007E-2</v>
      </c>
      <c r="C106">
        <v>6.5984699999999993E-2</v>
      </c>
      <c r="D106">
        <v>2.5918999999999999</v>
      </c>
      <c r="E106">
        <f t="shared" si="6"/>
        <v>2.5936696394604866</v>
      </c>
      <c r="F106">
        <f t="shared" si="11"/>
        <v>5.8620689655172411</v>
      </c>
      <c r="G106">
        <f t="shared" si="7"/>
        <v>1.646655172413793</v>
      </c>
      <c r="H106">
        <f t="shared" si="8"/>
        <v>1.6683261221901686</v>
      </c>
      <c r="I106">
        <f t="shared" si="9"/>
        <v>2.1670949776375625E-2</v>
      </c>
      <c r="J106">
        <f t="shared" si="10"/>
        <v>2.1670949776375625E-2</v>
      </c>
    </row>
    <row r="107" spans="1:10" x14ac:dyDescent="0.25">
      <c r="A107">
        <v>226</v>
      </c>
      <c r="B107">
        <v>-6.2353499999999999E-2</v>
      </c>
      <c r="C107">
        <v>8.2302E-2</v>
      </c>
      <c r="D107">
        <v>2.6106400000000001</v>
      </c>
      <c r="E107">
        <f t="shared" si="6"/>
        <v>2.6126811492729551</v>
      </c>
      <c r="F107">
        <f t="shared" si="11"/>
        <v>5.8965517241379306</v>
      </c>
      <c r="G107">
        <f t="shared" si="7"/>
        <v>1.6563413793103445</v>
      </c>
      <c r="H107">
        <f t="shared" si="8"/>
        <v>1.6805548956468428</v>
      </c>
      <c r="I107">
        <f t="shared" si="9"/>
        <v>2.4213516336498264E-2</v>
      </c>
      <c r="J107">
        <f t="shared" si="10"/>
        <v>2.4213516336498264E-2</v>
      </c>
    </row>
    <row r="108" spans="1:10" x14ac:dyDescent="0.25">
      <c r="A108">
        <v>227</v>
      </c>
      <c r="B108">
        <v>-6.3080700000000003E-2</v>
      </c>
      <c r="C108">
        <v>8.1547599999999998E-2</v>
      </c>
      <c r="D108">
        <v>2.6222799999999999</v>
      </c>
      <c r="E108">
        <f t="shared" si="6"/>
        <v>2.6243059242737403</v>
      </c>
      <c r="F108">
        <f t="shared" si="11"/>
        <v>5.931034482758621</v>
      </c>
      <c r="G108">
        <f t="shared" si="7"/>
        <v>1.6660275862068965</v>
      </c>
      <c r="H108">
        <f t="shared" si="8"/>
        <v>1.6880322996705979</v>
      </c>
      <c r="I108">
        <f t="shared" si="9"/>
        <v>2.2004713463701364E-2</v>
      </c>
      <c r="J108">
        <f t="shared" si="10"/>
        <v>2.2004713463701364E-2</v>
      </c>
    </row>
    <row r="109" spans="1:10" x14ac:dyDescent="0.25">
      <c r="A109">
        <v>228</v>
      </c>
      <c r="B109">
        <v>-5.3900099999999999E-2</v>
      </c>
      <c r="C109">
        <v>8.5657999999999998E-2</v>
      </c>
      <c r="D109">
        <v>2.6364399999999999</v>
      </c>
      <c r="E109">
        <f t="shared" si="6"/>
        <v>2.638381774373074</v>
      </c>
      <c r="F109">
        <f t="shared" si="11"/>
        <v>5.9655172413793105</v>
      </c>
      <c r="G109">
        <f t="shared" si="7"/>
        <v>1.6757137931034483</v>
      </c>
      <c r="H109">
        <f t="shared" si="8"/>
        <v>1.6970863087299923</v>
      </c>
      <c r="I109">
        <f t="shared" si="9"/>
        <v>2.1372515626544075E-2</v>
      </c>
      <c r="J109">
        <f t="shared" si="10"/>
        <v>2.1372515626544075E-2</v>
      </c>
    </row>
    <row r="110" spans="1:10" x14ac:dyDescent="0.25">
      <c r="A110">
        <v>229</v>
      </c>
      <c r="B110">
        <v>-6.0288700000000001E-2</v>
      </c>
      <c r="C110">
        <v>7.3707400000000006E-2</v>
      </c>
      <c r="D110">
        <v>2.6480999999999999</v>
      </c>
      <c r="E110">
        <f t="shared" si="6"/>
        <v>2.6498115250263461</v>
      </c>
      <c r="F110">
        <f t="shared" si="11"/>
        <v>6</v>
      </c>
      <c r="G110">
        <f t="shared" si="7"/>
        <v>1.6854</v>
      </c>
      <c r="H110">
        <f t="shared" si="8"/>
        <v>1.7044382672426965</v>
      </c>
      <c r="I110">
        <f t="shared" si="9"/>
        <v>1.9038267242696527E-2</v>
      </c>
      <c r="J110">
        <f t="shared" si="10"/>
        <v>1.9038267242696527E-2</v>
      </c>
    </row>
    <row r="111" spans="1:10" x14ac:dyDescent="0.25">
      <c r="A111">
        <v>230</v>
      </c>
      <c r="B111">
        <v>-5.66042E-2</v>
      </c>
      <c r="C111">
        <v>7.0309800000000006E-2</v>
      </c>
      <c r="D111">
        <v>2.6660599999999999</v>
      </c>
      <c r="E111">
        <f t="shared" si="6"/>
        <v>2.6675875668914188</v>
      </c>
      <c r="F111">
        <f t="shared" si="11"/>
        <v>6.0344827586206895</v>
      </c>
      <c r="G111">
        <f t="shared" si="7"/>
        <v>1.6950862068965515</v>
      </c>
      <c r="H111">
        <f t="shared" si="8"/>
        <v>1.7158723506515672</v>
      </c>
      <c r="I111">
        <f t="shared" si="9"/>
        <v>2.078614375501564E-2</v>
      </c>
      <c r="J111">
        <f t="shared" si="10"/>
        <v>2.078614375501564E-2</v>
      </c>
    </row>
    <row r="112" spans="1:10" x14ac:dyDescent="0.25">
      <c r="A112">
        <v>231</v>
      </c>
      <c r="B112">
        <v>-6.5601199999999998E-2</v>
      </c>
      <c r="C112">
        <v>8.0701499999999995E-2</v>
      </c>
      <c r="D112">
        <v>2.6852</v>
      </c>
      <c r="E112">
        <f t="shared" si="6"/>
        <v>2.6872132943895037</v>
      </c>
      <c r="F112">
        <f t="shared" si="11"/>
        <v>6.068965517241379</v>
      </c>
      <c r="G112">
        <f t="shared" si="7"/>
        <v>1.7047724137931033</v>
      </c>
      <c r="H112">
        <f t="shared" si="8"/>
        <v>1.7284962073501604</v>
      </c>
      <c r="I112">
        <f t="shared" si="9"/>
        <v>2.3723793557057116E-2</v>
      </c>
      <c r="J112">
        <f t="shared" si="10"/>
        <v>2.3723793557057116E-2</v>
      </c>
    </row>
    <row r="113" spans="1:10" x14ac:dyDescent="0.25">
      <c r="A113">
        <v>232</v>
      </c>
      <c r="B113">
        <v>-6.49483E-2</v>
      </c>
      <c r="C113">
        <v>7.7950400000000003E-2</v>
      </c>
      <c r="D113">
        <v>2.7012100000000001</v>
      </c>
      <c r="E113">
        <f t="shared" si="6"/>
        <v>2.7031148718900293</v>
      </c>
      <c r="F113">
        <f t="shared" si="11"/>
        <v>6.1034482758620694</v>
      </c>
      <c r="G113">
        <f t="shared" si="7"/>
        <v>1.7144586206896553</v>
      </c>
      <c r="H113">
        <f t="shared" si="8"/>
        <v>1.7387245790458234</v>
      </c>
      <c r="I113">
        <f t="shared" si="9"/>
        <v>2.4265958356168182E-2</v>
      </c>
      <c r="J113">
        <f t="shared" si="10"/>
        <v>2.4265958356168182E-2</v>
      </c>
    </row>
    <row r="114" spans="1:10" x14ac:dyDescent="0.25">
      <c r="A114">
        <v>233</v>
      </c>
      <c r="B114">
        <v>-6.3885300000000006E-2</v>
      </c>
      <c r="C114">
        <v>7.7709E-2</v>
      </c>
      <c r="D114">
        <v>2.7158199999999999</v>
      </c>
      <c r="E114">
        <f t="shared" si="6"/>
        <v>2.7176825224144725</v>
      </c>
      <c r="F114">
        <f t="shared" si="11"/>
        <v>6.1379310344827589</v>
      </c>
      <c r="G114">
        <f t="shared" si="7"/>
        <v>1.7241448275862068</v>
      </c>
      <c r="H114">
        <f t="shared" si="8"/>
        <v>1.748094928892661</v>
      </c>
      <c r="I114">
        <f t="shared" si="9"/>
        <v>2.3950101306454252E-2</v>
      </c>
      <c r="J114">
        <f t="shared" si="10"/>
        <v>2.3950101306454252E-2</v>
      </c>
    </row>
    <row r="115" spans="1:10" x14ac:dyDescent="0.25">
      <c r="A115">
        <v>234</v>
      </c>
      <c r="B115">
        <v>-6.2844800000000006E-2</v>
      </c>
      <c r="C115">
        <v>7.8902600000000003E-2</v>
      </c>
      <c r="D115">
        <v>2.73339</v>
      </c>
      <c r="E115">
        <f t="shared" si="6"/>
        <v>2.7352506249471547</v>
      </c>
      <c r="F115">
        <f t="shared" si="11"/>
        <v>6.1724137931034484</v>
      </c>
      <c r="G115">
        <f t="shared" si="7"/>
        <v>1.7338310344827585</v>
      </c>
      <c r="H115">
        <f t="shared" si="8"/>
        <v>1.7593952594847582</v>
      </c>
      <c r="I115">
        <f t="shared" si="9"/>
        <v>2.5564225001999619E-2</v>
      </c>
      <c r="J115">
        <f t="shared" si="10"/>
        <v>2.5564225001999619E-2</v>
      </c>
    </row>
    <row r="116" spans="1:10" x14ac:dyDescent="0.25">
      <c r="A116">
        <v>235</v>
      </c>
      <c r="B116">
        <v>-6.5861299999999998E-2</v>
      </c>
      <c r="C116">
        <v>8.0551300000000006E-2</v>
      </c>
      <c r="D116">
        <v>2.7498800000000001</v>
      </c>
      <c r="E116">
        <f t="shared" si="6"/>
        <v>2.7518477859738861</v>
      </c>
      <c r="F116">
        <f t="shared" si="11"/>
        <v>6.2068965517241379</v>
      </c>
      <c r="G116">
        <f t="shared" si="7"/>
        <v>1.7435172413793103</v>
      </c>
      <c r="H116">
        <f t="shared" si="8"/>
        <v>1.7700710513719826</v>
      </c>
      <c r="I116">
        <f t="shared" si="9"/>
        <v>2.6553809992672317E-2</v>
      </c>
      <c r="J116">
        <f t="shared" si="10"/>
        <v>2.6553809992672317E-2</v>
      </c>
    </row>
    <row r="117" spans="1:10" x14ac:dyDescent="0.25">
      <c r="A117">
        <v>236</v>
      </c>
      <c r="B117">
        <v>-6.67576E-2</v>
      </c>
      <c r="C117">
        <v>8.10337E-2</v>
      </c>
      <c r="D117">
        <v>2.76146</v>
      </c>
      <c r="E117">
        <f t="shared" si="6"/>
        <v>2.763455150584762</v>
      </c>
      <c r="F117">
        <f t="shared" si="11"/>
        <v>6.2413793103448274</v>
      </c>
      <c r="G117">
        <f t="shared" si="7"/>
        <v>1.7532034482758618</v>
      </c>
      <c r="H117">
        <f t="shared" si="8"/>
        <v>1.7775372565106364</v>
      </c>
      <c r="I117">
        <f t="shared" si="9"/>
        <v>2.4333808234774601E-2</v>
      </c>
      <c r="J117">
        <f t="shared" si="10"/>
        <v>2.4333808234774601E-2</v>
      </c>
    </row>
    <row r="118" spans="1:10" x14ac:dyDescent="0.25">
      <c r="A118">
        <v>237</v>
      </c>
      <c r="B118">
        <v>-6.6637299999999997E-2</v>
      </c>
      <c r="C118">
        <v>7.6595200000000002E-2</v>
      </c>
      <c r="D118">
        <v>2.7747099999999998</v>
      </c>
      <c r="E118">
        <f t="shared" si="6"/>
        <v>2.7765667538372507</v>
      </c>
      <c r="F118">
        <f t="shared" si="11"/>
        <v>6.2758620689655169</v>
      </c>
      <c r="G118">
        <f t="shared" si="7"/>
        <v>1.7628896551724136</v>
      </c>
      <c r="H118">
        <f t="shared" si="8"/>
        <v>1.7859710330707348</v>
      </c>
      <c r="I118">
        <f t="shared" si="9"/>
        <v>2.3081377898321209E-2</v>
      </c>
      <c r="J118">
        <f t="shared" si="10"/>
        <v>2.3081377898321209E-2</v>
      </c>
    </row>
    <row r="119" spans="1:10" x14ac:dyDescent="0.25">
      <c r="A119">
        <v>238</v>
      </c>
      <c r="B119">
        <v>-6.6245799999999994E-2</v>
      </c>
      <c r="C119">
        <v>8.1751799999999999E-2</v>
      </c>
      <c r="D119">
        <v>2.7936999999999999</v>
      </c>
      <c r="E119">
        <f t="shared" si="6"/>
        <v>2.7956808746387489</v>
      </c>
      <c r="F119">
        <f t="shared" si="11"/>
        <v>6.3103448275862073</v>
      </c>
      <c r="G119">
        <f t="shared" si="7"/>
        <v>1.7725758620689656</v>
      </c>
      <c r="H119">
        <f t="shared" si="8"/>
        <v>1.7982658089938823</v>
      </c>
      <c r="I119">
        <f t="shared" si="9"/>
        <v>2.5689946924916773E-2</v>
      </c>
      <c r="J119">
        <f t="shared" si="10"/>
        <v>2.5689946924916773E-2</v>
      </c>
    </row>
    <row r="120" spans="1:10" x14ac:dyDescent="0.25">
      <c r="A120">
        <v>239</v>
      </c>
      <c r="B120">
        <v>-6.7031800000000002E-2</v>
      </c>
      <c r="C120">
        <v>7.9177700000000004E-2</v>
      </c>
      <c r="D120">
        <v>2.8127499999999999</v>
      </c>
      <c r="E120">
        <f t="shared" si="6"/>
        <v>2.8146624900489452</v>
      </c>
      <c r="F120">
        <f t="shared" si="11"/>
        <v>6.3448275862068968</v>
      </c>
      <c r="G120">
        <f t="shared" si="7"/>
        <v>1.7822620689655173</v>
      </c>
      <c r="H120">
        <f t="shared" si="8"/>
        <v>1.8104753534741829</v>
      </c>
      <c r="I120">
        <f t="shared" si="9"/>
        <v>2.8213284508665559E-2</v>
      </c>
      <c r="J120">
        <f t="shared" si="10"/>
        <v>2.8213284508665559E-2</v>
      </c>
    </row>
    <row r="121" spans="1:10" x14ac:dyDescent="0.25">
      <c r="A121">
        <v>240</v>
      </c>
      <c r="B121">
        <v>-6.4916399999999999E-2</v>
      </c>
      <c r="C121">
        <v>8.1015500000000004E-2</v>
      </c>
      <c r="D121">
        <v>2.82864</v>
      </c>
      <c r="E121">
        <f t="shared" si="6"/>
        <v>2.8305444528975712</v>
      </c>
      <c r="F121">
        <f t="shared" si="11"/>
        <v>6.3793103448275863</v>
      </c>
      <c r="G121">
        <f t="shared" si="7"/>
        <v>1.7919482758620688</v>
      </c>
      <c r="H121">
        <f t="shared" si="8"/>
        <v>1.8206911084373045</v>
      </c>
      <c r="I121">
        <f t="shared" si="9"/>
        <v>2.8742832575235688E-2</v>
      </c>
      <c r="J121">
        <f t="shared" si="10"/>
        <v>2.8742832575235688E-2</v>
      </c>
    </row>
    <row r="122" spans="1:10" x14ac:dyDescent="0.25">
      <c r="A122">
        <v>241</v>
      </c>
      <c r="B122">
        <v>-6.7391099999999995E-2</v>
      </c>
      <c r="C122">
        <v>8.5706099999999993E-2</v>
      </c>
      <c r="D122">
        <v>2.8423500000000002</v>
      </c>
      <c r="E122">
        <f t="shared" si="6"/>
        <v>2.8444402996787295</v>
      </c>
      <c r="F122">
        <f t="shared" si="11"/>
        <v>6.4137931034482758</v>
      </c>
      <c r="G122">
        <f t="shared" si="7"/>
        <v>1.8016344827586206</v>
      </c>
      <c r="H122">
        <f t="shared" si="8"/>
        <v>1.8296293339623491</v>
      </c>
      <c r="I122">
        <f t="shared" si="9"/>
        <v>2.7994851203728466E-2</v>
      </c>
      <c r="J122">
        <f t="shared" si="10"/>
        <v>2.7994851203728466E-2</v>
      </c>
    </row>
    <row r="123" spans="1:10" x14ac:dyDescent="0.25">
      <c r="A123">
        <v>242</v>
      </c>
      <c r="B123">
        <v>-6.9513500000000006E-2</v>
      </c>
      <c r="C123">
        <v>8.5942400000000002E-2</v>
      </c>
      <c r="D123">
        <v>2.8550300000000002</v>
      </c>
      <c r="E123">
        <f t="shared" si="6"/>
        <v>2.8571689700996004</v>
      </c>
      <c r="F123">
        <f t="shared" si="11"/>
        <v>6.4482758620689653</v>
      </c>
      <c r="G123">
        <f t="shared" si="7"/>
        <v>1.8113206896551723</v>
      </c>
      <c r="H123">
        <f t="shared" si="8"/>
        <v>1.8378167966371659</v>
      </c>
      <c r="I123">
        <f t="shared" si="9"/>
        <v>2.6496106981993561E-2</v>
      </c>
      <c r="J123">
        <f t="shared" si="10"/>
        <v>2.6496106981993561E-2</v>
      </c>
    </row>
    <row r="124" spans="1:10" x14ac:dyDescent="0.25">
      <c r="A124">
        <v>243</v>
      </c>
      <c r="B124">
        <v>-6.7054699999999995E-2</v>
      </c>
      <c r="C124">
        <v>8.8118299999999997E-2</v>
      </c>
      <c r="D124">
        <v>2.8705500000000002</v>
      </c>
      <c r="E124">
        <f t="shared" si="6"/>
        <v>2.8726848887559839</v>
      </c>
      <c r="F124">
        <f t="shared" si="11"/>
        <v>6.4827586206896548</v>
      </c>
      <c r="G124">
        <f t="shared" si="7"/>
        <v>1.8210068965517239</v>
      </c>
      <c r="H124">
        <f t="shared" si="8"/>
        <v>1.8477971009945116</v>
      </c>
      <c r="I124">
        <f t="shared" si="9"/>
        <v>2.679020444278768E-2</v>
      </c>
      <c r="J124">
        <f t="shared" si="10"/>
        <v>2.679020444278768E-2</v>
      </c>
    </row>
    <row r="125" spans="1:10" x14ac:dyDescent="0.25">
      <c r="A125">
        <v>244</v>
      </c>
      <c r="B125">
        <v>-6.8551399999999998E-2</v>
      </c>
      <c r="C125">
        <v>8.9981900000000004E-2</v>
      </c>
      <c r="D125">
        <v>2.8859300000000001</v>
      </c>
      <c r="E125">
        <f t="shared" si="6"/>
        <v>2.8881461184762744</v>
      </c>
      <c r="F125">
        <f t="shared" si="11"/>
        <v>6.5172413793103452</v>
      </c>
      <c r="G125">
        <f t="shared" si="7"/>
        <v>1.8306931034482758</v>
      </c>
      <c r="H125">
        <f t="shared" si="8"/>
        <v>1.857742227787494</v>
      </c>
      <c r="I125">
        <f t="shared" si="9"/>
        <v>2.7049124339218134E-2</v>
      </c>
      <c r="J125">
        <f t="shared" si="10"/>
        <v>2.7049124339218134E-2</v>
      </c>
    </row>
    <row r="126" spans="1:10" x14ac:dyDescent="0.25">
      <c r="A126">
        <v>245</v>
      </c>
      <c r="B126">
        <v>-6.9164400000000001E-2</v>
      </c>
      <c r="C126">
        <v>8.8112899999999994E-2</v>
      </c>
      <c r="D126">
        <v>2.9041899999999998</v>
      </c>
      <c r="E126">
        <f t="shared" si="6"/>
        <v>2.9063494548098938</v>
      </c>
      <c r="F126">
        <f t="shared" si="11"/>
        <v>6.5517241379310347</v>
      </c>
      <c r="G126">
        <f t="shared" si="7"/>
        <v>1.8403793103448276</v>
      </c>
      <c r="H126">
        <f t="shared" si="8"/>
        <v>1.869451159817368</v>
      </c>
      <c r="I126">
        <f t="shared" si="9"/>
        <v>2.9071849472540379E-2</v>
      </c>
      <c r="J126">
        <f t="shared" si="10"/>
        <v>2.9071849472540379E-2</v>
      </c>
    </row>
    <row r="127" spans="1:10" x14ac:dyDescent="0.25">
      <c r="A127">
        <v>246</v>
      </c>
      <c r="B127">
        <v>-6.4847699999999994E-2</v>
      </c>
      <c r="C127">
        <v>9.0335899999999997E-2</v>
      </c>
      <c r="D127">
        <v>2.92001</v>
      </c>
      <c r="E127">
        <f t="shared" si="6"/>
        <v>2.9221266569271256</v>
      </c>
      <c r="F127">
        <f t="shared" si="11"/>
        <v>6.5862068965517242</v>
      </c>
      <c r="G127">
        <f t="shared" si="7"/>
        <v>1.8500655172413791</v>
      </c>
      <c r="H127">
        <f t="shared" si="8"/>
        <v>1.8795995295352348</v>
      </c>
      <c r="I127">
        <f t="shared" si="9"/>
        <v>2.953401229385566E-2</v>
      </c>
      <c r="J127">
        <f t="shared" si="10"/>
        <v>2.953401229385566E-2</v>
      </c>
    </row>
    <row r="128" spans="1:10" x14ac:dyDescent="0.25">
      <c r="A128">
        <v>247</v>
      </c>
      <c r="B128">
        <v>-6.9171200000000002E-2</v>
      </c>
      <c r="C128">
        <v>9.3776100000000001E-2</v>
      </c>
      <c r="D128">
        <v>2.9345599999999998</v>
      </c>
      <c r="E128">
        <f t="shared" si="6"/>
        <v>2.9368726573415893</v>
      </c>
      <c r="F128">
        <f t="shared" si="11"/>
        <v>6.6206896551724137</v>
      </c>
      <c r="G128">
        <f t="shared" si="7"/>
        <v>1.8597517241379309</v>
      </c>
      <c r="H128">
        <f t="shared" si="8"/>
        <v>1.8890845993818304</v>
      </c>
      <c r="I128">
        <f t="shared" si="9"/>
        <v>2.9332875243899492E-2</v>
      </c>
      <c r="J128">
        <f t="shared" si="10"/>
        <v>2.9332875243899492E-2</v>
      </c>
    </row>
    <row r="129" spans="1:10" x14ac:dyDescent="0.25">
      <c r="A129">
        <v>248</v>
      </c>
      <c r="B129">
        <v>-6.7531800000000003E-2</v>
      </c>
      <c r="C129">
        <v>9.5579600000000001E-2</v>
      </c>
      <c r="D129">
        <v>2.9495900000000002</v>
      </c>
      <c r="E129">
        <f t="shared" si="6"/>
        <v>2.9519107662745161</v>
      </c>
      <c r="F129">
        <f t="shared" si="11"/>
        <v>6.6551724137931032</v>
      </c>
      <c r="G129">
        <f t="shared" si="7"/>
        <v>1.8694379310344826</v>
      </c>
      <c r="H129">
        <f t="shared" si="8"/>
        <v>1.8987575621907569</v>
      </c>
      <c r="I129">
        <f t="shared" si="9"/>
        <v>2.9319631156274228E-2</v>
      </c>
      <c r="J129">
        <f t="shared" si="10"/>
        <v>2.9319631156274228E-2</v>
      </c>
    </row>
    <row r="130" spans="1:10" x14ac:dyDescent="0.25">
      <c r="A130">
        <v>249</v>
      </c>
      <c r="B130">
        <v>-6.7504800000000004E-2</v>
      </c>
      <c r="C130">
        <v>9.8761600000000005E-2</v>
      </c>
      <c r="D130">
        <v>2.9670800000000002</v>
      </c>
      <c r="E130">
        <f t="shared" si="6"/>
        <v>2.9694906091883166</v>
      </c>
      <c r="F130">
        <f t="shared" si="11"/>
        <v>6.6896551724137927</v>
      </c>
      <c r="G130">
        <f t="shared" si="7"/>
        <v>1.8791241379310342</v>
      </c>
      <c r="H130">
        <f t="shared" si="8"/>
        <v>1.9100654445482008</v>
      </c>
      <c r="I130">
        <f t="shared" si="9"/>
        <v>3.0941306617166653E-2</v>
      </c>
      <c r="J130">
        <f t="shared" si="10"/>
        <v>3.0941306617166653E-2</v>
      </c>
    </row>
    <row r="131" spans="1:10" x14ac:dyDescent="0.25">
      <c r="A131">
        <v>250</v>
      </c>
      <c r="B131">
        <v>-7.1621099999999993E-2</v>
      </c>
      <c r="C131">
        <v>9.7310400000000005E-2</v>
      </c>
      <c r="D131">
        <v>2.9794200000000002</v>
      </c>
      <c r="E131">
        <f t="shared" si="6"/>
        <v>2.9818689495538484</v>
      </c>
      <c r="F131">
        <f t="shared" si="11"/>
        <v>6.7241379310344831</v>
      </c>
      <c r="G131">
        <f t="shared" si="7"/>
        <v>1.8888103448275861</v>
      </c>
      <c r="H131">
        <f t="shared" si="8"/>
        <v>1.9180275644215219</v>
      </c>
      <c r="I131">
        <f t="shared" si="9"/>
        <v>2.921721959393575E-2</v>
      </c>
      <c r="J131">
        <f t="shared" si="10"/>
        <v>2.921721959393575E-2</v>
      </c>
    </row>
    <row r="132" spans="1:10" x14ac:dyDescent="0.25">
      <c r="A132">
        <v>251</v>
      </c>
      <c r="B132">
        <v>-7.7206200000000003E-2</v>
      </c>
      <c r="C132">
        <v>9.6382999999999996E-2</v>
      </c>
      <c r="D132">
        <v>2.9906299999999999</v>
      </c>
      <c r="E132">
        <f t="shared" ref="E132:E195" si="12">SQRT(B132^2+C132^2+D132^2)</f>
        <v>2.9931786242901439</v>
      </c>
      <c r="F132">
        <f t="shared" si="11"/>
        <v>6.7586206896551726</v>
      </c>
      <c r="G132">
        <f t="shared" ref="G132:G195" si="13">0.2809*F132</f>
        <v>1.8984965517241379</v>
      </c>
      <c r="H132">
        <f t="shared" ref="H132:H195" si="14">E132*0.64323</f>
        <v>1.9253022865021492</v>
      </c>
      <c r="I132">
        <f t="shared" ref="I132:I195" si="15">H132-G132</f>
        <v>2.6805734778011292E-2</v>
      </c>
      <c r="J132">
        <f t="shared" ref="J132:J195" si="16">ABS(I132)</f>
        <v>2.6805734778011292E-2</v>
      </c>
    </row>
    <row r="133" spans="1:10" x14ac:dyDescent="0.25">
      <c r="A133">
        <v>252</v>
      </c>
      <c r="B133">
        <v>-7.2435100000000002E-2</v>
      </c>
      <c r="C133">
        <v>9.4040100000000001E-2</v>
      </c>
      <c r="D133">
        <v>3.0081000000000002</v>
      </c>
      <c r="E133">
        <f t="shared" si="12"/>
        <v>3.0104411627068917</v>
      </c>
      <c r="F133">
        <f t="shared" ref="F133:F196" si="17">(A133-$A$2)/29</f>
        <v>6.7931034482758621</v>
      </c>
      <c r="G133">
        <f t="shared" si="13"/>
        <v>1.9081827586206896</v>
      </c>
      <c r="H133">
        <f t="shared" si="14"/>
        <v>1.9364060690879539</v>
      </c>
      <c r="I133">
        <f t="shared" si="15"/>
        <v>2.8223310467264229E-2</v>
      </c>
      <c r="J133">
        <f t="shared" si="16"/>
        <v>2.8223310467264229E-2</v>
      </c>
    </row>
    <row r="134" spans="1:10" x14ac:dyDescent="0.25">
      <c r="A134">
        <v>253</v>
      </c>
      <c r="B134">
        <v>-7.9144300000000001E-2</v>
      </c>
      <c r="C134">
        <v>9.8325499999999996E-2</v>
      </c>
      <c r="D134">
        <v>3.02494</v>
      </c>
      <c r="E134">
        <f t="shared" si="12"/>
        <v>3.0275722498022635</v>
      </c>
      <c r="F134">
        <f t="shared" si="17"/>
        <v>6.8275862068965516</v>
      </c>
      <c r="G134">
        <f t="shared" si="13"/>
        <v>1.9178689655172412</v>
      </c>
      <c r="H134">
        <f t="shared" si="14"/>
        <v>1.9474252982403097</v>
      </c>
      <c r="I134">
        <f t="shared" si="15"/>
        <v>2.9556332723068568E-2</v>
      </c>
      <c r="J134">
        <f t="shared" si="16"/>
        <v>2.9556332723068568E-2</v>
      </c>
    </row>
    <row r="135" spans="1:10" x14ac:dyDescent="0.25">
      <c r="A135">
        <v>254</v>
      </c>
      <c r="B135">
        <v>-7.6404899999999998E-2</v>
      </c>
      <c r="C135">
        <v>9.6125799999999997E-2</v>
      </c>
      <c r="D135">
        <v>3.0367899999999999</v>
      </c>
      <c r="E135">
        <f t="shared" si="12"/>
        <v>3.0392715216429167</v>
      </c>
      <c r="F135">
        <f t="shared" si="17"/>
        <v>6.8620689655172411</v>
      </c>
      <c r="G135">
        <f t="shared" si="13"/>
        <v>1.9275551724137929</v>
      </c>
      <c r="H135">
        <f t="shared" si="14"/>
        <v>1.9549506208663732</v>
      </c>
      <c r="I135">
        <f t="shared" si="15"/>
        <v>2.739544845258024E-2</v>
      </c>
      <c r="J135">
        <f t="shared" si="16"/>
        <v>2.739544845258024E-2</v>
      </c>
    </row>
    <row r="136" spans="1:10" x14ac:dyDescent="0.25">
      <c r="A136">
        <v>255</v>
      </c>
      <c r="B136">
        <v>-7.3023000000000005E-2</v>
      </c>
      <c r="C136">
        <v>9.1920100000000005E-2</v>
      </c>
      <c r="D136">
        <v>3.0506899999999999</v>
      </c>
      <c r="E136">
        <f t="shared" si="12"/>
        <v>3.0529479424669215</v>
      </c>
      <c r="F136">
        <f t="shared" si="17"/>
        <v>6.8965517241379306</v>
      </c>
      <c r="G136">
        <f t="shared" si="13"/>
        <v>1.9372413793103447</v>
      </c>
      <c r="H136">
        <f t="shared" si="14"/>
        <v>1.9637477050329979</v>
      </c>
      <c r="I136">
        <f t="shared" si="15"/>
        <v>2.6506325722653212E-2</v>
      </c>
      <c r="J136">
        <f t="shared" si="16"/>
        <v>2.6506325722653212E-2</v>
      </c>
    </row>
    <row r="137" spans="1:10" x14ac:dyDescent="0.25">
      <c r="A137">
        <v>256</v>
      </c>
      <c r="B137">
        <v>-7.3238499999999998E-2</v>
      </c>
      <c r="C137">
        <v>9.12221E-2</v>
      </c>
      <c r="D137">
        <v>3.0718100000000002</v>
      </c>
      <c r="E137">
        <f t="shared" si="12"/>
        <v>3.0740367638515096</v>
      </c>
      <c r="F137">
        <f t="shared" si="17"/>
        <v>6.931034482758621</v>
      </c>
      <c r="G137">
        <f t="shared" si="13"/>
        <v>1.9469275862068964</v>
      </c>
      <c r="H137">
        <f t="shared" si="14"/>
        <v>1.9773126676122064</v>
      </c>
      <c r="I137">
        <f t="shared" si="15"/>
        <v>3.0385081405309933E-2</v>
      </c>
      <c r="J137">
        <f t="shared" si="16"/>
        <v>3.0385081405309933E-2</v>
      </c>
    </row>
    <row r="138" spans="1:10" x14ac:dyDescent="0.25">
      <c r="A138">
        <v>257</v>
      </c>
      <c r="B138">
        <v>-7.1990999999999999E-2</v>
      </c>
      <c r="C138">
        <v>8.8539499999999993E-2</v>
      </c>
      <c r="D138">
        <v>3.0863200000000002</v>
      </c>
      <c r="E138">
        <f t="shared" si="12"/>
        <v>3.0884289031061165</v>
      </c>
      <c r="F138">
        <f t="shared" si="17"/>
        <v>6.9655172413793105</v>
      </c>
      <c r="G138">
        <f t="shared" si="13"/>
        <v>1.9566137931034482</v>
      </c>
      <c r="H138">
        <f t="shared" si="14"/>
        <v>1.9865701233449473</v>
      </c>
      <c r="I138">
        <f t="shared" si="15"/>
        <v>2.9956330241499129E-2</v>
      </c>
      <c r="J138">
        <f t="shared" si="16"/>
        <v>2.9956330241499129E-2</v>
      </c>
    </row>
    <row r="139" spans="1:10" x14ac:dyDescent="0.25">
      <c r="A139">
        <v>258</v>
      </c>
      <c r="B139">
        <v>-6.8787899999999999E-2</v>
      </c>
      <c r="C139">
        <v>9.1987399999999997E-2</v>
      </c>
      <c r="D139">
        <v>3.10303</v>
      </c>
      <c r="E139">
        <f t="shared" si="12"/>
        <v>3.1051551712990397</v>
      </c>
      <c r="F139">
        <f t="shared" si="17"/>
        <v>7</v>
      </c>
      <c r="G139">
        <f t="shared" si="13"/>
        <v>1.9662999999999999</v>
      </c>
      <c r="H139">
        <f t="shared" si="14"/>
        <v>1.9973289608346811</v>
      </c>
      <c r="I139">
        <f t="shared" si="15"/>
        <v>3.1028960834681207E-2</v>
      </c>
      <c r="J139">
        <f t="shared" si="16"/>
        <v>3.1028960834681207E-2</v>
      </c>
    </row>
    <row r="140" spans="1:10" x14ac:dyDescent="0.25">
      <c r="A140">
        <v>259</v>
      </c>
      <c r="B140">
        <v>-6.80891E-2</v>
      </c>
      <c r="C140">
        <v>8.80658E-2</v>
      </c>
      <c r="D140">
        <v>3.1185800000000001</v>
      </c>
      <c r="E140">
        <f t="shared" si="12"/>
        <v>3.1205661228482966</v>
      </c>
      <c r="F140">
        <f t="shared" si="17"/>
        <v>7.0344827586206895</v>
      </c>
      <c r="G140">
        <f t="shared" si="13"/>
        <v>1.9759862068965515</v>
      </c>
      <c r="H140">
        <f t="shared" si="14"/>
        <v>2.0072417471997097</v>
      </c>
      <c r="I140">
        <f t="shared" si="15"/>
        <v>3.1255540303158247E-2</v>
      </c>
      <c r="J140">
        <f t="shared" si="16"/>
        <v>3.1255540303158247E-2</v>
      </c>
    </row>
    <row r="141" spans="1:10" x14ac:dyDescent="0.25">
      <c r="A141">
        <v>260</v>
      </c>
      <c r="B141">
        <v>-6.6253300000000001E-2</v>
      </c>
      <c r="C141">
        <v>9.31926E-2</v>
      </c>
      <c r="D141">
        <v>3.1355200000000001</v>
      </c>
      <c r="E141">
        <f t="shared" si="12"/>
        <v>3.137604186454316</v>
      </c>
      <c r="F141">
        <f t="shared" si="17"/>
        <v>7.068965517241379</v>
      </c>
      <c r="G141">
        <f t="shared" si="13"/>
        <v>1.9856724137931032</v>
      </c>
      <c r="H141">
        <f t="shared" si="14"/>
        <v>2.0182011408530096</v>
      </c>
      <c r="I141">
        <f t="shared" si="15"/>
        <v>3.2528727059906393E-2</v>
      </c>
      <c r="J141">
        <f t="shared" si="16"/>
        <v>3.2528727059906393E-2</v>
      </c>
    </row>
    <row r="142" spans="1:10" x14ac:dyDescent="0.25">
      <c r="A142">
        <v>261</v>
      </c>
      <c r="B142">
        <v>-7.0069500000000007E-2</v>
      </c>
      <c r="C142">
        <v>9.35473E-2</v>
      </c>
      <c r="D142">
        <v>3.1489799999999999</v>
      </c>
      <c r="E142">
        <f t="shared" si="12"/>
        <v>3.1511483418854689</v>
      </c>
      <c r="F142">
        <f t="shared" si="17"/>
        <v>7.1034482758620694</v>
      </c>
      <c r="G142">
        <f t="shared" si="13"/>
        <v>1.9953586206896552</v>
      </c>
      <c r="H142">
        <f t="shared" si="14"/>
        <v>2.0269131479509901</v>
      </c>
      <c r="I142">
        <f t="shared" si="15"/>
        <v>3.1554527261334897E-2</v>
      </c>
      <c r="J142">
        <f t="shared" si="16"/>
        <v>3.1554527261334897E-2</v>
      </c>
    </row>
    <row r="143" spans="1:10" x14ac:dyDescent="0.25">
      <c r="A143">
        <v>262</v>
      </c>
      <c r="B143">
        <v>-7.2436299999999995E-2</v>
      </c>
      <c r="C143">
        <v>9.4896099999999997E-2</v>
      </c>
      <c r="D143">
        <v>3.1650299999999998</v>
      </c>
      <c r="E143">
        <f t="shared" si="12"/>
        <v>3.1672807245731942</v>
      </c>
      <c r="F143">
        <f t="shared" si="17"/>
        <v>7.1379310344827589</v>
      </c>
      <c r="G143">
        <f t="shared" si="13"/>
        <v>2.0050448275862069</v>
      </c>
      <c r="H143">
        <f t="shared" si="14"/>
        <v>2.0372899804672158</v>
      </c>
      <c r="I143">
        <f t="shared" si="15"/>
        <v>3.2245152881008821E-2</v>
      </c>
      <c r="J143">
        <f t="shared" si="16"/>
        <v>3.2245152881008821E-2</v>
      </c>
    </row>
    <row r="144" spans="1:10" x14ac:dyDescent="0.25">
      <c r="A144">
        <v>263</v>
      </c>
      <c r="B144">
        <v>-7.8877500000000003E-2</v>
      </c>
      <c r="C144">
        <v>9.6752900000000003E-2</v>
      </c>
      <c r="D144">
        <v>3.1774100000000001</v>
      </c>
      <c r="E144">
        <f t="shared" si="12"/>
        <v>3.1798611749201662</v>
      </c>
      <c r="F144">
        <f t="shared" si="17"/>
        <v>7.1724137931034484</v>
      </c>
      <c r="G144">
        <f t="shared" si="13"/>
        <v>2.0147310344827587</v>
      </c>
      <c r="H144">
        <f t="shared" si="14"/>
        <v>2.0453821035438984</v>
      </c>
      <c r="I144">
        <f t="shared" si="15"/>
        <v>3.065106906113968E-2</v>
      </c>
      <c r="J144">
        <f t="shared" si="16"/>
        <v>3.065106906113968E-2</v>
      </c>
    </row>
    <row r="145" spans="1:10" x14ac:dyDescent="0.25">
      <c r="A145">
        <v>264</v>
      </c>
      <c r="B145">
        <v>-7.7883999999999995E-2</v>
      </c>
      <c r="C145">
        <v>9.6059800000000001E-2</v>
      </c>
      <c r="D145">
        <v>3.1946599999999998</v>
      </c>
      <c r="E145">
        <f t="shared" si="12"/>
        <v>3.1970526924390903</v>
      </c>
      <c r="F145">
        <f t="shared" si="17"/>
        <v>7.2068965517241379</v>
      </c>
      <c r="G145">
        <f t="shared" si="13"/>
        <v>2.02441724137931</v>
      </c>
      <c r="H145">
        <f t="shared" si="14"/>
        <v>2.0564402033575959</v>
      </c>
      <c r="I145">
        <f t="shared" si="15"/>
        <v>3.2022961978285913E-2</v>
      </c>
      <c r="J145">
        <f t="shared" si="16"/>
        <v>3.2022961978285913E-2</v>
      </c>
    </row>
    <row r="146" spans="1:10" x14ac:dyDescent="0.25">
      <c r="A146">
        <v>265</v>
      </c>
      <c r="B146">
        <v>-7.1597400000000005E-2</v>
      </c>
      <c r="C146">
        <v>9.4526100000000002E-2</v>
      </c>
      <c r="D146">
        <v>3.2141199999999999</v>
      </c>
      <c r="E146">
        <f t="shared" si="12"/>
        <v>3.2163066933468842</v>
      </c>
      <c r="F146">
        <f t="shared" si="17"/>
        <v>7.2413793103448274</v>
      </c>
      <c r="G146">
        <f t="shared" si="13"/>
        <v>2.0341034482758618</v>
      </c>
      <c r="H146">
        <f t="shared" si="14"/>
        <v>2.0688249543615163</v>
      </c>
      <c r="I146">
        <f t="shared" si="15"/>
        <v>3.4721506085654497E-2</v>
      </c>
      <c r="J146">
        <f t="shared" si="16"/>
        <v>3.4721506085654497E-2</v>
      </c>
    </row>
    <row r="147" spans="1:10" x14ac:dyDescent="0.25">
      <c r="A147">
        <v>266</v>
      </c>
      <c r="B147">
        <v>-5.5310600000000001E-2</v>
      </c>
      <c r="C147">
        <v>9.2709299999999994E-2</v>
      </c>
      <c r="D147">
        <v>3.2330100000000002</v>
      </c>
      <c r="E147">
        <f t="shared" si="12"/>
        <v>3.2348118858565567</v>
      </c>
      <c r="F147">
        <f t="shared" si="17"/>
        <v>7.2758620689655169</v>
      </c>
      <c r="G147">
        <f t="shared" si="13"/>
        <v>2.0437896551724135</v>
      </c>
      <c r="H147">
        <f t="shared" si="14"/>
        <v>2.0807280493395131</v>
      </c>
      <c r="I147">
        <f t="shared" si="15"/>
        <v>3.6938394167099542E-2</v>
      </c>
      <c r="J147">
        <f t="shared" si="16"/>
        <v>3.6938394167099542E-2</v>
      </c>
    </row>
    <row r="148" spans="1:10" x14ac:dyDescent="0.25">
      <c r="A148">
        <v>267</v>
      </c>
      <c r="B148">
        <v>-8.1360799999999997E-2</v>
      </c>
      <c r="C148">
        <v>0.110125</v>
      </c>
      <c r="D148">
        <v>3.2432699999999999</v>
      </c>
      <c r="E148">
        <f t="shared" si="12"/>
        <v>3.2461588667687908</v>
      </c>
      <c r="F148">
        <f t="shared" si="17"/>
        <v>7.3103448275862073</v>
      </c>
      <c r="G148">
        <f t="shared" si="13"/>
        <v>2.0534758620689657</v>
      </c>
      <c r="H148">
        <f t="shared" si="14"/>
        <v>2.0880267678716891</v>
      </c>
      <c r="I148">
        <f t="shared" si="15"/>
        <v>3.4550905802723353E-2</v>
      </c>
      <c r="J148">
        <f t="shared" si="16"/>
        <v>3.4550905802723353E-2</v>
      </c>
    </row>
    <row r="149" spans="1:10" x14ac:dyDescent="0.25">
      <c r="A149">
        <v>268</v>
      </c>
      <c r="B149">
        <v>-7.8533599999999995E-2</v>
      </c>
      <c r="C149">
        <v>0.107388</v>
      </c>
      <c r="D149">
        <v>3.2596699999999998</v>
      </c>
      <c r="E149">
        <f t="shared" si="12"/>
        <v>3.2623838244101444</v>
      </c>
      <c r="F149">
        <f t="shared" si="17"/>
        <v>7.3448275862068968</v>
      </c>
      <c r="G149">
        <f t="shared" si="13"/>
        <v>2.063162068965517</v>
      </c>
      <c r="H149">
        <f t="shared" si="14"/>
        <v>2.098463147375337</v>
      </c>
      <c r="I149">
        <f t="shared" si="15"/>
        <v>3.5301078409819997E-2</v>
      </c>
      <c r="J149">
        <f t="shared" si="16"/>
        <v>3.5301078409819997E-2</v>
      </c>
    </row>
    <row r="150" spans="1:10" x14ac:dyDescent="0.25">
      <c r="A150">
        <v>269</v>
      </c>
      <c r="B150">
        <v>-8.0381300000000003E-2</v>
      </c>
      <c r="C150">
        <v>0.106248</v>
      </c>
      <c r="D150">
        <v>3.2728700000000002</v>
      </c>
      <c r="E150">
        <f t="shared" si="12"/>
        <v>3.2755805329427776</v>
      </c>
      <c r="F150">
        <f t="shared" si="17"/>
        <v>7.3793103448275863</v>
      </c>
      <c r="G150">
        <f t="shared" si="13"/>
        <v>2.0728482758620688</v>
      </c>
      <c r="H150">
        <f t="shared" si="14"/>
        <v>2.1069516662047829</v>
      </c>
      <c r="I150">
        <f t="shared" si="15"/>
        <v>3.4103390342714146E-2</v>
      </c>
      <c r="J150">
        <f t="shared" si="16"/>
        <v>3.4103390342714146E-2</v>
      </c>
    </row>
    <row r="151" spans="1:10" x14ac:dyDescent="0.25">
      <c r="A151">
        <v>270</v>
      </c>
      <c r="B151">
        <v>-7.9499700000000006E-2</v>
      </c>
      <c r="C151">
        <v>0.106548</v>
      </c>
      <c r="D151">
        <v>3.2891599999999999</v>
      </c>
      <c r="E151">
        <f t="shared" si="12"/>
        <v>3.2918454070937306</v>
      </c>
      <c r="F151">
        <f t="shared" si="17"/>
        <v>7.4137931034482758</v>
      </c>
      <c r="G151">
        <f t="shared" si="13"/>
        <v>2.0825344827586205</v>
      </c>
      <c r="H151">
        <f t="shared" si="14"/>
        <v>2.1174137212049002</v>
      </c>
      <c r="I151">
        <f t="shared" si="15"/>
        <v>3.4879238446279714E-2</v>
      </c>
      <c r="J151">
        <f t="shared" si="16"/>
        <v>3.4879238446279714E-2</v>
      </c>
    </row>
    <row r="152" spans="1:10" x14ac:dyDescent="0.25">
      <c r="A152">
        <v>271</v>
      </c>
      <c r="B152">
        <v>-7.7736299999999994E-2</v>
      </c>
      <c r="C152">
        <v>0.108847</v>
      </c>
      <c r="D152">
        <v>3.3093699999999999</v>
      </c>
      <c r="E152">
        <f t="shared" si="12"/>
        <v>3.3120719193046955</v>
      </c>
      <c r="F152">
        <f t="shared" si="17"/>
        <v>7.4482758620689653</v>
      </c>
      <c r="G152">
        <f t="shared" si="13"/>
        <v>2.0922206896551723</v>
      </c>
      <c r="H152">
        <f t="shared" si="14"/>
        <v>2.1304240206543592</v>
      </c>
      <c r="I152">
        <f t="shared" si="15"/>
        <v>3.8203330999186935E-2</v>
      </c>
      <c r="J152">
        <f t="shared" si="16"/>
        <v>3.8203330999186935E-2</v>
      </c>
    </row>
    <row r="153" spans="1:10" x14ac:dyDescent="0.25">
      <c r="A153">
        <v>272</v>
      </c>
      <c r="B153">
        <v>-8.2330100000000003E-2</v>
      </c>
      <c r="C153">
        <v>0.115742</v>
      </c>
      <c r="D153">
        <v>3.3227899999999999</v>
      </c>
      <c r="E153">
        <f t="shared" si="12"/>
        <v>3.3258243850254643</v>
      </c>
      <c r="F153">
        <f t="shared" si="17"/>
        <v>7.4827586206896548</v>
      </c>
      <c r="G153">
        <f t="shared" si="13"/>
        <v>2.101906896551724</v>
      </c>
      <c r="H153">
        <f t="shared" si="14"/>
        <v>2.1392700191799294</v>
      </c>
      <c r="I153">
        <f t="shared" si="15"/>
        <v>3.7363122628205403E-2</v>
      </c>
      <c r="J153">
        <f t="shared" si="16"/>
        <v>3.7363122628205403E-2</v>
      </c>
    </row>
    <row r="154" spans="1:10" x14ac:dyDescent="0.25">
      <c r="A154">
        <v>273</v>
      </c>
      <c r="B154">
        <v>-8.2194100000000006E-2</v>
      </c>
      <c r="C154">
        <v>0.11330999999999999</v>
      </c>
      <c r="D154">
        <v>3.3362699999999998</v>
      </c>
      <c r="E154">
        <f t="shared" si="12"/>
        <v>3.3392053753961899</v>
      </c>
      <c r="F154">
        <f t="shared" si="17"/>
        <v>7.5172413793103452</v>
      </c>
      <c r="G154">
        <f t="shared" si="13"/>
        <v>2.1115931034482758</v>
      </c>
      <c r="H154">
        <f t="shared" si="14"/>
        <v>2.1478770736160913</v>
      </c>
      <c r="I154">
        <f t="shared" si="15"/>
        <v>3.6283970167815482E-2</v>
      </c>
      <c r="J154">
        <f t="shared" si="16"/>
        <v>3.6283970167815482E-2</v>
      </c>
    </row>
    <row r="155" spans="1:10" x14ac:dyDescent="0.25">
      <c r="A155">
        <v>274</v>
      </c>
      <c r="B155">
        <v>-8.1437899999999994E-2</v>
      </c>
      <c r="C155">
        <v>0.11855300000000001</v>
      </c>
      <c r="D155">
        <v>3.3526899999999999</v>
      </c>
      <c r="E155">
        <f t="shared" si="12"/>
        <v>3.3557737083220331</v>
      </c>
      <c r="F155">
        <f t="shared" si="17"/>
        <v>7.5517241379310347</v>
      </c>
      <c r="G155">
        <f t="shared" si="13"/>
        <v>2.1212793103448275</v>
      </c>
      <c r="H155">
        <f t="shared" si="14"/>
        <v>2.1585343224039812</v>
      </c>
      <c r="I155">
        <f t="shared" si="15"/>
        <v>3.7255012059153714E-2</v>
      </c>
      <c r="J155">
        <f t="shared" si="16"/>
        <v>3.7255012059153714E-2</v>
      </c>
    </row>
    <row r="156" spans="1:10" x14ac:dyDescent="0.25">
      <c r="A156">
        <v>275</v>
      </c>
      <c r="B156">
        <v>-8.1169900000000003E-2</v>
      </c>
      <c r="C156">
        <v>0.115408</v>
      </c>
      <c r="D156">
        <v>3.3680400000000001</v>
      </c>
      <c r="E156">
        <f t="shared" si="12"/>
        <v>3.3709940671454781</v>
      </c>
      <c r="F156">
        <f t="shared" si="17"/>
        <v>7.5862068965517242</v>
      </c>
      <c r="G156">
        <f t="shared" si="13"/>
        <v>2.1309655172413793</v>
      </c>
      <c r="H156">
        <f t="shared" si="14"/>
        <v>2.1683245138099858</v>
      </c>
      <c r="I156">
        <f t="shared" si="15"/>
        <v>3.7358996568606528E-2</v>
      </c>
      <c r="J156">
        <f t="shared" si="16"/>
        <v>3.7358996568606528E-2</v>
      </c>
    </row>
    <row r="157" spans="1:10" x14ac:dyDescent="0.25">
      <c r="A157">
        <v>276</v>
      </c>
      <c r="B157">
        <v>-8.0346699999999993E-2</v>
      </c>
      <c r="C157">
        <v>0.11629299999999999</v>
      </c>
      <c r="D157">
        <v>3.3812199999999999</v>
      </c>
      <c r="E157">
        <f t="shared" si="12"/>
        <v>3.3841732140140062</v>
      </c>
      <c r="F157">
        <f t="shared" si="17"/>
        <v>7.6206896551724137</v>
      </c>
      <c r="G157">
        <f t="shared" si="13"/>
        <v>2.140651724137931</v>
      </c>
      <c r="H157">
        <f t="shared" si="14"/>
        <v>2.176801736450229</v>
      </c>
      <c r="I157">
        <f t="shared" si="15"/>
        <v>3.6150012312297974E-2</v>
      </c>
      <c r="J157">
        <f t="shared" si="16"/>
        <v>3.6150012312297974E-2</v>
      </c>
    </row>
    <row r="158" spans="1:10" x14ac:dyDescent="0.25">
      <c r="A158">
        <v>277</v>
      </c>
      <c r="B158">
        <v>-7.8298599999999996E-2</v>
      </c>
      <c r="C158">
        <v>0.11873499999999999</v>
      </c>
      <c r="D158">
        <v>3.4008600000000002</v>
      </c>
      <c r="E158">
        <f t="shared" si="12"/>
        <v>3.4038327530281158</v>
      </c>
      <c r="F158">
        <f t="shared" si="17"/>
        <v>7.6551724137931032</v>
      </c>
      <c r="G158">
        <f t="shared" si="13"/>
        <v>2.1503379310344823</v>
      </c>
      <c r="H158">
        <f t="shared" si="14"/>
        <v>2.1894473417302747</v>
      </c>
      <c r="I158">
        <f t="shared" si="15"/>
        <v>3.9109410695792324E-2</v>
      </c>
      <c r="J158">
        <f t="shared" si="16"/>
        <v>3.9109410695792324E-2</v>
      </c>
    </row>
    <row r="159" spans="1:10" x14ac:dyDescent="0.25">
      <c r="A159">
        <v>278</v>
      </c>
      <c r="B159">
        <v>-8.1629300000000002E-2</v>
      </c>
      <c r="C159">
        <v>0.12232700000000001</v>
      </c>
      <c r="D159">
        <v>3.4141599999999999</v>
      </c>
      <c r="E159">
        <f t="shared" si="12"/>
        <v>3.4173258175285963</v>
      </c>
      <c r="F159">
        <f t="shared" si="17"/>
        <v>7.6896551724137927</v>
      </c>
      <c r="G159">
        <f t="shared" si="13"/>
        <v>2.1600241379310341</v>
      </c>
      <c r="H159">
        <f t="shared" si="14"/>
        <v>2.1981264856089191</v>
      </c>
      <c r="I159">
        <f t="shared" si="15"/>
        <v>3.8102347677885007E-2</v>
      </c>
      <c r="J159">
        <f t="shared" si="16"/>
        <v>3.8102347677885007E-2</v>
      </c>
    </row>
    <row r="160" spans="1:10" x14ac:dyDescent="0.25">
      <c r="A160">
        <v>279</v>
      </c>
      <c r="B160">
        <v>-7.8383400000000006E-2</v>
      </c>
      <c r="C160">
        <v>0.123944</v>
      </c>
      <c r="D160">
        <v>3.4286799999999999</v>
      </c>
      <c r="E160">
        <f t="shared" si="12"/>
        <v>3.431814769904046</v>
      </c>
      <c r="F160">
        <f t="shared" si="17"/>
        <v>7.7241379310344831</v>
      </c>
      <c r="G160">
        <f t="shared" si="13"/>
        <v>2.1697103448275863</v>
      </c>
      <c r="H160">
        <f t="shared" si="14"/>
        <v>2.2074462144453793</v>
      </c>
      <c r="I160">
        <f t="shared" si="15"/>
        <v>3.7735869617792961E-2</v>
      </c>
      <c r="J160">
        <f t="shared" si="16"/>
        <v>3.7735869617792961E-2</v>
      </c>
    </row>
    <row r="161" spans="1:10" x14ac:dyDescent="0.25">
      <c r="A161">
        <v>280</v>
      </c>
      <c r="B161">
        <v>-8.3557900000000004E-2</v>
      </c>
      <c r="C161">
        <v>0.12804599999999999</v>
      </c>
      <c r="D161">
        <v>3.4439000000000002</v>
      </c>
      <c r="E161">
        <f t="shared" si="12"/>
        <v>3.4472924028530585</v>
      </c>
      <c r="F161">
        <f t="shared" si="17"/>
        <v>7.7586206896551726</v>
      </c>
      <c r="G161">
        <f t="shared" si="13"/>
        <v>2.179396551724138</v>
      </c>
      <c r="H161">
        <f t="shared" si="14"/>
        <v>2.2174018922871728</v>
      </c>
      <c r="I161">
        <f t="shared" si="15"/>
        <v>3.8005340563034729E-2</v>
      </c>
      <c r="J161">
        <f t="shared" si="16"/>
        <v>3.8005340563034729E-2</v>
      </c>
    </row>
    <row r="162" spans="1:10" x14ac:dyDescent="0.25">
      <c r="A162">
        <v>281</v>
      </c>
      <c r="B162">
        <v>-7.6406699999999994E-2</v>
      </c>
      <c r="C162">
        <v>0.12543899999999999</v>
      </c>
      <c r="D162">
        <v>3.4586899999999998</v>
      </c>
      <c r="E162">
        <f t="shared" si="12"/>
        <v>3.4618072509349633</v>
      </c>
      <c r="F162">
        <f t="shared" si="17"/>
        <v>7.7931034482758621</v>
      </c>
      <c r="G162">
        <f t="shared" si="13"/>
        <v>2.1890827586206894</v>
      </c>
      <c r="H162">
        <f t="shared" si="14"/>
        <v>2.2267382780188965</v>
      </c>
      <c r="I162">
        <f t="shared" si="15"/>
        <v>3.7655519398207105E-2</v>
      </c>
      <c r="J162">
        <f t="shared" si="16"/>
        <v>3.7655519398207105E-2</v>
      </c>
    </row>
    <row r="163" spans="1:10" x14ac:dyDescent="0.25">
      <c r="A163">
        <v>282</v>
      </c>
      <c r="B163">
        <v>-7.7912200000000001E-2</v>
      </c>
      <c r="C163">
        <v>0.123722</v>
      </c>
      <c r="D163">
        <v>3.4750200000000002</v>
      </c>
      <c r="E163">
        <f t="shared" si="12"/>
        <v>3.4780945134646415</v>
      </c>
      <c r="F163">
        <f t="shared" si="17"/>
        <v>7.8275862068965516</v>
      </c>
      <c r="G163">
        <f t="shared" si="13"/>
        <v>2.1987689655172411</v>
      </c>
      <c r="H163">
        <f t="shared" si="14"/>
        <v>2.2372147338958612</v>
      </c>
      <c r="I163">
        <f t="shared" si="15"/>
        <v>3.8445768378620127E-2</v>
      </c>
      <c r="J163">
        <f t="shared" si="16"/>
        <v>3.8445768378620127E-2</v>
      </c>
    </row>
    <row r="164" spans="1:10" x14ac:dyDescent="0.25">
      <c r="A164">
        <v>283</v>
      </c>
      <c r="B164">
        <v>-7.9167199999999993E-2</v>
      </c>
      <c r="C164">
        <v>0.126806</v>
      </c>
      <c r="D164">
        <v>3.4907499999999998</v>
      </c>
      <c r="E164">
        <f t="shared" si="12"/>
        <v>3.493949451507826</v>
      </c>
      <c r="F164">
        <f t="shared" si="17"/>
        <v>7.8620689655172411</v>
      </c>
      <c r="G164">
        <f t="shared" si="13"/>
        <v>2.2084551724137929</v>
      </c>
      <c r="H164">
        <f t="shared" si="14"/>
        <v>2.2474131056933788</v>
      </c>
      <c r="I164">
        <f t="shared" si="15"/>
        <v>3.8957933279585966E-2</v>
      </c>
      <c r="J164">
        <f t="shared" si="16"/>
        <v>3.8957933279585966E-2</v>
      </c>
    </row>
    <row r="165" spans="1:10" x14ac:dyDescent="0.25">
      <c r="A165">
        <v>284</v>
      </c>
      <c r="B165">
        <v>-7.7934100000000006E-2</v>
      </c>
      <c r="C165">
        <v>0.124305</v>
      </c>
      <c r="D165">
        <v>3.5051700000000001</v>
      </c>
      <c r="E165">
        <f t="shared" si="12"/>
        <v>3.5082391859546593</v>
      </c>
      <c r="F165">
        <f t="shared" si="17"/>
        <v>7.8965517241379306</v>
      </c>
      <c r="G165">
        <f t="shared" si="13"/>
        <v>2.2181413793103446</v>
      </c>
      <c r="H165">
        <f t="shared" si="14"/>
        <v>2.2566046915816154</v>
      </c>
      <c r="I165">
        <f t="shared" si="15"/>
        <v>3.8463312271270755E-2</v>
      </c>
      <c r="J165">
        <f t="shared" si="16"/>
        <v>3.8463312271270755E-2</v>
      </c>
    </row>
    <row r="166" spans="1:10" x14ac:dyDescent="0.25">
      <c r="A166">
        <v>285</v>
      </c>
      <c r="B166">
        <v>-7.8389899999999998E-2</v>
      </c>
      <c r="C166">
        <v>0.12058099999999999</v>
      </c>
      <c r="D166">
        <v>3.5198399999999999</v>
      </c>
      <c r="E166">
        <f t="shared" si="12"/>
        <v>3.5227770834361647</v>
      </c>
      <c r="F166">
        <f t="shared" si="17"/>
        <v>7.931034482758621</v>
      </c>
      <c r="G166">
        <f t="shared" si="13"/>
        <v>2.2278275862068964</v>
      </c>
      <c r="H166">
        <f t="shared" si="14"/>
        <v>2.2659559033786443</v>
      </c>
      <c r="I166">
        <f t="shared" si="15"/>
        <v>3.8128317171747916E-2</v>
      </c>
      <c r="J166">
        <f t="shared" si="16"/>
        <v>3.8128317171747916E-2</v>
      </c>
    </row>
    <row r="167" spans="1:10" x14ac:dyDescent="0.25">
      <c r="A167">
        <v>286</v>
      </c>
      <c r="B167">
        <v>-8.3752300000000002E-2</v>
      </c>
      <c r="C167">
        <v>0.126552</v>
      </c>
      <c r="D167">
        <v>3.53633</v>
      </c>
      <c r="E167">
        <f t="shared" si="12"/>
        <v>3.5395846826088637</v>
      </c>
      <c r="F167">
        <f t="shared" si="17"/>
        <v>7.9655172413793105</v>
      </c>
      <c r="G167">
        <f t="shared" si="13"/>
        <v>2.2375137931034481</v>
      </c>
      <c r="H167">
        <f t="shared" si="14"/>
        <v>2.2767670553944992</v>
      </c>
      <c r="I167">
        <f t="shared" si="15"/>
        <v>3.9253262291051083E-2</v>
      </c>
      <c r="J167">
        <f t="shared" si="16"/>
        <v>3.9253262291051083E-2</v>
      </c>
    </row>
    <row r="168" spans="1:10" x14ac:dyDescent="0.25">
      <c r="A168">
        <v>287</v>
      </c>
      <c r="B168">
        <v>-8.3216399999999996E-2</v>
      </c>
      <c r="C168">
        <v>0.122479</v>
      </c>
      <c r="D168">
        <v>3.5521199999999999</v>
      </c>
      <c r="E168">
        <f t="shared" si="12"/>
        <v>3.555204996771629</v>
      </c>
      <c r="F168">
        <f t="shared" si="17"/>
        <v>8</v>
      </c>
      <c r="G168">
        <f t="shared" si="13"/>
        <v>2.2471999999999999</v>
      </c>
      <c r="H168">
        <f t="shared" si="14"/>
        <v>2.2868145100734147</v>
      </c>
      <c r="I168">
        <f t="shared" si="15"/>
        <v>3.9614510073414877E-2</v>
      </c>
      <c r="J168">
        <f t="shared" si="16"/>
        <v>3.9614510073414877E-2</v>
      </c>
    </row>
    <row r="169" spans="1:10" x14ac:dyDescent="0.25">
      <c r="A169">
        <v>288</v>
      </c>
      <c r="B169">
        <v>-8.9630600000000005E-2</v>
      </c>
      <c r="C169">
        <v>0.126359</v>
      </c>
      <c r="D169">
        <v>3.5620099999999999</v>
      </c>
      <c r="E169">
        <f t="shared" si="12"/>
        <v>3.5653773266566553</v>
      </c>
      <c r="F169">
        <f t="shared" si="17"/>
        <v>8.0344827586206904</v>
      </c>
      <c r="G169">
        <f t="shared" si="13"/>
        <v>2.2568862068965516</v>
      </c>
      <c r="H169">
        <f t="shared" si="14"/>
        <v>2.2933576578253603</v>
      </c>
      <c r="I169">
        <f t="shared" si="15"/>
        <v>3.6471450928808657E-2</v>
      </c>
      <c r="J169">
        <f t="shared" si="16"/>
        <v>3.6471450928808657E-2</v>
      </c>
    </row>
    <row r="170" spans="1:10" x14ac:dyDescent="0.25">
      <c r="A170">
        <v>289</v>
      </c>
      <c r="B170">
        <v>-8.3966499999999999E-2</v>
      </c>
      <c r="C170">
        <v>0.12570000000000001</v>
      </c>
      <c r="D170">
        <v>3.5814300000000001</v>
      </c>
      <c r="E170">
        <f t="shared" si="12"/>
        <v>3.5846187674594141</v>
      </c>
      <c r="F170">
        <f t="shared" si="17"/>
        <v>8.068965517241379</v>
      </c>
      <c r="G170">
        <f t="shared" si="13"/>
        <v>2.2665724137931034</v>
      </c>
      <c r="H170">
        <f t="shared" si="14"/>
        <v>2.3057343297929189</v>
      </c>
      <c r="I170">
        <f t="shared" si="15"/>
        <v>3.9161915999815555E-2</v>
      </c>
      <c r="J170">
        <f t="shared" si="16"/>
        <v>3.9161915999815555E-2</v>
      </c>
    </row>
    <row r="171" spans="1:10" x14ac:dyDescent="0.25">
      <c r="A171">
        <v>290</v>
      </c>
      <c r="B171">
        <v>-9.2421299999999998E-2</v>
      </c>
      <c r="C171">
        <v>0.125497</v>
      </c>
      <c r="D171">
        <v>3.6006800000000001</v>
      </c>
      <c r="E171">
        <f t="shared" si="12"/>
        <v>3.6040515612436361</v>
      </c>
      <c r="F171">
        <f t="shared" si="17"/>
        <v>8.1034482758620694</v>
      </c>
      <c r="G171">
        <f t="shared" si="13"/>
        <v>2.2762586206896551</v>
      </c>
      <c r="H171">
        <f t="shared" si="14"/>
        <v>2.318234085738744</v>
      </c>
      <c r="I171">
        <f t="shared" si="15"/>
        <v>4.1975465049088889E-2</v>
      </c>
      <c r="J171">
        <f t="shared" si="16"/>
        <v>4.1975465049088889E-2</v>
      </c>
    </row>
    <row r="172" spans="1:10" x14ac:dyDescent="0.25">
      <c r="A172">
        <v>291</v>
      </c>
      <c r="B172">
        <v>-8.5903900000000005E-2</v>
      </c>
      <c r="C172">
        <v>0.13447100000000001</v>
      </c>
      <c r="D172">
        <v>3.6146400000000001</v>
      </c>
      <c r="E172">
        <f t="shared" si="12"/>
        <v>3.6181603418693609</v>
      </c>
      <c r="F172">
        <f t="shared" si="17"/>
        <v>8.137931034482758</v>
      </c>
      <c r="G172">
        <f t="shared" si="13"/>
        <v>2.2859448275862064</v>
      </c>
      <c r="H172">
        <f t="shared" si="14"/>
        <v>2.3273092767006287</v>
      </c>
      <c r="I172">
        <f t="shared" si="15"/>
        <v>4.1364449114422275E-2</v>
      </c>
      <c r="J172">
        <f t="shared" si="16"/>
        <v>4.1364449114422275E-2</v>
      </c>
    </row>
    <row r="173" spans="1:10" x14ac:dyDescent="0.25">
      <c r="A173">
        <v>292</v>
      </c>
      <c r="B173">
        <v>-9.0905799999999995E-2</v>
      </c>
      <c r="C173">
        <v>0.14017499999999999</v>
      </c>
      <c r="D173">
        <v>3.6332499999999999</v>
      </c>
      <c r="E173">
        <f t="shared" si="12"/>
        <v>3.6370892836990731</v>
      </c>
      <c r="F173">
        <f t="shared" si="17"/>
        <v>8.1724137931034484</v>
      </c>
      <c r="G173">
        <f t="shared" si="13"/>
        <v>2.2956310344827586</v>
      </c>
      <c r="H173">
        <f t="shared" si="14"/>
        <v>2.3394849399537545</v>
      </c>
      <c r="I173">
        <f t="shared" si="15"/>
        <v>4.385390547099588E-2</v>
      </c>
      <c r="J173">
        <f t="shared" si="16"/>
        <v>4.385390547099588E-2</v>
      </c>
    </row>
    <row r="174" spans="1:10" x14ac:dyDescent="0.25">
      <c r="A174">
        <v>293</v>
      </c>
      <c r="B174">
        <v>-8.68366E-2</v>
      </c>
      <c r="C174">
        <v>0.13832900000000001</v>
      </c>
      <c r="D174">
        <v>3.6430899999999999</v>
      </c>
      <c r="E174">
        <f t="shared" si="12"/>
        <v>3.6467492723575829</v>
      </c>
      <c r="F174">
        <f t="shared" si="17"/>
        <v>8.2068965517241388</v>
      </c>
      <c r="G174">
        <f t="shared" si="13"/>
        <v>2.3053172413793104</v>
      </c>
      <c r="H174">
        <f t="shared" si="14"/>
        <v>2.3456985344585681</v>
      </c>
      <c r="I174">
        <f t="shared" si="15"/>
        <v>4.0381293079257752E-2</v>
      </c>
      <c r="J174">
        <f t="shared" si="16"/>
        <v>4.0381293079257752E-2</v>
      </c>
    </row>
    <row r="175" spans="1:10" x14ac:dyDescent="0.25">
      <c r="A175">
        <v>294</v>
      </c>
      <c r="B175">
        <v>-8.3491300000000004E-2</v>
      </c>
      <c r="C175">
        <v>0.13261100000000001</v>
      </c>
      <c r="D175">
        <v>3.6619299999999999</v>
      </c>
      <c r="E175">
        <f t="shared" si="12"/>
        <v>3.6652814079408267</v>
      </c>
      <c r="F175">
        <f t="shared" si="17"/>
        <v>8.2413793103448274</v>
      </c>
      <c r="G175">
        <f t="shared" si="13"/>
        <v>2.3150034482758617</v>
      </c>
      <c r="H175">
        <f t="shared" si="14"/>
        <v>2.3576189600297779</v>
      </c>
      <c r="I175">
        <f t="shared" si="15"/>
        <v>4.2615511753916202E-2</v>
      </c>
      <c r="J175">
        <f t="shared" si="16"/>
        <v>4.2615511753916202E-2</v>
      </c>
    </row>
    <row r="176" spans="1:10" x14ac:dyDescent="0.25">
      <c r="A176">
        <v>295</v>
      </c>
      <c r="B176">
        <v>-9.2279200000000006E-2</v>
      </c>
      <c r="C176">
        <v>0.123408</v>
      </c>
      <c r="D176">
        <v>3.6730299999999998</v>
      </c>
      <c r="E176">
        <f t="shared" si="12"/>
        <v>3.6762609219309552</v>
      </c>
      <c r="F176">
        <f t="shared" si="17"/>
        <v>8.2758620689655178</v>
      </c>
      <c r="G176">
        <f t="shared" si="13"/>
        <v>2.3246896551724139</v>
      </c>
      <c r="H176">
        <f t="shared" si="14"/>
        <v>2.3646813128136484</v>
      </c>
      <c r="I176">
        <f t="shared" si="15"/>
        <v>3.9991657641234468E-2</v>
      </c>
      <c r="J176">
        <f t="shared" si="16"/>
        <v>3.9991657641234468E-2</v>
      </c>
    </row>
    <row r="177" spans="1:10" x14ac:dyDescent="0.25">
      <c r="A177">
        <v>296</v>
      </c>
      <c r="B177">
        <v>-8.0535499999999996E-2</v>
      </c>
      <c r="C177">
        <v>0.13516500000000001</v>
      </c>
      <c r="D177">
        <v>3.6921200000000001</v>
      </c>
      <c r="E177">
        <f t="shared" si="12"/>
        <v>3.6954709630012319</v>
      </c>
      <c r="F177">
        <f t="shared" si="17"/>
        <v>8.3103448275862064</v>
      </c>
      <c r="G177">
        <f t="shared" si="13"/>
        <v>2.3343758620689652</v>
      </c>
      <c r="H177">
        <f t="shared" si="14"/>
        <v>2.3770377875312825</v>
      </c>
      <c r="I177">
        <f t="shared" si="15"/>
        <v>4.2661925462317285E-2</v>
      </c>
      <c r="J177">
        <f t="shared" si="16"/>
        <v>4.2661925462317285E-2</v>
      </c>
    </row>
    <row r="178" spans="1:10" x14ac:dyDescent="0.25">
      <c r="A178">
        <v>297</v>
      </c>
      <c r="B178">
        <v>-9.0140600000000001E-2</v>
      </c>
      <c r="C178">
        <v>0.14327100000000001</v>
      </c>
      <c r="D178">
        <v>3.7084800000000002</v>
      </c>
      <c r="E178">
        <f t="shared" si="12"/>
        <v>3.7123410158024766</v>
      </c>
      <c r="F178">
        <f t="shared" si="17"/>
        <v>8.3448275862068968</v>
      </c>
      <c r="G178">
        <f t="shared" si="13"/>
        <v>2.3440620689655174</v>
      </c>
      <c r="H178">
        <f t="shared" si="14"/>
        <v>2.3878891115946268</v>
      </c>
      <c r="I178">
        <f t="shared" si="15"/>
        <v>4.3827042629109414E-2</v>
      </c>
      <c r="J178">
        <f t="shared" si="16"/>
        <v>4.3827042629109414E-2</v>
      </c>
    </row>
    <row r="179" spans="1:10" x14ac:dyDescent="0.25">
      <c r="A179">
        <v>298</v>
      </c>
      <c r="B179">
        <v>-8.9866199999999993E-2</v>
      </c>
      <c r="C179">
        <v>0.14682400000000001</v>
      </c>
      <c r="D179">
        <v>3.7238699999999998</v>
      </c>
      <c r="E179">
        <f t="shared" si="12"/>
        <v>3.7278466971937618</v>
      </c>
      <c r="F179">
        <f t="shared" si="17"/>
        <v>8.3793103448275854</v>
      </c>
      <c r="G179">
        <f t="shared" si="13"/>
        <v>2.3537482758620687</v>
      </c>
      <c r="H179">
        <f t="shared" si="14"/>
        <v>2.3978628310359431</v>
      </c>
      <c r="I179">
        <f t="shared" si="15"/>
        <v>4.4114555173874415E-2</v>
      </c>
      <c r="J179">
        <f t="shared" si="16"/>
        <v>4.4114555173874415E-2</v>
      </c>
    </row>
    <row r="180" spans="1:10" x14ac:dyDescent="0.25">
      <c r="A180">
        <v>299</v>
      </c>
      <c r="B180">
        <v>-8.4278099999999995E-2</v>
      </c>
      <c r="C180">
        <v>0.15436800000000001</v>
      </c>
      <c r="D180">
        <v>3.7414299999999998</v>
      </c>
      <c r="E180">
        <f t="shared" si="12"/>
        <v>3.7455614695881856</v>
      </c>
      <c r="F180">
        <f t="shared" si="17"/>
        <v>8.4137931034482758</v>
      </c>
      <c r="G180">
        <f t="shared" si="13"/>
        <v>2.3634344827586204</v>
      </c>
      <c r="H180">
        <f t="shared" si="14"/>
        <v>2.4092575040832087</v>
      </c>
      <c r="I180">
        <f t="shared" si="15"/>
        <v>4.5823021324588264E-2</v>
      </c>
      <c r="J180">
        <f t="shared" si="16"/>
        <v>4.5823021324588264E-2</v>
      </c>
    </row>
    <row r="181" spans="1:10" x14ac:dyDescent="0.25">
      <c r="A181">
        <v>300</v>
      </c>
      <c r="B181">
        <v>-8.9620599999999995E-2</v>
      </c>
      <c r="C181">
        <v>0.149288</v>
      </c>
      <c r="D181">
        <v>3.7546200000000001</v>
      </c>
      <c r="E181">
        <f t="shared" si="12"/>
        <v>3.7586553584078923</v>
      </c>
      <c r="F181">
        <f t="shared" si="17"/>
        <v>8.4482758620689662</v>
      </c>
      <c r="G181">
        <f t="shared" si="13"/>
        <v>2.3731206896551726</v>
      </c>
      <c r="H181">
        <f t="shared" si="14"/>
        <v>2.4176798861887083</v>
      </c>
      <c r="I181">
        <f t="shared" si="15"/>
        <v>4.4559196533535683E-2</v>
      </c>
      <c r="J181">
        <f t="shared" si="16"/>
        <v>4.4559196533535683E-2</v>
      </c>
    </row>
    <row r="182" spans="1:10" x14ac:dyDescent="0.25">
      <c r="A182">
        <v>301</v>
      </c>
      <c r="B182">
        <v>-9.4430899999999998E-2</v>
      </c>
      <c r="C182">
        <v>0.15098700000000001</v>
      </c>
      <c r="D182">
        <v>3.7712300000000001</v>
      </c>
      <c r="E182">
        <f t="shared" si="12"/>
        <v>3.7754324231727168</v>
      </c>
      <c r="F182">
        <f t="shared" si="17"/>
        <v>8.4827586206896548</v>
      </c>
      <c r="G182">
        <f t="shared" si="13"/>
        <v>2.382806896551724</v>
      </c>
      <c r="H182">
        <f t="shared" si="14"/>
        <v>2.4284713975573866</v>
      </c>
      <c r="I182">
        <f t="shared" si="15"/>
        <v>4.5664501005662661E-2</v>
      </c>
      <c r="J182">
        <f t="shared" si="16"/>
        <v>4.5664501005662661E-2</v>
      </c>
    </row>
    <row r="183" spans="1:10" x14ac:dyDescent="0.25">
      <c r="A183">
        <v>302</v>
      </c>
      <c r="B183">
        <v>-8.9217400000000002E-2</v>
      </c>
      <c r="C183">
        <v>0.15012700000000001</v>
      </c>
      <c r="D183">
        <v>3.7858900000000002</v>
      </c>
      <c r="E183">
        <f t="shared" si="12"/>
        <v>3.7899156920295418</v>
      </c>
      <c r="F183">
        <f t="shared" si="17"/>
        <v>8.5172413793103452</v>
      </c>
      <c r="G183">
        <f t="shared" si="13"/>
        <v>2.3924931034482757</v>
      </c>
      <c r="H183">
        <f t="shared" si="14"/>
        <v>2.437787470584162</v>
      </c>
      <c r="I183">
        <f t="shared" si="15"/>
        <v>4.5294367135886304E-2</v>
      </c>
      <c r="J183">
        <f t="shared" si="16"/>
        <v>4.5294367135886304E-2</v>
      </c>
    </row>
    <row r="184" spans="1:10" x14ac:dyDescent="0.25">
      <c r="A184">
        <v>303</v>
      </c>
      <c r="B184">
        <v>-9.3461000000000002E-2</v>
      </c>
      <c r="C184">
        <v>0.15246199999999999</v>
      </c>
      <c r="D184">
        <v>3.80131</v>
      </c>
      <c r="E184">
        <f t="shared" si="12"/>
        <v>3.8055140698813612</v>
      </c>
      <c r="F184">
        <f t="shared" si="17"/>
        <v>8.5517241379310338</v>
      </c>
      <c r="G184">
        <f t="shared" si="13"/>
        <v>2.4021793103448275</v>
      </c>
      <c r="H184">
        <f t="shared" si="14"/>
        <v>2.4478208151697878</v>
      </c>
      <c r="I184">
        <f t="shared" si="15"/>
        <v>4.5641504824960322E-2</v>
      </c>
      <c r="J184">
        <f t="shared" si="16"/>
        <v>4.5641504824960322E-2</v>
      </c>
    </row>
    <row r="185" spans="1:10" x14ac:dyDescent="0.25">
      <c r="A185">
        <v>304</v>
      </c>
      <c r="B185">
        <v>-9.0706200000000001E-2</v>
      </c>
      <c r="C185">
        <v>0.154116</v>
      </c>
      <c r="D185">
        <v>3.8179799999999999</v>
      </c>
      <c r="E185">
        <f t="shared" si="12"/>
        <v>3.8221656997799611</v>
      </c>
      <c r="F185">
        <f t="shared" si="17"/>
        <v>8.5862068965517242</v>
      </c>
      <c r="G185">
        <f t="shared" si="13"/>
        <v>2.4118655172413792</v>
      </c>
      <c r="H185">
        <f t="shared" si="14"/>
        <v>2.4585316430694641</v>
      </c>
      <c r="I185">
        <f t="shared" si="15"/>
        <v>4.6666125828084937E-2</v>
      </c>
      <c r="J185">
        <f t="shared" si="16"/>
        <v>4.6666125828084937E-2</v>
      </c>
    </row>
    <row r="186" spans="1:10" x14ac:dyDescent="0.25">
      <c r="A186">
        <v>305</v>
      </c>
      <c r="B186">
        <v>-8.6535000000000001E-2</v>
      </c>
      <c r="C186">
        <v>0.15538199999999999</v>
      </c>
      <c r="D186">
        <v>3.8309000000000002</v>
      </c>
      <c r="E186">
        <f t="shared" si="12"/>
        <v>3.8350262948445346</v>
      </c>
      <c r="F186">
        <f t="shared" si="17"/>
        <v>8.6206896551724146</v>
      </c>
      <c r="G186">
        <f t="shared" si="13"/>
        <v>2.421551724137931</v>
      </c>
      <c r="H186">
        <f t="shared" si="14"/>
        <v>2.46680396363285</v>
      </c>
      <c r="I186">
        <f t="shared" si="15"/>
        <v>4.5252239494919078E-2</v>
      </c>
      <c r="J186">
        <f t="shared" si="16"/>
        <v>4.5252239494919078E-2</v>
      </c>
    </row>
    <row r="187" spans="1:10" x14ac:dyDescent="0.25">
      <c r="A187">
        <v>306</v>
      </c>
      <c r="B187">
        <v>-9.2534199999999997E-2</v>
      </c>
      <c r="C187">
        <v>0.15748200000000001</v>
      </c>
      <c r="D187">
        <v>3.8434699999999999</v>
      </c>
      <c r="E187">
        <f t="shared" si="12"/>
        <v>3.8478077913785715</v>
      </c>
      <c r="F187">
        <f t="shared" si="17"/>
        <v>8.6551724137931032</v>
      </c>
      <c r="G187">
        <f t="shared" si="13"/>
        <v>2.4312379310344827</v>
      </c>
      <c r="H187">
        <f t="shared" si="14"/>
        <v>2.4750254056484384</v>
      </c>
      <c r="I187">
        <f t="shared" si="15"/>
        <v>4.3787474613955712E-2</v>
      </c>
      <c r="J187">
        <f t="shared" si="16"/>
        <v>4.3787474613955712E-2</v>
      </c>
    </row>
    <row r="188" spans="1:10" x14ac:dyDescent="0.25">
      <c r="A188">
        <v>307</v>
      </c>
      <c r="B188">
        <v>-9.1306799999999994E-2</v>
      </c>
      <c r="C188">
        <v>0.15534100000000001</v>
      </c>
      <c r="D188">
        <v>3.8629500000000001</v>
      </c>
      <c r="E188">
        <f t="shared" si="12"/>
        <v>3.8671501729965492</v>
      </c>
      <c r="F188">
        <f t="shared" si="17"/>
        <v>8.6896551724137936</v>
      </c>
      <c r="G188">
        <f t="shared" si="13"/>
        <v>2.4409241379310345</v>
      </c>
      <c r="H188">
        <f t="shared" si="14"/>
        <v>2.48746700577657</v>
      </c>
      <c r="I188">
        <f t="shared" si="15"/>
        <v>4.6542867845535518E-2</v>
      </c>
      <c r="J188">
        <f t="shared" si="16"/>
        <v>4.6542867845535518E-2</v>
      </c>
    </row>
    <row r="189" spans="1:10" x14ac:dyDescent="0.25">
      <c r="A189">
        <v>308</v>
      </c>
      <c r="B189">
        <v>-9.5144900000000004E-2</v>
      </c>
      <c r="C189">
        <v>0.161858</v>
      </c>
      <c r="D189">
        <v>3.8759299999999999</v>
      </c>
      <c r="E189">
        <f t="shared" si="12"/>
        <v>3.8804747040871184</v>
      </c>
      <c r="F189">
        <f t="shared" si="17"/>
        <v>8.7241379310344822</v>
      </c>
      <c r="G189">
        <f t="shared" si="13"/>
        <v>2.4506103448275858</v>
      </c>
      <c r="H189">
        <f t="shared" si="14"/>
        <v>2.496037743909957</v>
      </c>
      <c r="I189">
        <f t="shared" si="15"/>
        <v>4.5427399082371256E-2</v>
      </c>
      <c r="J189">
        <f t="shared" si="16"/>
        <v>4.5427399082371256E-2</v>
      </c>
    </row>
    <row r="190" spans="1:10" x14ac:dyDescent="0.25">
      <c r="A190">
        <v>309</v>
      </c>
      <c r="B190">
        <v>-0.101323</v>
      </c>
      <c r="C190">
        <v>0.15324299999999999</v>
      </c>
      <c r="D190">
        <v>3.8940600000000001</v>
      </c>
      <c r="E190">
        <f t="shared" si="12"/>
        <v>3.8983910849192647</v>
      </c>
      <c r="F190">
        <f t="shared" si="17"/>
        <v>8.7586206896551726</v>
      </c>
      <c r="G190">
        <f t="shared" si="13"/>
        <v>2.460296551724138</v>
      </c>
      <c r="H190">
        <f t="shared" si="14"/>
        <v>2.5075620975526185</v>
      </c>
      <c r="I190">
        <f t="shared" si="15"/>
        <v>4.7265545828480526E-2</v>
      </c>
      <c r="J190">
        <f t="shared" si="16"/>
        <v>4.7265545828480526E-2</v>
      </c>
    </row>
    <row r="191" spans="1:10" x14ac:dyDescent="0.25">
      <c r="A191">
        <v>310</v>
      </c>
      <c r="B191">
        <v>-9.1481199999999999E-2</v>
      </c>
      <c r="C191">
        <v>0.15151500000000001</v>
      </c>
      <c r="D191">
        <v>3.9122300000000001</v>
      </c>
      <c r="E191">
        <f t="shared" si="12"/>
        <v>3.9162315021048539</v>
      </c>
      <c r="F191">
        <f t="shared" si="17"/>
        <v>8.7931034482758612</v>
      </c>
      <c r="G191">
        <f t="shared" si="13"/>
        <v>2.4699827586206893</v>
      </c>
      <c r="H191">
        <f t="shared" si="14"/>
        <v>2.5190375890989052</v>
      </c>
      <c r="I191">
        <f t="shared" si="15"/>
        <v>4.9054830478215905E-2</v>
      </c>
      <c r="J191">
        <f t="shared" si="16"/>
        <v>4.9054830478215905E-2</v>
      </c>
    </row>
    <row r="192" spans="1:10" x14ac:dyDescent="0.25">
      <c r="A192">
        <v>311</v>
      </c>
      <c r="B192">
        <v>-9.4886499999999999E-2</v>
      </c>
      <c r="C192">
        <v>0.15132799999999999</v>
      </c>
      <c r="D192">
        <v>3.9275500000000001</v>
      </c>
      <c r="E192">
        <f t="shared" si="12"/>
        <v>3.9316094177787102</v>
      </c>
      <c r="F192">
        <f t="shared" si="17"/>
        <v>8.8275862068965516</v>
      </c>
      <c r="G192">
        <f t="shared" si="13"/>
        <v>2.479668965517241</v>
      </c>
      <c r="H192">
        <f t="shared" si="14"/>
        <v>2.5289291257977995</v>
      </c>
      <c r="I192">
        <f t="shared" si="15"/>
        <v>4.9260160280558463E-2</v>
      </c>
      <c r="J192">
        <f t="shared" si="16"/>
        <v>4.9260160280558463E-2</v>
      </c>
    </row>
    <row r="193" spans="1:10" x14ac:dyDescent="0.25">
      <c r="A193">
        <v>312</v>
      </c>
      <c r="B193">
        <v>-9.3561699999999998E-2</v>
      </c>
      <c r="C193">
        <v>0.15438099999999999</v>
      </c>
      <c r="D193">
        <v>3.9398599999999999</v>
      </c>
      <c r="E193">
        <f t="shared" si="12"/>
        <v>3.9439934209463243</v>
      </c>
      <c r="F193">
        <f t="shared" si="17"/>
        <v>8.862068965517242</v>
      </c>
      <c r="G193">
        <f t="shared" si="13"/>
        <v>2.4893551724137932</v>
      </c>
      <c r="H193">
        <f t="shared" si="14"/>
        <v>2.5368948881553042</v>
      </c>
      <c r="I193">
        <f t="shared" si="15"/>
        <v>4.7539715741510946E-2</v>
      </c>
      <c r="J193">
        <f t="shared" si="16"/>
        <v>4.7539715741510946E-2</v>
      </c>
    </row>
    <row r="194" spans="1:10" x14ac:dyDescent="0.25">
      <c r="A194">
        <v>313</v>
      </c>
      <c r="B194">
        <v>-9.9845500000000004E-2</v>
      </c>
      <c r="C194">
        <v>0.16836100000000001</v>
      </c>
      <c r="D194">
        <v>3.9549799999999999</v>
      </c>
      <c r="E194">
        <f t="shared" si="12"/>
        <v>3.9598208735486065</v>
      </c>
      <c r="F194">
        <f t="shared" si="17"/>
        <v>8.8965517241379306</v>
      </c>
      <c r="G194">
        <f t="shared" si="13"/>
        <v>2.4990413793103445</v>
      </c>
      <c r="H194">
        <f t="shared" si="14"/>
        <v>2.5470755804926699</v>
      </c>
      <c r="I194">
        <f t="shared" si="15"/>
        <v>4.8034201182325376E-2</v>
      </c>
      <c r="J194">
        <f t="shared" si="16"/>
        <v>4.8034201182325376E-2</v>
      </c>
    </row>
    <row r="195" spans="1:10" x14ac:dyDescent="0.25">
      <c r="A195">
        <v>314</v>
      </c>
      <c r="B195">
        <v>-0.10094500000000001</v>
      </c>
      <c r="C195">
        <v>0.160108</v>
      </c>
      <c r="D195">
        <v>3.96835</v>
      </c>
      <c r="E195">
        <f t="shared" si="12"/>
        <v>3.9728612091525424</v>
      </c>
      <c r="F195">
        <f t="shared" si="17"/>
        <v>8.931034482758621</v>
      </c>
      <c r="G195">
        <f t="shared" si="13"/>
        <v>2.5087275862068963</v>
      </c>
      <c r="H195">
        <f t="shared" si="14"/>
        <v>2.5554635155631895</v>
      </c>
      <c r="I195">
        <f t="shared" si="15"/>
        <v>4.6735929356293227E-2</v>
      </c>
      <c r="J195">
        <f t="shared" si="16"/>
        <v>4.6735929356293227E-2</v>
      </c>
    </row>
    <row r="196" spans="1:10" x14ac:dyDescent="0.25">
      <c r="A196">
        <v>315</v>
      </c>
      <c r="B196">
        <v>-0.107585</v>
      </c>
      <c r="C196">
        <v>0.16281899999999999</v>
      </c>
      <c r="D196">
        <v>3.98455</v>
      </c>
      <c r="E196">
        <f t="shared" ref="E196:E240" si="18">SQRT(B196^2+C196^2+D196^2)</f>
        <v>3.9893261663451387</v>
      </c>
      <c r="F196">
        <f t="shared" si="17"/>
        <v>8.9655172413793096</v>
      </c>
      <c r="G196">
        <f t="shared" ref="G196:G240" si="19">0.2809*F196</f>
        <v>2.518413793103448</v>
      </c>
      <c r="H196">
        <f t="shared" ref="H196:H240" si="20">E196*0.64323</f>
        <v>2.5660542699781836</v>
      </c>
      <c r="I196">
        <f t="shared" ref="I196:I240" si="21">H196-G196</f>
        <v>4.7640476874735604E-2</v>
      </c>
      <c r="J196">
        <f t="shared" ref="J196:J240" si="22">ABS(I196)</f>
        <v>4.7640476874735604E-2</v>
      </c>
    </row>
    <row r="197" spans="1:10" x14ac:dyDescent="0.25">
      <c r="A197">
        <v>316</v>
      </c>
      <c r="B197">
        <v>-9.6248500000000001E-2</v>
      </c>
      <c r="C197">
        <v>0.144819</v>
      </c>
      <c r="D197">
        <v>4.0030000000000001</v>
      </c>
      <c r="E197">
        <f t="shared" si="18"/>
        <v>4.0067749271094888</v>
      </c>
      <c r="F197">
        <f t="shared" ref="F197:F240" si="23">(A197-$A$2)/29</f>
        <v>9</v>
      </c>
      <c r="G197">
        <f t="shared" si="19"/>
        <v>2.5280999999999998</v>
      </c>
      <c r="H197">
        <f t="shared" si="20"/>
        <v>2.5772778363646363</v>
      </c>
      <c r="I197">
        <f t="shared" si="21"/>
        <v>4.9177836364636462E-2</v>
      </c>
      <c r="J197">
        <f t="shared" si="22"/>
        <v>4.9177836364636462E-2</v>
      </c>
    </row>
    <row r="198" spans="1:10" x14ac:dyDescent="0.25">
      <c r="A198">
        <v>317</v>
      </c>
      <c r="B198">
        <v>-9.3130400000000002E-2</v>
      </c>
      <c r="C198">
        <v>0.15457399999999999</v>
      </c>
      <c r="D198">
        <v>4.0214800000000004</v>
      </c>
      <c r="E198">
        <f t="shared" si="18"/>
        <v>4.0255270193205961</v>
      </c>
      <c r="F198">
        <f t="shared" si="23"/>
        <v>9.0344827586206904</v>
      </c>
      <c r="G198">
        <f t="shared" si="19"/>
        <v>2.537786206896552</v>
      </c>
      <c r="H198">
        <f t="shared" si="20"/>
        <v>2.589339744637587</v>
      </c>
      <c r="I198">
        <f t="shared" si="21"/>
        <v>5.1553537741034994E-2</v>
      </c>
      <c r="J198">
        <f t="shared" si="22"/>
        <v>5.1553537741034994E-2</v>
      </c>
    </row>
    <row r="199" spans="1:10" x14ac:dyDescent="0.25">
      <c r="A199">
        <v>318</v>
      </c>
      <c r="B199">
        <v>-0.10928599999999999</v>
      </c>
      <c r="C199">
        <v>0.17654800000000001</v>
      </c>
      <c r="D199">
        <v>4.0411200000000003</v>
      </c>
      <c r="E199">
        <f t="shared" si="18"/>
        <v>4.0464507263155944</v>
      </c>
      <c r="F199">
        <f t="shared" si="23"/>
        <v>9.068965517241379</v>
      </c>
      <c r="G199">
        <f t="shared" si="19"/>
        <v>2.5474724137931033</v>
      </c>
      <c r="H199">
        <f t="shared" si="20"/>
        <v>2.6027985006879795</v>
      </c>
      <c r="I199">
        <f t="shared" si="21"/>
        <v>5.532608689487617E-2</v>
      </c>
      <c r="J199">
        <f t="shared" si="22"/>
        <v>5.532608689487617E-2</v>
      </c>
    </row>
    <row r="200" spans="1:10" x14ac:dyDescent="0.25">
      <c r="A200">
        <v>319</v>
      </c>
      <c r="B200">
        <v>-0.103029</v>
      </c>
      <c r="C200">
        <v>0.186055</v>
      </c>
      <c r="D200">
        <v>4.06203</v>
      </c>
      <c r="E200">
        <f t="shared" si="18"/>
        <v>4.0675937799595969</v>
      </c>
      <c r="F200">
        <f t="shared" si="23"/>
        <v>9.1034482758620694</v>
      </c>
      <c r="G200">
        <f t="shared" si="19"/>
        <v>2.557158620689655</v>
      </c>
      <c r="H200">
        <f t="shared" si="20"/>
        <v>2.6163983470834116</v>
      </c>
      <c r="I200">
        <f t="shared" si="21"/>
        <v>5.923972639375652E-2</v>
      </c>
      <c r="J200">
        <f t="shared" si="22"/>
        <v>5.923972639375652E-2</v>
      </c>
    </row>
    <row r="201" spans="1:10" x14ac:dyDescent="0.25">
      <c r="A201">
        <v>320</v>
      </c>
      <c r="B201">
        <v>-0.11178299999999999</v>
      </c>
      <c r="C201">
        <v>0.182778</v>
      </c>
      <c r="D201">
        <v>4.0791500000000003</v>
      </c>
      <c r="E201">
        <f t="shared" si="18"/>
        <v>4.0847726936603221</v>
      </c>
      <c r="F201">
        <f t="shared" si="23"/>
        <v>9.137931034482758</v>
      </c>
      <c r="G201">
        <f t="shared" si="19"/>
        <v>2.5668448275862064</v>
      </c>
      <c r="H201">
        <f t="shared" si="20"/>
        <v>2.627448339743129</v>
      </c>
      <c r="I201">
        <f t="shared" si="21"/>
        <v>6.0603512156922612E-2</v>
      </c>
      <c r="J201">
        <f t="shared" si="22"/>
        <v>6.0603512156922612E-2</v>
      </c>
    </row>
    <row r="202" spans="1:10" x14ac:dyDescent="0.25">
      <c r="A202">
        <v>321</v>
      </c>
      <c r="B202">
        <v>-0.11051</v>
      </c>
      <c r="C202">
        <v>0.18756500000000001</v>
      </c>
      <c r="D202">
        <v>4.0990700000000002</v>
      </c>
      <c r="E202">
        <f t="shared" si="18"/>
        <v>4.1048468856006064</v>
      </c>
      <c r="F202">
        <f t="shared" si="23"/>
        <v>9.1724137931034484</v>
      </c>
      <c r="G202">
        <f t="shared" si="19"/>
        <v>2.5765310344827586</v>
      </c>
      <c r="H202">
        <f t="shared" si="20"/>
        <v>2.6403606622248779</v>
      </c>
      <c r="I202">
        <f t="shared" si="21"/>
        <v>6.382962774211931E-2</v>
      </c>
      <c r="J202">
        <f t="shared" si="22"/>
        <v>6.382962774211931E-2</v>
      </c>
    </row>
    <row r="203" spans="1:10" x14ac:dyDescent="0.25">
      <c r="A203">
        <v>322</v>
      </c>
      <c r="B203">
        <v>-0.110719</v>
      </c>
      <c r="C203">
        <v>0.182396</v>
      </c>
      <c r="D203">
        <v>4.1108500000000001</v>
      </c>
      <c r="E203">
        <f t="shared" si="18"/>
        <v>4.1163836944916836</v>
      </c>
      <c r="F203">
        <f t="shared" si="23"/>
        <v>9.2068965517241388</v>
      </c>
      <c r="G203">
        <f t="shared" si="19"/>
        <v>2.5862172413793103</v>
      </c>
      <c r="H203">
        <f t="shared" si="20"/>
        <v>2.6477814838078855</v>
      </c>
      <c r="I203">
        <f t="shared" si="21"/>
        <v>6.1564242428575167E-2</v>
      </c>
      <c r="J203">
        <f t="shared" si="22"/>
        <v>6.1564242428575167E-2</v>
      </c>
    </row>
    <row r="204" spans="1:10" x14ac:dyDescent="0.25">
      <c r="A204">
        <v>323</v>
      </c>
      <c r="B204">
        <v>-0.112862</v>
      </c>
      <c r="C204">
        <v>0.18428800000000001</v>
      </c>
      <c r="D204">
        <v>4.12486</v>
      </c>
      <c r="E204">
        <f t="shared" si="18"/>
        <v>4.1305169068275216</v>
      </c>
      <c r="F204">
        <f t="shared" si="23"/>
        <v>9.2413793103448274</v>
      </c>
      <c r="G204">
        <f t="shared" si="19"/>
        <v>2.5959034482758621</v>
      </c>
      <c r="H204">
        <f t="shared" si="20"/>
        <v>2.6568723899786666</v>
      </c>
      <c r="I204">
        <f t="shared" si="21"/>
        <v>6.0968941702804536E-2</v>
      </c>
      <c r="J204">
        <f t="shared" si="22"/>
        <v>6.0968941702804536E-2</v>
      </c>
    </row>
    <row r="205" spans="1:10" x14ac:dyDescent="0.25">
      <c r="A205">
        <v>324</v>
      </c>
      <c r="B205">
        <v>-0.11139</v>
      </c>
      <c r="C205">
        <v>0.187056</v>
      </c>
      <c r="D205">
        <v>4.1406799999999997</v>
      </c>
      <c r="E205">
        <f t="shared" si="18"/>
        <v>4.1463994672047697</v>
      </c>
      <c r="F205">
        <f t="shared" si="23"/>
        <v>9.2758620689655178</v>
      </c>
      <c r="G205">
        <f t="shared" si="19"/>
        <v>2.6055896551724138</v>
      </c>
      <c r="H205">
        <f t="shared" si="20"/>
        <v>2.6670885292901239</v>
      </c>
      <c r="I205">
        <f t="shared" si="21"/>
        <v>6.1498874117710045E-2</v>
      </c>
      <c r="J205">
        <f t="shared" si="22"/>
        <v>6.1498874117710045E-2</v>
      </c>
    </row>
    <row r="206" spans="1:10" x14ac:dyDescent="0.25">
      <c r="A206">
        <v>325</v>
      </c>
      <c r="B206">
        <v>-0.116692</v>
      </c>
      <c r="C206">
        <v>0.191501</v>
      </c>
      <c r="D206">
        <v>4.1548299999999996</v>
      </c>
      <c r="E206">
        <f t="shared" si="18"/>
        <v>4.1608775498402979</v>
      </c>
      <c r="F206">
        <f t="shared" si="23"/>
        <v>9.3103448275862064</v>
      </c>
      <c r="G206">
        <f t="shared" si="19"/>
        <v>2.6152758620689651</v>
      </c>
      <c r="H206">
        <f t="shared" si="20"/>
        <v>2.6764012663837748</v>
      </c>
      <c r="I206">
        <f t="shared" si="21"/>
        <v>6.1125404314809728E-2</v>
      </c>
      <c r="J206">
        <f t="shared" si="22"/>
        <v>6.1125404314809728E-2</v>
      </c>
    </row>
    <row r="207" spans="1:10" x14ac:dyDescent="0.25">
      <c r="A207">
        <v>326</v>
      </c>
      <c r="B207">
        <v>-0.110836</v>
      </c>
      <c r="C207">
        <v>0.18776599999999999</v>
      </c>
      <c r="D207">
        <v>4.1719499999999998</v>
      </c>
      <c r="E207">
        <f t="shared" si="18"/>
        <v>4.177643772768568</v>
      </c>
      <c r="F207">
        <f t="shared" si="23"/>
        <v>9.3448275862068968</v>
      </c>
      <c r="G207">
        <f t="shared" si="19"/>
        <v>2.6249620689655173</v>
      </c>
      <c r="H207">
        <f t="shared" si="20"/>
        <v>2.6871858039579259</v>
      </c>
      <c r="I207">
        <f t="shared" si="21"/>
        <v>6.222373499240863E-2</v>
      </c>
      <c r="J207">
        <f t="shared" si="22"/>
        <v>6.222373499240863E-2</v>
      </c>
    </row>
    <row r="208" spans="1:10" x14ac:dyDescent="0.25">
      <c r="A208">
        <v>327</v>
      </c>
      <c r="B208">
        <v>-0.11104</v>
      </c>
      <c r="C208">
        <v>0.19633700000000001</v>
      </c>
      <c r="D208">
        <v>4.1876100000000003</v>
      </c>
      <c r="E208">
        <f t="shared" si="18"/>
        <v>4.1936804374283225</v>
      </c>
      <c r="F208">
        <f t="shared" si="23"/>
        <v>9.3793103448275854</v>
      </c>
      <c r="G208">
        <f t="shared" si="19"/>
        <v>2.6346482758620686</v>
      </c>
      <c r="H208">
        <f t="shared" si="20"/>
        <v>2.6975010677670199</v>
      </c>
      <c r="I208">
        <f t="shared" si="21"/>
        <v>6.28527919049513E-2</v>
      </c>
      <c r="J208">
        <f t="shared" si="22"/>
        <v>6.28527919049513E-2</v>
      </c>
    </row>
    <row r="209" spans="1:10" x14ac:dyDescent="0.25">
      <c r="A209">
        <v>328</v>
      </c>
      <c r="B209">
        <v>-0.114195</v>
      </c>
      <c r="C209">
        <v>0.198236</v>
      </c>
      <c r="D209">
        <v>4.2009499999999997</v>
      </c>
      <c r="E209">
        <f t="shared" si="18"/>
        <v>4.2071746947590611</v>
      </c>
      <c r="F209">
        <f t="shared" si="23"/>
        <v>9.4137931034482758</v>
      </c>
      <c r="G209">
        <f t="shared" si="19"/>
        <v>2.6443344827586204</v>
      </c>
      <c r="H209">
        <f t="shared" si="20"/>
        <v>2.7061809789098707</v>
      </c>
      <c r="I209">
        <f t="shared" si="21"/>
        <v>6.1846496151250374E-2</v>
      </c>
      <c r="J209">
        <f t="shared" si="22"/>
        <v>6.1846496151250374E-2</v>
      </c>
    </row>
    <row r="210" spans="1:10" x14ac:dyDescent="0.25">
      <c r="A210">
        <v>329</v>
      </c>
      <c r="B210">
        <v>-0.11260299999999999</v>
      </c>
      <c r="C210">
        <v>0.20522799999999999</v>
      </c>
      <c r="D210">
        <v>4.2188999999999997</v>
      </c>
      <c r="E210">
        <f t="shared" si="18"/>
        <v>4.2253893521890973</v>
      </c>
      <c r="F210">
        <f t="shared" si="23"/>
        <v>9.4482758620689662</v>
      </c>
      <c r="G210">
        <f t="shared" si="19"/>
        <v>2.6540206896551726</v>
      </c>
      <c r="H210">
        <f t="shared" si="20"/>
        <v>2.7178971930085929</v>
      </c>
      <c r="I210">
        <f t="shared" si="21"/>
        <v>6.3876503353420322E-2</v>
      </c>
      <c r="J210">
        <f t="shared" si="22"/>
        <v>6.3876503353420322E-2</v>
      </c>
    </row>
    <row r="211" spans="1:10" x14ac:dyDescent="0.25">
      <c r="A211">
        <v>330</v>
      </c>
      <c r="B211">
        <v>-0.120378</v>
      </c>
      <c r="C211">
        <v>0.20607800000000001</v>
      </c>
      <c r="D211">
        <v>4.2317999999999998</v>
      </c>
      <c r="E211">
        <f t="shared" si="18"/>
        <v>4.2385245363177972</v>
      </c>
      <c r="F211">
        <f t="shared" si="23"/>
        <v>9.4827586206896548</v>
      </c>
      <c r="G211">
        <f t="shared" si="19"/>
        <v>2.6637068965517239</v>
      </c>
      <c r="H211">
        <f t="shared" si="20"/>
        <v>2.7263461374956965</v>
      </c>
      <c r="I211">
        <f t="shared" si="21"/>
        <v>6.2639240943972663E-2</v>
      </c>
      <c r="J211">
        <f t="shared" si="22"/>
        <v>6.2639240943972663E-2</v>
      </c>
    </row>
    <row r="212" spans="1:10" x14ac:dyDescent="0.25">
      <c r="A212">
        <v>331</v>
      </c>
      <c r="B212">
        <v>-0.121381</v>
      </c>
      <c r="C212">
        <v>0.20292499999999999</v>
      </c>
      <c r="D212">
        <v>4.2451299999999996</v>
      </c>
      <c r="E212">
        <f t="shared" si="18"/>
        <v>4.2517103170002066</v>
      </c>
      <c r="F212">
        <f t="shared" si="23"/>
        <v>9.5172413793103452</v>
      </c>
      <c r="G212">
        <f t="shared" si="19"/>
        <v>2.6733931034482756</v>
      </c>
      <c r="H212">
        <f t="shared" si="20"/>
        <v>2.7348276272040426</v>
      </c>
      <c r="I212">
        <f t="shared" si="21"/>
        <v>6.1434523755766968E-2</v>
      </c>
      <c r="J212">
        <f t="shared" si="22"/>
        <v>6.1434523755766968E-2</v>
      </c>
    </row>
    <row r="213" spans="1:10" x14ac:dyDescent="0.25">
      <c r="A213">
        <v>332</v>
      </c>
      <c r="B213">
        <v>-0.122267</v>
      </c>
      <c r="C213">
        <v>0.20218</v>
      </c>
      <c r="D213">
        <v>4.26166</v>
      </c>
      <c r="E213">
        <f t="shared" si="18"/>
        <v>4.2682047663261189</v>
      </c>
      <c r="F213">
        <f t="shared" si="23"/>
        <v>9.5517241379310338</v>
      </c>
      <c r="G213">
        <f t="shared" si="19"/>
        <v>2.6830793103448274</v>
      </c>
      <c r="H213">
        <f t="shared" si="20"/>
        <v>2.7454373518439494</v>
      </c>
      <c r="I213">
        <f t="shared" si="21"/>
        <v>6.2358041499122052E-2</v>
      </c>
      <c r="J213">
        <f t="shared" si="22"/>
        <v>6.2358041499122052E-2</v>
      </c>
    </row>
    <row r="214" spans="1:10" x14ac:dyDescent="0.25">
      <c r="A214">
        <v>333</v>
      </c>
      <c r="B214">
        <v>-0.11389000000000001</v>
      </c>
      <c r="C214">
        <v>0.20034299999999999</v>
      </c>
      <c r="D214">
        <v>4.2803399999999998</v>
      </c>
      <c r="E214">
        <f t="shared" si="18"/>
        <v>4.2865392527479544</v>
      </c>
      <c r="F214">
        <f t="shared" si="23"/>
        <v>9.5862068965517242</v>
      </c>
      <c r="G214">
        <f t="shared" si="19"/>
        <v>2.6927655172413791</v>
      </c>
      <c r="H214">
        <f t="shared" si="20"/>
        <v>2.7572306435450664</v>
      </c>
      <c r="I214">
        <f t="shared" si="21"/>
        <v>6.4465126303687281E-2</v>
      </c>
      <c r="J214">
        <f t="shared" si="22"/>
        <v>6.4465126303687281E-2</v>
      </c>
    </row>
    <row r="215" spans="1:10" x14ac:dyDescent="0.25">
      <c r="A215">
        <v>334</v>
      </c>
      <c r="B215">
        <v>-0.11838799999999999</v>
      </c>
      <c r="C215">
        <v>0.19819200000000001</v>
      </c>
      <c r="D215">
        <v>4.2951800000000002</v>
      </c>
      <c r="E215">
        <f t="shared" si="18"/>
        <v>4.3013796646899243</v>
      </c>
      <c r="F215">
        <f t="shared" si="23"/>
        <v>9.6206896551724146</v>
      </c>
      <c r="G215">
        <f t="shared" si="19"/>
        <v>2.7024517241379309</v>
      </c>
      <c r="H215">
        <f t="shared" si="20"/>
        <v>2.7667764417184997</v>
      </c>
      <c r="I215">
        <f t="shared" si="21"/>
        <v>6.4324717580568791E-2</v>
      </c>
      <c r="J215">
        <f t="shared" si="22"/>
        <v>6.4324717580568791E-2</v>
      </c>
    </row>
    <row r="216" spans="1:10" x14ac:dyDescent="0.25">
      <c r="A216">
        <v>335</v>
      </c>
      <c r="B216">
        <v>-0.116088</v>
      </c>
      <c r="C216">
        <v>0.200074</v>
      </c>
      <c r="D216">
        <v>4.3123199999999997</v>
      </c>
      <c r="E216">
        <f t="shared" si="18"/>
        <v>4.3185194003987055</v>
      </c>
      <c r="F216">
        <f t="shared" si="23"/>
        <v>9.6551724137931032</v>
      </c>
      <c r="G216">
        <f t="shared" si="19"/>
        <v>2.7121379310344826</v>
      </c>
      <c r="H216">
        <f t="shared" si="20"/>
        <v>2.777801233918459</v>
      </c>
      <c r="I216">
        <f t="shared" si="21"/>
        <v>6.5663302883976371E-2</v>
      </c>
      <c r="J216">
        <f t="shared" si="22"/>
        <v>6.5663302883976371E-2</v>
      </c>
    </row>
    <row r="217" spans="1:10" x14ac:dyDescent="0.25">
      <c r="A217">
        <v>336</v>
      </c>
      <c r="B217">
        <v>-0.123789</v>
      </c>
      <c r="C217">
        <v>0.20224700000000001</v>
      </c>
      <c r="D217">
        <v>4.3267899999999999</v>
      </c>
      <c r="E217">
        <f t="shared" si="18"/>
        <v>4.3332827359439632</v>
      </c>
      <c r="F217">
        <f t="shared" si="23"/>
        <v>9.6896551724137936</v>
      </c>
      <c r="G217">
        <f t="shared" si="19"/>
        <v>2.7218241379310344</v>
      </c>
      <c r="H217">
        <f t="shared" si="20"/>
        <v>2.7872974542412354</v>
      </c>
      <c r="I217">
        <f t="shared" si="21"/>
        <v>6.5473316310201035E-2</v>
      </c>
      <c r="J217">
        <f t="shared" si="22"/>
        <v>6.5473316310201035E-2</v>
      </c>
    </row>
    <row r="218" spans="1:10" x14ac:dyDescent="0.25">
      <c r="A218">
        <v>337</v>
      </c>
      <c r="B218">
        <v>-0.123458</v>
      </c>
      <c r="C218">
        <v>0.20834900000000001</v>
      </c>
      <c r="D218">
        <v>4.3429700000000002</v>
      </c>
      <c r="E218">
        <f t="shared" si="18"/>
        <v>4.349717186722029</v>
      </c>
      <c r="F218">
        <f t="shared" si="23"/>
        <v>9.7241379310344822</v>
      </c>
      <c r="G218">
        <f t="shared" si="19"/>
        <v>2.7315103448275857</v>
      </c>
      <c r="H218">
        <f t="shared" si="20"/>
        <v>2.7978685860152104</v>
      </c>
      <c r="I218">
        <f t="shared" si="21"/>
        <v>6.6358241187624678E-2</v>
      </c>
      <c r="J218">
        <f t="shared" si="22"/>
        <v>6.6358241187624678E-2</v>
      </c>
    </row>
    <row r="219" spans="1:10" x14ac:dyDescent="0.25">
      <c r="A219">
        <v>338</v>
      </c>
      <c r="B219">
        <v>-0.13123399999999999</v>
      </c>
      <c r="C219">
        <v>0.209731</v>
      </c>
      <c r="D219">
        <v>4.3577899999999996</v>
      </c>
      <c r="E219">
        <f t="shared" si="18"/>
        <v>4.3648073427377065</v>
      </c>
      <c r="F219">
        <f t="shared" si="23"/>
        <v>9.7586206896551726</v>
      </c>
      <c r="G219">
        <f t="shared" si="19"/>
        <v>2.7411965517241379</v>
      </c>
      <c r="H219">
        <f t="shared" si="20"/>
        <v>2.8075750270691748</v>
      </c>
      <c r="I219">
        <f t="shared" si="21"/>
        <v>6.6378475345036936E-2</v>
      </c>
      <c r="J219">
        <f t="shared" si="22"/>
        <v>6.6378475345036936E-2</v>
      </c>
    </row>
    <row r="220" spans="1:10" x14ac:dyDescent="0.25">
      <c r="A220">
        <v>339</v>
      </c>
      <c r="B220">
        <v>-0.13084899999999999</v>
      </c>
      <c r="C220">
        <v>0.217033</v>
      </c>
      <c r="D220">
        <v>4.3747199999999999</v>
      </c>
      <c r="E220">
        <f t="shared" si="18"/>
        <v>4.3820542970495016</v>
      </c>
      <c r="F220">
        <f t="shared" si="23"/>
        <v>9.7931034482758612</v>
      </c>
      <c r="G220">
        <f t="shared" si="19"/>
        <v>2.7508827586206892</v>
      </c>
      <c r="H220">
        <f t="shared" si="20"/>
        <v>2.818668785491151</v>
      </c>
      <c r="I220">
        <f t="shared" si="21"/>
        <v>6.7786026870461757E-2</v>
      </c>
      <c r="J220">
        <f t="shared" si="22"/>
        <v>6.7786026870461757E-2</v>
      </c>
    </row>
    <row r="221" spans="1:10" x14ac:dyDescent="0.25">
      <c r="A221">
        <v>340</v>
      </c>
      <c r="B221">
        <v>-0.131878</v>
      </c>
      <c r="C221">
        <v>0.20591799999999999</v>
      </c>
      <c r="D221">
        <v>4.3867599999999998</v>
      </c>
      <c r="E221">
        <f t="shared" si="18"/>
        <v>4.393569997986603</v>
      </c>
      <c r="F221">
        <f t="shared" si="23"/>
        <v>9.8275862068965516</v>
      </c>
      <c r="G221">
        <f t="shared" si="19"/>
        <v>2.760568965517241</v>
      </c>
      <c r="H221">
        <f t="shared" si="20"/>
        <v>2.8260760298049226</v>
      </c>
      <c r="I221">
        <f t="shared" si="21"/>
        <v>6.5507064287681604E-2</v>
      </c>
      <c r="J221">
        <f t="shared" si="22"/>
        <v>6.5507064287681604E-2</v>
      </c>
    </row>
    <row r="222" spans="1:10" x14ac:dyDescent="0.25">
      <c r="A222">
        <v>341</v>
      </c>
      <c r="B222">
        <v>-0.131662</v>
      </c>
      <c r="C222">
        <v>0.208315</v>
      </c>
      <c r="D222">
        <v>4.4039000000000001</v>
      </c>
      <c r="E222">
        <f t="shared" si="18"/>
        <v>4.4107896380885139</v>
      </c>
      <c r="F222">
        <f t="shared" si="23"/>
        <v>9.862068965517242</v>
      </c>
      <c r="G222">
        <f t="shared" si="19"/>
        <v>2.7702551724137932</v>
      </c>
      <c r="H222">
        <f t="shared" si="20"/>
        <v>2.8371522189076748</v>
      </c>
      <c r="I222">
        <f t="shared" si="21"/>
        <v>6.6897046493881618E-2</v>
      </c>
      <c r="J222">
        <f t="shared" si="22"/>
        <v>6.6897046493881618E-2</v>
      </c>
    </row>
    <row r="223" spans="1:10" x14ac:dyDescent="0.25">
      <c r="A223">
        <v>342</v>
      </c>
      <c r="B223">
        <v>-0.13569000000000001</v>
      </c>
      <c r="C223">
        <v>0.221581</v>
      </c>
      <c r="D223">
        <v>4.4211999999999998</v>
      </c>
      <c r="E223">
        <f t="shared" si="18"/>
        <v>4.4288282147381821</v>
      </c>
      <c r="F223">
        <f t="shared" si="23"/>
        <v>9.8965517241379306</v>
      </c>
      <c r="G223">
        <f t="shared" si="19"/>
        <v>2.7799413793103445</v>
      </c>
      <c r="H223">
        <f t="shared" si="20"/>
        <v>2.8487551725660407</v>
      </c>
      <c r="I223">
        <f t="shared" si="21"/>
        <v>6.8813793255696254E-2</v>
      </c>
      <c r="J223">
        <f t="shared" si="22"/>
        <v>6.8813793255696254E-2</v>
      </c>
    </row>
    <row r="224" spans="1:10" x14ac:dyDescent="0.25">
      <c r="A224">
        <v>343</v>
      </c>
      <c r="B224">
        <v>-0.13544600000000001</v>
      </c>
      <c r="C224">
        <v>0.21123500000000001</v>
      </c>
      <c r="D224">
        <v>4.4381399999999998</v>
      </c>
      <c r="E224">
        <f t="shared" si="18"/>
        <v>4.4452280598121172</v>
      </c>
      <c r="F224">
        <f t="shared" si="23"/>
        <v>9.931034482758621</v>
      </c>
      <c r="G224">
        <f t="shared" si="19"/>
        <v>2.7896275862068967</v>
      </c>
      <c r="H224">
        <f t="shared" si="20"/>
        <v>2.8593040449129479</v>
      </c>
      <c r="I224">
        <f t="shared" si="21"/>
        <v>6.9676458706051214E-2</v>
      </c>
      <c r="J224">
        <f t="shared" si="22"/>
        <v>6.9676458706051214E-2</v>
      </c>
    </row>
    <row r="225" spans="1:10" x14ac:dyDescent="0.25">
      <c r="A225">
        <v>344</v>
      </c>
      <c r="B225">
        <v>-0.13925899999999999</v>
      </c>
      <c r="C225">
        <v>0.236235</v>
      </c>
      <c r="D225">
        <v>4.4506300000000003</v>
      </c>
      <c r="E225">
        <f t="shared" si="18"/>
        <v>4.4590702440313725</v>
      </c>
      <c r="F225">
        <f t="shared" si="23"/>
        <v>9.9655172413793096</v>
      </c>
      <c r="G225">
        <f t="shared" si="19"/>
        <v>2.799313793103448</v>
      </c>
      <c r="H225">
        <f t="shared" si="20"/>
        <v>2.8682077530682997</v>
      </c>
      <c r="I225">
        <f t="shared" si="21"/>
        <v>6.8893959964851703E-2</v>
      </c>
      <c r="J225">
        <f t="shared" si="22"/>
        <v>6.8893959964851703E-2</v>
      </c>
    </row>
    <row r="226" spans="1:10" x14ac:dyDescent="0.25">
      <c r="A226">
        <v>345</v>
      </c>
      <c r="B226">
        <v>-0.141458</v>
      </c>
      <c r="C226">
        <v>0.23169300000000001</v>
      </c>
      <c r="D226">
        <v>4.4615299999999998</v>
      </c>
      <c r="E226">
        <f t="shared" si="18"/>
        <v>4.4697809737069889</v>
      </c>
      <c r="F226">
        <f t="shared" si="23"/>
        <v>10</v>
      </c>
      <c r="G226">
        <f t="shared" si="19"/>
        <v>2.8089999999999997</v>
      </c>
      <c r="H226">
        <f t="shared" si="20"/>
        <v>2.8750972157175463</v>
      </c>
      <c r="I226">
        <f t="shared" si="21"/>
        <v>6.6097215717546565E-2</v>
      </c>
      <c r="J226">
        <f t="shared" si="22"/>
        <v>6.6097215717546565E-2</v>
      </c>
    </row>
    <row r="227" spans="1:10" x14ac:dyDescent="0.25">
      <c r="A227">
        <v>346</v>
      </c>
      <c r="B227">
        <v>-0.14053199999999999</v>
      </c>
      <c r="C227">
        <v>0.23053100000000001</v>
      </c>
      <c r="D227">
        <v>4.4745600000000003</v>
      </c>
      <c r="E227">
        <f t="shared" si="18"/>
        <v>4.4826979575457679</v>
      </c>
      <c r="F227">
        <f t="shared" si="23"/>
        <v>10.03448275862069</v>
      </c>
      <c r="G227">
        <f t="shared" si="19"/>
        <v>2.8186862068965519</v>
      </c>
      <c r="H227">
        <f t="shared" si="20"/>
        <v>2.883405807232164</v>
      </c>
      <c r="I227">
        <f t="shared" si="21"/>
        <v>6.4719600335612082E-2</v>
      </c>
      <c r="J227">
        <f t="shared" si="22"/>
        <v>6.4719600335612082E-2</v>
      </c>
    </row>
    <row r="228" spans="1:10" x14ac:dyDescent="0.25">
      <c r="A228">
        <v>347</v>
      </c>
      <c r="B228">
        <v>-0.134738</v>
      </c>
      <c r="C228">
        <v>0.23791000000000001</v>
      </c>
      <c r="D228">
        <v>4.4943400000000002</v>
      </c>
      <c r="E228">
        <f t="shared" si="18"/>
        <v>4.5026489461586943</v>
      </c>
      <c r="F228">
        <f t="shared" si="23"/>
        <v>10.068965517241379</v>
      </c>
      <c r="G228">
        <f t="shared" si="19"/>
        <v>2.8283724137931032</v>
      </c>
      <c r="H228">
        <f t="shared" si="20"/>
        <v>2.896238881637657</v>
      </c>
      <c r="I228">
        <f t="shared" si="21"/>
        <v>6.7866467844553746E-2</v>
      </c>
      <c r="J228">
        <f t="shared" si="22"/>
        <v>6.7866467844553746E-2</v>
      </c>
    </row>
    <row r="229" spans="1:10" x14ac:dyDescent="0.25">
      <c r="A229">
        <v>348</v>
      </c>
      <c r="B229">
        <v>-0.12503300000000001</v>
      </c>
      <c r="C229">
        <v>0.24149200000000001</v>
      </c>
      <c r="D229">
        <v>4.5155200000000004</v>
      </c>
      <c r="E229">
        <f t="shared" si="18"/>
        <v>4.5237011956530688</v>
      </c>
      <c r="F229">
        <f t="shared" si="23"/>
        <v>10.103448275862069</v>
      </c>
      <c r="G229">
        <f t="shared" si="19"/>
        <v>2.838058620689655</v>
      </c>
      <c r="H229">
        <f t="shared" si="20"/>
        <v>2.9097803200799235</v>
      </c>
      <c r="I229">
        <f t="shared" si="21"/>
        <v>7.1721699390268512E-2</v>
      </c>
      <c r="J229">
        <f t="shared" si="22"/>
        <v>7.1721699390268512E-2</v>
      </c>
    </row>
    <row r="230" spans="1:10" x14ac:dyDescent="0.25">
      <c r="A230">
        <v>349</v>
      </c>
      <c r="B230">
        <v>-0.12934399999999999</v>
      </c>
      <c r="C230">
        <v>0.25085400000000002</v>
      </c>
      <c r="D230">
        <v>4.5261100000000001</v>
      </c>
      <c r="E230">
        <f t="shared" si="18"/>
        <v>4.5349012482910807</v>
      </c>
      <c r="F230">
        <f t="shared" si="23"/>
        <v>10.137931034482758</v>
      </c>
      <c r="G230">
        <f t="shared" si="19"/>
        <v>2.8477448275862067</v>
      </c>
      <c r="H230">
        <f t="shared" si="20"/>
        <v>2.9169845299382717</v>
      </c>
      <c r="I230">
        <f t="shared" si="21"/>
        <v>6.9239702352065002E-2</v>
      </c>
      <c r="J230">
        <f t="shared" si="22"/>
        <v>6.9239702352065002E-2</v>
      </c>
    </row>
    <row r="231" spans="1:10" x14ac:dyDescent="0.25">
      <c r="A231">
        <v>350</v>
      </c>
      <c r="B231">
        <v>-0.14139299999999999</v>
      </c>
      <c r="C231">
        <v>0.25404599999999999</v>
      </c>
      <c r="D231">
        <v>4.5356699999999996</v>
      </c>
      <c r="E231">
        <f t="shared" si="18"/>
        <v>4.5449789547879096</v>
      </c>
      <c r="F231">
        <f t="shared" si="23"/>
        <v>10.172413793103448</v>
      </c>
      <c r="G231">
        <f t="shared" si="19"/>
        <v>2.8574310344827585</v>
      </c>
      <c r="H231">
        <f t="shared" si="20"/>
        <v>2.9234668130882269</v>
      </c>
      <c r="I231">
        <f t="shared" si="21"/>
        <v>6.6035778605468387E-2</v>
      </c>
      <c r="J231">
        <f t="shared" si="22"/>
        <v>6.6035778605468387E-2</v>
      </c>
    </row>
    <row r="232" spans="1:10" x14ac:dyDescent="0.25">
      <c r="A232">
        <v>351</v>
      </c>
      <c r="B232">
        <v>-0.19663800000000001</v>
      </c>
      <c r="C232">
        <v>0.29960399999999998</v>
      </c>
      <c r="D232">
        <v>4.5433700000000004</v>
      </c>
      <c r="E232">
        <f t="shared" si="18"/>
        <v>4.5574817626360291</v>
      </c>
      <c r="F232">
        <f t="shared" si="23"/>
        <v>10.206896551724139</v>
      </c>
      <c r="G232">
        <f t="shared" si="19"/>
        <v>2.8671172413793102</v>
      </c>
      <c r="H232">
        <f t="shared" si="20"/>
        <v>2.9315089941803727</v>
      </c>
      <c r="I232">
        <f t="shared" si="21"/>
        <v>6.4391752801062463E-2</v>
      </c>
      <c r="J232">
        <f t="shared" si="22"/>
        <v>6.4391752801062463E-2</v>
      </c>
    </row>
    <row r="233" spans="1:10" x14ac:dyDescent="0.25">
      <c r="A233">
        <v>352</v>
      </c>
      <c r="B233">
        <v>-0.15672</v>
      </c>
      <c r="C233">
        <v>0.25822299999999998</v>
      </c>
      <c r="D233">
        <v>4.5611899999999999</v>
      </c>
      <c r="E233">
        <f t="shared" si="18"/>
        <v>4.5711808640906995</v>
      </c>
      <c r="F233">
        <f t="shared" si="23"/>
        <v>10.241379310344827</v>
      </c>
      <c r="G233">
        <f t="shared" si="19"/>
        <v>2.876803448275862</v>
      </c>
      <c r="H233">
        <f t="shared" si="20"/>
        <v>2.9403206672090603</v>
      </c>
      <c r="I233">
        <f t="shared" si="21"/>
        <v>6.3517218933198283E-2</v>
      </c>
      <c r="J233">
        <f t="shared" si="22"/>
        <v>6.3517218933198283E-2</v>
      </c>
    </row>
    <row r="234" spans="1:10" x14ac:dyDescent="0.25">
      <c r="A234">
        <v>353</v>
      </c>
      <c r="B234">
        <v>-0.16539799999999999</v>
      </c>
      <c r="C234">
        <v>0.26195099999999999</v>
      </c>
      <c r="D234">
        <v>4.5701000000000001</v>
      </c>
      <c r="E234">
        <f t="shared" si="18"/>
        <v>4.5805882629641577</v>
      </c>
      <c r="F234">
        <f t="shared" si="23"/>
        <v>10.275862068965518</v>
      </c>
      <c r="G234">
        <f t="shared" si="19"/>
        <v>2.8864896551724137</v>
      </c>
      <c r="H234">
        <f t="shared" si="20"/>
        <v>2.9463717883864349</v>
      </c>
      <c r="I234">
        <f t="shared" si="21"/>
        <v>5.9882133214021138E-2</v>
      </c>
      <c r="J234">
        <f t="shared" si="22"/>
        <v>5.9882133214021138E-2</v>
      </c>
    </row>
    <row r="235" spans="1:10" x14ac:dyDescent="0.25">
      <c r="A235">
        <v>354</v>
      </c>
      <c r="B235">
        <v>-0.107955</v>
      </c>
      <c r="C235">
        <v>0.29696299999999998</v>
      </c>
      <c r="D235">
        <v>4.5891599999999997</v>
      </c>
      <c r="E235">
        <f t="shared" si="18"/>
        <v>4.6000250880831075</v>
      </c>
      <c r="F235">
        <f t="shared" si="23"/>
        <v>10.310344827586206</v>
      </c>
      <c r="G235">
        <f t="shared" si="19"/>
        <v>2.896175862068965</v>
      </c>
      <c r="H235">
        <f t="shared" si="20"/>
        <v>2.958874137407697</v>
      </c>
      <c r="I235">
        <f t="shared" si="21"/>
        <v>6.2698275338731957E-2</v>
      </c>
      <c r="J235">
        <f t="shared" si="22"/>
        <v>6.2698275338731957E-2</v>
      </c>
    </row>
    <row r="236" spans="1:10" x14ac:dyDescent="0.25">
      <c r="A236">
        <v>355</v>
      </c>
      <c r="B236">
        <v>-0.143901</v>
      </c>
      <c r="C236">
        <v>0.31356200000000001</v>
      </c>
      <c r="D236">
        <v>4.5970700000000004</v>
      </c>
      <c r="E236">
        <f t="shared" si="18"/>
        <v>4.6099979620977063</v>
      </c>
      <c r="F236">
        <f t="shared" si="23"/>
        <v>10.344827586206897</v>
      </c>
      <c r="G236">
        <f t="shared" si="19"/>
        <v>2.9058620689655172</v>
      </c>
      <c r="H236">
        <f t="shared" si="20"/>
        <v>2.9652889891601073</v>
      </c>
      <c r="I236">
        <f t="shared" si="21"/>
        <v>5.942692019459006E-2</v>
      </c>
      <c r="J236">
        <f t="shared" si="22"/>
        <v>5.942692019459006E-2</v>
      </c>
    </row>
    <row r="237" spans="1:10" x14ac:dyDescent="0.25">
      <c r="A237">
        <v>356</v>
      </c>
      <c r="B237">
        <v>-0.17188000000000001</v>
      </c>
      <c r="C237">
        <v>0.244312</v>
      </c>
      <c r="D237">
        <v>4.6231</v>
      </c>
      <c r="E237">
        <f t="shared" si="18"/>
        <v>4.6327405169881901</v>
      </c>
      <c r="F237">
        <f t="shared" si="23"/>
        <v>10.379310344827585</v>
      </c>
      <c r="G237">
        <f t="shared" si="19"/>
        <v>2.9155482758620686</v>
      </c>
      <c r="H237">
        <f t="shared" si="20"/>
        <v>2.9799176827423133</v>
      </c>
      <c r="I237">
        <f t="shared" si="21"/>
        <v>6.4369406880244728E-2</v>
      </c>
      <c r="J237">
        <f t="shared" si="22"/>
        <v>6.4369406880244728E-2</v>
      </c>
    </row>
    <row r="238" spans="1:10" x14ac:dyDescent="0.25">
      <c r="A238">
        <v>357</v>
      </c>
      <c r="B238">
        <v>-0.21021300000000001</v>
      </c>
      <c r="C238">
        <v>0.34950700000000001</v>
      </c>
      <c r="D238">
        <v>4.6203399999999997</v>
      </c>
      <c r="E238">
        <f t="shared" si="18"/>
        <v>4.6383064111826418</v>
      </c>
      <c r="F238">
        <f t="shared" si="23"/>
        <v>10.413793103448276</v>
      </c>
      <c r="G238">
        <f t="shared" si="19"/>
        <v>2.9252344827586203</v>
      </c>
      <c r="H238">
        <f t="shared" si="20"/>
        <v>2.9834978328650106</v>
      </c>
      <c r="I238">
        <f t="shared" si="21"/>
        <v>5.8263350106390277E-2</v>
      </c>
      <c r="J238">
        <f t="shared" si="22"/>
        <v>5.8263350106390277E-2</v>
      </c>
    </row>
    <row r="239" spans="1:10" x14ac:dyDescent="0.25">
      <c r="A239">
        <v>358</v>
      </c>
      <c r="B239">
        <v>-0.17536099999999999</v>
      </c>
      <c r="C239">
        <v>0.34084500000000001</v>
      </c>
      <c r="D239">
        <v>4.63659</v>
      </c>
      <c r="E239">
        <f t="shared" si="18"/>
        <v>4.6524072932672178</v>
      </c>
      <c r="F239">
        <f t="shared" si="23"/>
        <v>10.448275862068966</v>
      </c>
      <c r="G239">
        <f t="shared" si="19"/>
        <v>2.9349206896551725</v>
      </c>
      <c r="H239">
        <f t="shared" si="20"/>
        <v>2.9925679432482726</v>
      </c>
      <c r="I239">
        <f t="shared" si="21"/>
        <v>5.7647253593100078E-2</v>
      </c>
      <c r="J239">
        <f t="shared" si="22"/>
        <v>5.7647253593100078E-2</v>
      </c>
    </row>
    <row r="240" spans="1:10" x14ac:dyDescent="0.25">
      <c r="A240">
        <v>359</v>
      </c>
      <c r="B240">
        <v>-0.25064999999999998</v>
      </c>
      <c r="C240">
        <v>0.38049899999999998</v>
      </c>
      <c r="D240">
        <v>4.6298399999999997</v>
      </c>
      <c r="E240">
        <f t="shared" si="18"/>
        <v>4.6522062870320999</v>
      </c>
      <c r="F240">
        <f t="shared" si="23"/>
        <v>10.482758620689655</v>
      </c>
      <c r="G240">
        <f t="shared" si="19"/>
        <v>2.9446068965517238</v>
      </c>
      <c r="H240">
        <f t="shared" si="20"/>
        <v>2.9924386500076574</v>
      </c>
      <c r="I240">
        <f t="shared" si="21"/>
        <v>4.7831753455933601E-2</v>
      </c>
      <c r="J240">
        <f t="shared" si="22"/>
        <v>4.7831753455933601E-2</v>
      </c>
    </row>
    <row r="242" spans="8:10" x14ac:dyDescent="0.25">
      <c r="H242" t="s">
        <v>69</v>
      </c>
      <c r="I242">
        <f>MAX(J3:J240)</f>
        <v>7.1721699390268512E-2</v>
      </c>
      <c r="J242" t="s">
        <v>72</v>
      </c>
    </row>
    <row r="243" spans="8:10" x14ac:dyDescent="0.25">
      <c r="H243" t="s">
        <v>70</v>
      </c>
      <c r="I243">
        <f>MIN(J3:J240)</f>
        <v>1.5397604995470715E-6</v>
      </c>
    </row>
    <row r="244" spans="8:10" x14ac:dyDescent="0.25">
      <c r="H244" t="s">
        <v>71</v>
      </c>
      <c r="I244">
        <f>AVERAGE(J3:J240)</f>
        <v>2.8507217405025771E-2</v>
      </c>
      <c r="J244" t="s">
        <v>73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"/>
  <sheetViews>
    <sheetView topLeftCell="A169" workbookViewId="0">
      <selection activeCell="K199" sqref="K199"/>
    </sheetView>
  </sheetViews>
  <sheetFormatPr defaultRowHeight="12.75" x14ac:dyDescent="0.2"/>
  <cols>
    <col min="1" max="1" width="11" style="8" bestFit="1" customWidth="1"/>
    <col min="2" max="2" width="9.7109375" style="8" bestFit="1" customWidth="1"/>
    <col min="3" max="3" width="10" style="8" bestFit="1" customWidth="1"/>
    <col min="4" max="4" width="9" style="8" customWidth="1"/>
    <col min="5" max="5" width="9.140625" style="8"/>
    <col min="6" max="6" width="14.28515625" style="8" customWidth="1"/>
    <col min="7" max="7" width="14.42578125" style="8" customWidth="1"/>
    <col min="8" max="8" width="16.5703125" style="8" customWidth="1"/>
    <col min="9" max="9" width="12" style="8" bestFit="1" customWidth="1"/>
    <col min="10" max="10" width="11.7109375" style="8" bestFit="1" customWidth="1"/>
    <col min="11" max="16384" width="9.140625" style="8"/>
  </cols>
  <sheetData>
    <row r="1" spans="1:10" s="15" customFormat="1" ht="16.5" x14ac:dyDescent="0.35">
      <c r="A1" s="15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5</v>
      </c>
      <c r="G1" s="15" t="s">
        <v>50</v>
      </c>
      <c r="H1" s="15" t="s">
        <v>36</v>
      </c>
      <c r="I1" s="15" t="s">
        <v>9</v>
      </c>
      <c r="J1" s="15" t="s">
        <v>67</v>
      </c>
    </row>
    <row r="2" spans="1:10" x14ac:dyDescent="0.2">
      <c r="A2" s="14">
        <v>81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</row>
    <row r="3" spans="1:10" x14ac:dyDescent="0.2">
      <c r="A3" s="14">
        <v>82</v>
      </c>
      <c r="B3" s="8">
        <v>-0.27069700000000002</v>
      </c>
      <c r="C3" s="8">
        <v>0.10125000000000001</v>
      </c>
      <c r="D3" s="8">
        <v>0.96339300000000005</v>
      </c>
      <c r="E3" s="8">
        <f>SQRT(D3^2+C3^2+B3^2)</f>
        <v>1.0058103701781962</v>
      </c>
      <c r="F3" s="8">
        <f>A3/25</f>
        <v>3.28</v>
      </c>
      <c r="G3" s="8">
        <f>F3*0.2792</f>
        <v>0.91577599999999992</v>
      </c>
      <c r="H3" s="8">
        <f>E3*0.910486</f>
        <v>0.91577626070206519</v>
      </c>
      <c r="I3" s="8">
        <f>H3-G3</f>
        <v>2.6070206526895845E-7</v>
      </c>
      <c r="J3" s="8">
        <f>ABS(I3)</f>
        <v>2.6070206526895845E-7</v>
      </c>
    </row>
    <row r="4" spans="1:10" x14ac:dyDescent="0.2">
      <c r="A4" s="14">
        <v>83</v>
      </c>
      <c r="B4" s="8">
        <v>-0.26931699999999997</v>
      </c>
      <c r="C4" s="8">
        <v>8.3169699999999999E-2</v>
      </c>
      <c r="D4" s="8">
        <v>0.97110799999999997</v>
      </c>
      <c r="E4" s="8">
        <f t="shared" ref="E4:E67" si="0">SQRT(D4^2+C4^2+B4^2)</f>
        <v>1.0111872196339755</v>
      </c>
      <c r="F4" s="8">
        <f t="shared" ref="F4:F67" si="1">A4/25</f>
        <v>3.32</v>
      </c>
      <c r="G4" s="8">
        <f t="shared" ref="G4:G67" si="2">F4*0.2792</f>
        <v>0.92694399999999999</v>
      </c>
      <c r="H4" s="8">
        <f t="shared" ref="H4:H67" si="3">E4*0.910486</f>
        <v>0.92067180685565986</v>
      </c>
      <c r="I4" s="8">
        <f t="shared" ref="I4:I67" si="4">H4-G4</f>
        <v>-6.2721931443401324E-3</v>
      </c>
      <c r="J4" s="8">
        <f t="shared" ref="J4:J67" si="5">ABS(I4)</f>
        <v>6.2721931443401324E-3</v>
      </c>
    </row>
    <row r="5" spans="1:10" x14ac:dyDescent="0.2">
      <c r="A5" s="14">
        <v>84</v>
      </c>
      <c r="B5" s="8">
        <v>-0.28136100000000003</v>
      </c>
      <c r="C5" s="8">
        <v>9.5855899999999994E-2</v>
      </c>
      <c r="D5" s="8">
        <v>0.99013700000000004</v>
      </c>
      <c r="E5" s="8">
        <f t="shared" si="0"/>
        <v>1.033790909543516</v>
      </c>
      <c r="F5" s="8">
        <f t="shared" si="1"/>
        <v>3.36</v>
      </c>
      <c r="G5" s="8">
        <f t="shared" si="2"/>
        <v>0.93811199999999995</v>
      </c>
      <c r="H5" s="8">
        <f t="shared" si="3"/>
        <v>0.94125215006663776</v>
      </c>
      <c r="I5" s="8">
        <f t="shared" si="4"/>
        <v>3.1401500666378146E-3</v>
      </c>
      <c r="J5" s="8">
        <f t="shared" si="5"/>
        <v>3.1401500666378146E-3</v>
      </c>
    </row>
    <row r="6" spans="1:10" x14ac:dyDescent="0.2">
      <c r="A6" s="14">
        <v>85</v>
      </c>
      <c r="B6" s="8">
        <v>-0.27901399999999998</v>
      </c>
      <c r="C6" s="8">
        <v>9.9138500000000004E-2</v>
      </c>
      <c r="D6" s="8">
        <v>0.99451400000000001</v>
      </c>
      <c r="E6" s="8">
        <f t="shared" si="0"/>
        <v>1.0376585905654374</v>
      </c>
      <c r="F6" s="8">
        <f t="shared" si="1"/>
        <v>3.4</v>
      </c>
      <c r="G6" s="8">
        <f t="shared" si="2"/>
        <v>0.94928000000000001</v>
      </c>
      <c r="H6" s="8">
        <f t="shared" si="3"/>
        <v>0.94477361948956284</v>
      </c>
      <c r="I6" s="8">
        <f t="shared" si="4"/>
        <v>-4.506380510437169E-3</v>
      </c>
      <c r="J6" s="8">
        <f t="shared" si="5"/>
        <v>4.506380510437169E-3</v>
      </c>
    </row>
    <row r="7" spans="1:10" x14ac:dyDescent="0.2">
      <c r="A7" s="14">
        <v>86</v>
      </c>
      <c r="B7" s="8">
        <v>-0.28873900000000002</v>
      </c>
      <c r="C7" s="8">
        <v>0.111266</v>
      </c>
      <c r="D7" s="8">
        <v>1.0067999999999999</v>
      </c>
      <c r="E7" s="8">
        <f t="shared" si="0"/>
        <v>1.0532789625151544</v>
      </c>
      <c r="F7" s="8">
        <f t="shared" si="1"/>
        <v>3.44</v>
      </c>
      <c r="G7" s="8">
        <f t="shared" si="2"/>
        <v>0.96044799999999997</v>
      </c>
      <c r="H7" s="8">
        <f t="shared" si="3"/>
        <v>0.95899574946457289</v>
      </c>
      <c r="I7" s="8">
        <f t="shared" si="4"/>
        <v>-1.4522505354270798E-3</v>
      </c>
      <c r="J7" s="8">
        <f t="shared" si="5"/>
        <v>1.4522505354270798E-3</v>
      </c>
    </row>
    <row r="8" spans="1:10" x14ac:dyDescent="0.2">
      <c r="A8" s="14">
        <v>87</v>
      </c>
      <c r="B8" s="8">
        <v>-0.28184500000000001</v>
      </c>
      <c r="C8" s="8">
        <v>8.4776699999999997E-2</v>
      </c>
      <c r="D8" s="8">
        <v>1.0261899999999999</v>
      </c>
      <c r="E8" s="8">
        <f t="shared" si="0"/>
        <v>1.0675624613988119</v>
      </c>
      <c r="F8" s="8">
        <f t="shared" si="1"/>
        <v>3.48</v>
      </c>
      <c r="G8" s="8">
        <f t="shared" si="2"/>
        <v>0.97161600000000004</v>
      </c>
      <c r="H8" s="8">
        <f t="shared" si="3"/>
        <v>0.97200067522915867</v>
      </c>
      <c r="I8" s="8">
        <f t="shared" si="4"/>
        <v>3.846752291586375E-4</v>
      </c>
      <c r="J8" s="8">
        <f t="shared" si="5"/>
        <v>3.846752291586375E-4</v>
      </c>
    </row>
    <row r="9" spans="1:10" x14ac:dyDescent="0.2">
      <c r="A9" s="14">
        <v>88</v>
      </c>
      <c r="B9" s="8">
        <v>-0.28124900000000003</v>
      </c>
      <c r="C9" s="8">
        <v>8.6869399999999999E-2</v>
      </c>
      <c r="D9" s="8">
        <v>1.03295</v>
      </c>
      <c r="E9" s="8">
        <f t="shared" si="0"/>
        <v>1.0740730865063886</v>
      </c>
      <c r="F9" s="8">
        <f t="shared" si="1"/>
        <v>3.52</v>
      </c>
      <c r="G9" s="8">
        <f t="shared" si="2"/>
        <v>0.98278399999999999</v>
      </c>
      <c r="H9" s="8">
        <f t="shared" si="3"/>
        <v>0.97792850824085575</v>
      </c>
      <c r="I9" s="8">
        <f t="shared" si="4"/>
        <v>-4.855491759144237E-3</v>
      </c>
      <c r="J9" s="8">
        <f t="shared" si="5"/>
        <v>4.855491759144237E-3</v>
      </c>
    </row>
    <row r="10" spans="1:10" x14ac:dyDescent="0.2">
      <c r="A10" s="14">
        <v>89</v>
      </c>
      <c r="B10" s="8">
        <v>-0.28711300000000001</v>
      </c>
      <c r="C10" s="8">
        <v>8.5780800000000004E-2</v>
      </c>
      <c r="D10" s="8">
        <v>1.0464</v>
      </c>
      <c r="E10" s="8">
        <f t="shared" si="0"/>
        <v>1.0884600040505117</v>
      </c>
      <c r="F10" s="8">
        <f t="shared" si="1"/>
        <v>3.56</v>
      </c>
      <c r="G10" s="8">
        <f t="shared" si="2"/>
        <v>0.99395200000000006</v>
      </c>
      <c r="H10" s="8">
        <f t="shared" si="3"/>
        <v>0.99102759524793416</v>
      </c>
      <c r="I10" s="8">
        <f t="shared" si="4"/>
        <v>-2.9244047520659011E-3</v>
      </c>
      <c r="J10" s="8">
        <f t="shared" si="5"/>
        <v>2.9244047520659011E-3</v>
      </c>
    </row>
    <row r="11" spans="1:10" x14ac:dyDescent="0.2">
      <c r="A11" s="14">
        <v>90</v>
      </c>
      <c r="B11" s="8">
        <v>-0.297898</v>
      </c>
      <c r="C11" s="8">
        <v>9.7023399999999996E-2</v>
      </c>
      <c r="D11" s="8">
        <v>1.0536300000000001</v>
      </c>
      <c r="E11" s="8">
        <f t="shared" si="0"/>
        <v>1.0992237877027409</v>
      </c>
      <c r="F11" s="8">
        <f t="shared" si="1"/>
        <v>3.6</v>
      </c>
      <c r="G11" s="8">
        <f t="shared" si="2"/>
        <v>1.00512</v>
      </c>
      <c r="H11" s="8">
        <f t="shared" si="3"/>
        <v>1.0008278695703177</v>
      </c>
      <c r="I11" s="8">
        <f t="shared" si="4"/>
        <v>-4.2921304296823504E-3</v>
      </c>
      <c r="J11" s="8">
        <f t="shared" si="5"/>
        <v>4.2921304296823504E-3</v>
      </c>
    </row>
    <row r="12" spans="1:10" x14ac:dyDescent="0.2">
      <c r="A12" s="14">
        <v>91</v>
      </c>
      <c r="B12" s="8">
        <v>-0.30759799999999998</v>
      </c>
      <c r="C12" s="8">
        <v>8.2178899999999999E-2</v>
      </c>
      <c r="D12" s="8">
        <v>1.0724800000000001</v>
      </c>
      <c r="E12" s="8">
        <f t="shared" si="0"/>
        <v>1.1187418163317264</v>
      </c>
      <c r="F12" s="8">
        <f t="shared" si="1"/>
        <v>3.64</v>
      </c>
      <c r="G12" s="8">
        <f t="shared" si="2"/>
        <v>1.0162880000000001</v>
      </c>
      <c r="H12" s="8">
        <f t="shared" si="3"/>
        <v>1.0185987613846084</v>
      </c>
      <c r="I12" s="8">
        <f t="shared" si="4"/>
        <v>2.3107613846082842E-3</v>
      </c>
      <c r="J12" s="8">
        <f t="shared" si="5"/>
        <v>2.3107613846082842E-3</v>
      </c>
    </row>
    <row r="13" spans="1:10" x14ac:dyDescent="0.2">
      <c r="A13" s="14">
        <v>92</v>
      </c>
      <c r="B13" s="8">
        <v>-0.34167199999999998</v>
      </c>
      <c r="C13" s="8">
        <v>9.9166199999999996E-2</v>
      </c>
      <c r="D13" s="8">
        <v>1.07257</v>
      </c>
      <c r="E13" s="8">
        <f t="shared" si="0"/>
        <v>1.1300354400223207</v>
      </c>
      <c r="F13" s="8">
        <f t="shared" si="1"/>
        <v>3.68</v>
      </c>
      <c r="G13" s="8">
        <f t="shared" si="2"/>
        <v>1.0274560000000001</v>
      </c>
      <c r="H13" s="8">
        <f t="shared" si="3"/>
        <v>1.0288814476441628</v>
      </c>
      <c r="I13" s="8">
        <f t="shared" si="4"/>
        <v>1.4254476441626363E-3</v>
      </c>
      <c r="J13" s="8">
        <f t="shared" si="5"/>
        <v>1.4254476441626363E-3</v>
      </c>
    </row>
    <row r="14" spans="1:10" x14ac:dyDescent="0.2">
      <c r="A14" s="14">
        <v>93</v>
      </c>
      <c r="B14" s="8">
        <v>-0.30028700000000003</v>
      </c>
      <c r="C14" s="8">
        <v>8.3748400000000001E-2</v>
      </c>
      <c r="D14" s="8">
        <v>1.0885400000000001</v>
      </c>
      <c r="E14" s="8">
        <f t="shared" si="0"/>
        <v>1.1323009354723506</v>
      </c>
      <c r="F14" s="8">
        <f t="shared" si="1"/>
        <v>3.72</v>
      </c>
      <c r="G14" s="8">
        <f t="shared" si="2"/>
        <v>1.038624</v>
      </c>
      <c r="H14" s="8">
        <f t="shared" si="3"/>
        <v>1.0309441495344787</v>
      </c>
      <c r="I14" s="8">
        <f t="shared" si="4"/>
        <v>-7.6798504655213318E-3</v>
      </c>
      <c r="J14" s="8">
        <f t="shared" si="5"/>
        <v>7.6798504655213318E-3</v>
      </c>
    </row>
    <row r="15" spans="1:10" x14ac:dyDescent="0.2">
      <c r="A15" s="14">
        <v>94</v>
      </c>
      <c r="B15" s="8">
        <v>-0.31057400000000002</v>
      </c>
      <c r="C15" s="8">
        <v>8.5700600000000002E-2</v>
      </c>
      <c r="D15" s="8">
        <v>1.0961700000000001</v>
      </c>
      <c r="E15" s="8">
        <f t="shared" si="0"/>
        <v>1.1425364200831236</v>
      </c>
      <c r="F15" s="8">
        <f t="shared" si="1"/>
        <v>3.76</v>
      </c>
      <c r="G15" s="8">
        <f t="shared" si="2"/>
        <v>1.0497920000000001</v>
      </c>
      <c r="H15" s="8">
        <f t="shared" si="3"/>
        <v>1.040263414975803</v>
      </c>
      <c r="I15" s="8">
        <f t="shared" si="4"/>
        <v>-9.5285850241970671E-3</v>
      </c>
      <c r="J15" s="8">
        <f t="shared" si="5"/>
        <v>9.5285850241970671E-3</v>
      </c>
    </row>
    <row r="16" spans="1:10" x14ac:dyDescent="0.2">
      <c r="A16" s="14">
        <v>95</v>
      </c>
      <c r="B16" s="8">
        <v>-0.32070199999999999</v>
      </c>
      <c r="C16" s="8">
        <v>0.11623699999999999</v>
      </c>
      <c r="D16" s="8">
        <v>1.1093999999999999</v>
      </c>
      <c r="E16" s="8">
        <f t="shared" si="0"/>
        <v>1.1606589391259605</v>
      </c>
      <c r="F16" s="8">
        <f t="shared" si="1"/>
        <v>3.8</v>
      </c>
      <c r="G16" s="8">
        <f t="shared" si="2"/>
        <v>1.0609599999999999</v>
      </c>
      <c r="H16" s="8">
        <f t="shared" si="3"/>
        <v>1.0567637148490394</v>
      </c>
      <c r="I16" s="8">
        <f t="shared" si="4"/>
        <v>-4.1962851509604882E-3</v>
      </c>
      <c r="J16" s="8">
        <f t="shared" si="5"/>
        <v>4.1962851509604882E-3</v>
      </c>
    </row>
    <row r="17" spans="1:10" x14ac:dyDescent="0.2">
      <c r="A17" s="14">
        <v>96</v>
      </c>
      <c r="B17" s="8">
        <v>-0.32572699999999999</v>
      </c>
      <c r="C17" s="8">
        <v>0.10942</v>
      </c>
      <c r="D17" s="8">
        <v>1.12497</v>
      </c>
      <c r="E17" s="8">
        <f t="shared" si="0"/>
        <v>1.1762773124688752</v>
      </c>
      <c r="F17" s="8">
        <f t="shared" si="1"/>
        <v>3.84</v>
      </c>
      <c r="G17" s="8">
        <f t="shared" si="2"/>
        <v>1.072128</v>
      </c>
      <c r="H17" s="8">
        <f t="shared" si="3"/>
        <v>1.0709840251205363</v>
      </c>
      <c r="I17" s="8">
        <f t="shared" si="4"/>
        <v>-1.1439748794637161E-3</v>
      </c>
      <c r="J17" s="8">
        <f t="shared" si="5"/>
        <v>1.1439748794637161E-3</v>
      </c>
    </row>
    <row r="18" spans="1:10" x14ac:dyDescent="0.2">
      <c r="A18" s="14">
        <v>97</v>
      </c>
      <c r="B18" s="8">
        <v>-0.31468600000000002</v>
      </c>
      <c r="C18" s="8">
        <v>8.3874699999999996E-2</v>
      </c>
      <c r="D18" s="8">
        <v>1.13317</v>
      </c>
      <c r="E18" s="8">
        <f t="shared" si="0"/>
        <v>1.1790404966734986</v>
      </c>
      <c r="F18" s="8">
        <f t="shared" si="1"/>
        <v>3.88</v>
      </c>
      <c r="G18" s="8">
        <f t="shared" si="2"/>
        <v>1.083296</v>
      </c>
      <c r="H18" s="8">
        <f t="shared" si="3"/>
        <v>1.0734998656542671</v>
      </c>
      <c r="I18" s="8">
        <f t="shared" si="4"/>
        <v>-9.7961343457328987E-3</v>
      </c>
      <c r="J18" s="8">
        <f t="shared" si="5"/>
        <v>9.7961343457328987E-3</v>
      </c>
    </row>
    <row r="19" spans="1:10" x14ac:dyDescent="0.2">
      <c r="A19" s="14">
        <v>98</v>
      </c>
      <c r="B19" s="8">
        <v>-0.32166899999999998</v>
      </c>
      <c r="C19" s="8">
        <v>9.1781299999999996E-2</v>
      </c>
      <c r="D19" s="8">
        <v>1.1475500000000001</v>
      </c>
      <c r="E19" s="8">
        <f t="shared" si="0"/>
        <v>1.195309899185433</v>
      </c>
      <c r="F19" s="8">
        <f t="shared" si="1"/>
        <v>3.92</v>
      </c>
      <c r="G19" s="8">
        <f t="shared" si="2"/>
        <v>1.0944640000000001</v>
      </c>
      <c r="H19" s="8">
        <f t="shared" si="3"/>
        <v>1.0883129288697482</v>
      </c>
      <c r="I19" s="8">
        <f t="shared" si="4"/>
        <v>-6.1510711302519283E-3</v>
      </c>
      <c r="J19" s="8">
        <f t="shared" si="5"/>
        <v>6.1510711302519283E-3</v>
      </c>
    </row>
    <row r="20" spans="1:10" x14ac:dyDescent="0.2">
      <c r="A20" s="14">
        <v>99</v>
      </c>
      <c r="B20" s="8">
        <v>-0.31714500000000001</v>
      </c>
      <c r="C20" s="8">
        <v>8.0279299999999998E-2</v>
      </c>
      <c r="D20" s="8">
        <v>1.16303</v>
      </c>
      <c r="E20" s="8">
        <f t="shared" si="0"/>
        <v>1.2081657576398572</v>
      </c>
      <c r="F20" s="8">
        <f t="shared" si="1"/>
        <v>3.96</v>
      </c>
      <c r="G20" s="8">
        <f t="shared" si="2"/>
        <v>1.1056319999999999</v>
      </c>
      <c r="H20" s="8">
        <f t="shared" si="3"/>
        <v>1.1000180080104831</v>
      </c>
      <c r="I20" s="8">
        <f t="shared" si="4"/>
        <v>-5.6139919895168422E-3</v>
      </c>
      <c r="J20" s="8">
        <f t="shared" si="5"/>
        <v>5.6139919895168422E-3</v>
      </c>
    </row>
    <row r="21" spans="1:10" x14ac:dyDescent="0.2">
      <c r="A21" s="14">
        <v>100</v>
      </c>
      <c r="B21" s="8">
        <v>-0.31960100000000002</v>
      </c>
      <c r="C21" s="8">
        <v>8.7992299999999996E-2</v>
      </c>
      <c r="D21" s="8">
        <v>1.16953</v>
      </c>
      <c r="E21" s="8">
        <f t="shared" si="0"/>
        <v>1.2156018529766603</v>
      </c>
      <c r="F21" s="8">
        <f t="shared" si="1"/>
        <v>4</v>
      </c>
      <c r="G21" s="8">
        <f t="shared" si="2"/>
        <v>1.1168</v>
      </c>
      <c r="H21" s="8">
        <f t="shared" si="3"/>
        <v>1.1067884687093077</v>
      </c>
      <c r="I21" s="8">
        <f t="shared" si="4"/>
        <v>-1.0011531290692322E-2</v>
      </c>
      <c r="J21" s="8">
        <f t="shared" si="5"/>
        <v>1.0011531290692322E-2</v>
      </c>
    </row>
    <row r="22" spans="1:10" x14ac:dyDescent="0.2">
      <c r="A22" s="14">
        <v>101</v>
      </c>
      <c r="B22" s="8">
        <v>-0.33228200000000002</v>
      </c>
      <c r="C22" s="8">
        <v>9.6138299999999996E-2</v>
      </c>
      <c r="D22" s="8">
        <v>1.19211</v>
      </c>
      <c r="E22" s="8">
        <f t="shared" si="0"/>
        <v>1.2412816571394625</v>
      </c>
      <c r="F22" s="8">
        <f t="shared" si="1"/>
        <v>4.04</v>
      </c>
      <c r="G22" s="8">
        <f t="shared" si="2"/>
        <v>1.1279680000000001</v>
      </c>
      <c r="H22" s="8">
        <f t="shared" si="3"/>
        <v>1.1301695708822808</v>
      </c>
      <c r="I22" s="8">
        <f t="shared" si="4"/>
        <v>2.201570882280679E-3</v>
      </c>
      <c r="J22" s="8">
        <f t="shared" si="5"/>
        <v>2.201570882280679E-3</v>
      </c>
    </row>
    <row r="23" spans="1:10" x14ac:dyDescent="0.2">
      <c r="A23" s="14">
        <v>102</v>
      </c>
      <c r="B23" s="8">
        <v>-0.32110899999999998</v>
      </c>
      <c r="C23" s="8">
        <v>8.6791800000000002E-2</v>
      </c>
      <c r="D23" s="8">
        <v>1.19642</v>
      </c>
      <c r="E23" s="8">
        <f t="shared" si="0"/>
        <v>1.2417989462180421</v>
      </c>
      <c r="F23" s="8">
        <f t="shared" si="1"/>
        <v>4.08</v>
      </c>
      <c r="G23" s="8">
        <f t="shared" si="2"/>
        <v>1.1391359999999999</v>
      </c>
      <c r="H23" s="8">
        <f t="shared" si="3"/>
        <v>1.1306405553462804</v>
      </c>
      <c r="I23" s="8">
        <f t="shared" si="4"/>
        <v>-8.4954446537195416E-3</v>
      </c>
      <c r="J23" s="8">
        <f t="shared" si="5"/>
        <v>8.4954446537195416E-3</v>
      </c>
    </row>
    <row r="24" spans="1:10" x14ac:dyDescent="0.2">
      <c r="A24" s="14">
        <v>103</v>
      </c>
      <c r="B24" s="8">
        <v>-0.32471299999999997</v>
      </c>
      <c r="C24" s="8">
        <v>0.107472</v>
      </c>
      <c r="D24" s="8">
        <v>1.2087300000000001</v>
      </c>
      <c r="E24" s="8">
        <f t="shared" si="0"/>
        <v>1.2561914567664438</v>
      </c>
      <c r="F24" s="8">
        <f t="shared" si="1"/>
        <v>4.12</v>
      </c>
      <c r="G24" s="8">
        <f t="shared" si="2"/>
        <v>1.150304</v>
      </c>
      <c r="H24" s="8">
        <f t="shared" si="3"/>
        <v>1.1437447347054523</v>
      </c>
      <c r="I24" s="8">
        <f t="shared" si="4"/>
        <v>-6.5592652945476448E-3</v>
      </c>
      <c r="J24" s="8">
        <f t="shared" si="5"/>
        <v>6.5592652945476448E-3</v>
      </c>
    </row>
    <row r="25" spans="1:10" x14ac:dyDescent="0.2">
      <c r="A25" s="14">
        <v>104</v>
      </c>
      <c r="B25" s="8">
        <v>-0.33683400000000002</v>
      </c>
      <c r="C25" s="8">
        <v>9.1812500000000005E-2</v>
      </c>
      <c r="D25" s="8">
        <v>1.22664</v>
      </c>
      <c r="E25" s="8">
        <f t="shared" si="0"/>
        <v>1.2753557810714036</v>
      </c>
      <c r="F25" s="8">
        <f t="shared" si="1"/>
        <v>4.16</v>
      </c>
      <c r="G25" s="8">
        <f t="shared" si="2"/>
        <v>1.1614720000000001</v>
      </c>
      <c r="H25" s="8">
        <f t="shared" si="3"/>
        <v>1.1611935836845779</v>
      </c>
      <c r="I25" s="8">
        <f t="shared" si="4"/>
        <v>-2.7841631542213641E-4</v>
      </c>
      <c r="J25" s="8">
        <f t="shared" si="5"/>
        <v>2.7841631542213641E-4</v>
      </c>
    </row>
    <row r="26" spans="1:10" x14ac:dyDescent="0.2">
      <c r="A26" s="14">
        <v>105</v>
      </c>
      <c r="B26" s="8">
        <v>-0.34166099999999999</v>
      </c>
      <c r="C26" s="8">
        <v>8.9049699999999996E-2</v>
      </c>
      <c r="D26" s="8">
        <v>1.2463599999999999</v>
      </c>
      <c r="E26" s="8">
        <f t="shared" si="0"/>
        <v>1.2954054722715547</v>
      </c>
      <c r="F26" s="8">
        <f t="shared" si="1"/>
        <v>4.2</v>
      </c>
      <c r="G26" s="8">
        <f t="shared" si="2"/>
        <v>1.1726400000000001</v>
      </c>
      <c r="H26" s="8">
        <f t="shared" si="3"/>
        <v>1.1794485468266387</v>
      </c>
      <c r="I26" s="8">
        <f t="shared" si="4"/>
        <v>6.8085468266385618E-3</v>
      </c>
      <c r="J26" s="8">
        <f t="shared" si="5"/>
        <v>6.8085468266385618E-3</v>
      </c>
    </row>
    <row r="27" spans="1:10" x14ac:dyDescent="0.2">
      <c r="A27" s="14">
        <v>106</v>
      </c>
      <c r="B27" s="8">
        <v>-0.34810000000000002</v>
      </c>
      <c r="C27" s="8">
        <v>0.113569</v>
      </c>
      <c r="D27" s="8">
        <v>1.25929</v>
      </c>
      <c r="E27" s="8">
        <f t="shared" si="0"/>
        <v>1.3114430341654189</v>
      </c>
      <c r="F27" s="8">
        <f t="shared" si="1"/>
        <v>4.24</v>
      </c>
      <c r="G27" s="8">
        <f t="shared" si="2"/>
        <v>1.183808</v>
      </c>
      <c r="H27" s="8">
        <f t="shared" si="3"/>
        <v>1.1940505224051357</v>
      </c>
      <c r="I27" s="8">
        <f t="shared" si="4"/>
        <v>1.0242522405135679E-2</v>
      </c>
      <c r="J27" s="8">
        <f t="shared" si="5"/>
        <v>1.0242522405135679E-2</v>
      </c>
    </row>
    <row r="28" spans="1:10" x14ac:dyDescent="0.2">
      <c r="A28" s="14">
        <v>107</v>
      </c>
      <c r="B28" s="8">
        <v>-0.32731900000000003</v>
      </c>
      <c r="C28" s="8">
        <v>0.102892</v>
      </c>
      <c r="D28" s="8">
        <v>1.26762</v>
      </c>
      <c r="E28" s="8">
        <f t="shared" si="0"/>
        <v>1.3132345395339706</v>
      </c>
      <c r="F28" s="8">
        <f t="shared" si="1"/>
        <v>4.28</v>
      </c>
      <c r="G28" s="8">
        <f t="shared" si="2"/>
        <v>1.194976</v>
      </c>
      <c r="H28" s="8">
        <f t="shared" si="3"/>
        <v>1.1956816629621267</v>
      </c>
      <c r="I28" s="8">
        <f t="shared" si="4"/>
        <v>7.0566296212670743E-4</v>
      </c>
      <c r="J28" s="8">
        <f t="shared" si="5"/>
        <v>7.0566296212670743E-4</v>
      </c>
    </row>
    <row r="29" spans="1:10" x14ac:dyDescent="0.2">
      <c r="A29" s="14">
        <v>108</v>
      </c>
      <c r="B29" s="8">
        <v>-0.31009999999999999</v>
      </c>
      <c r="C29" s="8">
        <v>8.2526299999999997E-2</v>
      </c>
      <c r="D29" s="8">
        <v>1.2805800000000001</v>
      </c>
      <c r="E29" s="8">
        <f t="shared" si="0"/>
        <v>1.3201733736868391</v>
      </c>
      <c r="F29" s="8">
        <f t="shared" si="1"/>
        <v>4.32</v>
      </c>
      <c r="G29" s="8">
        <f t="shared" si="2"/>
        <v>1.2061440000000001</v>
      </c>
      <c r="H29" s="8">
        <f t="shared" si="3"/>
        <v>1.2019993743146353</v>
      </c>
      <c r="I29" s="8">
        <f t="shared" si="4"/>
        <v>-4.1446256853647778E-3</v>
      </c>
      <c r="J29" s="8">
        <f t="shared" si="5"/>
        <v>4.1446256853647778E-3</v>
      </c>
    </row>
    <row r="30" spans="1:10" x14ac:dyDescent="0.2">
      <c r="A30" s="14">
        <v>109</v>
      </c>
      <c r="B30" s="8">
        <v>-0.33310899999999999</v>
      </c>
      <c r="C30" s="8">
        <v>8.8694599999999998E-2</v>
      </c>
      <c r="D30" s="8">
        <v>1.29616</v>
      </c>
      <c r="E30" s="8">
        <f t="shared" si="0"/>
        <v>1.3412155246455209</v>
      </c>
      <c r="F30" s="8">
        <f t="shared" si="1"/>
        <v>4.3600000000000003</v>
      </c>
      <c r="G30" s="8">
        <f t="shared" si="2"/>
        <v>1.2173120000000002</v>
      </c>
      <c r="H30" s="8">
        <f t="shared" si="3"/>
        <v>1.2211579581724017</v>
      </c>
      <c r="I30" s="8">
        <f t="shared" si="4"/>
        <v>3.8459581724015202E-3</v>
      </c>
      <c r="J30" s="8">
        <f t="shared" si="5"/>
        <v>3.8459581724015202E-3</v>
      </c>
    </row>
    <row r="31" spans="1:10" x14ac:dyDescent="0.2">
      <c r="A31" s="14">
        <v>110</v>
      </c>
      <c r="B31" s="8">
        <v>-0.33779700000000001</v>
      </c>
      <c r="C31" s="8">
        <v>8.3544300000000002E-2</v>
      </c>
      <c r="D31" s="8">
        <v>1.31012</v>
      </c>
      <c r="E31" s="8">
        <f t="shared" si="0"/>
        <v>1.3555444949065634</v>
      </c>
      <c r="F31" s="8">
        <f t="shared" si="1"/>
        <v>4.4000000000000004</v>
      </c>
      <c r="G31" s="8">
        <f t="shared" si="2"/>
        <v>1.22848</v>
      </c>
      <c r="H31" s="8">
        <f t="shared" si="3"/>
        <v>1.2342042849894972</v>
      </c>
      <c r="I31" s="8">
        <f t="shared" si="4"/>
        <v>5.7242849894971748E-3</v>
      </c>
      <c r="J31" s="8">
        <f t="shared" si="5"/>
        <v>5.7242849894971748E-3</v>
      </c>
    </row>
    <row r="32" spans="1:10" x14ac:dyDescent="0.2">
      <c r="A32" s="14">
        <v>111</v>
      </c>
      <c r="B32" s="8">
        <v>-0.33244200000000002</v>
      </c>
      <c r="C32" s="8">
        <v>8.4534999999999999E-2</v>
      </c>
      <c r="D32" s="8">
        <v>1.3213999999999999</v>
      </c>
      <c r="E32" s="8">
        <f t="shared" si="0"/>
        <v>1.365196619388211</v>
      </c>
      <c r="F32" s="8">
        <f t="shared" si="1"/>
        <v>4.4400000000000004</v>
      </c>
      <c r="G32" s="8">
        <f t="shared" si="2"/>
        <v>1.2396480000000001</v>
      </c>
      <c r="H32" s="8">
        <f t="shared" si="3"/>
        <v>1.2429924092002946</v>
      </c>
      <c r="I32" s="8">
        <f t="shared" si="4"/>
        <v>3.3444092002945514E-3</v>
      </c>
      <c r="J32" s="8">
        <f t="shared" si="5"/>
        <v>3.3444092002945514E-3</v>
      </c>
    </row>
    <row r="33" spans="1:10" x14ac:dyDescent="0.2">
      <c r="A33" s="14">
        <v>112</v>
      </c>
      <c r="B33" s="8">
        <v>-0.338812</v>
      </c>
      <c r="C33" s="8">
        <v>9.0961399999999998E-2</v>
      </c>
      <c r="D33" s="8">
        <v>1.33701</v>
      </c>
      <c r="E33" s="8">
        <f t="shared" si="0"/>
        <v>1.3822674443587102</v>
      </c>
      <c r="F33" s="8">
        <f t="shared" si="1"/>
        <v>4.4800000000000004</v>
      </c>
      <c r="G33" s="8">
        <f t="shared" si="2"/>
        <v>1.2508160000000001</v>
      </c>
      <c r="H33" s="8">
        <f t="shared" si="3"/>
        <v>1.2585351563443847</v>
      </c>
      <c r="I33" s="8">
        <f t="shared" si="4"/>
        <v>7.7191563443845812E-3</v>
      </c>
      <c r="J33" s="8">
        <f t="shared" si="5"/>
        <v>7.7191563443845812E-3</v>
      </c>
    </row>
    <row r="34" spans="1:10" x14ac:dyDescent="0.2">
      <c r="A34" s="14">
        <v>113</v>
      </c>
      <c r="B34" s="8">
        <v>-0.33176899999999998</v>
      </c>
      <c r="C34" s="8">
        <v>8.1539200000000006E-2</v>
      </c>
      <c r="D34" s="8">
        <v>1.34975</v>
      </c>
      <c r="E34" s="8">
        <f t="shared" si="0"/>
        <v>1.3923161900220942</v>
      </c>
      <c r="F34" s="8">
        <f t="shared" si="1"/>
        <v>4.5199999999999996</v>
      </c>
      <c r="G34" s="8">
        <f t="shared" si="2"/>
        <v>1.261984</v>
      </c>
      <c r="H34" s="8">
        <f t="shared" si="3"/>
        <v>1.2676843985884565</v>
      </c>
      <c r="I34" s="8">
        <f t="shared" si="4"/>
        <v>5.7003985884565012E-3</v>
      </c>
      <c r="J34" s="8">
        <f t="shared" si="5"/>
        <v>5.7003985884565012E-3</v>
      </c>
    </row>
    <row r="35" spans="1:10" x14ac:dyDescent="0.2">
      <c r="A35" s="14">
        <v>114</v>
      </c>
      <c r="B35" s="8">
        <v>-0.33926899999999999</v>
      </c>
      <c r="C35" s="8">
        <v>8.7284399999999998E-2</v>
      </c>
      <c r="D35" s="8">
        <v>1.3647499999999999</v>
      </c>
      <c r="E35" s="8">
        <f t="shared" si="0"/>
        <v>1.4089941743472041</v>
      </c>
      <c r="F35" s="8">
        <f t="shared" si="1"/>
        <v>4.5599999999999996</v>
      </c>
      <c r="G35" s="8">
        <f t="shared" si="2"/>
        <v>1.2731519999999998</v>
      </c>
      <c r="H35" s="8">
        <f t="shared" si="3"/>
        <v>1.2828694698246885</v>
      </c>
      <c r="I35" s="8">
        <f t="shared" si="4"/>
        <v>9.7174698246886848E-3</v>
      </c>
      <c r="J35" s="8">
        <f t="shared" si="5"/>
        <v>9.7174698246886848E-3</v>
      </c>
    </row>
    <row r="36" spans="1:10" x14ac:dyDescent="0.2">
      <c r="A36" s="14">
        <v>115</v>
      </c>
      <c r="B36" s="8">
        <v>-0.34043800000000002</v>
      </c>
      <c r="C36" s="8">
        <v>8.4578600000000004E-2</v>
      </c>
      <c r="D36" s="8">
        <v>1.3755299999999999</v>
      </c>
      <c r="E36" s="8">
        <f t="shared" si="0"/>
        <v>1.419554279456041</v>
      </c>
      <c r="F36" s="8">
        <f t="shared" si="1"/>
        <v>4.5999999999999996</v>
      </c>
      <c r="G36" s="8">
        <f t="shared" si="2"/>
        <v>1.2843199999999999</v>
      </c>
      <c r="H36" s="8">
        <f t="shared" si="3"/>
        <v>1.292484297684813</v>
      </c>
      <c r="I36" s="8">
        <f t="shared" si="4"/>
        <v>8.1642976848130822E-3</v>
      </c>
      <c r="J36" s="8">
        <f t="shared" si="5"/>
        <v>8.1642976848130822E-3</v>
      </c>
    </row>
    <row r="37" spans="1:10" x14ac:dyDescent="0.2">
      <c r="A37" s="14">
        <v>116</v>
      </c>
      <c r="B37" s="8">
        <v>-0.35836600000000002</v>
      </c>
      <c r="C37" s="8">
        <v>9.4790299999999994E-2</v>
      </c>
      <c r="D37" s="8">
        <v>1.39019</v>
      </c>
      <c r="E37" s="8">
        <f t="shared" si="0"/>
        <v>1.438763228272842</v>
      </c>
      <c r="F37" s="8">
        <f t="shared" si="1"/>
        <v>4.6399999999999997</v>
      </c>
      <c r="G37" s="8">
        <f t="shared" si="2"/>
        <v>1.295488</v>
      </c>
      <c r="H37" s="8">
        <f t="shared" si="3"/>
        <v>1.3099737766572268</v>
      </c>
      <c r="I37" s="8">
        <f t="shared" si="4"/>
        <v>1.4485776657226834E-2</v>
      </c>
      <c r="J37" s="8">
        <f t="shared" si="5"/>
        <v>1.4485776657226834E-2</v>
      </c>
    </row>
    <row r="38" spans="1:10" x14ac:dyDescent="0.2">
      <c r="A38" s="14">
        <v>117</v>
      </c>
      <c r="B38" s="8">
        <v>-0.33591900000000002</v>
      </c>
      <c r="C38" s="8">
        <v>9.5091300000000004E-2</v>
      </c>
      <c r="D38" s="8">
        <v>1.39568</v>
      </c>
      <c r="E38" s="8">
        <f t="shared" si="0"/>
        <v>1.4386822416005176</v>
      </c>
      <c r="F38" s="8">
        <f t="shared" si="1"/>
        <v>4.68</v>
      </c>
      <c r="G38" s="8">
        <f t="shared" si="2"/>
        <v>1.306656</v>
      </c>
      <c r="H38" s="8">
        <f t="shared" si="3"/>
        <v>1.3099000394258888</v>
      </c>
      <c r="I38" s="8">
        <f t="shared" si="4"/>
        <v>3.2440394258888006E-3</v>
      </c>
      <c r="J38" s="8">
        <f t="shared" si="5"/>
        <v>3.2440394258888006E-3</v>
      </c>
    </row>
    <row r="39" spans="1:10" x14ac:dyDescent="0.2">
      <c r="A39" s="14">
        <v>118</v>
      </c>
      <c r="B39" s="8">
        <v>-0.36055300000000001</v>
      </c>
      <c r="C39" s="8">
        <v>0.114023</v>
      </c>
      <c r="D39" s="8">
        <v>1.41326</v>
      </c>
      <c r="E39" s="8">
        <f t="shared" si="0"/>
        <v>1.4629776272855302</v>
      </c>
      <c r="F39" s="8">
        <f t="shared" si="1"/>
        <v>4.72</v>
      </c>
      <c r="G39" s="8">
        <f t="shared" si="2"/>
        <v>1.3178239999999999</v>
      </c>
      <c r="H39" s="8">
        <f t="shared" si="3"/>
        <v>1.3320206479566932</v>
      </c>
      <c r="I39" s="8">
        <f t="shared" si="4"/>
        <v>1.4196647956693287E-2</v>
      </c>
      <c r="J39" s="8">
        <f t="shared" si="5"/>
        <v>1.4196647956693287E-2</v>
      </c>
    </row>
    <row r="40" spans="1:10" x14ac:dyDescent="0.2">
      <c r="A40" s="14">
        <v>119</v>
      </c>
      <c r="B40" s="8">
        <v>-0.33354400000000001</v>
      </c>
      <c r="C40" s="8">
        <v>9.6982200000000005E-2</v>
      </c>
      <c r="D40" s="8">
        <v>1.4199200000000001</v>
      </c>
      <c r="E40" s="8">
        <f t="shared" si="0"/>
        <v>1.4617899826763214</v>
      </c>
      <c r="F40" s="8">
        <f t="shared" si="1"/>
        <v>4.76</v>
      </c>
      <c r="G40" s="8">
        <f t="shared" si="2"/>
        <v>1.328992</v>
      </c>
      <c r="H40" s="8">
        <f t="shared" si="3"/>
        <v>1.3309393141670331</v>
      </c>
      <c r="I40" s="8">
        <f t="shared" si="4"/>
        <v>1.9473141670331984E-3</v>
      </c>
      <c r="J40" s="8">
        <f t="shared" si="5"/>
        <v>1.9473141670331984E-3</v>
      </c>
    </row>
    <row r="41" spans="1:10" x14ac:dyDescent="0.2">
      <c r="A41" s="14">
        <v>120</v>
      </c>
      <c r="B41" s="8">
        <v>-0.33089200000000002</v>
      </c>
      <c r="C41" s="8">
        <v>0.116534</v>
      </c>
      <c r="D41" s="8">
        <v>1.43394</v>
      </c>
      <c r="E41" s="8">
        <f t="shared" si="0"/>
        <v>1.4762295256564948</v>
      </c>
      <c r="F41" s="8">
        <f t="shared" si="1"/>
        <v>4.8</v>
      </c>
      <c r="G41" s="8">
        <f t="shared" si="2"/>
        <v>1.34016</v>
      </c>
      <c r="H41" s="8">
        <f t="shared" si="3"/>
        <v>1.3440863158968794</v>
      </c>
      <c r="I41" s="8">
        <f t="shared" si="4"/>
        <v>3.9263158968794176E-3</v>
      </c>
      <c r="J41" s="8">
        <f t="shared" si="5"/>
        <v>3.9263158968794176E-3</v>
      </c>
    </row>
    <row r="42" spans="1:10" x14ac:dyDescent="0.2">
      <c r="A42" s="14">
        <v>121</v>
      </c>
      <c r="B42" s="8">
        <v>-0.39177800000000002</v>
      </c>
      <c r="C42" s="8">
        <v>0.111577</v>
      </c>
      <c r="D42" s="8">
        <v>1.4614100000000001</v>
      </c>
      <c r="E42" s="8">
        <f t="shared" si="0"/>
        <v>1.5171218198658276</v>
      </c>
      <c r="F42" s="8">
        <f t="shared" si="1"/>
        <v>4.84</v>
      </c>
      <c r="G42" s="8">
        <f t="shared" si="2"/>
        <v>1.3513280000000001</v>
      </c>
      <c r="H42" s="8">
        <f t="shared" si="3"/>
        <v>1.381318177282358</v>
      </c>
      <c r="I42" s="8">
        <f t="shared" si="4"/>
        <v>2.9990177282357866E-2</v>
      </c>
      <c r="J42" s="8">
        <f t="shared" si="5"/>
        <v>2.9990177282357866E-2</v>
      </c>
    </row>
    <row r="43" spans="1:10" x14ac:dyDescent="0.2">
      <c r="A43" s="14">
        <v>122</v>
      </c>
      <c r="B43" s="8">
        <v>-0.36793900000000002</v>
      </c>
      <c r="C43" s="8">
        <v>9.4016500000000003E-2</v>
      </c>
      <c r="D43" s="8">
        <v>1.4690300000000001</v>
      </c>
      <c r="E43" s="8">
        <f t="shared" si="0"/>
        <v>1.5173224281256934</v>
      </c>
      <c r="F43" s="8">
        <f t="shared" si="1"/>
        <v>4.88</v>
      </c>
      <c r="G43" s="8">
        <f t="shared" si="2"/>
        <v>1.3624959999999999</v>
      </c>
      <c r="H43" s="8">
        <f t="shared" si="3"/>
        <v>1.3815008282944501</v>
      </c>
      <c r="I43" s="8">
        <f t="shared" si="4"/>
        <v>1.900482829445016E-2</v>
      </c>
      <c r="J43" s="8">
        <f t="shared" si="5"/>
        <v>1.900482829445016E-2</v>
      </c>
    </row>
    <row r="44" spans="1:10" x14ac:dyDescent="0.2">
      <c r="A44" s="14">
        <v>123</v>
      </c>
      <c r="B44" s="8">
        <v>-0.34805599999999998</v>
      </c>
      <c r="C44" s="8">
        <v>0.11571099999999999</v>
      </c>
      <c r="D44" s="8">
        <v>1.4701299999999999</v>
      </c>
      <c r="E44" s="8">
        <f t="shared" si="0"/>
        <v>1.5151944533811492</v>
      </c>
      <c r="F44" s="8">
        <f t="shared" si="1"/>
        <v>4.92</v>
      </c>
      <c r="G44" s="8">
        <f t="shared" si="2"/>
        <v>1.373664</v>
      </c>
      <c r="H44" s="8">
        <f t="shared" si="3"/>
        <v>1.3795633370811891</v>
      </c>
      <c r="I44" s="8">
        <f t="shared" si="4"/>
        <v>5.89933708118906E-3</v>
      </c>
      <c r="J44" s="8">
        <f t="shared" si="5"/>
        <v>5.89933708118906E-3</v>
      </c>
    </row>
    <row r="45" spans="1:10" x14ac:dyDescent="0.2">
      <c r="A45" s="14">
        <v>124</v>
      </c>
      <c r="B45" s="8">
        <v>-0.33902199999999999</v>
      </c>
      <c r="C45" s="8">
        <v>0.106172</v>
      </c>
      <c r="D45" s="8">
        <v>1.48167</v>
      </c>
      <c r="E45" s="8">
        <f t="shared" si="0"/>
        <v>1.5236647921928235</v>
      </c>
      <c r="F45" s="8">
        <f t="shared" si="1"/>
        <v>4.96</v>
      </c>
      <c r="G45" s="8">
        <f t="shared" si="2"/>
        <v>1.3848320000000001</v>
      </c>
      <c r="H45" s="8">
        <f t="shared" si="3"/>
        <v>1.3872754619844752</v>
      </c>
      <c r="I45" s="8">
        <f t="shared" si="4"/>
        <v>2.4434619844750927E-3</v>
      </c>
      <c r="J45" s="8">
        <f t="shared" si="5"/>
        <v>2.4434619844750927E-3</v>
      </c>
    </row>
    <row r="46" spans="1:10" x14ac:dyDescent="0.2">
      <c r="A46" s="14">
        <v>125</v>
      </c>
      <c r="B46" s="8">
        <v>-0.38085799999999997</v>
      </c>
      <c r="C46" s="8">
        <v>0.10537299999999999</v>
      </c>
      <c r="D46" s="8">
        <v>1.4937199999999999</v>
      </c>
      <c r="E46" s="8">
        <f t="shared" si="0"/>
        <v>1.5451070266143379</v>
      </c>
      <c r="F46" s="8">
        <f t="shared" si="1"/>
        <v>5</v>
      </c>
      <c r="G46" s="8">
        <f t="shared" si="2"/>
        <v>1.3959999999999999</v>
      </c>
      <c r="H46" s="8">
        <f t="shared" si="3"/>
        <v>1.4067983162339821</v>
      </c>
      <c r="I46" s="8">
        <f t="shared" si="4"/>
        <v>1.0798316233982197E-2</v>
      </c>
      <c r="J46" s="8">
        <f t="shared" si="5"/>
        <v>1.0798316233982197E-2</v>
      </c>
    </row>
    <row r="47" spans="1:10" x14ac:dyDescent="0.2">
      <c r="A47" s="14">
        <v>126</v>
      </c>
      <c r="B47" s="8">
        <v>-0.41181000000000001</v>
      </c>
      <c r="C47" s="8">
        <v>0.103937</v>
      </c>
      <c r="D47" s="8">
        <v>1.5243599999999999</v>
      </c>
      <c r="E47" s="8">
        <f t="shared" si="0"/>
        <v>1.5824233901421578</v>
      </c>
      <c r="F47" s="8">
        <f t="shared" si="1"/>
        <v>5.04</v>
      </c>
      <c r="G47" s="8">
        <f t="shared" si="2"/>
        <v>1.407168</v>
      </c>
      <c r="H47" s="8">
        <f t="shared" si="3"/>
        <v>1.4407743427969728</v>
      </c>
      <c r="I47" s="8">
        <f t="shared" si="4"/>
        <v>3.3606342796972832E-2</v>
      </c>
      <c r="J47" s="8">
        <f t="shared" si="5"/>
        <v>3.3606342796972832E-2</v>
      </c>
    </row>
    <row r="48" spans="1:10" x14ac:dyDescent="0.2">
      <c r="A48" s="14">
        <v>127</v>
      </c>
      <c r="B48" s="8">
        <v>-0.39194299999999999</v>
      </c>
      <c r="C48" s="8">
        <v>0.102802</v>
      </c>
      <c r="D48" s="8">
        <v>1.5304599999999999</v>
      </c>
      <c r="E48" s="8">
        <f t="shared" si="0"/>
        <v>1.5831915165427712</v>
      </c>
      <c r="F48" s="8">
        <f t="shared" si="1"/>
        <v>5.08</v>
      </c>
      <c r="G48" s="8">
        <f t="shared" si="2"/>
        <v>1.418336</v>
      </c>
      <c r="H48" s="8">
        <f t="shared" si="3"/>
        <v>1.4414737111309617</v>
      </c>
      <c r="I48" s="8">
        <f t="shared" si="4"/>
        <v>2.3137711130961636E-2</v>
      </c>
      <c r="J48" s="8">
        <f t="shared" si="5"/>
        <v>2.3137711130961636E-2</v>
      </c>
    </row>
    <row r="49" spans="1:10" x14ac:dyDescent="0.2">
      <c r="A49" s="14">
        <v>128</v>
      </c>
      <c r="B49" s="8">
        <v>-0.40210000000000001</v>
      </c>
      <c r="C49" s="8">
        <v>0.13609399999999999</v>
      </c>
      <c r="D49" s="8">
        <v>1.53531</v>
      </c>
      <c r="E49" s="8">
        <f t="shared" si="0"/>
        <v>1.5929164394079181</v>
      </c>
      <c r="F49" s="8">
        <f t="shared" si="1"/>
        <v>5.12</v>
      </c>
      <c r="G49" s="8">
        <f t="shared" si="2"/>
        <v>1.4295040000000001</v>
      </c>
      <c r="H49" s="8">
        <f t="shared" si="3"/>
        <v>1.4503281172507576</v>
      </c>
      <c r="I49" s="8">
        <f t="shared" si="4"/>
        <v>2.0824117250757501E-2</v>
      </c>
      <c r="J49" s="8">
        <f t="shared" si="5"/>
        <v>2.0824117250757501E-2</v>
      </c>
    </row>
    <row r="50" spans="1:10" x14ac:dyDescent="0.2">
      <c r="A50" s="14">
        <v>129</v>
      </c>
      <c r="B50" s="8">
        <v>-0.39578600000000003</v>
      </c>
      <c r="C50" s="8">
        <v>0.106197</v>
      </c>
      <c r="D50" s="8">
        <v>1.54291</v>
      </c>
      <c r="E50" s="8">
        <f t="shared" si="0"/>
        <v>1.5964008358507584</v>
      </c>
      <c r="F50" s="8">
        <f t="shared" si="1"/>
        <v>5.16</v>
      </c>
      <c r="G50" s="8">
        <f t="shared" si="2"/>
        <v>1.440672</v>
      </c>
      <c r="H50" s="8">
        <f t="shared" si="3"/>
        <v>1.4535006114304136</v>
      </c>
      <c r="I50" s="8">
        <f t="shared" si="4"/>
        <v>1.2828611430413694E-2</v>
      </c>
      <c r="J50" s="8">
        <f t="shared" si="5"/>
        <v>1.2828611430413694E-2</v>
      </c>
    </row>
    <row r="51" spans="1:10" x14ac:dyDescent="0.2">
      <c r="A51" s="14">
        <v>130</v>
      </c>
      <c r="B51" s="8">
        <v>-0.403862</v>
      </c>
      <c r="C51" s="8">
        <v>0.102025</v>
      </c>
      <c r="D51" s="8">
        <v>1.5582100000000001</v>
      </c>
      <c r="E51" s="8">
        <f t="shared" si="0"/>
        <v>1.6129265388631313</v>
      </c>
      <c r="F51" s="8">
        <f t="shared" si="1"/>
        <v>5.2</v>
      </c>
      <c r="G51" s="8">
        <f t="shared" si="2"/>
        <v>1.45184</v>
      </c>
      <c r="H51" s="8">
        <f t="shared" si="3"/>
        <v>1.468547032663337</v>
      </c>
      <c r="I51" s="8">
        <f t="shared" si="4"/>
        <v>1.6707032663336951E-2</v>
      </c>
      <c r="J51" s="8">
        <f t="shared" si="5"/>
        <v>1.6707032663336951E-2</v>
      </c>
    </row>
    <row r="52" spans="1:10" x14ac:dyDescent="0.2">
      <c r="A52" s="14">
        <v>131</v>
      </c>
      <c r="B52" s="8">
        <v>-0.42671199999999998</v>
      </c>
      <c r="C52" s="8">
        <v>0.115888</v>
      </c>
      <c r="D52" s="8">
        <v>1.5814900000000001</v>
      </c>
      <c r="E52" s="8">
        <f t="shared" si="0"/>
        <v>1.6421399999963464</v>
      </c>
      <c r="F52" s="8">
        <f t="shared" si="1"/>
        <v>5.24</v>
      </c>
      <c r="G52" s="8">
        <f t="shared" si="2"/>
        <v>1.4630080000000001</v>
      </c>
      <c r="H52" s="8">
        <f t="shared" si="3"/>
        <v>1.4951454800366735</v>
      </c>
      <c r="I52" s="8">
        <f t="shared" si="4"/>
        <v>3.2137480036673383E-2</v>
      </c>
      <c r="J52" s="8">
        <f t="shared" si="5"/>
        <v>3.2137480036673383E-2</v>
      </c>
    </row>
    <row r="53" spans="1:10" x14ac:dyDescent="0.2">
      <c r="A53" s="14">
        <v>132</v>
      </c>
      <c r="B53" s="8">
        <v>-0.37590800000000002</v>
      </c>
      <c r="C53" s="8">
        <v>0.116587</v>
      </c>
      <c r="D53" s="8">
        <v>1.59127</v>
      </c>
      <c r="E53" s="8">
        <f t="shared" si="0"/>
        <v>1.639219193986271</v>
      </c>
      <c r="F53" s="8">
        <f t="shared" si="1"/>
        <v>5.28</v>
      </c>
      <c r="G53" s="8">
        <f t="shared" si="2"/>
        <v>1.4741760000000002</v>
      </c>
      <c r="H53" s="8">
        <f t="shared" si="3"/>
        <v>1.4924861270557841</v>
      </c>
      <c r="I53" s="8">
        <f t="shared" si="4"/>
        <v>1.8310127055783942E-2</v>
      </c>
      <c r="J53" s="8">
        <f t="shared" si="5"/>
        <v>1.8310127055783942E-2</v>
      </c>
    </row>
    <row r="54" spans="1:10" x14ac:dyDescent="0.2">
      <c r="A54" s="14">
        <v>133</v>
      </c>
      <c r="B54" s="8">
        <v>-0.43315999999999999</v>
      </c>
      <c r="C54" s="8">
        <v>0.117115</v>
      </c>
      <c r="D54" s="8">
        <v>1.59762</v>
      </c>
      <c r="E54" s="8">
        <f t="shared" si="0"/>
        <v>1.6594376075119546</v>
      </c>
      <c r="F54" s="8">
        <f t="shared" si="1"/>
        <v>5.32</v>
      </c>
      <c r="G54" s="8">
        <f t="shared" si="2"/>
        <v>1.485344</v>
      </c>
      <c r="H54" s="8">
        <f t="shared" si="3"/>
        <v>1.5108947095131295</v>
      </c>
      <c r="I54" s="8">
        <f t="shared" si="4"/>
        <v>2.5550709513129544E-2</v>
      </c>
      <c r="J54" s="8">
        <f t="shared" si="5"/>
        <v>2.5550709513129544E-2</v>
      </c>
    </row>
    <row r="55" spans="1:10" x14ac:dyDescent="0.2">
      <c r="A55" s="14">
        <v>134</v>
      </c>
      <c r="B55" s="8">
        <v>-0.42697499999999999</v>
      </c>
      <c r="C55" s="8">
        <v>0.117811</v>
      </c>
      <c r="D55" s="8">
        <v>1.6144499999999999</v>
      </c>
      <c r="E55" s="8">
        <f t="shared" si="0"/>
        <v>1.6741074890358743</v>
      </c>
      <c r="F55" s="8">
        <f t="shared" si="1"/>
        <v>5.36</v>
      </c>
      <c r="G55" s="8">
        <f t="shared" si="2"/>
        <v>1.4965120000000001</v>
      </c>
      <c r="H55" s="8">
        <f t="shared" si="3"/>
        <v>1.524251431262317</v>
      </c>
      <c r="I55" s="8">
        <f t="shared" si="4"/>
        <v>2.7739431262316927E-2</v>
      </c>
      <c r="J55" s="8">
        <f t="shared" si="5"/>
        <v>2.7739431262316927E-2</v>
      </c>
    </row>
    <row r="56" spans="1:10" x14ac:dyDescent="0.2">
      <c r="A56" s="14">
        <v>135</v>
      </c>
      <c r="B56" s="8">
        <v>-0.43406600000000001</v>
      </c>
      <c r="C56" s="8">
        <v>0.11092200000000001</v>
      </c>
      <c r="D56" s="8">
        <v>1.6249400000000001</v>
      </c>
      <c r="E56" s="8">
        <f t="shared" si="0"/>
        <v>1.6855702257811747</v>
      </c>
      <c r="F56" s="8">
        <f t="shared" si="1"/>
        <v>5.4</v>
      </c>
      <c r="G56" s="8">
        <f t="shared" si="2"/>
        <v>1.5076800000000001</v>
      </c>
      <c r="H56" s="8">
        <f t="shared" si="3"/>
        <v>1.5346880925905986</v>
      </c>
      <c r="I56" s="8">
        <f t="shared" si="4"/>
        <v>2.7008092590598443E-2</v>
      </c>
      <c r="J56" s="8">
        <f t="shared" si="5"/>
        <v>2.7008092590598443E-2</v>
      </c>
    </row>
    <row r="57" spans="1:10" x14ac:dyDescent="0.2">
      <c r="A57" s="14">
        <v>136</v>
      </c>
      <c r="B57" s="8">
        <v>-0.41623500000000002</v>
      </c>
      <c r="C57" s="8">
        <v>0.13761899999999999</v>
      </c>
      <c r="D57" s="8">
        <v>1.6408199999999999</v>
      </c>
      <c r="E57" s="8">
        <f t="shared" si="0"/>
        <v>1.6983759409465267</v>
      </c>
      <c r="F57" s="8">
        <f t="shared" si="1"/>
        <v>5.44</v>
      </c>
      <c r="G57" s="8">
        <f t="shared" si="2"/>
        <v>1.5188480000000002</v>
      </c>
      <c r="H57" s="8">
        <f t="shared" si="3"/>
        <v>1.5463475169686394</v>
      </c>
      <c r="I57" s="8">
        <f t="shared" si="4"/>
        <v>2.749951696863917E-2</v>
      </c>
      <c r="J57" s="8">
        <f t="shared" si="5"/>
        <v>2.749951696863917E-2</v>
      </c>
    </row>
    <row r="58" spans="1:10" x14ac:dyDescent="0.2">
      <c r="A58" s="14">
        <v>137</v>
      </c>
      <c r="B58" s="8">
        <v>-0.420323</v>
      </c>
      <c r="C58" s="8">
        <v>0.12903700000000001</v>
      </c>
      <c r="D58" s="8">
        <v>1.6554599999999999</v>
      </c>
      <c r="E58" s="8">
        <f t="shared" si="0"/>
        <v>1.7128542796449442</v>
      </c>
      <c r="F58" s="8">
        <f t="shared" si="1"/>
        <v>5.48</v>
      </c>
      <c r="G58" s="8">
        <f t="shared" si="2"/>
        <v>1.530016</v>
      </c>
      <c r="H58" s="8">
        <f t="shared" si="3"/>
        <v>1.5595298416568066</v>
      </c>
      <c r="I58" s="8">
        <f t="shared" si="4"/>
        <v>2.9513841656806594E-2</v>
      </c>
      <c r="J58" s="8">
        <f t="shared" si="5"/>
        <v>2.9513841656806594E-2</v>
      </c>
    </row>
    <row r="59" spans="1:10" x14ac:dyDescent="0.2">
      <c r="A59" s="14">
        <v>138</v>
      </c>
      <c r="B59" s="8">
        <v>-0.446274</v>
      </c>
      <c r="C59" s="8">
        <v>0.123706</v>
      </c>
      <c r="D59" s="8">
        <v>1.66144</v>
      </c>
      <c r="E59" s="8">
        <f t="shared" si="0"/>
        <v>1.7247743420842045</v>
      </c>
      <c r="F59" s="8">
        <f t="shared" si="1"/>
        <v>5.52</v>
      </c>
      <c r="G59" s="8">
        <f t="shared" si="2"/>
        <v>1.5411839999999999</v>
      </c>
      <c r="H59" s="8">
        <f t="shared" si="3"/>
        <v>1.5703828916268792</v>
      </c>
      <c r="I59" s="8">
        <f t="shared" si="4"/>
        <v>2.9198891626879275E-2</v>
      </c>
      <c r="J59" s="8">
        <f t="shared" si="5"/>
        <v>2.9198891626879275E-2</v>
      </c>
    </row>
    <row r="60" spans="1:10" x14ac:dyDescent="0.2">
      <c r="A60" s="14">
        <v>139</v>
      </c>
      <c r="B60" s="8">
        <v>-0.41412500000000002</v>
      </c>
      <c r="C60" s="8">
        <v>0.100747</v>
      </c>
      <c r="D60" s="8">
        <v>1.66781</v>
      </c>
      <c r="E60" s="8">
        <f t="shared" si="0"/>
        <v>1.7214063058249787</v>
      </c>
      <c r="F60" s="8">
        <f t="shared" si="1"/>
        <v>5.56</v>
      </c>
      <c r="G60" s="8">
        <f t="shared" si="2"/>
        <v>1.552352</v>
      </c>
      <c r="H60" s="8">
        <f t="shared" si="3"/>
        <v>1.5673163417653615</v>
      </c>
      <c r="I60" s="8">
        <f t="shared" si="4"/>
        <v>1.4964341765361544E-2</v>
      </c>
      <c r="J60" s="8">
        <f t="shared" si="5"/>
        <v>1.4964341765361544E-2</v>
      </c>
    </row>
    <row r="61" spans="1:10" x14ac:dyDescent="0.2">
      <c r="A61" s="14">
        <v>140</v>
      </c>
      <c r="B61" s="8">
        <v>-0.44991900000000001</v>
      </c>
      <c r="C61" s="8">
        <v>0.114172</v>
      </c>
      <c r="D61" s="8">
        <v>1.6815599999999999</v>
      </c>
      <c r="E61" s="8">
        <f t="shared" si="0"/>
        <v>1.7444501671715935</v>
      </c>
      <c r="F61" s="8">
        <f t="shared" si="1"/>
        <v>5.6</v>
      </c>
      <c r="G61" s="8">
        <f t="shared" si="2"/>
        <v>1.56352</v>
      </c>
      <c r="H61" s="8">
        <f t="shared" si="3"/>
        <v>1.5882974549073956</v>
      </c>
      <c r="I61" s="8">
        <f t="shared" si="4"/>
        <v>2.477745490739558E-2</v>
      </c>
      <c r="J61" s="8">
        <f t="shared" si="5"/>
        <v>2.477745490739558E-2</v>
      </c>
    </row>
    <row r="62" spans="1:10" x14ac:dyDescent="0.2">
      <c r="A62" s="14">
        <v>141</v>
      </c>
      <c r="B62" s="8">
        <v>-0.45912799999999998</v>
      </c>
      <c r="C62" s="8">
        <v>0.121596</v>
      </c>
      <c r="D62" s="8">
        <v>1.7063999999999999</v>
      </c>
      <c r="E62" s="8">
        <f t="shared" si="0"/>
        <v>1.7712665151241356</v>
      </c>
      <c r="F62" s="8">
        <f t="shared" si="1"/>
        <v>5.64</v>
      </c>
      <c r="G62" s="8">
        <f t="shared" si="2"/>
        <v>1.5746879999999999</v>
      </c>
      <c r="H62" s="8">
        <f t="shared" si="3"/>
        <v>1.6127133642893137</v>
      </c>
      <c r="I62" s="8">
        <f t="shared" si="4"/>
        <v>3.8025364289313801E-2</v>
      </c>
      <c r="J62" s="8">
        <f t="shared" si="5"/>
        <v>3.8025364289313801E-2</v>
      </c>
    </row>
    <row r="63" spans="1:10" x14ac:dyDescent="0.2">
      <c r="A63" s="14">
        <v>142</v>
      </c>
      <c r="B63" s="8">
        <v>-0.46269900000000003</v>
      </c>
      <c r="C63" s="8">
        <v>0.15489</v>
      </c>
      <c r="D63" s="8">
        <v>1.7229000000000001</v>
      </c>
      <c r="E63" s="8">
        <f t="shared" si="0"/>
        <v>1.7906606844125998</v>
      </c>
      <c r="F63" s="8">
        <f t="shared" si="1"/>
        <v>5.68</v>
      </c>
      <c r="G63" s="8">
        <f t="shared" si="2"/>
        <v>1.5858559999999999</v>
      </c>
      <c r="H63" s="8">
        <f t="shared" si="3"/>
        <v>1.6303714839080905</v>
      </c>
      <c r="I63" s="8">
        <f t="shared" si="4"/>
        <v>4.451548390809057E-2</v>
      </c>
      <c r="J63" s="8">
        <f t="shared" si="5"/>
        <v>4.451548390809057E-2</v>
      </c>
    </row>
    <row r="64" spans="1:10" x14ac:dyDescent="0.2">
      <c r="A64" s="14">
        <v>143</v>
      </c>
      <c r="B64" s="8">
        <v>-0.46616099999999999</v>
      </c>
      <c r="C64" s="8">
        <v>0.12857299999999999</v>
      </c>
      <c r="D64" s="8">
        <v>1.73038</v>
      </c>
      <c r="E64" s="8">
        <f t="shared" si="0"/>
        <v>1.7966780564836873</v>
      </c>
      <c r="F64" s="8">
        <f t="shared" si="1"/>
        <v>5.72</v>
      </c>
      <c r="G64" s="8">
        <f t="shared" si="2"/>
        <v>1.597024</v>
      </c>
      <c r="H64" s="8">
        <f t="shared" si="3"/>
        <v>1.6358502169356066</v>
      </c>
      <c r="I64" s="8">
        <f t="shared" si="4"/>
        <v>3.8826216935606617E-2</v>
      </c>
      <c r="J64" s="8">
        <f t="shared" si="5"/>
        <v>3.8826216935606617E-2</v>
      </c>
    </row>
    <row r="65" spans="1:10" x14ac:dyDescent="0.2">
      <c r="A65" s="14">
        <v>144</v>
      </c>
      <c r="B65" s="8">
        <v>-0.439384</v>
      </c>
      <c r="C65" s="8">
        <v>0.132906</v>
      </c>
      <c r="D65" s="8">
        <v>1.7383900000000001</v>
      </c>
      <c r="E65" s="8">
        <f t="shared" si="0"/>
        <v>1.7979772235465055</v>
      </c>
      <c r="F65" s="8">
        <f t="shared" si="1"/>
        <v>5.76</v>
      </c>
      <c r="G65" s="8">
        <f t="shared" si="2"/>
        <v>1.6081920000000001</v>
      </c>
      <c r="H65" s="8">
        <f t="shared" si="3"/>
        <v>1.6370330903579635</v>
      </c>
      <c r="I65" s="8">
        <f t="shared" si="4"/>
        <v>2.884109035796345E-2</v>
      </c>
      <c r="J65" s="8">
        <f t="shared" si="5"/>
        <v>2.884109035796345E-2</v>
      </c>
    </row>
    <row r="66" spans="1:10" x14ac:dyDescent="0.2">
      <c r="A66" s="14">
        <v>145</v>
      </c>
      <c r="B66" s="8">
        <v>-0.43509999999999999</v>
      </c>
      <c r="C66" s="8">
        <v>0.139352</v>
      </c>
      <c r="D66" s="8">
        <v>1.7417499999999999</v>
      </c>
      <c r="E66" s="8">
        <f t="shared" si="0"/>
        <v>1.8006732219933743</v>
      </c>
      <c r="F66" s="8">
        <f t="shared" si="1"/>
        <v>5.8</v>
      </c>
      <c r="G66" s="8">
        <f t="shared" si="2"/>
        <v>1.6193599999999999</v>
      </c>
      <c r="H66" s="8">
        <f t="shared" si="3"/>
        <v>1.6394877591998593</v>
      </c>
      <c r="I66" s="8">
        <f t="shared" si="4"/>
        <v>2.012775919985943E-2</v>
      </c>
      <c r="J66" s="8">
        <f t="shared" si="5"/>
        <v>2.012775919985943E-2</v>
      </c>
    </row>
    <row r="67" spans="1:10" x14ac:dyDescent="0.2">
      <c r="A67" s="14">
        <v>146</v>
      </c>
      <c r="B67" s="8">
        <v>-0.473991</v>
      </c>
      <c r="C67" s="8">
        <v>0.117503</v>
      </c>
      <c r="D67" s="8">
        <v>1.7763</v>
      </c>
      <c r="E67" s="8">
        <f t="shared" si="0"/>
        <v>1.8422041453351472</v>
      </c>
      <c r="F67" s="8">
        <f t="shared" si="1"/>
        <v>5.84</v>
      </c>
      <c r="G67" s="8">
        <f t="shared" si="2"/>
        <v>1.630528</v>
      </c>
      <c r="H67" s="8">
        <f t="shared" si="3"/>
        <v>1.6773010834696169</v>
      </c>
      <c r="I67" s="8">
        <f t="shared" si="4"/>
        <v>4.677308346961695E-2</v>
      </c>
      <c r="J67" s="8">
        <f t="shared" si="5"/>
        <v>4.677308346961695E-2</v>
      </c>
    </row>
    <row r="68" spans="1:10" x14ac:dyDescent="0.2">
      <c r="A68" s="14">
        <v>147</v>
      </c>
      <c r="B68" s="8">
        <v>-0.484323</v>
      </c>
      <c r="C68" s="8">
        <v>0.109669</v>
      </c>
      <c r="D68" s="8">
        <v>1.7833699999999999</v>
      </c>
      <c r="E68" s="8">
        <f t="shared" ref="E68:E131" si="6">SQRT(D68^2+C68^2+B68^2)</f>
        <v>1.8512170631209079</v>
      </c>
      <c r="F68" s="8">
        <f t="shared" ref="F68:F131" si="7">A68/25</f>
        <v>5.88</v>
      </c>
      <c r="G68" s="8">
        <f t="shared" ref="G68:G131" si="8">F68*0.2792</f>
        <v>1.641696</v>
      </c>
      <c r="H68" s="8">
        <f t="shared" ref="H68:H131" si="9">E68*0.910486</f>
        <v>1.6855072189327029</v>
      </c>
      <c r="I68" s="8">
        <f t="shared" ref="I68:I131" si="10">H68-G68</f>
        <v>4.38112189327029E-2</v>
      </c>
      <c r="J68" s="8">
        <f t="shared" ref="J68:J131" si="11">ABS(I68)</f>
        <v>4.38112189327029E-2</v>
      </c>
    </row>
    <row r="69" spans="1:10" x14ac:dyDescent="0.2">
      <c r="A69" s="14">
        <v>148</v>
      </c>
      <c r="B69" s="8">
        <v>-0.48217300000000002</v>
      </c>
      <c r="C69" s="8">
        <v>0.113666</v>
      </c>
      <c r="D69" s="8">
        <v>1.7912600000000001</v>
      </c>
      <c r="E69" s="8">
        <f t="shared" si="6"/>
        <v>1.8585002418845686</v>
      </c>
      <c r="F69" s="8">
        <f t="shared" si="7"/>
        <v>5.92</v>
      </c>
      <c r="G69" s="8">
        <f t="shared" si="8"/>
        <v>1.6528640000000001</v>
      </c>
      <c r="H69" s="8">
        <f t="shared" si="9"/>
        <v>1.6921384512325135</v>
      </c>
      <c r="I69" s="8">
        <f t="shared" si="10"/>
        <v>3.9274451232513385E-2</v>
      </c>
      <c r="J69" s="8">
        <f t="shared" si="11"/>
        <v>3.9274451232513385E-2</v>
      </c>
    </row>
    <row r="70" spans="1:10" x14ac:dyDescent="0.2">
      <c r="A70" s="14">
        <v>149</v>
      </c>
      <c r="B70" s="8">
        <v>-0.48642600000000003</v>
      </c>
      <c r="C70" s="8">
        <v>0.111543</v>
      </c>
      <c r="D70" s="8">
        <v>1.7886</v>
      </c>
      <c r="E70" s="8">
        <f t="shared" si="6"/>
        <v>1.8569173525833076</v>
      </c>
      <c r="F70" s="8">
        <f t="shared" si="7"/>
        <v>5.96</v>
      </c>
      <c r="G70" s="8">
        <f t="shared" si="8"/>
        <v>1.664032</v>
      </c>
      <c r="H70" s="8">
        <f t="shared" si="9"/>
        <v>1.6906972526841655</v>
      </c>
      <c r="I70" s="8">
        <f t="shared" si="10"/>
        <v>2.666525268416553E-2</v>
      </c>
      <c r="J70" s="8">
        <f t="shared" si="11"/>
        <v>2.666525268416553E-2</v>
      </c>
    </row>
    <row r="71" spans="1:10" x14ac:dyDescent="0.2">
      <c r="A71" s="14">
        <v>150</v>
      </c>
      <c r="B71" s="8">
        <v>-0.48883700000000002</v>
      </c>
      <c r="C71" s="8">
        <v>0.10957500000000001</v>
      </c>
      <c r="D71" s="8">
        <v>1.7907999999999999</v>
      </c>
      <c r="E71" s="8">
        <f t="shared" si="6"/>
        <v>1.8595518097633095</v>
      </c>
      <c r="F71" s="8">
        <f t="shared" si="7"/>
        <v>6</v>
      </c>
      <c r="G71" s="8">
        <f t="shared" si="8"/>
        <v>1.6752</v>
      </c>
      <c r="H71" s="8">
        <f t="shared" si="9"/>
        <v>1.6930958890641565</v>
      </c>
      <c r="I71" s="8">
        <f t="shared" si="10"/>
        <v>1.7895889064156512E-2</v>
      </c>
      <c r="J71" s="8">
        <f t="shared" si="11"/>
        <v>1.7895889064156512E-2</v>
      </c>
    </row>
    <row r="72" spans="1:10" x14ac:dyDescent="0.2">
      <c r="A72" s="14">
        <v>151</v>
      </c>
      <c r="B72" s="8">
        <v>-0.496645</v>
      </c>
      <c r="C72" s="8">
        <v>0.102439</v>
      </c>
      <c r="D72" s="8">
        <v>1.8109299999999999</v>
      </c>
      <c r="E72" s="8">
        <f t="shared" si="6"/>
        <v>1.8805896600922807</v>
      </c>
      <c r="F72" s="8">
        <f t="shared" si="7"/>
        <v>6.04</v>
      </c>
      <c r="G72" s="8">
        <f t="shared" si="8"/>
        <v>1.6863680000000001</v>
      </c>
      <c r="H72" s="8">
        <f t="shared" si="9"/>
        <v>1.7122505572587803</v>
      </c>
      <c r="I72" s="8">
        <f t="shared" si="10"/>
        <v>2.5882557258780192E-2</v>
      </c>
      <c r="J72" s="8">
        <f t="shared" si="11"/>
        <v>2.5882557258780192E-2</v>
      </c>
    </row>
    <row r="73" spans="1:10" x14ac:dyDescent="0.2">
      <c r="A73" s="14">
        <v>152</v>
      </c>
      <c r="B73" s="8">
        <v>-0.50430200000000003</v>
      </c>
      <c r="C73" s="8">
        <v>0.119617</v>
      </c>
      <c r="D73" s="8">
        <v>1.8394200000000001</v>
      </c>
      <c r="E73" s="8">
        <f t="shared" si="6"/>
        <v>1.9110454390968834</v>
      </c>
      <c r="F73" s="8">
        <f t="shared" si="7"/>
        <v>6.08</v>
      </c>
      <c r="G73" s="8">
        <f t="shared" si="8"/>
        <v>1.6975359999999999</v>
      </c>
      <c r="H73" s="8">
        <f t="shared" si="9"/>
        <v>1.739980117661565</v>
      </c>
      <c r="I73" s="8">
        <f t="shared" si="10"/>
        <v>4.2444117661565084E-2</v>
      </c>
      <c r="J73" s="8">
        <f t="shared" si="11"/>
        <v>4.2444117661565084E-2</v>
      </c>
    </row>
    <row r="74" spans="1:10" x14ac:dyDescent="0.2">
      <c r="A74" s="14">
        <v>153</v>
      </c>
      <c r="B74" s="8">
        <v>-0.50331400000000004</v>
      </c>
      <c r="C74" s="8">
        <v>0.12753900000000001</v>
      </c>
      <c r="D74" s="8">
        <v>1.84578</v>
      </c>
      <c r="E74" s="8">
        <f t="shared" si="6"/>
        <v>1.9174188346621091</v>
      </c>
      <c r="F74" s="8">
        <f t="shared" si="7"/>
        <v>6.12</v>
      </c>
      <c r="G74" s="8">
        <f t="shared" si="8"/>
        <v>1.708704</v>
      </c>
      <c r="H74" s="8">
        <f t="shared" si="9"/>
        <v>1.7457830050961651</v>
      </c>
      <c r="I74" s="8">
        <f t="shared" si="10"/>
        <v>3.707900509616513E-2</v>
      </c>
      <c r="J74" s="8">
        <f t="shared" si="11"/>
        <v>3.707900509616513E-2</v>
      </c>
    </row>
    <row r="75" spans="1:10" x14ac:dyDescent="0.2">
      <c r="A75" s="14">
        <v>154</v>
      </c>
      <c r="B75" s="8">
        <v>-0.49473200000000001</v>
      </c>
      <c r="C75" s="8">
        <v>0.10563699999999999</v>
      </c>
      <c r="D75" s="8">
        <v>1.8546</v>
      </c>
      <c r="E75" s="8">
        <f t="shared" si="6"/>
        <v>1.9223579499128147</v>
      </c>
      <c r="F75" s="8">
        <f t="shared" si="7"/>
        <v>6.16</v>
      </c>
      <c r="G75" s="8">
        <f t="shared" si="8"/>
        <v>1.7198720000000001</v>
      </c>
      <c r="H75" s="8">
        <f t="shared" si="9"/>
        <v>1.7502800003843191</v>
      </c>
      <c r="I75" s="8">
        <f t="shared" si="10"/>
        <v>3.0408000384319012E-2</v>
      </c>
      <c r="J75" s="8">
        <f t="shared" si="11"/>
        <v>3.0408000384319012E-2</v>
      </c>
    </row>
    <row r="76" spans="1:10" x14ac:dyDescent="0.2">
      <c r="A76" s="14">
        <v>155</v>
      </c>
      <c r="B76" s="8">
        <v>-0.50389200000000001</v>
      </c>
      <c r="C76" s="8">
        <v>0.100295</v>
      </c>
      <c r="D76" s="8">
        <v>1.8573</v>
      </c>
      <c r="E76" s="8">
        <f t="shared" si="6"/>
        <v>1.9270520295749671</v>
      </c>
      <c r="F76" s="8">
        <f t="shared" si="7"/>
        <v>6.2</v>
      </c>
      <c r="G76" s="8">
        <f t="shared" si="8"/>
        <v>1.7310400000000001</v>
      </c>
      <c r="H76" s="8">
        <f t="shared" si="9"/>
        <v>1.7545538941995935</v>
      </c>
      <c r="I76" s="8">
        <f t="shared" si="10"/>
        <v>2.3513894199593377E-2</v>
      </c>
      <c r="J76" s="8">
        <f t="shared" si="11"/>
        <v>2.3513894199593377E-2</v>
      </c>
    </row>
    <row r="77" spans="1:10" x14ac:dyDescent="0.2">
      <c r="A77" s="14">
        <v>156</v>
      </c>
      <c r="B77" s="8">
        <v>-0.51008299999999995</v>
      </c>
      <c r="C77" s="8">
        <v>0.107449</v>
      </c>
      <c r="D77" s="8">
        <v>1.8848199999999999</v>
      </c>
      <c r="E77" s="8">
        <f t="shared" si="6"/>
        <v>1.9555757175036714</v>
      </c>
      <c r="F77" s="8">
        <f t="shared" si="7"/>
        <v>6.24</v>
      </c>
      <c r="G77" s="8">
        <f t="shared" si="8"/>
        <v>1.742208</v>
      </c>
      <c r="H77" s="8">
        <f t="shared" si="9"/>
        <v>1.7805243127270478</v>
      </c>
      <c r="I77" s="8">
        <f t="shared" si="10"/>
        <v>3.831631272704783E-2</v>
      </c>
      <c r="J77" s="8">
        <f t="shared" si="11"/>
        <v>3.831631272704783E-2</v>
      </c>
    </row>
    <row r="78" spans="1:10" x14ac:dyDescent="0.2">
      <c r="A78" s="14">
        <v>157</v>
      </c>
      <c r="B78" s="8">
        <v>-0.507073</v>
      </c>
      <c r="C78" s="8">
        <v>9.8303799999999997E-2</v>
      </c>
      <c r="D78" s="8">
        <v>1.89367</v>
      </c>
      <c r="E78" s="8">
        <f t="shared" si="6"/>
        <v>1.9628481177420325</v>
      </c>
      <c r="F78" s="8">
        <f t="shared" si="7"/>
        <v>6.28</v>
      </c>
      <c r="G78" s="8">
        <f t="shared" si="8"/>
        <v>1.753376</v>
      </c>
      <c r="H78" s="8">
        <f t="shared" si="9"/>
        <v>1.7871457313304722</v>
      </c>
      <c r="I78" s="8">
        <f t="shared" si="10"/>
        <v>3.3769731330472119E-2</v>
      </c>
      <c r="J78" s="8">
        <f t="shared" si="11"/>
        <v>3.3769731330472119E-2</v>
      </c>
    </row>
    <row r="79" spans="1:10" x14ac:dyDescent="0.2">
      <c r="A79" s="14">
        <v>158</v>
      </c>
      <c r="B79" s="8">
        <v>-0.50609700000000002</v>
      </c>
      <c r="C79" s="8">
        <v>9.7332199999999994E-2</v>
      </c>
      <c r="D79" s="8">
        <v>1.9050800000000001</v>
      </c>
      <c r="E79" s="8">
        <f t="shared" si="6"/>
        <v>1.9735596106948075</v>
      </c>
      <c r="F79" s="8">
        <f t="shared" si="7"/>
        <v>6.32</v>
      </c>
      <c r="G79" s="8">
        <f t="shared" si="8"/>
        <v>1.7645440000000001</v>
      </c>
      <c r="H79" s="8">
        <f t="shared" si="9"/>
        <v>1.7968983957030724</v>
      </c>
      <c r="I79" s="8">
        <f t="shared" si="10"/>
        <v>3.2354395703072303E-2</v>
      </c>
      <c r="J79" s="8">
        <f t="shared" si="11"/>
        <v>3.2354395703072303E-2</v>
      </c>
    </row>
    <row r="80" spans="1:10" x14ac:dyDescent="0.2">
      <c r="A80" s="14">
        <v>159</v>
      </c>
      <c r="B80" s="8">
        <v>-0.49220599999999998</v>
      </c>
      <c r="C80" s="8">
        <v>0.101296</v>
      </c>
      <c r="D80" s="8">
        <v>1.91073</v>
      </c>
      <c r="E80" s="8">
        <f t="shared" si="6"/>
        <v>1.9757066480001531</v>
      </c>
      <c r="F80" s="8">
        <f t="shared" si="7"/>
        <v>6.36</v>
      </c>
      <c r="G80" s="8">
        <f t="shared" si="8"/>
        <v>1.7757120000000002</v>
      </c>
      <c r="H80" s="8">
        <f t="shared" si="9"/>
        <v>1.7988532431110673</v>
      </c>
      <c r="I80" s="8">
        <f t="shared" si="10"/>
        <v>2.3141243111067133E-2</v>
      </c>
      <c r="J80" s="8">
        <f t="shared" si="11"/>
        <v>2.3141243111067133E-2</v>
      </c>
    </row>
    <row r="81" spans="1:10" x14ac:dyDescent="0.2">
      <c r="A81" s="14">
        <v>160</v>
      </c>
      <c r="B81" s="8">
        <v>-0.515046</v>
      </c>
      <c r="C81" s="8">
        <v>8.6871100000000007E-2</v>
      </c>
      <c r="D81" s="8">
        <v>1.92147</v>
      </c>
      <c r="E81" s="8">
        <f t="shared" si="6"/>
        <v>1.99119711003989</v>
      </c>
      <c r="F81" s="8">
        <f t="shared" si="7"/>
        <v>6.4</v>
      </c>
      <c r="G81" s="8">
        <f t="shared" si="8"/>
        <v>1.78688</v>
      </c>
      <c r="H81" s="8">
        <f t="shared" si="9"/>
        <v>1.8129570919317792</v>
      </c>
      <c r="I81" s="8">
        <f t="shared" si="10"/>
        <v>2.6077091931779206E-2</v>
      </c>
      <c r="J81" s="8">
        <f t="shared" si="11"/>
        <v>2.6077091931779206E-2</v>
      </c>
    </row>
    <row r="82" spans="1:10" x14ac:dyDescent="0.2">
      <c r="A82" s="14">
        <v>161</v>
      </c>
      <c r="B82" s="8">
        <v>-0.52098900000000004</v>
      </c>
      <c r="C82" s="8">
        <v>0.105404</v>
      </c>
      <c r="D82" s="8">
        <v>1.9434199999999999</v>
      </c>
      <c r="E82" s="8">
        <f t="shared" si="6"/>
        <v>2.0148004461328171</v>
      </c>
      <c r="F82" s="8">
        <f t="shared" si="7"/>
        <v>6.44</v>
      </c>
      <c r="G82" s="8">
        <f t="shared" si="8"/>
        <v>1.7980480000000001</v>
      </c>
      <c r="H82" s="8">
        <f t="shared" si="9"/>
        <v>1.8344475989976841</v>
      </c>
      <c r="I82" s="8">
        <f t="shared" si="10"/>
        <v>3.6399598997683968E-2</v>
      </c>
      <c r="J82" s="8">
        <f t="shared" si="11"/>
        <v>3.6399598997683968E-2</v>
      </c>
    </row>
    <row r="83" spans="1:10" x14ac:dyDescent="0.2">
      <c r="A83" s="14">
        <v>162</v>
      </c>
      <c r="B83" s="8">
        <v>-0.530555</v>
      </c>
      <c r="C83" s="8">
        <v>0.106965</v>
      </c>
      <c r="D83" s="8">
        <v>1.9556100000000001</v>
      </c>
      <c r="E83" s="8">
        <f t="shared" si="6"/>
        <v>2.0291231089685025</v>
      </c>
      <c r="F83" s="8">
        <f t="shared" si="7"/>
        <v>6.48</v>
      </c>
      <c r="G83" s="8">
        <f t="shared" si="8"/>
        <v>1.8092160000000002</v>
      </c>
      <c r="H83" s="8">
        <f t="shared" si="9"/>
        <v>1.847488182992296</v>
      </c>
      <c r="I83" s="8">
        <f t="shared" si="10"/>
        <v>3.8272182992295845E-2</v>
      </c>
      <c r="J83" s="8">
        <f t="shared" si="11"/>
        <v>3.8272182992295845E-2</v>
      </c>
    </row>
    <row r="84" spans="1:10" x14ac:dyDescent="0.2">
      <c r="A84" s="14">
        <v>163</v>
      </c>
      <c r="B84" s="8">
        <v>-0.51926300000000003</v>
      </c>
      <c r="C84" s="8">
        <v>0.10050099999999999</v>
      </c>
      <c r="D84" s="8">
        <v>1.96302</v>
      </c>
      <c r="E84" s="8">
        <f t="shared" si="6"/>
        <v>2.0330228809755191</v>
      </c>
      <c r="F84" s="8">
        <f t="shared" si="7"/>
        <v>6.52</v>
      </c>
      <c r="G84" s="8">
        <f t="shared" si="8"/>
        <v>1.820384</v>
      </c>
      <c r="H84" s="8">
        <f t="shared" si="9"/>
        <v>1.8510388708078764</v>
      </c>
      <c r="I84" s="8">
        <f t="shared" si="10"/>
        <v>3.0654870807876433E-2</v>
      </c>
      <c r="J84" s="8">
        <f t="shared" si="11"/>
        <v>3.0654870807876433E-2</v>
      </c>
    </row>
    <row r="85" spans="1:10" x14ac:dyDescent="0.2">
      <c r="A85" s="14">
        <v>164</v>
      </c>
      <c r="B85" s="8">
        <v>-0.52783999999999998</v>
      </c>
      <c r="C85" s="8">
        <v>9.0874800000000006E-2</v>
      </c>
      <c r="D85" s="8">
        <v>1.9747699999999999</v>
      </c>
      <c r="E85" s="8">
        <f t="shared" si="6"/>
        <v>2.0461157952997282</v>
      </c>
      <c r="F85" s="8">
        <f t="shared" si="7"/>
        <v>6.56</v>
      </c>
      <c r="G85" s="8">
        <f t="shared" si="8"/>
        <v>1.8315519999999998</v>
      </c>
      <c r="H85" s="8">
        <f t="shared" si="9"/>
        <v>1.8629597859992684</v>
      </c>
      <c r="I85" s="8">
        <f t="shared" si="10"/>
        <v>3.1407785999268523E-2</v>
      </c>
      <c r="J85" s="8">
        <f t="shared" si="11"/>
        <v>3.1407785999268523E-2</v>
      </c>
    </row>
    <row r="86" spans="1:10" x14ac:dyDescent="0.2">
      <c r="A86" s="14">
        <v>165</v>
      </c>
      <c r="B86" s="8">
        <v>-0.52815699999999999</v>
      </c>
      <c r="C86" s="8">
        <v>9.9239300000000003E-2</v>
      </c>
      <c r="D86" s="8">
        <v>1.98248</v>
      </c>
      <c r="E86" s="8">
        <f t="shared" si="6"/>
        <v>2.0540265834972753</v>
      </c>
      <c r="F86" s="8">
        <f t="shared" si="7"/>
        <v>6.6</v>
      </c>
      <c r="G86" s="8">
        <f t="shared" si="8"/>
        <v>1.8427199999999999</v>
      </c>
      <c r="H86" s="8">
        <f t="shared" si="9"/>
        <v>1.8701624479021002</v>
      </c>
      <c r="I86" s="8">
        <f t="shared" si="10"/>
        <v>2.7442447902100264E-2</v>
      </c>
      <c r="J86" s="8">
        <f t="shared" si="11"/>
        <v>2.7442447902100264E-2</v>
      </c>
    </row>
    <row r="87" spans="1:10" x14ac:dyDescent="0.2">
      <c r="A87" s="14">
        <v>166</v>
      </c>
      <c r="B87" s="8">
        <v>-0.54257999999999995</v>
      </c>
      <c r="C87" s="8">
        <v>0.101036</v>
      </c>
      <c r="D87" s="8">
        <v>2.0017800000000001</v>
      </c>
      <c r="E87" s="8">
        <f t="shared" si="6"/>
        <v>2.0764692384179448</v>
      </c>
      <c r="F87" s="8">
        <f t="shared" si="7"/>
        <v>6.64</v>
      </c>
      <c r="G87" s="8">
        <f t="shared" si="8"/>
        <v>1.853888</v>
      </c>
      <c r="H87" s="8">
        <f t="shared" si="9"/>
        <v>1.8905961710102011</v>
      </c>
      <c r="I87" s="8">
        <f t="shared" si="10"/>
        <v>3.6708171010201074E-2</v>
      </c>
      <c r="J87" s="8">
        <f t="shared" si="11"/>
        <v>3.6708171010201074E-2</v>
      </c>
    </row>
    <row r="88" spans="1:10" x14ac:dyDescent="0.2">
      <c r="A88" s="14">
        <v>167</v>
      </c>
      <c r="B88" s="8">
        <v>-0.55210000000000004</v>
      </c>
      <c r="C88" s="8">
        <v>9.6754499999999993E-2</v>
      </c>
      <c r="D88" s="8">
        <v>2.0142000000000002</v>
      </c>
      <c r="E88" s="8">
        <f t="shared" si="6"/>
        <v>2.0907361103855862</v>
      </c>
      <c r="F88" s="8">
        <f t="shared" si="7"/>
        <v>6.68</v>
      </c>
      <c r="G88" s="8">
        <f t="shared" si="8"/>
        <v>1.865056</v>
      </c>
      <c r="H88" s="8">
        <f t="shared" si="9"/>
        <v>1.9035859582005308</v>
      </c>
      <c r="I88" s="8">
        <f t="shared" si="10"/>
        <v>3.8529958200530734E-2</v>
      </c>
      <c r="J88" s="8">
        <f t="shared" si="11"/>
        <v>3.8529958200530734E-2</v>
      </c>
    </row>
    <row r="89" spans="1:10" x14ac:dyDescent="0.2">
      <c r="A89" s="14">
        <v>168</v>
      </c>
      <c r="B89" s="8">
        <v>-0.54903500000000005</v>
      </c>
      <c r="C89" s="8">
        <v>8.6703799999999998E-2</v>
      </c>
      <c r="D89" s="8">
        <v>2.0291000000000001</v>
      </c>
      <c r="E89" s="8">
        <f t="shared" si="6"/>
        <v>2.1038545078401785</v>
      </c>
      <c r="F89" s="8">
        <f t="shared" si="7"/>
        <v>6.72</v>
      </c>
      <c r="G89" s="8">
        <f t="shared" si="8"/>
        <v>1.8762239999999999</v>
      </c>
      <c r="H89" s="8">
        <f t="shared" si="9"/>
        <v>1.9155300754253728</v>
      </c>
      <c r="I89" s="8">
        <f t="shared" si="10"/>
        <v>3.9306075425372899E-2</v>
      </c>
      <c r="J89" s="8">
        <f t="shared" si="11"/>
        <v>3.9306075425372899E-2</v>
      </c>
    </row>
    <row r="90" spans="1:10" x14ac:dyDescent="0.2">
      <c r="A90" s="14">
        <v>169</v>
      </c>
      <c r="B90" s="8">
        <v>-0.56083000000000005</v>
      </c>
      <c r="C90" s="8">
        <v>9.2140899999999998E-2</v>
      </c>
      <c r="D90" s="8">
        <v>2.0427399999999998</v>
      </c>
      <c r="E90" s="8">
        <f t="shared" si="6"/>
        <v>2.1203317999673565</v>
      </c>
      <c r="F90" s="8">
        <f t="shared" si="7"/>
        <v>6.76</v>
      </c>
      <c r="G90" s="8">
        <f t="shared" si="8"/>
        <v>1.887392</v>
      </c>
      <c r="H90" s="8">
        <f t="shared" si="9"/>
        <v>1.9305324192250786</v>
      </c>
      <c r="I90" s="8">
        <f t="shared" si="10"/>
        <v>4.3140419225078608E-2</v>
      </c>
      <c r="J90" s="8">
        <f t="shared" si="11"/>
        <v>4.3140419225078608E-2</v>
      </c>
    </row>
    <row r="91" spans="1:10" x14ac:dyDescent="0.2">
      <c r="A91" s="14">
        <v>170</v>
      </c>
      <c r="B91" s="8">
        <v>-0.56968700000000005</v>
      </c>
      <c r="C91" s="8">
        <v>9.2953300000000003E-2</v>
      </c>
      <c r="D91" s="8">
        <v>2.0504199999999999</v>
      </c>
      <c r="E91" s="8">
        <f t="shared" si="6"/>
        <v>2.1301187221255744</v>
      </c>
      <c r="F91" s="8">
        <f t="shared" si="7"/>
        <v>6.8</v>
      </c>
      <c r="G91" s="8">
        <f t="shared" si="8"/>
        <v>1.89856</v>
      </c>
      <c r="H91" s="8">
        <f t="shared" si="9"/>
        <v>1.9394432748332258</v>
      </c>
      <c r="I91" s="8">
        <f t="shared" si="10"/>
        <v>4.0883274833225736E-2</v>
      </c>
      <c r="J91" s="8">
        <f t="shared" si="11"/>
        <v>4.0883274833225736E-2</v>
      </c>
    </row>
    <row r="92" spans="1:10" x14ac:dyDescent="0.2">
      <c r="A92" s="14">
        <v>171</v>
      </c>
      <c r="B92" s="8">
        <v>-0.55576099999999995</v>
      </c>
      <c r="C92" s="8">
        <v>8.9571100000000001E-2</v>
      </c>
      <c r="D92" s="8">
        <v>2.0657199999999998</v>
      </c>
      <c r="E92" s="8">
        <f t="shared" si="6"/>
        <v>2.1410493664267083</v>
      </c>
      <c r="F92" s="8">
        <f t="shared" si="7"/>
        <v>6.84</v>
      </c>
      <c r="G92" s="8">
        <f t="shared" si="8"/>
        <v>1.9097280000000001</v>
      </c>
      <c r="H92" s="8">
        <f t="shared" si="9"/>
        <v>1.949395473440388</v>
      </c>
      <c r="I92" s="8">
        <f t="shared" si="10"/>
        <v>3.9667473440387901E-2</v>
      </c>
      <c r="J92" s="8">
        <f t="shared" si="11"/>
        <v>3.9667473440387901E-2</v>
      </c>
    </row>
    <row r="93" spans="1:10" x14ac:dyDescent="0.2">
      <c r="A93" s="14">
        <v>172</v>
      </c>
      <c r="B93" s="8">
        <v>-0.55189500000000002</v>
      </c>
      <c r="C93" s="8">
        <v>0.100881</v>
      </c>
      <c r="D93" s="8">
        <v>2.0800100000000001</v>
      </c>
      <c r="E93" s="8">
        <f t="shared" si="6"/>
        <v>2.1543459952584221</v>
      </c>
      <c r="F93" s="8">
        <f t="shared" si="7"/>
        <v>6.88</v>
      </c>
      <c r="G93" s="8">
        <f t="shared" si="8"/>
        <v>1.9208959999999999</v>
      </c>
      <c r="H93" s="8">
        <f t="shared" si="9"/>
        <v>1.9615018678388598</v>
      </c>
      <c r="I93" s="8">
        <f t="shared" si="10"/>
        <v>4.0605867838859888E-2</v>
      </c>
      <c r="J93" s="8">
        <f t="shared" si="11"/>
        <v>4.0605867838859888E-2</v>
      </c>
    </row>
    <row r="94" spans="1:10" x14ac:dyDescent="0.2">
      <c r="A94" s="14">
        <v>173</v>
      </c>
      <c r="B94" s="8">
        <v>-0.575627</v>
      </c>
      <c r="C94" s="8">
        <v>9.4501000000000002E-2</v>
      </c>
      <c r="D94" s="8">
        <v>2.0885099999999999</v>
      </c>
      <c r="E94" s="8">
        <f t="shared" si="6"/>
        <v>2.1684443507339539</v>
      </c>
      <c r="F94" s="8">
        <f t="shared" si="7"/>
        <v>6.92</v>
      </c>
      <c r="G94" s="8">
        <f t="shared" si="8"/>
        <v>1.932064</v>
      </c>
      <c r="H94" s="8">
        <f t="shared" si="9"/>
        <v>1.9743382231223547</v>
      </c>
      <c r="I94" s="8">
        <f t="shared" si="10"/>
        <v>4.2274223122354737E-2</v>
      </c>
      <c r="J94" s="8">
        <f t="shared" si="11"/>
        <v>4.2274223122354737E-2</v>
      </c>
    </row>
    <row r="95" spans="1:10" x14ac:dyDescent="0.2">
      <c r="A95" s="14">
        <v>174</v>
      </c>
      <c r="B95" s="8">
        <v>-0.54786400000000002</v>
      </c>
      <c r="C95" s="8">
        <v>8.7668399999999994E-2</v>
      </c>
      <c r="D95" s="8">
        <v>2.1082299999999998</v>
      </c>
      <c r="E95" s="8">
        <f t="shared" si="6"/>
        <v>2.1800170741887688</v>
      </c>
      <c r="F95" s="8">
        <f t="shared" si="7"/>
        <v>6.96</v>
      </c>
      <c r="G95" s="8">
        <f t="shared" si="8"/>
        <v>1.9432320000000001</v>
      </c>
      <c r="H95" s="8">
        <f t="shared" si="9"/>
        <v>1.9848750258098353</v>
      </c>
      <c r="I95" s="8">
        <f t="shared" si="10"/>
        <v>4.1643025809835255E-2</v>
      </c>
      <c r="J95" s="8">
        <f t="shared" si="11"/>
        <v>4.1643025809835255E-2</v>
      </c>
    </row>
    <row r="96" spans="1:10" x14ac:dyDescent="0.2">
      <c r="A96" s="14">
        <v>175</v>
      </c>
      <c r="B96" s="8">
        <v>-0.56712899999999999</v>
      </c>
      <c r="C96" s="8">
        <v>9.6643999999999994E-2</v>
      </c>
      <c r="D96" s="8">
        <v>2.11483</v>
      </c>
      <c r="E96" s="8">
        <f t="shared" si="6"/>
        <v>2.1916845791027959</v>
      </c>
      <c r="F96" s="8">
        <f t="shared" si="7"/>
        <v>7</v>
      </c>
      <c r="G96" s="8">
        <f t="shared" si="8"/>
        <v>1.9544000000000001</v>
      </c>
      <c r="H96" s="8">
        <f t="shared" si="9"/>
        <v>1.9954981256889883</v>
      </c>
      <c r="I96" s="8">
        <f t="shared" si="10"/>
        <v>4.1098125688988185E-2</v>
      </c>
      <c r="J96" s="8">
        <f t="shared" si="11"/>
        <v>4.1098125688988185E-2</v>
      </c>
    </row>
    <row r="97" spans="1:10" x14ac:dyDescent="0.2">
      <c r="A97" s="14">
        <v>176</v>
      </c>
      <c r="B97" s="8">
        <v>-0.58486899999999997</v>
      </c>
      <c r="C97" s="8">
        <v>0.11347500000000001</v>
      </c>
      <c r="D97" s="8">
        <v>2.13706</v>
      </c>
      <c r="E97" s="8">
        <f t="shared" si="6"/>
        <v>2.218552177972382</v>
      </c>
      <c r="F97" s="8">
        <f t="shared" si="7"/>
        <v>7.04</v>
      </c>
      <c r="G97" s="8">
        <f t="shared" si="8"/>
        <v>1.965568</v>
      </c>
      <c r="H97" s="8">
        <f t="shared" si="9"/>
        <v>2.0199606983133624</v>
      </c>
      <c r="I97" s="8">
        <f t="shared" si="10"/>
        <v>5.4392698313362464E-2</v>
      </c>
      <c r="J97" s="8">
        <f t="shared" si="11"/>
        <v>5.4392698313362464E-2</v>
      </c>
    </row>
    <row r="98" spans="1:10" x14ac:dyDescent="0.2">
      <c r="A98" s="14">
        <v>177</v>
      </c>
      <c r="B98" s="8">
        <v>-0.54790300000000003</v>
      </c>
      <c r="C98" s="8">
        <v>9.1907600000000006E-2</v>
      </c>
      <c r="D98" s="8">
        <v>2.1440000000000001</v>
      </c>
      <c r="E98" s="8">
        <f t="shared" si="6"/>
        <v>2.2148094058737335</v>
      </c>
      <c r="F98" s="8">
        <f t="shared" si="7"/>
        <v>7.08</v>
      </c>
      <c r="G98" s="8">
        <f t="shared" si="8"/>
        <v>1.976736</v>
      </c>
      <c r="H98" s="8">
        <f t="shared" si="9"/>
        <v>2.0165529567163523</v>
      </c>
      <c r="I98" s="8">
        <f t="shared" si="10"/>
        <v>3.9816956716352214E-2</v>
      </c>
      <c r="J98" s="8">
        <f t="shared" si="11"/>
        <v>3.9816956716352214E-2</v>
      </c>
    </row>
    <row r="99" spans="1:10" x14ac:dyDescent="0.2">
      <c r="A99" s="14">
        <v>178</v>
      </c>
      <c r="B99" s="8">
        <v>-0.59680100000000003</v>
      </c>
      <c r="C99" s="8">
        <v>9.3422500000000006E-2</v>
      </c>
      <c r="D99" s="8">
        <v>2.1574499999999999</v>
      </c>
      <c r="E99" s="8">
        <f t="shared" si="6"/>
        <v>2.2404217682408039</v>
      </c>
      <c r="F99" s="8">
        <f t="shared" si="7"/>
        <v>7.12</v>
      </c>
      <c r="G99" s="8">
        <f t="shared" si="8"/>
        <v>1.9879040000000001</v>
      </c>
      <c r="H99" s="8">
        <f t="shared" si="9"/>
        <v>2.0398726540784966</v>
      </c>
      <c r="I99" s="8">
        <f t="shared" si="10"/>
        <v>5.196865407849649E-2</v>
      </c>
      <c r="J99" s="8">
        <f t="shared" si="11"/>
        <v>5.196865407849649E-2</v>
      </c>
    </row>
    <row r="100" spans="1:10" x14ac:dyDescent="0.2">
      <c r="A100" s="14">
        <v>179</v>
      </c>
      <c r="B100" s="8">
        <v>-0.58771700000000004</v>
      </c>
      <c r="C100" s="8">
        <v>9.4803299999999993E-2</v>
      </c>
      <c r="D100" s="8">
        <v>2.1649600000000002</v>
      </c>
      <c r="E100" s="8">
        <f t="shared" si="6"/>
        <v>2.2453175141569379</v>
      </c>
      <c r="F100" s="8">
        <f t="shared" si="7"/>
        <v>7.16</v>
      </c>
      <c r="G100" s="8">
        <f t="shared" si="8"/>
        <v>1.999072</v>
      </c>
      <c r="H100" s="8">
        <f t="shared" si="9"/>
        <v>2.0443301621946937</v>
      </c>
      <c r="I100" s="8">
        <f t="shared" si="10"/>
        <v>4.5258162194693696E-2</v>
      </c>
      <c r="J100" s="8">
        <f t="shared" si="11"/>
        <v>4.5258162194693696E-2</v>
      </c>
    </row>
    <row r="101" spans="1:10" x14ac:dyDescent="0.2">
      <c r="A101" s="14">
        <v>180</v>
      </c>
      <c r="B101" s="8">
        <v>-0.59367700000000001</v>
      </c>
      <c r="C101" s="8">
        <v>9.8159700000000003E-2</v>
      </c>
      <c r="D101" s="8">
        <v>2.1818</v>
      </c>
      <c r="E101" s="8">
        <f t="shared" si="6"/>
        <v>2.263258479942821</v>
      </c>
      <c r="F101" s="8">
        <f t="shared" si="7"/>
        <v>7.2</v>
      </c>
      <c r="G101" s="8">
        <f t="shared" si="8"/>
        <v>2.01024</v>
      </c>
      <c r="H101" s="8">
        <f t="shared" si="9"/>
        <v>2.0606651603692194</v>
      </c>
      <c r="I101" s="8">
        <f t="shared" si="10"/>
        <v>5.0425160369219402E-2</v>
      </c>
      <c r="J101" s="8">
        <f t="shared" si="11"/>
        <v>5.0425160369219402E-2</v>
      </c>
    </row>
    <row r="102" spans="1:10" x14ac:dyDescent="0.2">
      <c r="A102" s="14">
        <v>181</v>
      </c>
      <c r="B102" s="8">
        <v>-0.58880299999999997</v>
      </c>
      <c r="C102" s="8">
        <v>0.103883</v>
      </c>
      <c r="D102" s="8">
        <v>2.1954400000000001</v>
      </c>
      <c r="E102" s="8">
        <f t="shared" si="6"/>
        <v>2.2753983044948418</v>
      </c>
      <c r="F102" s="8">
        <f t="shared" si="7"/>
        <v>7.24</v>
      </c>
      <c r="G102" s="8">
        <f t="shared" si="8"/>
        <v>2.0214080000000001</v>
      </c>
      <c r="H102" s="8">
        <f t="shared" si="9"/>
        <v>2.0717183006662907</v>
      </c>
      <c r="I102" s="8">
        <f t="shared" si="10"/>
        <v>5.0310300666290608E-2</v>
      </c>
      <c r="J102" s="8">
        <f t="shared" si="11"/>
        <v>5.0310300666290608E-2</v>
      </c>
    </row>
    <row r="103" spans="1:10" x14ac:dyDescent="0.2">
      <c r="A103" s="14">
        <v>182</v>
      </c>
      <c r="B103" s="8">
        <v>-0.61170599999999997</v>
      </c>
      <c r="C103" s="8">
        <v>9.3619099999999997E-2</v>
      </c>
      <c r="D103" s="8">
        <v>2.2059299999999999</v>
      </c>
      <c r="E103" s="8">
        <f t="shared" si="6"/>
        <v>2.2910861902645236</v>
      </c>
      <c r="F103" s="8">
        <f t="shared" si="7"/>
        <v>7.28</v>
      </c>
      <c r="G103" s="8">
        <f t="shared" si="8"/>
        <v>2.0325760000000002</v>
      </c>
      <c r="H103" s="8">
        <f t="shared" si="9"/>
        <v>2.086001901029185</v>
      </c>
      <c r="I103" s="8">
        <f t="shared" si="10"/>
        <v>5.3425901029184875E-2</v>
      </c>
      <c r="J103" s="8">
        <f t="shared" si="11"/>
        <v>5.3425901029184875E-2</v>
      </c>
    </row>
    <row r="104" spans="1:10" x14ac:dyDescent="0.2">
      <c r="A104" s="14">
        <v>183</v>
      </c>
      <c r="B104" s="8">
        <v>-0.59706199999999998</v>
      </c>
      <c r="C104" s="8">
        <v>0.10471999999999999</v>
      </c>
      <c r="D104" s="8">
        <v>2.2199599999999999</v>
      </c>
      <c r="E104" s="8">
        <f t="shared" si="6"/>
        <v>2.3012326505253657</v>
      </c>
      <c r="F104" s="8">
        <f t="shared" si="7"/>
        <v>7.32</v>
      </c>
      <c r="G104" s="8">
        <f t="shared" si="8"/>
        <v>2.0437440000000002</v>
      </c>
      <c r="H104" s="8">
        <f t="shared" si="9"/>
        <v>2.095240111046238</v>
      </c>
      <c r="I104" s="8">
        <f t="shared" si="10"/>
        <v>5.1496111046237747E-2</v>
      </c>
      <c r="J104" s="8">
        <f t="shared" si="11"/>
        <v>5.1496111046237747E-2</v>
      </c>
    </row>
    <row r="105" spans="1:10" x14ac:dyDescent="0.2">
      <c r="A105" s="14">
        <v>184</v>
      </c>
      <c r="B105" s="8">
        <v>-0.627216</v>
      </c>
      <c r="C105" s="8">
        <v>8.9146900000000001E-2</v>
      </c>
      <c r="D105" s="8">
        <v>2.2376100000000001</v>
      </c>
      <c r="E105" s="8">
        <f t="shared" si="6"/>
        <v>2.3255635000007224</v>
      </c>
      <c r="F105" s="8">
        <f t="shared" si="7"/>
        <v>7.36</v>
      </c>
      <c r="G105" s="8">
        <f t="shared" si="8"/>
        <v>2.0549120000000003</v>
      </c>
      <c r="H105" s="8">
        <f t="shared" si="9"/>
        <v>2.1173930088616579</v>
      </c>
      <c r="I105" s="8">
        <f t="shared" si="10"/>
        <v>6.2481008861657639E-2</v>
      </c>
      <c r="J105" s="8">
        <f t="shared" si="11"/>
        <v>6.2481008861657639E-2</v>
      </c>
    </row>
    <row r="106" spans="1:10" x14ac:dyDescent="0.2">
      <c r="A106" s="14">
        <v>185</v>
      </c>
      <c r="B106" s="8">
        <v>-0.55477600000000005</v>
      </c>
      <c r="C106" s="8">
        <v>0.105937</v>
      </c>
      <c r="D106" s="8">
        <v>2.2443</v>
      </c>
      <c r="E106" s="8">
        <f t="shared" si="6"/>
        <v>2.3142777595061923</v>
      </c>
      <c r="F106" s="8">
        <f t="shared" si="7"/>
        <v>7.4</v>
      </c>
      <c r="G106" s="8">
        <f t="shared" si="8"/>
        <v>2.0660799999999999</v>
      </c>
      <c r="H106" s="8">
        <f t="shared" si="9"/>
        <v>2.1071175001417553</v>
      </c>
      <c r="I106" s="8">
        <f t="shared" si="10"/>
        <v>4.1037500141755334E-2</v>
      </c>
      <c r="J106" s="8">
        <f t="shared" si="11"/>
        <v>4.1037500141755334E-2</v>
      </c>
    </row>
    <row r="107" spans="1:10" x14ac:dyDescent="0.2">
      <c r="A107" s="14">
        <v>186</v>
      </c>
      <c r="B107" s="8">
        <v>-0.61001799999999995</v>
      </c>
      <c r="C107" s="8">
        <v>0.106586</v>
      </c>
      <c r="D107" s="8">
        <v>2.2665899999999999</v>
      </c>
      <c r="E107" s="8">
        <f t="shared" si="6"/>
        <v>2.3496622659054638</v>
      </c>
      <c r="F107" s="8">
        <f t="shared" si="7"/>
        <v>7.44</v>
      </c>
      <c r="G107" s="8">
        <f t="shared" si="8"/>
        <v>2.077248</v>
      </c>
      <c r="H107" s="8">
        <f t="shared" si="9"/>
        <v>2.1393345978352021</v>
      </c>
      <c r="I107" s="8">
        <f t="shared" si="10"/>
        <v>6.2086597835202095E-2</v>
      </c>
      <c r="J107" s="8">
        <f t="shared" si="11"/>
        <v>6.2086597835202095E-2</v>
      </c>
    </row>
    <row r="108" spans="1:10" x14ac:dyDescent="0.2">
      <c r="A108" s="14">
        <v>187</v>
      </c>
      <c r="B108" s="8">
        <v>-0.59816599999999998</v>
      </c>
      <c r="C108" s="8">
        <v>0.100207</v>
      </c>
      <c r="D108" s="8">
        <v>2.27935</v>
      </c>
      <c r="E108" s="8">
        <f t="shared" si="6"/>
        <v>2.3586607278082621</v>
      </c>
      <c r="F108" s="8">
        <f t="shared" si="7"/>
        <v>7.48</v>
      </c>
      <c r="G108" s="8">
        <f t="shared" si="8"/>
        <v>2.0884160000000001</v>
      </c>
      <c r="H108" s="8">
        <f t="shared" si="9"/>
        <v>2.1475275714192334</v>
      </c>
      <c r="I108" s="8">
        <f t="shared" si="10"/>
        <v>5.91115714192334E-2</v>
      </c>
      <c r="J108" s="8">
        <f t="shared" si="11"/>
        <v>5.91115714192334E-2</v>
      </c>
    </row>
    <row r="109" spans="1:10" x14ac:dyDescent="0.2">
      <c r="A109" s="14">
        <v>188</v>
      </c>
      <c r="B109" s="8">
        <v>-0.60034399999999999</v>
      </c>
      <c r="C109" s="8">
        <v>8.8610499999999995E-2</v>
      </c>
      <c r="D109" s="8">
        <v>2.2847400000000002</v>
      </c>
      <c r="E109" s="8">
        <f t="shared" si="6"/>
        <v>2.3639588842969013</v>
      </c>
      <c r="F109" s="8">
        <f t="shared" si="7"/>
        <v>7.52</v>
      </c>
      <c r="G109" s="8">
        <f t="shared" si="8"/>
        <v>2.0995840000000001</v>
      </c>
      <c r="H109" s="8">
        <f t="shared" si="9"/>
        <v>2.1523514687279484</v>
      </c>
      <c r="I109" s="8">
        <f t="shared" si="10"/>
        <v>5.2767468727948241E-2</v>
      </c>
      <c r="J109" s="8">
        <f t="shared" si="11"/>
        <v>5.2767468727948241E-2</v>
      </c>
    </row>
    <row r="110" spans="1:10" x14ac:dyDescent="0.2">
      <c r="A110" s="14">
        <v>189</v>
      </c>
      <c r="B110" s="8">
        <v>-0.60787999999999998</v>
      </c>
      <c r="C110" s="8">
        <v>0.109954</v>
      </c>
      <c r="D110" s="8">
        <v>2.2944900000000001</v>
      </c>
      <c r="E110" s="8">
        <f t="shared" si="6"/>
        <v>2.3761928239551606</v>
      </c>
      <c r="F110" s="8">
        <f t="shared" si="7"/>
        <v>7.56</v>
      </c>
      <c r="G110" s="8">
        <f t="shared" si="8"/>
        <v>2.1107519999999997</v>
      </c>
      <c r="H110" s="8">
        <f t="shared" si="9"/>
        <v>2.1634902995116385</v>
      </c>
      <c r="I110" s="8">
        <f t="shared" si="10"/>
        <v>5.2738299511638775E-2</v>
      </c>
      <c r="J110" s="8">
        <f t="shared" si="11"/>
        <v>5.2738299511638775E-2</v>
      </c>
    </row>
    <row r="111" spans="1:10" x14ac:dyDescent="0.2">
      <c r="A111" s="14">
        <v>190</v>
      </c>
      <c r="B111" s="8">
        <v>-0.41043299999999999</v>
      </c>
      <c r="C111" s="8">
        <v>7.9371399999999995E-2</v>
      </c>
      <c r="D111" s="8">
        <v>2.32064</v>
      </c>
      <c r="E111" s="8">
        <f t="shared" si="6"/>
        <v>2.3579917464289308</v>
      </c>
      <c r="F111" s="8">
        <f t="shared" si="7"/>
        <v>7.6</v>
      </c>
      <c r="G111" s="8">
        <f t="shared" si="8"/>
        <v>2.1219199999999998</v>
      </c>
      <c r="H111" s="8">
        <f t="shared" si="9"/>
        <v>2.1469184732390914</v>
      </c>
      <c r="I111" s="8">
        <f t="shared" si="10"/>
        <v>2.4998473239091545E-2</v>
      </c>
      <c r="J111" s="8">
        <f t="shared" si="11"/>
        <v>2.4998473239091545E-2</v>
      </c>
    </row>
    <row r="112" spans="1:10" x14ac:dyDescent="0.2">
      <c r="A112" s="14">
        <v>191</v>
      </c>
      <c r="B112" s="8">
        <v>-0.60813700000000004</v>
      </c>
      <c r="C112" s="8">
        <v>8.7835700000000003E-2</v>
      </c>
      <c r="D112" s="8">
        <v>2.3299699999999999</v>
      </c>
      <c r="E112" s="8">
        <f t="shared" si="6"/>
        <v>2.4096277558709125</v>
      </c>
      <c r="F112" s="8">
        <f t="shared" si="7"/>
        <v>7.64</v>
      </c>
      <c r="G112" s="8">
        <f t="shared" si="8"/>
        <v>2.1330879999999999</v>
      </c>
      <c r="H112" s="8">
        <f t="shared" si="9"/>
        <v>2.1939323369318835</v>
      </c>
      <c r="I112" s="8">
        <f t="shared" si="10"/>
        <v>6.0844336931883625E-2</v>
      </c>
      <c r="J112" s="8">
        <f t="shared" si="11"/>
        <v>6.0844336931883625E-2</v>
      </c>
    </row>
    <row r="113" spans="1:10" x14ac:dyDescent="0.2">
      <c r="A113" s="14">
        <v>192</v>
      </c>
      <c r="B113" s="8">
        <v>-0.63295100000000004</v>
      </c>
      <c r="C113" s="8">
        <v>0.103543</v>
      </c>
      <c r="D113" s="8">
        <v>2.3363499999999999</v>
      </c>
      <c r="E113" s="8">
        <f t="shared" si="6"/>
        <v>2.4227834083446256</v>
      </c>
      <c r="F113" s="8">
        <f t="shared" si="7"/>
        <v>7.68</v>
      </c>
      <c r="G113" s="8">
        <f t="shared" si="8"/>
        <v>2.1442559999999999</v>
      </c>
      <c r="H113" s="8">
        <f t="shared" si="9"/>
        <v>2.205910374330065</v>
      </c>
      <c r="I113" s="8">
        <f t="shared" si="10"/>
        <v>6.1654374330065043E-2</v>
      </c>
      <c r="J113" s="8">
        <f t="shared" si="11"/>
        <v>6.1654374330065043E-2</v>
      </c>
    </row>
    <row r="114" spans="1:10" x14ac:dyDescent="0.2">
      <c r="A114" s="14">
        <v>193</v>
      </c>
      <c r="B114" s="8">
        <v>-0.54883499999999996</v>
      </c>
      <c r="C114" s="8">
        <v>9.5711900000000003E-2</v>
      </c>
      <c r="D114" s="8">
        <v>2.3490500000000001</v>
      </c>
      <c r="E114" s="8">
        <f t="shared" si="6"/>
        <v>2.4142113676160606</v>
      </c>
      <c r="F114" s="8">
        <f t="shared" si="7"/>
        <v>7.72</v>
      </c>
      <c r="G114" s="8">
        <f t="shared" si="8"/>
        <v>2.155424</v>
      </c>
      <c r="H114" s="8">
        <f t="shared" si="9"/>
        <v>2.1981056512552768</v>
      </c>
      <c r="I114" s="8">
        <f t="shared" si="10"/>
        <v>4.2681651255276787E-2</v>
      </c>
      <c r="J114" s="8">
        <f t="shared" si="11"/>
        <v>4.2681651255276787E-2</v>
      </c>
    </row>
    <row r="115" spans="1:10" x14ac:dyDescent="0.2">
      <c r="A115" s="14">
        <v>194</v>
      </c>
      <c r="B115" s="8">
        <v>-0.63946700000000001</v>
      </c>
      <c r="C115" s="8">
        <v>9.8995799999999995E-2</v>
      </c>
      <c r="D115" s="8">
        <v>2.3591600000000001</v>
      </c>
      <c r="E115" s="8">
        <f t="shared" si="6"/>
        <v>2.4462939557842676</v>
      </c>
      <c r="F115" s="8">
        <f t="shared" si="7"/>
        <v>7.76</v>
      </c>
      <c r="G115" s="8">
        <f t="shared" si="8"/>
        <v>2.1665920000000001</v>
      </c>
      <c r="H115" s="8">
        <f t="shared" si="9"/>
        <v>2.2273163986261948</v>
      </c>
      <c r="I115" s="8">
        <f t="shared" si="10"/>
        <v>6.072439862619472E-2</v>
      </c>
      <c r="J115" s="8">
        <f t="shared" si="11"/>
        <v>6.072439862619472E-2</v>
      </c>
    </row>
    <row r="116" spans="1:10" x14ac:dyDescent="0.2">
      <c r="A116" s="14">
        <v>195</v>
      </c>
      <c r="B116" s="8">
        <v>-0.64043600000000001</v>
      </c>
      <c r="C116" s="8">
        <v>9.91731E-2</v>
      </c>
      <c r="D116" s="8">
        <v>2.36999</v>
      </c>
      <c r="E116" s="8">
        <f t="shared" si="6"/>
        <v>2.4569994249001383</v>
      </c>
      <c r="F116" s="8">
        <f t="shared" si="7"/>
        <v>7.8</v>
      </c>
      <c r="G116" s="8">
        <f t="shared" si="8"/>
        <v>2.1777600000000001</v>
      </c>
      <c r="H116" s="8">
        <f t="shared" si="9"/>
        <v>2.2370635783796273</v>
      </c>
      <c r="I116" s="8">
        <f t="shared" si="10"/>
        <v>5.9303578379627186E-2</v>
      </c>
      <c r="J116" s="8">
        <f t="shared" si="11"/>
        <v>5.9303578379627186E-2</v>
      </c>
    </row>
    <row r="117" spans="1:10" x14ac:dyDescent="0.2">
      <c r="A117" s="14">
        <v>196</v>
      </c>
      <c r="B117" s="8">
        <v>-0.54937100000000005</v>
      </c>
      <c r="C117" s="8">
        <v>6.8968000000000002E-2</v>
      </c>
      <c r="D117" s="8">
        <v>2.3950300000000002</v>
      </c>
      <c r="E117" s="8">
        <f t="shared" si="6"/>
        <v>2.4581972625411903</v>
      </c>
      <c r="F117" s="8">
        <f t="shared" si="7"/>
        <v>7.84</v>
      </c>
      <c r="G117" s="8">
        <f t="shared" si="8"/>
        <v>2.1889280000000002</v>
      </c>
      <c r="H117" s="8">
        <f t="shared" si="9"/>
        <v>2.2381541927820781</v>
      </c>
      <c r="I117" s="8">
        <f t="shared" si="10"/>
        <v>4.9226192782077849E-2</v>
      </c>
      <c r="J117" s="8">
        <f t="shared" si="11"/>
        <v>4.9226192782077849E-2</v>
      </c>
    </row>
    <row r="118" spans="1:10" x14ac:dyDescent="0.2">
      <c r="A118" s="14">
        <v>197</v>
      </c>
      <c r="B118" s="8">
        <v>-0.65112499999999995</v>
      </c>
      <c r="C118" s="8">
        <v>9.4020500000000007E-2</v>
      </c>
      <c r="D118" s="8">
        <v>2.39703</v>
      </c>
      <c r="E118" s="8">
        <f t="shared" si="6"/>
        <v>2.4856702196681786</v>
      </c>
      <c r="F118" s="8">
        <f t="shared" si="7"/>
        <v>7.88</v>
      </c>
      <c r="G118" s="8">
        <f t="shared" si="8"/>
        <v>2.2000959999999998</v>
      </c>
      <c r="H118" s="8">
        <f t="shared" si="9"/>
        <v>2.2631679356248013</v>
      </c>
      <c r="I118" s="8">
        <f t="shared" si="10"/>
        <v>6.3071935624801512E-2</v>
      </c>
      <c r="J118" s="8">
        <f t="shared" si="11"/>
        <v>6.3071935624801512E-2</v>
      </c>
    </row>
    <row r="119" spans="1:10" x14ac:dyDescent="0.2">
      <c r="A119" s="14">
        <v>198</v>
      </c>
      <c r="B119" s="8">
        <v>-0.59516100000000005</v>
      </c>
      <c r="C119" s="8">
        <v>8.2861099999999993E-2</v>
      </c>
      <c r="D119" s="8">
        <v>2.4075099999999998</v>
      </c>
      <c r="E119" s="8">
        <f t="shared" si="6"/>
        <v>2.4813679650374727</v>
      </c>
      <c r="F119" s="8">
        <f t="shared" si="7"/>
        <v>7.92</v>
      </c>
      <c r="G119" s="8">
        <f t="shared" si="8"/>
        <v>2.2112639999999999</v>
      </c>
      <c r="H119" s="8">
        <f t="shared" si="9"/>
        <v>2.2592507930151084</v>
      </c>
      <c r="I119" s="8">
        <f t="shared" si="10"/>
        <v>4.7986793015108553E-2</v>
      </c>
      <c r="J119" s="8">
        <f t="shared" si="11"/>
        <v>4.7986793015108553E-2</v>
      </c>
    </row>
    <row r="120" spans="1:10" x14ac:dyDescent="0.2">
      <c r="A120" s="14">
        <v>199</v>
      </c>
      <c r="B120" s="8">
        <v>-0.64924800000000005</v>
      </c>
      <c r="C120" s="8">
        <v>8.3080600000000004E-2</v>
      </c>
      <c r="D120" s="8">
        <v>2.4213900000000002</v>
      </c>
      <c r="E120" s="8">
        <f t="shared" si="6"/>
        <v>2.5082972080079267</v>
      </c>
      <c r="F120" s="8">
        <f t="shared" si="7"/>
        <v>7.96</v>
      </c>
      <c r="G120" s="8">
        <f t="shared" si="8"/>
        <v>2.222432</v>
      </c>
      <c r="H120" s="8">
        <f t="shared" si="9"/>
        <v>2.2837694917303053</v>
      </c>
      <c r="I120" s="8">
        <f t="shared" si="10"/>
        <v>6.1337491730305338E-2</v>
      </c>
      <c r="J120" s="8">
        <f t="shared" si="11"/>
        <v>6.1337491730305338E-2</v>
      </c>
    </row>
    <row r="121" spans="1:10" x14ac:dyDescent="0.2">
      <c r="A121" s="14">
        <v>200</v>
      </c>
      <c r="B121" s="8">
        <v>-0.60302599999999995</v>
      </c>
      <c r="C121" s="8">
        <v>8.6524799999999999E-2</v>
      </c>
      <c r="D121" s="8">
        <v>2.4319799999999998</v>
      </c>
      <c r="E121" s="8">
        <f t="shared" si="6"/>
        <v>2.5071205830775347</v>
      </c>
      <c r="F121" s="8">
        <f t="shared" si="7"/>
        <v>8</v>
      </c>
      <c r="G121" s="8">
        <f t="shared" si="8"/>
        <v>2.2336</v>
      </c>
      <c r="H121" s="8">
        <f t="shared" si="9"/>
        <v>2.2826981912039321</v>
      </c>
      <c r="I121" s="8">
        <f t="shared" si="10"/>
        <v>4.9098191203932107E-2</v>
      </c>
      <c r="J121" s="8">
        <f t="shared" si="11"/>
        <v>4.9098191203932107E-2</v>
      </c>
    </row>
    <row r="122" spans="1:10" x14ac:dyDescent="0.2">
      <c r="A122" s="14">
        <v>201</v>
      </c>
      <c r="B122" s="8">
        <v>-0.59637499999999999</v>
      </c>
      <c r="C122" s="8">
        <v>7.7925999999999995E-2</v>
      </c>
      <c r="D122" s="8">
        <v>2.4482900000000001</v>
      </c>
      <c r="E122" s="8">
        <f t="shared" si="6"/>
        <v>2.5210830066066845</v>
      </c>
      <c r="F122" s="8">
        <f t="shared" si="7"/>
        <v>8.0399999999999991</v>
      </c>
      <c r="G122" s="8">
        <f t="shared" si="8"/>
        <v>2.2447679999999997</v>
      </c>
      <c r="H122" s="8">
        <f t="shared" si="9"/>
        <v>2.2954107823532937</v>
      </c>
      <c r="I122" s="8">
        <f t="shared" si="10"/>
        <v>5.0642782353294002E-2</v>
      </c>
      <c r="J122" s="8">
        <f t="shared" si="11"/>
        <v>5.0642782353294002E-2</v>
      </c>
    </row>
    <row r="123" spans="1:10" x14ac:dyDescent="0.2">
      <c r="A123" s="14">
        <v>202</v>
      </c>
      <c r="B123" s="8">
        <v>-0.65110000000000001</v>
      </c>
      <c r="C123" s="8">
        <v>7.8924400000000006E-2</v>
      </c>
      <c r="D123" s="8">
        <v>2.4639199999999999</v>
      </c>
      <c r="E123" s="8">
        <f t="shared" si="6"/>
        <v>2.5497180309429042</v>
      </c>
      <c r="F123" s="8">
        <f t="shared" si="7"/>
        <v>8.08</v>
      </c>
      <c r="G123" s="8">
        <f t="shared" si="8"/>
        <v>2.2559360000000002</v>
      </c>
      <c r="H123" s="8">
        <f t="shared" si="9"/>
        <v>2.3214825711210811</v>
      </c>
      <c r="I123" s="8">
        <f t="shared" si="10"/>
        <v>6.5546571121080976E-2</v>
      </c>
      <c r="J123" s="8">
        <f t="shared" si="11"/>
        <v>6.5546571121080976E-2</v>
      </c>
    </row>
    <row r="124" spans="1:10" x14ac:dyDescent="0.2">
      <c r="A124" s="14">
        <v>203</v>
      </c>
      <c r="B124" s="8">
        <v>-0.56356200000000001</v>
      </c>
      <c r="C124" s="8">
        <v>8.9400400000000005E-2</v>
      </c>
      <c r="D124" s="8">
        <v>2.4701399999999998</v>
      </c>
      <c r="E124" s="8">
        <f t="shared" si="6"/>
        <v>2.5351895745612709</v>
      </c>
      <c r="F124" s="8">
        <f t="shared" si="7"/>
        <v>8.1199999999999992</v>
      </c>
      <c r="G124" s="8">
        <f t="shared" si="8"/>
        <v>2.2671039999999998</v>
      </c>
      <c r="H124" s="8">
        <f t="shared" si="9"/>
        <v>2.3082546149839933</v>
      </c>
      <c r="I124" s="8">
        <f t="shared" si="10"/>
        <v>4.1150614983993528E-2</v>
      </c>
      <c r="J124" s="8">
        <f t="shared" si="11"/>
        <v>4.1150614983993528E-2</v>
      </c>
    </row>
    <row r="125" spans="1:10" x14ac:dyDescent="0.2">
      <c r="A125" s="14">
        <v>204</v>
      </c>
      <c r="B125" s="8">
        <v>-0.643486</v>
      </c>
      <c r="C125" s="8">
        <v>7.9727800000000001E-2</v>
      </c>
      <c r="D125" s="8">
        <v>2.4763099999999998</v>
      </c>
      <c r="E125" s="8">
        <f t="shared" si="6"/>
        <v>2.5597933452505184</v>
      </c>
      <c r="F125" s="8">
        <f t="shared" si="7"/>
        <v>8.16</v>
      </c>
      <c r="G125" s="8">
        <f t="shared" si="8"/>
        <v>2.2782719999999999</v>
      </c>
      <c r="H125" s="8">
        <f t="shared" si="9"/>
        <v>2.3306560037437634</v>
      </c>
      <c r="I125" s="8">
        <f t="shared" si="10"/>
        <v>5.2384003743763508E-2</v>
      </c>
      <c r="J125" s="8">
        <f t="shared" si="11"/>
        <v>5.2384003743763508E-2</v>
      </c>
    </row>
    <row r="126" spans="1:10" x14ac:dyDescent="0.2">
      <c r="A126" s="14">
        <v>205</v>
      </c>
      <c r="B126" s="8">
        <v>-0.67424399999999995</v>
      </c>
      <c r="C126" s="8">
        <v>9.2137499999999997E-2</v>
      </c>
      <c r="D126" s="8">
        <v>2.4942000000000002</v>
      </c>
      <c r="E126" s="8">
        <f t="shared" si="6"/>
        <v>2.5853680454516046</v>
      </c>
      <c r="F126" s="8">
        <f t="shared" si="7"/>
        <v>8.1999999999999993</v>
      </c>
      <c r="G126" s="8">
        <f t="shared" si="8"/>
        <v>2.2894399999999999</v>
      </c>
      <c r="H126" s="8">
        <f t="shared" si="9"/>
        <v>2.3539414102310499</v>
      </c>
      <c r="I126" s="8">
        <f t="shared" si="10"/>
        <v>6.4501410231049938E-2</v>
      </c>
      <c r="J126" s="8">
        <f t="shared" si="11"/>
        <v>6.4501410231049938E-2</v>
      </c>
    </row>
    <row r="127" spans="1:10" x14ac:dyDescent="0.2">
      <c r="A127" s="14">
        <v>206</v>
      </c>
      <c r="B127" s="8">
        <v>-0.70621900000000004</v>
      </c>
      <c r="C127" s="8">
        <v>9.3007900000000004E-2</v>
      </c>
      <c r="D127" s="8">
        <v>2.5240300000000002</v>
      </c>
      <c r="E127" s="8">
        <f t="shared" si="6"/>
        <v>2.6226176210655283</v>
      </c>
      <c r="F127" s="8">
        <f t="shared" si="7"/>
        <v>8.24</v>
      </c>
      <c r="G127" s="8">
        <f t="shared" si="8"/>
        <v>2.300608</v>
      </c>
      <c r="H127" s="8">
        <f t="shared" si="9"/>
        <v>2.3878566273334685</v>
      </c>
      <c r="I127" s="8">
        <f t="shared" si="10"/>
        <v>8.7248627333468498E-2</v>
      </c>
      <c r="J127" s="8">
        <f t="shared" si="11"/>
        <v>8.7248627333468498E-2</v>
      </c>
    </row>
    <row r="128" spans="1:10" x14ac:dyDescent="0.2">
      <c r="A128" s="14">
        <v>207</v>
      </c>
      <c r="B128" s="8">
        <v>-0.64375499999999997</v>
      </c>
      <c r="C128" s="8">
        <v>7.4773599999999996E-2</v>
      </c>
      <c r="D128" s="8">
        <v>2.5265900000000001</v>
      </c>
      <c r="E128" s="8">
        <f t="shared" si="6"/>
        <v>2.6083842928874499</v>
      </c>
      <c r="F128" s="8">
        <f t="shared" si="7"/>
        <v>8.2799999999999994</v>
      </c>
      <c r="G128" s="8">
        <f t="shared" si="8"/>
        <v>2.3117760000000001</v>
      </c>
      <c r="H128" s="8">
        <f t="shared" si="9"/>
        <v>2.3748973812939229</v>
      </c>
      <c r="I128" s="8">
        <f t="shared" si="10"/>
        <v>6.3121381293922862E-2</v>
      </c>
      <c r="J128" s="8">
        <f t="shared" si="11"/>
        <v>6.3121381293922862E-2</v>
      </c>
    </row>
    <row r="129" spans="1:10" x14ac:dyDescent="0.2">
      <c r="A129" s="14">
        <v>208</v>
      </c>
      <c r="B129" s="8">
        <v>-0.66953300000000004</v>
      </c>
      <c r="C129" s="8">
        <v>0.110845</v>
      </c>
      <c r="D129" s="8">
        <v>2.5408200000000001</v>
      </c>
      <c r="E129" s="8">
        <f t="shared" si="6"/>
        <v>2.6298911240798546</v>
      </c>
      <c r="F129" s="8">
        <f t="shared" si="7"/>
        <v>8.32</v>
      </c>
      <c r="G129" s="8">
        <f t="shared" si="8"/>
        <v>2.3229440000000001</v>
      </c>
      <c r="H129" s="8">
        <f t="shared" si="9"/>
        <v>2.3944790499989703</v>
      </c>
      <c r="I129" s="8">
        <f t="shared" si="10"/>
        <v>7.1535049998970202E-2</v>
      </c>
      <c r="J129" s="8">
        <f t="shared" si="11"/>
        <v>7.1535049998970202E-2</v>
      </c>
    </row>
    <row r="130" spans="1:10" x14ac:dyDescent="0.2">
      <c r="A130" s="14">
        <v>209</v>
      </c>
      <c r="B130" s="8">
        <v>-0.62110399999999999</v>
      </c>
      <c r="C130" s="8">
        <v>7.9190999999999998E-2</v>
      </c>
      <c r="D130" s="8">
        <v>2.54725</v>
      </c>
      <c r="E130" s="8">
        <f t="shared" si="6"/>
        <v>2.6230752859567334</v>
      </c>
      <c r="F130" s="8">
        <f t="shared" si="7"/>
        <v>8.36</v>
      </c>
      <c r="G130" s="8">
        <f t="shared" si="8"/>
        <v>2.3341119999999997</v>
      </c>
      <c r="H130" s="8">
        <f t="shared" si="9"/>
        <v>2.3882733248096026</v>
      </c>
      <c r="I130" s="8">
        <f t="shared" si="10"/>
        <v>5.4161324809602895E-2</v>
      </c>
      <c r="J130" s="8">
        <f t="shared" si="11"/>
        <v>5.4161324809602895E-2</v>
      </c>
    </row>
    <row r="131" spans="1:10" x14ac:dyDescent="0.2">
      <c r="A131" s="14">
        <v>210</v>
      </c>
      <c r="B131" s="8">
        <v>-0.53974999999999995</v>
      </c>
      <c r="C131" s="8">
        <v>5.1749000000000003E-2</v>
      </c>
      <c r="D131" s="8">
        <v>2.56311</v>
      </c>
      <c r="E131" s="8">
        <f t="shared" si="6"/>
        <v>2.6198360432670209</v>
      </c>
      <c r="F131" s="8">
        <f t="shared" si="7"/>
        <v>8.4</v>
      </c>
      <c r="G131" s="8">
        <f t="shared" si="8"/>
        <v>2.3452800000000003</v>
      </c>
      <c r="H131" s="8">
        <f t="shared" si="9"/>
        <v>2.3853240396900168</v>
      </c>
      <c r="I131" s="8">
        <f t="shared" si="10"/>
        <v>4.0044039690016575E-2</v>
      </c>
      <c r="J131" s="8">
        <f t="shared" si="11"/>
        <v>4.0044039690016575E-2</v>
      </c>
    </row>
    <row r="132" spans="1:10" x14ac:dyDescent="0.2">
      <c r="A132" s="14">
        <v>211</v>
      </c>
      <c r="B132" s="8">
        <v>-0.62163100000000004</v>
      </c>
      <c r="C132" s="8">
        <v>6.6277699999999995E-2</v>
      </c>
      <c r="D132" s="8">
        <v>2.5859999999999999</v>
      </c>
      <c r="E132" s="8">
        <f t="shared" ref="E132:E195" si="12">SQRT(D132^2+C132^2+B132^2)</f>
        <v>2.6604912767529028</v>
      </c>
      <c r="F132" s="8">
        <f t="shared" ref="F132:F195" si="13">A132/25</f>
        <v>8.44</v>
      </c>
      <c r="G132" s="8">
        <f t="shared" ref="G132:G195" si="14">F132*0.2792</f>
        <v>2.3564479999999999</v>
      </c>
      <c r="H132" s="8">
        <f t="shared" ref="H132:H195" si="15">E132*0.910486</f>
        <v>2.4223400606056433</v>
      </c>
      <c r="I132" s="8">
        <f t="shared" ref="I132:I195" si="16">H132-G132</f>
        <v>6.5892060605643454E-2</v>
      </c>
      <c r="J132" s="8">
        <f t="shared" ref="J132:J195" si="17">ABS(I132)</f>
        <v>6.5892060605643454E-2</v>
      </c>
    </row>
    <row r="133" spans="1:10" x14ac:dyDescent="0.2">
      <c r="A133" s="14">
        <v>212</v>
      </c>
      <c r="B133" s="8">
        <v>-0.54808400000000002</v>
      </c>
      <c r="C133" s="8">
        <v>3.2169299999999998E-2</v>
      </c>
      <c r="D133" s="8">
        <v>2.5981200000000002</v>
      </c>
      <c r="E133" s="8">
        <f t="shared" si="12"/>
        <v>2.6554958989458997</v>
      </c>
      <c r="F133" s="8">
        <f t="shared" si="13"/>
        <v>8.48</v>
      </c>
      <c r="G133" s="8">
        <f t="shared" si="14"/>
        <v>2.3676159999999999</v>
      </c>
      <c r="H133" s="8">
        <f t="shared" si="15"/>
        <v>2.4177918390476565</v>
      </c>
      <c r="I133" s="8">
        <f t="shared" si="16"/>
        <v>5.0175839047656545E-2</v>
      </c>
      <c r="J133" s="8">
        <f t="shared" si="17"/>
        <v>5.0175839047656545E-2</v>
      </c>
    </row>
    <row r="134" spans="1:10" x14ac:dyDescent="0.2">
      <c r="A134" s="14">
        <v>213</v>
      </c>
      <c r="B134" s="8">
        <v>-0.70684499999999995</v>
      </c>
      <c r="C134" s="8">
        <v>8.75837E-2</v>
      </c>
      <c r="D134" s="8">
        <v>2.5950500000000001</v>
      </c>
      <c r="E134" s="8">
        <f t="shared" si="12"/>
        <v>2.6910193721024549</v>
      </c>
      <c r="F134" s="8">
        <f t="shared" si="13"/>
        <v>8.52</v>
      </c>
      <c r="G134" s="8">
        <f t="shared" si="14"/>
        <v>2.378784</v>
      </c>
      <c r="H134" s="8">
        <f t="shared" si="15"/>
        <v>2.4501354640280759</v>
      </c>
      <c r="I134" s="8">
        <f t="shared" si="16"/>
        <v>7.1351464028075906E-2</v>
      </c>
      <c r="J134" s="8">
        <f t="shared" si="17"/>
        <v>7.1351464028075906E-2</v>
      </c>
    </row>
    <row r="135" spans="1:10" x14ac:dyDescent="0.2">
      <c r="A135" s="14">
        <v>214</v>
      </c>
      <c r="B135" s="8">
        <v>-0.71244600000000002</v>
      </c>
      <c r="C135" s="8">
        <v>6.83531E-2</v>
      </c>
      <c r="D135" s="8">
        <v>2.6054200000000001</v>
      </c>
      <c r="E135" s="8">
        <f t="shared" si="12"/>
        <v>2.7019372356876854</v>
      </c>
      <c r="F135" s="8">
        <f t="shared" si="13"/>
        <v>8.56</v>
      </c>
      <c r="G135" s="8">
        <f t="shared" si="14"/>
        <v>2.3899520000000001</v>
      </c>
      <c r="H135" s="8">
        <f t="shared" si="15"/>
        <v>2.460076025972338</v>
      </c>
      <c r="I135" s="8">
        <f t="shared" si="16"/>
        <v>7.0124025972337911E-2</v>
      </c>
      <c r="J135" s="8">
        <f t="shared" si="17"/>
        <v>7.0124025972337911E-2</v>
      </c>
    </row>
    <row r="136" spans="1:10" x14ac:dyDescent="0.2">
      <c r="A136" s="14">
        <v>215</v>
      </c>
      <c r="B136" s="8">
        <v>-0.715283</v>
      </c>
      <c r="C136" s="8">
        <v>7.7111799999999994E-2</v>
      </c>
      <c r="D136" s="8">
        <v>2.6097199999999998</v>
      </c>
      <c r="E136" s="8">
        <f t="shared" si="12"/>
        <v>2.7070675052883773</v>
      </c>
      <c r="F136" s="8">
        <f t="shared" si="13"/>
        <v>8.6</v>
      </c>
      <c r="G136" s="8">
        <f t="shared" si="14"/>
        <v>2.4011200000000001</v>
      </c>
      <c r="H136" s="8">
        <f t="shared" si="15"/>
        <v>2.4647470646199934</v>
      </c>
      <c r="I136" s="8">
        <f t="shared" si="16"/>
        <v>6.3627064619993234E-2</v>
      </c>
      <c r="J136" s="8">
        <f t="shared" si="17"/>
        <v>6.3627064619993234E-2</v>
      </c>
    </row>
    <row r="137" spans="1:10" x14ac:dyDescent="0.2">
      <c r="A137" s="14">
        <v>216</v>
      </c>
      <c r="B137" s="8">
        <v>-0.708175</v>
      </c>
      <c r="C137" s="8">
        <v>7.9894699999999999E-2</v>
      </c>
      <c r="D137" s="8">
        <v>2.6398700000000002</v>
      </c>
      <c r="E137" s="8">
        <f t="shared" si="12"/>
        <v>2.7343753602263701</v>
      </c>
      <c r="F137" s="8">
        <f t="shared" si="13"/>
        <v>8.64</v>
      </c>
      <c r="G137" s="8">
        <f t="shared" si="14"/>
        <v>2.4122880000000002</v>
      </c>
      <c r="H137" s="8">
        <f t="shared" si="15"/>
        <v>2.4896104842310667</v>
      </c>
      <c r="I137" s="8">
        <f t="shared" si="16"/>
        <v>7.7322484231066468E-2</v>
      </c>
      <c r="J137" s="8">
        <f t="shared" si="17"/>
        <v>7.7322484231066468E-2</v>
      </c>
    </row>
    <row r="138" spans="1:10" x14ac:dyDescent="0.2">
      <c r="A138" s="14">
        <v>217</v>
      </c>
      <c r="B138" s="8">
        <v>-0.70790900000000001</v>
      </c>
      <c r="C138" s="8">
        <v>7.7722100000000002E-2</v>
      </c>
      <c r="D138" s="8">
        <v>2.6525099999999999</v>
      </c>
      <c r="E138" s="8">
        <f t="shared" si="12"/>
        <v>2.7464495584680613</v>
      </c>
      <c r="F138" s="8">
        <f t="shared" si="13"/>
        <v>8.68</v>
      </c>
      <c r="G138" s="8">
        <f t="shared" si="14"/>
        <v>2.4234559999999998</v>
      </c>
      <c r="H138" s="8">
        <f t="shared" si="15"/>
        <v>2.5006038726913511</v>
      </c>
      <c r="I138" s="8">
        <f t="shared" si="16"/>
        <v>7.714787269135126E-2</v>
      </c>
      <c r="J138" s="8">
        <f t="shared" si="17"/>
        <v>7.714787269135126E-2</v>
      </c>
    </row>
    <row r="139" spans="1:10" x14ac:dyDescent="0.2">
      <c r="A139" s="14">
        <v>218</v>
      </c>
      <c r="B139" s="8">
        <v>-0.72225200000000001</v>
      </c>
      <c r="C139" s="8">
        <v>7.1054500000000007E-2</v>
      </c>
      <c r="D139" s="8">
        <v>2.6589200000000002</v>
      </c>
      <c r="E139" s="8">
        <f t="shared" si="12"/>
        <v>2.7561843660891503</v>
      </c>
      <c r="F139" s="8">
        <f t="shared" si="13"/>
        <v>8.7200000000000006</v>
      </c>
      <c r="G139" s="8">
        <f t="shared" si="14"/>
        <v>2.4346240000000003</v>
      </c>
      <c r="H139" s="8">
        <f t="shared" si="15"/>
        <v>2.5094672787430463</v>
      </c>
      <c r="I139" s="8">
        <f t="shared" si="16"/>
        <v>7.4843278743045971E-2</v>
      </c>
      <c r="J139" s="8">
        <f t="shared" si="17"/>
        <v>7.4843278743045971E-2</v>
      </c>
    </row>
    <row r="140" spans="1:10" x14ac:dyDescent="0.2">
      <c r="A140" s="14">
        <v>219</v>
      </c>
      <c r="B140" s="8">
        <v>-0.72426999999999997</v>
      </c>
      <c r="C140" s="8">
        <v>7.2618299999999997E-2</v>
      </c>
      <c r="D140" s="8">
        <v>2.6673399999999998</v>
      </c>
      <c r="E140" s="8">
        <f t="shared" si="12"/>
        <v>2.7648766927287896</v>
      </c>
      <c r="F140" s="8">
        <f t="shared" si="13"/>
        <v>8.76</v>
      </c>
      <c r="G140" s="8">
        <f t="shared" si="14"/>
        <v>2.445792</v>
      </c>
      <c r="H140" s="8">
        <f t="shared" si="15"/>
        <v>2.5173815204558649</v>
      </c>
      <c r="I140" s="8">
        <f t="shared" si="16"/>
        <v>7.1589520455864974E-2</v>
      </c>
      <c r="J140" s="8">
        <f t="shared" si="17"/>
        <v>7.1589520455864974E-2</v>
      </c>
    </row>
    <row r="141" spans="1:10" x14ac:dyDescent="0.2">
      <c r="A141" s="14">
        <v>220</v>
      </c>
      <c r="B141" s="8">
        <v>-0.72446299999999997</v>
      </c>
      <c r="C141" s="8">
        <v>7.8224399999999999E-2</v>
      </c>
      <c r="D141" s="8">
        <v>2.6818200000000001</v>
      </c>
      <c r="E141" s="8">
        <f t="shared" si="12"/>
        <v>2.779050954467075</v>
      </c>
      <c r="F141" s="8">
        <f t="shared" si="13"/>
        <v>8.8000000000000007</v>
      </c>
      <c r="G141" s="8">
        <f t="shared" si="14"/>
        <v>2.45696</v>
      </c>
      <c r="H141" s="8">
        <f t="shared" si="15"/>
        <v>2.5302869873289091</v>
      </c>
      <c r="I141" s="8">
        <f t="shared" si="16"/>
        <v>7.3326987328909077E-2</v>
      </c>
      <c r="J141" s="8">
        <f t="shared" si="17"/>
        <v>7.3326987328909077E-2</v>
      </c>
    </row>
    <row r="142" spans="1:10" x14ac:dyDescent="0.2">
      <c r="A142" s="14">
        <v>221</v>
      </c>
      <c r="B142" s="8">
        <v>-0.72119100000000003</v>
      </c>
      <c r="C142" s="8">
        <v>7.0744500000000002E-2</v>
      </c>
      <c r="D142" s="8">
        <v>2.6972399999999999</v>
      </c>
      <c r="E142" s="8">
        <f t="shared" si="12"/>
        <v>2.7928882649259794</v>
      </c>
      <c r="F142" s="8">
        <f t="shared" si="13"/>
        <v>8.84</v>
      </c>
      <c r="G142" s="8">
        <f t="shared" si="14"/>
        <v>2.4681280000000001</v>
      </c>
      <c r="H142" s="8">
        <f t="shared" si="15"/>
        <v>2.5428856647793951</v>
      </c>
      <c r="I142" s="8">
        <f t="shared" si="16"/>
        <v>7.475766477939505E-2</v>
      </c>
      <c r="J142" s="8">
        <f t="shared" si="17"/>
        <v>7.475766477939505E-2</v>
      </c>
    </row>
    <row r="143" spans="1:10" x14ac:dyDescent="0.2">
      <c r="A143" s="14">
        <v>222</v>
      </c>
      <c r="B143" s="8">
        <v>-0.72153699999999998</v>
      </c>
      <c r="C143" s="8">
        <v>6.8107799999999996E-2</v>
      </c>
      <c r="D143" s="8">
        <v>2.7107999999999999</v>
      </c>
      <c r="E143" s="8">
        <f t="shared" si="12"/>
        <v>2.8060097923545881</v>
      </c>
      <c r="F143" s="8">
        <f t="shared" si="13"/>
        <v>8.8800000000000008</v>
      </c>
      <c r="G143" s="8">
        <f t="shared" si="14"/>
        <v>2.4792960000000002</v>
      </c>
      <c r="H143" s="8">
        <f t="shared" si="15"/>
        <v>2.5548326318017596</v>
      </c>
      <c r="I143" s="8">
        <f t="shared" si="16"/>
        <v>7.5536631801759402E-2</v>
      </c>
      <c r="J143" s="8">
        <f t="shared" si="17"/>
        <v>7.5536631801759402E-2</v>
      </c>
    </row>
    <row r="144" spans="1:10" x14ac:dyDescent="0.2">
      <c r="A144" s="14">
        <v>223</v>
      </c>
      <c r="B144" s="8">
        <v>-0.73083500000000001</v>
      </c>
      <c r="C144" s="8">
        <v>7.0807800000000004E-2</v>
      </c>
      <c r="D144" s="8">
        <v>2.72153</v>
      </c>
      <c r="E144" s="8">
        <f t="shared" si="12"/>
        <v>2.8188400243124545</v>
      </c>
      <c r="F144" s="8">
        <f t="shared" si="13"/>
        <v>8.92</v>
      </c>
      <c r="G144" s="8">
        <f t="shared" si="14"/>
        <v>2.4904640000000002</v>
      </c>
      <c r="H144" s="8">
        <f t="shared" si="15"/>
        <v>2.5665143783761497</v>
      </c>
      <c r="I144" s="8">
        <f t="shared" si="16"/>
        <v>7.6050378376149474E-2</v>
      </c>
      <c r="J144" s="8">
        <f t="shared" si="17"/>
        <v>7.6050378376149474E-2</v>
      </c>
    </row>
    <row r="145" spans="1:10" x14ac:dyDescent="0.2">
      <c r="A145" s="14">
        <v>224</v>
      </c>
      <c r="B145" s="8">
        <v>-0.73922699999999997</v>
      </c>
      <c r="C145" s="8">
        <v>8.1694199999999995E-2</v>
      </c>
      <c r="D145" s="8">
        <v>2.7309199999999998</v>
      </c>
      <c r="E145" s="8">
        <f t="shared" si="12"/>
        <v>2.8303806362824484</v>
      </c>
      <c r="F145" s="8">
        <f t="shared" si="13"/>
        <v>8.9600000000000009</v>
      </c>
      <c r="G145" s="8">
        <f t="shared" si="14"/>
        <v>2.5016320000000003</v>
      </c>
      <c r="H145" s="8">
        <f t="shared" si="15"/>
        <v>2.5770219440062614</v>
      </c>
      <c r="I145" s="8">
        <f t="shared" si="16"/>
        <v>7.5389944006261089E-2</v>
      </c>
      <c r="J145" s="8">
        <f t="shared" si="17"/>
        <v>7.5389944006261089E-2</v>
      </c>
    </row>
    <row r="146" spans="1:10" x14ac:dyDescent="0.2">
      <c r="A146" s="14">
        <v>225</v>
      </c>
      <c r="B146" s="8">
        <v>-0.74709300000000001</v>
      </c>
      <c r="C146" s="8">
        <v>8.0854400000000007E-2</v>
      </c>
      <c r="D146" s="8">
        <v>2.7324099999999998</v>
      </c>
      <c r="E146" s="8">
        <f t="shared" si="12"/>
        <v>2.8338577580302715</v>
      </c>
      <c r="F146" s="8">
        <f t="shared" si="13"/>
        <v>9</v>
      </c>
      <c r="G146" s="8">
        <f t="shared" si="14"/>
        <v>2.5127999999999999</v>
      </c>
      <c r="H146" s="8">
        <f t="shared" si="15"/>
        <v>2.58018781467795</v>
      </c>
      <c r="I146" s="8">
        <f t="shared" si="16"/>
        <v>6.7387814677950075E-2</v>
      </c>
      <c r="J146" s="8">
        <f t="shared" si="17"/>
        <v>6.7387814677950075E-2</v>
      </c>
    </row>
    <row r="147" spans="1:10" x14ac:dyDescent="0.2">
      <c r="A147" s="14">
        <v>226</v>
      </c>
      <c r="B147" s="8">
        <v>-0.74556</v>
      </c>
      <c r="C147" s="8">
        <v>7.9487199999999994E-2</v>
      </c>
      <c r="D147" s="8">
        <v>2.7614700000000001</v>
      </c>
      <c r="E147" s="8">
        <f t="shared" si="12"/>
        <v>2.8614497181435565</v>
      </c>
      <c r="F147" s="8">
        <f t="shared" si="13"/>
        <v>9.0399999999999991</v>
      </c>
      <c r="G147" s="8">
        <f t="shared" si="14"/>
        <v>2.523968</v>
      </c>
      <c r="H147" s="8">
        <f t="shared" si="15"/>
        <v>2.6053099080736541</v>
      </c>
      <c r="I147" s="8">
        <f t="shared" si="16"/>
        <v>8.1341908073654157E-2</v>
      </c>
      <c r="J147" s="8">
        <f t="shared" si="17"/>
        <v>8.1341908073654157E-2</v>
      </c>
    </row>
    <row r="148" spans="1:10" x14ac:dyDescent="0.2">
      <c r="A148" s="14">
        <v>227</v>
      </c>
      <c r="B148" s="8">
        <v>-0.75010100000000002</v>
      </c>
      <c r="C148" s="8">
        <v>9.13577E-2</v>
      </c>
      <c r="D148" s="8">
        <v>2.77318</v>
      </c>
      <c r="E148" s="8">
        <f t="shared" si="12"/>
        <v>2.8742868771140939</v>
      </c>
      <c r="F148" s="8">
        <f t="shared" si="13"/>
        <v>9.08</v>
      </c>
      <c r="G148" s="8">
        <f t="shared" si="14"/>
        <v>2.5351360000000001</v>
      </c>
      <c r="H148" s="8">
        <f t="shared" si="15"/>
        <v>2.6169979615961028</v>
      </c>
      <c r="I148" s="8">
        <f t="shared" si="16"/>
        <v>8.1861961596102706E-2</v>
      </c>
      <c r="J148" s="8">
        <f t="shared" si="17"/>
        <v>8.1861961596102706E-2</v>
      </c>
    </row>
    <row r="149" spans="1:10" x14ac:dyDescent="0.2">
      <c r="A149" s="14">
        <v>228</v>
      </c>
      <c r="B149" s="8">
        <v>-0.74952300000000005</v>
      </c>
      <c r="C149" s="8">
        <v>8.4692699999999996E-2</v>
      </c>
      <c r="D149" s="8">
        <v>2.7830699999999999</v>
      </c>
      <c r="E149" s="8">
        <f t="shared" si="12"/>
        <v>2.883476409798126</v>
      </c>
      <c r="F149" s="8">
        <f t="shared" si="13"/>
        <v>9.1199999999999992</v>
      </c>
      <c r="G149" s="8">
        <f t="shared" si="14"/>
        <v>2.5463039999999997</v>
      </c>
      <c r="H149" s="8">
        <f t="shared" si="15"/>
        <v>2.6253649024514565</v>
      </c>
      <c r="I149" s="8">
        <f t="shared" si="16"/>
        <v>7.9060902451456805E-2</v>
      </c>
      <c r="J149" s="8">
        <f t="shared" si="17"/>
        <v>7.9060902451456805E-2</v>
      </c>
    </row>
    <row r="150" spans="1:10" x14ac:dyDescent="0.2">
      <c r="A150" s="14">
        <v>229</v>
      </c>
      <c r="B150" s="8">
        <v>-0.75950799999999996</v>
      </c>
      <c r="C150" s="8">
        <v>7.7504000000000003E-2</v>
      </c>
      <c r="D150" s="8">
        <v>2.7925800000000001</v>
      </c>
      <c r="E150" s="8">
        <f t="shared" si="12"/>
        <v>2.8950582599457304</v>
      </c>
      <c r="F150" s="8">
        <f t="shared" si="13"/>
        <v>9.16</v>
      </c>
      <c r="G150" s="8">
        <f t="shared" si="14"/>
        <v>2.5574720000000002</v>
      </c>
      <c r="H150" s="8">
        <f t="shared" si="15"/>
        <v>2.6359100148649484</v>
      </c>
      <c r="I150" s="8">
        <f t="shared" si="16"/>
        <v>7.8438014864948169E-2</v>
      </c>
      <c r="J150" s="8">
        <f t="shared" si="17"/>
        <v>7.8438014864948169E-2</v>
      </c>
    </row>
    <row r="151" spans="1:10" x14ac:dyDescent="0.2">
      <c r="A151" s="14">
        <v>230</v>
      </c>
      <c r="B151" s="8">
        <v>-0.75504899999999997</v>
      </c>
      <c r="C151" s="8">
        <v>8.8954199999999997E-2</v>
      </c>
      <c r="D151" s="8">
        <v>2.8024</v>
      </c>
      <c r="E151" s="8">
        <f t="shared" si="12"/>
        <v>2.9036972297570283</v>
      </c>
      <c r="F151" s="8">
        <f t="shared" si="13"/>
        <v>9.1999999999999993</v>
      </c>
      <c r="G151" s="8">
        <f t="shared" si="14"/>
        <v>2.5686399999999998</v>
      </c>
      <c r="H151" s="8">
        <f t="shared" si="15"/>
        <v>2.6437756759325577</v>
      </c>
      <c r="I151" s="8">
        <f t="shared" si="16"/>
        <v>7.5135675932557877E-2</v>
      </c>
      <c r="J151" s="8">
        <f t="shared" si="17"/>
        <v>7.5135675932557877E-2</v>
      </c>
    </row>
    <row r="152" spans="1:10" x14ac:dyDescent="0.2">
      <c r="A152" s="14">
        <v>231</v>
      </c>
      <c r="B152" s="8">
        <v>-0.77049500000000004</v>
      </c>
      <c r="C152" s="8">
        <v>8.8730100000000006E-2</v>
      </c>
      <c r="D152" s="8">
        <v>2.8167499999999999</v>
      </c>
      <c r="E152" s="8">
        <f t="shared" si="12"/>
        <v>2.9215776796400621</v>
      </c>
      <c r="F152" s="8">
        <f t="shared" si="13"/>
        <v>9.24</v>
      </c>
      <c r="G152" s="8">
        <f t="shared" si="14"/>
        <v>2.5798079999999999</v>
      </c>
      <c r="H152" s="8">
        <f t="shared" si="15"/>
        <v>2.6600555752247614</v>
      </c>
      <c r="I152" s="8">
        <f t="shared" si="16"/>
        <v>8.0247575224761558E-2</v>
      </c>
      <c r="J152" s="8">
        <f t="shared" si="17"/>
        <v>8.0247575224761558E-2</v>
      </c>
    </row>
    <row r="153" spans="1:10" x14ac:dyDescent="0.2">
      <c r="A153" s="14">
        <v>232</v>
      </c>
      <c r="B153" s="8">
        <v>-0.77038099999999998</v>
      </c>
      <c r="C153" s="8">
        <v>9.4805299999999995E-2</v>
      </c>
      <c r="D153" s="8">
        <v>2.83006</v>
      </c>
      <c r="E153" s="8">
        <f t="shared" si="12"/>
        <v>2.9345722914368784</v>
      </c>
      <c r="F153" s="8">
        <f t="shared" si="13"/>
        <v>9.2799999999999994</v>
      </c>
      <c r="G153" s="8">
        <f t="shared" si="14"/>
        <v>2.5909759999999999</v>
      </c>
      <c r="H153" s="8">
        <f t="shared" si="15"/>
        <v>2.6718869873411979</v>
      </c>
      <c r="I153" s="8">
        <f t="shared" si="16"/>
        <v>8.0910987341197949E-2</v>
      </c>
      <c r="J153" s="8">
        <f t="shared" si="17"/>
        <v>8.0910987341197949E-2</v>
      </c>
    </row>
    <row r="154" spans="1:10" x14ac:dyDescent="0.2">
      <c r="A154" s="14">
        <v>233</v>
      </c>
      <c r="B154" s="8">
        <v>-0.77637</v>
      </c>
      <c r="C154" s="8">
        <v>9.8607500000000001E-2</v>
      </c>
      <c r="D154" s="8">
        <v>2.8408799999999998</v>
      </c>
      <c r="E154" s="8">
        <f t="shared" si="12"/>
        <v>2.9467054468263791</v>
      </c>
      <c r="F154" s="8">
        <f t="shared" si="13"/>
        <v>9.32</v>
      </c>
      <c r="G154" s="8">
        <f t="shared" si="14"/>
        <v>2.602144</v>
      </c>
      <c r="H154" s="8">
        <f t="shared" si="15"/>
        <v>2.6829340554591625</v>
      </c>
      <c r="I154" s="8">
        <f t="shared" si="16"/>
        <v>8.0790055459162513E-2</v>
      </c>
      <c r="J154" s="8">
        <f t="shared" si="17"/>
        <v>8.0790055459162513E-2</v>
      </c>
    </row>
    <row r="155" spans="1:10" x14ac:dyDescent="0.2">
      <c r="A155" s="14">
        <v>234</v>
      </c>
      <c r="B155" s="8">
        <v>-0.779833</v>
      </c>
      <c r="C155" s="8">
        <v>9.3209399999999998E-2</v>
      </c>
      <c r="D155" s="8">
        <v>2.8535499999999998</v>
      </c>
      <c r="E155" s="8">
        <f t="shared" si="12"/>
        <v>2.959657936761841</v>
      </c>
      <c r="F155" s="8">
        <f t="shared" si="13"/>
        <v>9.36</v>
      </c>
      <c r="G155" s="8">
        <f t="shared" si="14"/>
        <v>2.6133120000000001</v>
      </c>
      <c r="H155" s="8">
        <f t="shared" si="15"/>
        <v>2.6947271162105415</v>
      </c>
      <c r="I155" s="8">
        <f t="shared" si="16"/>
        <v>8.1415116210541427E-2</v>
      </c>
      <c r="J155" s="8">
        <f t="shared" si="17"/>
        <v>8.1415116210541427E-2</v>
      </c>
    </row>
    <row r="156" spans="1:10" x14ac:dyDescent="0.2">
      <c r="A156" s="14">
        <v>235</v>
      </c>
      <c r="B156" s="8">
        <v>-0.79160299999999995</v>
      </c>
      <c r="C156" s="8">
        <v>9.8914199999999994E-2</v>
      </c>
      <c r="D156" s="8">
        <v>2.8580800000000002</v>
      </c>
      <c r="E156" s="8">
        <f t="shared" si="12"/>
        <v>2.9673288686916117</v>
      </c>
      <c r="F156" s="8">
        <f t="shared" si="13"/>
        <v>9.4</v>
      </c>
      <c r="G156" s="8">
        <f t="shared" si="14"/>
        <v>2.6244800000000001</v>
      </c>
      <c r="H156" s="8">
        <f t="shared" si="15"/>
        <v>2.701711392339551</v>
      </c>
      <c r="I156" s="8">
        <f t="shared" si="16"/>
        <v>7.7231392339550897E-2</v>
      </c>
      <c r="J156" s="8">
        <f t="shared" si="17"/>
        <v>7.7231392339550897E-2</v>
      </c>
    </row>
    <row r="157" spans="1:10" x14ac:dyDescent="0.2">
      <c r="A157" s="14">
        <v>236</v>
      </c>
      <c r="B157" s="8">
        <v>-0.78994799999999998</v>
      </c>
      <c r="C157" s="8">
        <v>9.2584700000000006E-2</v>
      </c>
      <c r="D157" s="8">
        <v>2.8806600000000002</v>
      </c>
      <c r="E157" s="8">
        <f t="shared" si="12"/>
        <v>2.9884430402766742</v>
      </c>
      <c r="F157" s="8">
        <f t="shared" si="13"/>
        <v>9.44</v>
      </c>
      <c r="G157" s="8">
        <f t="shared" si="14"/>
        <v>2.6356479999999998</v>
      </c>
      <c r="H157" s="8">
        <f t="shared" si="15"/>
        <v>2.7209355499693482</v>
      </c>
      <c r="I157" s="8">
        <f t="shared" si="16"/>
        <v>8.5287549969348397E-2</v>
      </c>
      <c r="J157" s="8">
        <f t="shared" si="17"/>
        <v>8.5287549969348397E-2</v>
      </c>
    </row>
    <row r="158" spans="1:10" x14ac:dyDescent="0.2">
      <c r="A158" s="14">
        <v>237</v>
      </c>
      <c r="B158" s="8">
        <v>-0.81280300000000005</v>
      </c>
      <c r="C158" s="8">
        <v>8.3052200000000007E-2</v>
      </c>
      <c r="D158" s="8">
        <v>2.8870300000000002</v>
      </c>
      <c r="E158" s="8">
        <f t="shared" si="12"/>
        <v>3.0004147389375757</v>
      </c>
      <c r="F158" s="8">
        <f t="shared" si="13"/>
        <v>9.48</v>
      </c>
      <c r="G158" s="8">
        <f t="shared" si="14"/>
        <v>2.6468160000000003</v>
      </c>
      <c r="H158" s="8">
        <f t="shared" si="15"/>
        <v>2.7318356139963176</v>
      </c>
      <c r="I158" s="8">
        <f t="shared" si="16"/>
        <v>8.50196139963173E-2</v>
      </c>
      <c r="J158" s="8">
        <f t="shared" si="17"/>
        <v>8.50196139963173E-2</v>
      </c>
    </row>
    <row r="159" spans="1:10" x14ac:dyDescent="0.2">
      <c r="A159" s="14">
        <v>238</v>
      </c>
      <c r="B159" s="8">
        <v>-0.79272200000000004</v>
      </c>
      <c r="C159" s="8">
        <v>0.105895</v>
      </c>
      <c r="D159" s="8">
        <v>2.90259</v>
      </c>
      <c r="E159" s="8">
        <f t="shared" si="12"/>
        <v>3.0107558234451695</v>
      </c>
      <c r="F159" s="8">
        <f t="shared" si="13"/>
        <v>9.52</v>
      </c>
      <c r="G159" s="8">
        <f t="shared" si="14"/>
        <v>2.6579839999999999</v>
      </c>
      <c r="H159" s="8">
        <f t="shared" si="15"/>
        <v>2.7412510266652985</v>
      </c>
      <c r="I159" s="8">
        <f t="shared" si="16"/>
        <v>8.3267026665298616E-2</v>
      </c>
      <c r="J159" s="8">
        <f t="shared" si="17"/>
        <v>8.3267026665298616E-2</v>
      </c>
    </row>
    <row r="160" spans="1:10" x14ac:dyDescent="0.2">
      <c r="A160" s="14">
        <v>239</v>
      </c>
      <c r="B160" s="8">
        <v>-0.80427099999999996</v>
      </c>
      <c r="C160" s="8">
        <v>9.9605799999999994E-2</v>
      </c>
      <c r="D160" s="8">
        <v>2.9108499999999999</v>
      </c>
      <c r="E160" s="8">
        <f t="shared" si="12"/>
        <v>3.0215593456582384</v>
      </c>
      <c r="F160" s="8">
        <f t="shared" si="13"/>
        <v>9.56</v>
      </c>
      <c r="G160" s="8">
        <f t="shared" si="14"/>
        <v>2.669152</v>
      </c>
      <c r="H160" s="8">
        <f t="shared" si="15"/>
        <v>2.7510874823909868</v>
      </c>
      <c r="I160" s="8">
        <f t="shared" si="16"/>
        <v>8.1935482390986802E-2</v>
      </c>
      <c r="J160" s="8">
        <f t="shared" si="17"/>
        <v>8.1935482390986802E-2</v>
      </c>
    </row>
    <row r="161" spans="1:10" x14ac:dyDescent="0.2">
      <c r="A161" s="14">
        <v>240</v>
      </c>
      <c r="B161" s="8">
        <v>-0.81822700000000004</v>
      </c>
      <c r="C161" s="8">
        <v>9.6026500000000001E-2</v>
      </c>
      <c r="D161" s="8">
        <v>2.91683</v>
      </c>
      <c r="E161" s="8">
        <f t="shared" si="12"/>
        <v>3.0309427182200674</v>
      </c>
      <c r="F161" s="8">
        <f t="shared" si="13"/>
        <v>9.6</v>
      </c>
      <c r="G161" s="8">
        <f t="shared" si="14"/>
        <v>2.68032</v>
      </c>
      <c r="H161" s="8">
        <f t="shared" si="15"/>
        <v>2.7596309117413163</v>
      </c>
      <c r="I161" s="8">
        <f t="shared" si="16"/>
        <v>7.9310911741316215E-2</v>
      </c>
      <c r="J161" s="8">
        <f t="shared" si="17"/>
        <v>7.9310911741316215E-2</v>
      </c>
    </row>
    <row r="162" spans="1:10" x14ac:dyDescent="0.2">
      <c r="A162" s="14">
        <v>241</v>
      </c>
      <c r="B162" s="8">
        <v>-0.82369999999999999</v>
      </c>
      <c r="C162" s="8">
        <v>9.9390999999999993E-2</v>
      </c>
      <c r="D162" s="8">
        <v>2.9392</v>
      </c>
      <c r="E162" s="8">
        <f t="shared" si="12"/>
        <v>3.0540558116840302</v>
      </c>
      <c r="F162" s="8">
        <f t="shared" si="13"/>
        <v>9.64</v>
      </c>
      <c r="G162" s="8">
        <f t="shared" si="14"/>
        <v>2.6914880000000001</v>
      </c>
      <c r="H162" s="8">
        <f t="shared" si="15"/>
        <v>2.7806750597569461</v>
      </c>
      <c r="I162" s="8">
        <f t="shared" si="16"/>
        <v>8.9187059756945963E-2</v>
      </c>
      <c r="J162" s="8">
        <f t="shared" si="17"/>
        <v>8.9187059756945963E-2</v>
      </c>
    </row>
    <row r="163" spans="1:10" x14ac:dyDescent="0.2">
      <c r="A163" s="14">
        <v>242</v>
      </c>
      <c r="B163" s="8">
        <v>-0.81693800000000005</v>
      </c>
      <c r="C163" s="8">
        <v>9.1377100000000003E-2</v>
      </c>
      <c r="D163" s="8">
        <v>2.9462899999999999</v>
      </c>
      <c r="E163" s="8">
        <f t="shared" si="12"/>
        <v>3.0588171299292166</v>
      </c>
      <c r="F163" s="8">
        <f t="shared" si="13"/>
        <v>9.68</v>
      </c>
      <c r="G163" s="8">
        <f t="shared" si="14"/>
        <v>2.7026560000000002</v>
      </c>
      <c r="H163" s="8">
        <f t="shared" si="15"/>
        <v>2.7850101733607326</v>
      </c>
      <c r="I163" s="8">
        <f t="shared" si="16"/>
        <v>8.2354173360732474E-2</v>
      </c>
      <c r="J163" s="8">
        <f t="shared" si="17"/>
        <v>8.2354173360732474E-2</v>
      </c>
    </row>
    <row r="164" spans="1:10" x14ac:dyDescent="0.2">
      <c r="A164" s="14">
        <v>243</v>
      </c>
      <c r="B164" s="8">
        <v>-0.83667599999999998</v>
      </c>
      <c r="C164" s="8">
        <v>8.0213999999999994E-2</v>
      </c>
      <c r="D164" s="8">
        <v>2.95418</v>
      </c>
      <c r="E164" s="8">
        <f t="shared" si="12"/>
        <v>3.0714232022259651</v>
      </c>
      <c r="F164" s="8">
        <f t="shared" si="13"/>
        <v>9.7200000000000006</v>
      </c>
      <c r="G164" s="8">
        <f t="shared" si="14"/>
        <v>2.7138240000000002</v>
      </c>
      <c r="H164" s="8">
        <f t="shared" si="15"/>
        <v>2.7964878257019099</v>
      </c>
      <c r="I164" s="8">
        <f t="shared" si="16"/>
        <v>8.2663825701909666E-2</v>
      </c>
      <c r="J164" s="8">
        <f t="shared" si="17"/>
        <v>8.2663825701909666E-2</v>
      </c>
    </row>
    <row r="165" spans="1:10" x14ac:dyDescent="0.2">
      <c r="A165" s="14">
        <v>244</v>
      </c>
      <c r="B165" s="8">
        <v>-0.81778399999999996</v>
      </c>
      <c r="C165" s="8">
        <v>9.1620499999999994E-2</v>
      </c>
      <c r="D165" s="8">
        <v>2.97288</v>
      </c>
      <c r="E165" s="8">
        <f t="shared" si="12"/>
        <v>3.0846686177085947</v>
      </c>
      <c r="F165" s="8">
        <f t="shared" si="13"/>
        <v>9.76</v>
      </c>
      <c r="G165" s="8">
        <f t="shared" si="14"/>
        <v>2.7249919999999999</v>
      </c>
      <c r="H165" s="8">
        <f t="shared" si="15"/>
        <v>2.8085475910630278</v>
      </c>
      <c r="I165" s="8">
        <f t="shared" si="16"/>
        <v>8.3555591063027901E-2</v>
      </c>
      <c r="J165" s="8">
        <f t="shared" si="17"/>
        <v>8.3555591063027901E-2</v>
      </c>
    </row>
    <row r="166" spans="1:10" x14ac:dyDescent="0.2">
      <c r="A166" s="14">
        <v>245</v>
      </c>
      <c r="B166" s="8">
        <v>-0.84343299999999999</v>
      </c>
      <c r="C166" s="8">
        <v>7.7379799999999999E-2</v>
      </c>
      <c r="D166" s="8">
        <v>2.9767399999999999</v>
      </c>
      <c r="E166" s="8">
        <f t="shared" si="12"/>
        <v>3.0948906097852698</v>
      </c>
      <c r="F166" s="8">
        <f t="shared" si="13"/>
        <v>9.8000000000000007</v>
      </c>
      <c r="G166" s="8">
        <f t="shared" si="14"/>
        <v>2.7361600000000004</v>
      </c>
      <c r="H166" s="8">
        <f t="shared" si="15"/>
        <v>2.8178545717409511</v>
      </c>
      <c r="I166" s="8">
        <f t="shared" si="16"/>
        <v>8.1694571740950739E-2</v>
      </c>
      <c r="J166" s="8">
        <f t="shared" si="17"/>
        <v>8.1694571740950739E-2</v>
      </c>
    </row>
    <row r="167" spans="1:10" x14ac:dyDescent="0.2">
      <c r="A167" s="14">
        <v>246</v>
      </c>
      <c r="B167" s="8">
        <v>-0.83724100000000001</v>
      </c>
      <c r="C167" s="8">
        <v>0.122602</v>
      </c>
      <c r="D167" s="8">
        <v>2.9918300000000002</v>
      </c>
      <c r="E167" s="8">
        <f t="shared" si="12"/>
        <v>3.1091880759106552</v>
      </c>
      <c r="F167" s="8">
        <f t="shared" si="13"/>
        <v>9.84</v>
      </c>
      <c r="G167" s="8">
        <f t="shared" si="14"/>
        <v>2.747328</v>
      </c>
      <c r="H167" s="8">
        <f t="shared" si="15"/>
        <v>2.8308722144835889</v>
      </c>
      <c r="I167" s="8">
        <f t="shared" si="16"/>
        <v>8.3544214483588952E-2</v>
      </c>
      <c r="J167" s="8">
        <f t="shared" si="17"/>
        <v>8.3544214483588952E-2</v>
      </c>
    </row>
    <row r="168" spans="1:10" x14ac:dyDescent="0.2">
      <c r="A168" s="14">
        <v>247</v>
      </c>
      <c r="B168" s="8">
        <v>-0.83521599999999996</v>
      </c>
      <c r="C168" s="8">
        <v>0.107936</v>
      </c>
      <c r="D168" s="8">
        <v>3.0108299999999999</v>
      </c>
      <c r="E168" s="8">
        <f t="shared" si="12"/>
        <v>3.1263930072292569</v>
      </c>
      <c r="F168" s="8">
        <f t="shared" si="13"/>
        <v>9.8800000000000008</v>
      </c>
      <c r="G168" s="8">
        <f t="shared" si="14"/>
        <v>2.7584960000000001</v>
      </c>
      <c r="H168" s="8">
        <f t="shared" si="15"/>
        <v>2.8465370635801373</v>
      </c>
      <c r="I168" s="8">
        <f t="shared" si="16"/>
        <v>8.8041063580137191E-2</v>
      </c>
      <c r="J168" s="8">
        <f t="shared" si="17"/>
        <v>8.8041063580137191E-2</v>
      </c>
    </row>
    <row r="169" spans="1:10" x14ac:dyDescent="0.2">
      <c r="A169" s="14">
        <v>248</v>
      </c>
      <c r="B169" s="8">
        <v>-0.83281799999999995</v>
      </c>
      <c r="C169" s="8">
        <v>9.8954600000000004E-2</v>
      </c>
      <c r="D169" s="8">
        <v>3.0221100000000001</v>
      </c>
      <c r="E169" s="8">
        <f t="shared" si="12"/>
        <v>3.1363237533910877</v>
      </c>
      <c r="F169" s="8">
        <f t="shared" si="13"/>
        <v>9.92</v>
      </c>
      <c r="G169" s="8">
        <f t="shared" si="14"/>
        <v>2.7696640000000001</v>
      </c>
      <c r="H169" s="8">
        <f t="shared" si="15"/>
        <v>2.8555788689300381</v>
      </c>
      <c r="I169" s="8">
        <f t="shared" si="16"/>
        <v>8.5914868930037969E-2</v>
      </c>
      <c r="J169" s="8">
        <f t="shared" si="17"/>
        <v>8.5914868930037969E-2</v>
      </c>
    </row>
    <row r="170" spans="1:10" x14ac:dyDescent="0.2">
      <c r="A170" s="14">
        <v>249</v>
      </c>
      <c r="B170" s="8">
        <v>-0.86043099999999995</v>
      </c>
      <c r="C170" s="8">
        <v>0.102144</v>
      </c>
      <c r="D170" s="8">
        <v>3.0239199999999999</v>
      </c>
      <c r="E170" s="8">
        <f t="shared" si="12"/>
        <v>3.1456107624588583</v>
      </c>
      <c r="F170" s="8">
        <f t="shared" si="13"/>
        <v>9.9600000000000009</v>
      </c>
      <c r="G170" s="8">
        <f t="shared" si="14"/>
        <v>2.7808320000000002</v>
      </c>
      <c r="H170" s="8">
        <f t="shared" si="15"/>
        <v>2.8640345606681161</v>
      </c>
      <c r="I170" s="8">
        <f t="shared" si="16"/>
        <v>8.3202560668115932E-2</v>
      </c>
      <c r="J170" s="8">
        <f t="shared" si="17"/>
        <v>8.3202560668115932E-2</v>
      </c>
    </row>
    <row r="171" spans="1:10" x14ac:dyDescent="0.2">
      <c r="A171" s="14">
        <v>250</v>
      </c>
      <c r="B171" s="8">
        <v>-0.85414699999999999</v>
      </c>
      <c r="C171" s="8">
        <v>0.103758</v>
      </c>
      <c r="D171" s="8">
        <v>3.0395799999999999</v>
      </c>
      <c r="E171" s="8">
        <f t="shared" si="12"/>
        <v>3.1590155739680994</v>
      </c>
      <c r="F171" s="8">
        <f t="shared" si="13"/>
        <v>10</v>
      </c>
      <c r="G171" s="8">
        <f t="shared" si="14"/>
        <v>2.7919999999999998</v>
      </c>
      <c r="H171" s="8">
        <f t="shared" si="15"/>
        <v>2.876239453879919</v>
      </c>
      <c r="I171" s="8">
        <f t="shared" si="16"/>
        <v>8.4239453879919157E-2</v>
      </c>
      <c r="J171" s="8">
        <f t="shared" si="17"/>
        <v>8.4239453879919157E-2</v>
      </c>
    </row>
    <row r="172" spans="1:10" x14ac:dyDescent="0.2">
      <c r="A172" s="14">
        <v>251</v>
      </c>
      <c r="B172" s="8">
        <v>-0.85078600000000004</v>
      </c>
      <c r="C172" s="8">
        <v>9.2277700000000004E-2</v>
      </c>
      <c r="D172" s="8">
        <v>3.0612599999999999</v>
      </c>
      <c r="E172" s="8">
        <f t="shared" si="12"/>
        <v>3.178626240896103</v>
      </c>
      <c r="F172" s="8">
        <f t="shared" si="13"/>
        <v>10.039999999999999</v>
      </c>
      <c r="G172" s="8">
        <f t="shared" si="14"/>
        <v>2.8031679999999999</v>
      </c>
      <c r="H172" s="8">
        <f t="shared" si="15"/>
        <v>2.8940946915685295</v>
      </c>
      <c r="I172" s="8">
        <f t="shared" si="16"/>
        <v>9.0926691568529616E-2</v>
      </c>
      <c r="J172" s="8">
        <f t="shared" si="17"/>
        <v>9.0926691568529616E-2</v>
      </c>
    </row>
    <row r="173" spans="1:10" x14ac:dyDescent="0.2">
      <c r="A173" s="14">
        <v>252</v>
      </c>
      <c r="B173" s="8">
        <v>-0.85458400000000001</v>
      </c>
      <c r="C173" s="8">
        <v>9.0749399999999994E-2</v>
      </c>
      <c r="D173" s="8">
        <v>3.0772599999999999</v>
      </c>
      <c r="E173" s="8">
        <f t="shared" si="12"/>
        <v>3.1950083527678546</v>
      </c>
      <c r="F173" s="8">
        <f t="shared" si="13"/>
        <v>10.08</v>
      </c>
      <c r="G173" s="8">
        <f t="shared" si="14"/>
        <v>2.8143359999999999</v>
      </c>
      <c r="H173" s="8">
        <f t="shared" si="15"/>
        <v>2.9090103750781928</v>
      </c>
      <c r="I173" s="8">
        <f t="shared" si="16"/>
        <v>9.4674375078192874E-2</v>
      </c>
      <c r="J173" s="8">
        <f t="shared" si="17"/>
        <v>9.4674375078192874E-2</v>
      </c>
    </row>
    <row r="174" spans="1:10" x14ac:dyDescent="0.2">
      <c r="A174" s="14">
        <v>253</v>
      </c>
      <c r="B174" s="8">
        <v>-0.86729900000000004</v>
      </c>
      <c r="C174" s="8">
        <v>9.7267900000000004E-2</v>
      </c>
      <c r="D174" s="8">
        <v>3.0933899999999999</v>
      </c>
      <c r="E174" s="8">
        <f t="shared" si="12"/>
        <v>3.2141453439244794</v>
      </c>
      <c r="F174" s="8">
        <f t="shared" si="13"/>
        <v>10.119999999999999</v>
      </c>
      <c r="G174" s="8">
        <f t="shared" si="14"/>
        <v>2.825504</v>
      </c>
      <c r="H174" s="8">
        <f t="shared" si="15"/>
        <v>2.9264343376084234</v>
      </c>
      <c r="I174" s="8">
        <f t="shared" si="16"/>
        <v>0.1009303376084234</v>
      </c>
      <c r="J174" s="8">
        <f t="shared" si="17"/>
        <v>0.1009303376084234</v>
      </c>
    </row>
    <row r="175" spans="1:10" x14ac:dyDescent="0.2">
      <c r="A175" s="14">
        <v>254</v>
      </c>
      <c r="B175" s="8">
        <v>-0.87064600000000003</v>
      </c>
      <c r="C175" s="8">
        <v>8.6966799999999997E-2</v>
      </c>
      <c r="D175" s="8">
        <v>3.1079400000000001</v>
      </c>
      <c r="E175" s="8">
        <f t="shared" si="12"/>
        <v>3.2287580778401845</v>
      </c>
      <c r="F175" s="8">
        <f t="shared" si="13"/>
        <v>10.16</v>
      </c>
      <c r="G175" s="8">
        <f t="shared" si="14"/>
        <v>2.8366720000000001</v>
      </c>
      <c r="H175" s="8">
        <f t="shared" si="15"/>
        <v>2.9397390272603983</v>
      </c>
      <c r="I175" s="8">
        <f t="shared" si="16"/>
        <v>0.10306702726039818</v>
      </c>
      <c r="J175" s="8">
        <f t="shared" si="17"/>
        <v>0.10306702726039818</v>
      </c>
    </row>
    <row r="176" spans="1:10" x14ac:dyDescent="0.2">
      <c r="A176" s="14">
        <v>255</v>
      </c>
      <c r="B176" s="8">
        <v>-0.87774700000000005</v>
      </c>
      <c r="C176" s="8">
        <v>8.8027599999999998E-2</v>
      </c>
      <c r="D176" s="8">
        <v>3.1268099999999999</v>
      </c>
      <c r="E176" s="8">
        <f t="shared" si="12"/>
        <v>3.2488658683409448</v>
      </c>
      <c r="F176" s="8">
        <f t="shared" si="13"/>
        <v>10.199999999999999</v>
      </c>
      <c r="G176" s="8">
        <f t="shared" si="14"/>
        <v>2.8478399999999997</v>
      </c>
      <c r="H176" s="8">
        <f t="shared" si="15"/>
        <v>2.9580468890022735</v>
      </c>
      <c r="I176" s="8">
        <f t="shared" si="16"/>
        <v>0.11020688900227382</v>
      </c>
      <c r="J176" s="8">
        <f t="shared" si="17"/>
        <v>0.11020688900227382</v>
      </c>
    </row>
    <row r="177" spans="1:10" x14ac:dyDescent="0.2">
      <c r="A177" s="14">
        <v>256</v>
      </c>
      <c r="B177" s="8">
        <v>-0.872834</v>
      </c>
      <c r="C177" s="8">
        <v>6.6706199999999993E-2</v>
      </c>
      <c r="D177" s="8">
        <v>3.1405500000000002</v>
      </c>
      <c r="E177" s="8">
        <f t="shared" si="12"/>
        <v>3.2602673527142589</v>
      </c>
      <c r="F177" s="8">
        <f t="shared" si="13"/>
        <v>10.24</v>
      </c>
      <c r="G177" s="8">
        <f t="shared" si="14"/>
        <v>2.8590080000000002</v>
      </c>
      <c r="H177" s="8">
        <f t="shared" si="15"/>
        <v>2.968427780903395</v>
      </c>
      <c r="I177" s="8">
        <f t="shared" si="16"/>
        <v>0.10941978090339477</v>
      </c>
      <c r="J177" s="8">
        <f t="shared" si="17"/>
        <v>0.10941978090339477</v>
      </c>
    </row>
    <row r="178" spans="1:10" x14ac:dyDescent="0.2">
      <c r="A178" s="14">
        <v>257</v>
      </c>
      <c r="B178" s="8">
        <v>-0.87077700000000002</v>
      </c>
      <c r="C178" s="8">
        <v>7.5540200000000002E-2</v>
      </c>
      <c r="D178" s="8">
        <v>3.1484800000000002</v>
      </c>
      <c r="E178" s="8">
        <f t="shared" si="12"/>
        <v>3.2675503387010032</v>
      </c>
      <c r="F178" s="8">
        <f t="shared" si="13"/>
        <v>10.28</v>
      </c>
      <c r="G178" s="8">
        <f t="shared" si="14"/>
        <v>2.8701759999999998</v>
      </c>
      <c r="H178" s="8">
        <f t="shared" si="15"/>
        <v>2.9750588376825218</v>
      </c>
      <c r="I178" s="8">
        <f t="shared" si="16"/>
        <v>0.10488283768252193</v>
      </c>
      <c r="J178" s="8">
        <f t="shared" si="17"/>
        <v>0.10488283768252193</v>
      </c>
    </row>
    <row r="179" spans="1:10" x14ac:dyDescent="0.2">
      <c r="A179" s="14">
        <v>258</v>
      </c>
      <c r="B179" s="8">
        <v>-0.86841199999999996</v>
      </c>
      <c r="C179" s="8">
        <v>8.1168199999999996E-2</v>
      </c>
      <c r="D179" s="8">
        <v>3.1630799999999999</v>
      </c>
      <c r="E179" s="8">
        <f t="shared" si="12"/>
        <v>3.2811282761933036</v>
      </c>
      <c r="F179" s="8">
        <f t="shared" si="13"/>
        <v>10.32</v>
      </c>
      <c r="G179" s="8">
        <f t="shared" si="14"/>
        <v>2.8813439999999999</v>
      </c>
      <c r="H179" s="8">
        <f t="shared" si="15"/>
        <v>2.9874213596781365</v>
      </c>
      <c r="I179" s="8">
        <f t="shared" si="16"/>
        <v>0.10607735967813658</v>
      </c>
      <c r="J179" s="8">
        <f t="shared" si="17"/>
        <v>0.10607735967813658</v>
      </c>
    </row>
    <row r="180" spans="1:10" x14ac:dyDescent="0.2">
      <c r="A180" s="14">
        <v>259</v>
      </c>
      <c r="B180" s="8">
        <v>-0.86966399999999999</v>
      </c>
      <c r="C180" s="8">
        <v>9.4825400000000004E-2</v>
      </c>
      <c r="D180" s="8">
        <v>3.1734499999999999</v>
      </c>
      <c r="E180" s="8">
        <f t="shared" si="12"/>
        <v>3.2918220231174651</v>
      </c>
      <c r="F180" s="8">
        <f t="shared" si="13"/>
        <v>10.36</v>
      </c>
      <c r="G180" s="8">
        <f t="shared" si="14"/>
        <v>2.892512</v>
      </c>
      <c r="H180" s="8">
        <f t="shared" si="15"/>
        <v>2.9971578665401282</v>
      </c>
      <c r="I180" s="8">
        <f t="shared" si="16"/>
        <v>0.1046458665401282</v>
      </c>
      <c r="J180" s="8">
        <f t="shared" si="17"/>
        <v>0.1046458665401282</v>
      </c>
    </row>
    <row r="181" spans="1:10" x14ac:dyDescent="0.2">
      <c r="A181" s="14">
        <v>260</v>
      </c>
      <c r="B181" s="8">
        <v>-0.87871900000000003</v>
      </c>
      <c r="C181" s="8">
        <v>9.0174699999999997E-2</v>
      </c>
      <c r="D181" s="8">
        <v>3.1859700000000002</v>
      </c>
      <c r="E181" s="8">
        <f t="shared" si="12"/>
        <v>3.3061584049136381</v>
      </c>
      <c r="F181" s="8">
        <f t="shared" si="13"/>
        <v>10.4</v>
      </c>
      <c r="G181" s="8">
        <f t="shared" si="14"/>
        <v>2.90368</v>
      </c>
      <c r="H181" s="8">
        <f t="shared" si="15"/>
        <v>3.0102109414561986</v>
      </c>
      <c r="I181" s="8">
        <f t="shared" si="16"/>
        <v>0.10653094145619857</v>
      </c>
      <c r="J181" s="8">
        <f t="shared" si="17"/>
        <v>0.10653094145619857</v>
      </c>
    </row>
    <row r="182" spans="1:10" x14ac:dyDescent="0.2">
      <c r="A182" s="14">
        <v>261</v>
      </c>
      <c r="B182" s="8">
        <v>-0.88324199999999997</v>
      </c>
      <c r="C182" s="8">
        <v>8.2202899999999995E-2</v>
      </c>
      <c r="D182" s="8">
        <v>3.20112</v>
      </c>
      <c r="E182" s="8">
        <f t="shared" si="12"/>
        <v>3.3217530013130729</v>
      </c>
      <c r="F182" s="8">
        <f t="shared" si="13"/>
        <v>10.44</v>
      </c>
      <c r="G182" s="8">
        <f t="shared" si="14"/>
        <v>2.9148480000000001</v>
      </c>
      <c r="H182" s="8">
        <f t="shared" si="15"/>
        <v>3.0244096031535346</v>
      </c>
      <c r="I182" s="8">
        <f t="shared" si="16"/>
        <v>0.10956160315353447</v>
      </c>
      <c r="J182" s="8">
        <f t="shared" si="17"/>
        <v>0.10956160315353447</v>
      </c>
    </row>
    <row r="183" spans="1:10" x14ac:dyDescent="0.2">
      <c r="A183" s="14">
        <v>262</v>
      </c>
      <c r="B183" s="8">
        <v>-0.87309199999999998</v>
      </c>
      <c r="C183" s="8">
        <v>9.3936099999999995E-2</v>
      </c>
      <c r="D183" s="8">
        <v>3.21251</v>
      </c>
      <c r="E183" s="8">
        <f t="shared" si="12"/>
        <v>3.3303654651475125</v>
      </c>
      <c r="F183" s="8">
        <f t="shared" si="13"/>
        <v>10.48</v>
      </c>
      <c r="G183" s="8">
        <f t="shared" si="14"/>
        <v>2.9260160000000002</v>
      </c>
      <c r="H183" s="8">
        <f t="shared" si="15"/>
        <v>3.0322511309002982</v>
      </c>
      <c r="I183" s="8">
        <f t="shared" si="16"/>
        <v>0.10623513090029801</v>
      </c>
      <c r="J183" s="8">
        <f t="shared" si="17"/>
        <v>0.10623513090029801</v>
      </c>
    </row>
    <row r="184" spans="1:10" x14ac:dyDescent="0.2">
      <c r="A184" s="14">
        <v>263</v>
      </c>
      <c r="B184" s="8">
        <v>-0.888907</v>
      </c>
      <c r="C184" s="8">
        <v>8.6072300000000004E-2</v>
      </c>
      <c r="D184" s="8">
        <v>3.2237200000000001</v>
      </c>
      <c r="E184" s="8">
        <f t="shared" si="12"/>
        <v>3.3451359813729979</v>
      </c>
      <c r="F184" s="8">
        <f t="shared" si="13"/>
        <v>10.52</v>
      </c>
      <c r="G184" s="8">
        <f t="shared" si="14"/>
        <v>2.9371839999999998</v>
      </c>
      <c r="H184" s="8">
        <f t="shared" si="15"/>
        <v>3.0456994791363754</v>
      </c>
      <c r="I184" s="8">
        <f t="shared" si="16"/>
        <v>0.1085154791363756</v>
      </c>
      <c r="J184" s="8">
        <f t="shared" si="17"/>
        <v>0.1085154791363756</v>
      </c>
    </row>
    <row r="185" spans="1:10" x14ac:dyDescent="0.2">
      <c r="A185" s="14">
        <v>264</v>
      </c>
      <c r="B185" s="8">
        <v>-0.89142699999999997</v>
      </c>
      <c r="C185" s="8">
        <v>8.52213E-2</v>
      </c>
      <c r="D185" s="8">
        <v>3.2336900000000002</v>
      </c>
      <c r="E185" s="8">
        <f t="shared" si="12"/>
        <v>3.3553920460063518</v>
      </c>
      <c r="F185" s="8">
        <f t="shared" si="13"/>
        <v>10.56</v>
      </c>
      <c r="G185" s="8">
        <f t="shared" si="14"/>
        <v>2.9483520000000003</v>
      </c>
      <c r="H185" s="8">
        <f t="shared" si="15"/>
        <v>3.0550374824001394</v>
      </c>
      <c r="I185" s="8">
        <f t="shared" si="16"/>
        <v>0.10668548240013909</v>
      </c>
      <c r="J185" s="8">
        <f t="shared" si="17"/>
        <v>0.10668548240013909</v>
      </c>
    </row>
    <row r="186" spans="1:10" x14ac:dyDescent="0.2">
      <c r="A186" s="14">
        <v>265</v>
      </c>
      <c r="B186" s="8">
        <v>-0.88871500000000003</v>
      </c>
      <c r="C186" s="8">
        <v>8.8613300000000006E-2</v>
      </c>
      <c r="D186" s="8">
        <v>3.2425000000000002</v>
      </c>
      <c r="E186" s="8">
        <f t="shared" si="12"/>
        <v>3.3632533235190438</v>
      </c>
      <c r="F186" s="8">
        <f t="shared" si="13"/>
        <v>10.6</v>
      </c>
      <c r="G186" s="8">
        <f t="shared" si="14"/>
        <v>2.9595199999999999</v>
      </c>
      <c r="H186" s="8">
        <f t="shared" si="15"/>
        <v>3.0621950655175603</v>
      </c>
      <c r="I186" s="8">
        <f t="shared" si="16"/>
        <v>0.10267506551756034</v>
      </c>
      <c r="J186" s="8">
        <f t="shared" si="17"/>
        <v>0.10267506551756034</v>
      </c>
    </row>
    <row r="187" spans="1:10" x14ac:dyDescent="0.2">
      <c r="A187" s="14">
        <v>266</v>
      </c>
      <c r="B187" s="8">
        <v>-0.89644699999999999</v>
      </c>
      <c r="C187" s="8">
        <v>0.10202</v>
      </c>
      <c r="D187" s="8">
        <v>3.2585899999999999</v>
      </c>
      <c r="E187" s="8">
        <f t="shared" si="12"/>
        <v>3.381188266321324</v>
      </c>
      <c r="F187" s="8">
        <f t="shared" si="13"/>
        <v>10.64</v>
      </c>
      <c r="G187" s="8">
        <f t="shared" si="14"/>
        <v>2.970688</v>
      </c>
      <c r="H187" s="8">
        <f t="shared" si="15"/>
        <v>3.0785245798498369</v>
      </c>
      <c r="I187" s="8">
        <f t="shared" si="16"/>
        <v>0.10783657984983686</v>
      </c>
      <c r="J187" s="8">
        <f t="shared" si="17"/>
        <v>0.10783657984983686</v>
      </c>
    </row>
    <row r="188" spans="1:10" x14ac:dyDescent="0.2">
      <c r="A188" s="14">
        <v>267</v>
      </c>
      <c r="B188" s="8">
        <v>-0.92768600000000001</v>
      </c>
      <c r="C188" s="8">
        <v>8.1236799999999998E-2</v>
      </c>
      <c r="D188" s="8">
        <v>3.26173</v>
      </c>
      <c r="E188" s="8">
        <f t="shared" si="12"/>
        <v>3.3920618103404658</v>
      </c>
      <c r="F188" s="8">
        <f t="shared" si="13"/>
        <v>10.68</v>
      </c>
      <c r="G188" s="8">
        <f t="shared" si="14"/>
        <v>2.9818560000000001</v>
      </c>
      <c r="H188" s="8">
        <f t="shared" si="15"/>
        <v>3.0884247894496495</v>
      </c>
      <c r="I188" s="8">
        <f t="shared" si="16"/>
        <v>0.10656878944964943</v>
      </c>
      <c r="J188" s="8">
        <f t="shared" si="17"/>
        <v>0.10656878944964943</v>
      </c>
    </row>
    <row r="189" spans="1:10" x14ac:dyDescent="0.2">
      <c r="A189" s="14">
        <v>268</v>
      </c>
      <c r="B189" s="8">
        <v>-0.90848700000000004</v>
      </c>
      <c r="C189" s="8">
        <v>9.7953499999999999E-2</v>
      </c>
      <c r="D189" s="8">
        <v>3.2807200000000001</v>
      </c>
      <c r="E189" s="8">
        <f t="shared" si="12"/>
        <v>3.405593521800752</v>
      </c>
      <c r="F189" s="8">
        <f t="shared" si="13"/>
        <v>10.72</v>
      </c>
      <c r="G189" s="8">
        <f t="shared" si="14"/>
        <v>2.9930240000000001</v>
      </c>
      <c r="H189" s="8">
        <f t="shared" si="15"/>
        <v>3.1007452232902795</v>
      </c>
      <c r="I189" s="8">
        <f t="shared" si="16"/>
        <v>0.10772122329027933</v>
      </c>
      <c r="J189" s="8">
        <f t="shared" si="17"/>
        <v>0.10772122329027933</v>
      </c>
    </row>
    <row r="190" spans="1:10" x14ac:dyDescent="0.2">
      <c r="A190" s="14">
        <v>269</v>
      </c>
      <c r="B190" s="8">
        <v>-0.92769900000000005</v>
      </c>
      <c r="C190" s="8">
        <v>8.7024199999999996E-2</v>
      </c>
      <c r="D190" s="8">
        <v>3.2876699999999999</v>
      </c>
      <c r="E190" s="8">
        <f t="shared" si="12"/>
        <v>3.4171585674192291</v>
      </c>
      <c r="F190" s="8">
        <f t="shared" si="13"/>
        <v>10.76</v>
      </c>
      <c r="G190" s="8">
        <f t="shared" si="14"/>
        <v>3.0041920000000002</v>
      </c>
      <c r="H190" s="8">
        <f t="shared" si="15"/>
        <v>3.1112750354152641</v>
      </c>
      <c r="I190" s="8">
        <f t="shared" si="16"/>
        <v>0.10708303541526387</v>
      </c>
      <c r="J190" s="8">
        <f t="shared" si="17"/>
        <v>0.10708303541526387</v>
      </c>
    </row>
    <row r="191" spans="1:10" x14ac:dyDescent="0.2">
      <c r="A191" s="14">
        <v>270</v>
      </c>
      <c r="B191" s="8">
        <v>-0.92403900000000005</v>
      </c>
      <c r="C191" s="8">
        <v>8.7343799999999999E-2</v>
      </c>
      <c r="D191" s="8">
        <v>3.2983600000000002</v>
      </c>
      <c r="E191" s="8">
        <f t="shared" si="12"/>
        <v>3.4264640232343666</v>
      </c>
      <c r="F191" s="8">
        <f t="shared" si="13"/>
        <v>10.8</v>
      </c>
      <c r="G191" s="8">
        <f t="shared" si="14"/>
        <v>3.0153600000000003</v>
      </c>
      <c r="H191" s="8">
        <f t="shared" si="15"/>
        <v>3.1197475226585656</v>
      </c>
      <c r="I191" s="8">
        <f t="shared" si="16"/>
        <v>0.10438752265856532</v>
      </c>
      <c r="J191" s="8">
        <f t="shared" si="17"/>
        <v>0.10438752265856532</v>
      </c>
    </row>
    <row r="192" spans="1:10" x14ac:dyDescent="0.2">
      <c r="A192" s="14">
        <v>271</v>
      </c>
      <c r="B192" s="8">
        <v>-0.93131799999999998</v>
      </c>
      <c r="C192" s="8">
        <v>9.7752199999999997E-2</v>
      </c>
      <c r="D192" s="8">
        <v>3.3220000000000001</v>
      </c>
      <c r="E192" s="8">
        <f t="shared" si="12"/>
        <v>3.4514624016101987</v>
      </c>
      <c r="F192" s="8">
        <f t="shared" si="13"/>
        <v>10.84</v>
      </c>
      <c r="G192" s="8">
        <f t="shared" si="14"/>
        <v>3.0265279999999999</v>
      </c>
      <c r="H192" s="8">
        <f t="shared" si="15"/>
        <v>3.1425081961924635</v>
      </c>
      <c r="I192" s="8">
        <f t="shared" si="16"/>
        <v>0.11598019619246358</v>
      </c>
      <c r="J192" s="8">
        <f t="shared" si="17"/>
        <v>0.11598019619246358</v>
      </c>
    </row>
    <row r="193" spans="1:10" x14ac:dyDescent="0.2">
      <c r="A193" s="14">
        <v>272</v>
      </c>
      <c r="B193" s="8">
        <v>-0.92447999999999997</v>
      </c>
      <c r="C193" s="8">
        <v>9.2250200000000004E-2</v>
      </c>
      <c r="D193" s="8">
        <v>3.32843</v>
      </c>
      <c r="E193" s="8">
        <f t="shared" si="12"/>
        <v>3.4556648614557575</v>
      </c>
      <c r="F193" s="8">
        <f t="shared" si="13"/>
        <v>10.88</v>
      </c>
      <c r="G193" s="8">
        <f t="shared" si="14"/>
        <v>3.0376960000000004</v>
      </c>
      <c r="H193" s="8">
        <f t="shared" si="15"/>
        <v>3.1463344770474069</v>
      </c>
      <c r="I193" s="8">
        <f t="shared" si="16"/>
        <v>0.10863847704740648</v>
      </c>
      <c r="J193" s="8">
        <f t="shared" si="17"/>
        <v>0.10863847704740648</v>
      </c>
    </row>
    <row r="194" spans="1:10" x14ac:dyDescent="0.2">
      <c r="A194" s="14">
        <v>273</v>
      </c>
      <c r="B194" s="8">
        <v>-0.93477699999999997</v>
      </c>
      <c r="C194" s="8">
        <v>9.1152899999999995E-2</v>
      </c>
      <c r="D194" s="8">
        <v>3.33351</v>
      </c>
      <c r="E194" s="8">
        <f t="shared" si="12"/>
        <v>3.4632940693806828</v>
      </c>
      <c r="F194" s="8">
        <f t="shared" si="13"/>
        <v>10.92</v>
      </c>
      <c r="G194" s="8">
        <f t="shared" si="14"/>
        <v>3.048864</v>
      </c>
      <c r="H194" s="8">
        <f t="shared" si="15"/>
        <v>3.1532807640541405</v>
      </c>
      <c r="I194" s="8">
        <f t="shared" si="16"/>
        <v>0.10441676405414047</v>
      </c>
      <c r="J194" s="8">
        <f t="shared" si="17"/>
        <v>0.10441676405414047</v>
      </c>
    </row>
    <row r="195" spans="1:10" x14ac:dyDescent="0.2">
      <c r="A195" s="14">
        <v>274</v>
      </c>
      <c r="B195" s="8">
        <v>-0.94193800000000005</v>
      </c>
      <c r="C195" s="8">
        <v>9.3739299999999998E-2</v>
      </c>
      <c r="D195" s="8">
        <v>3.34422</v>
      </c>
      <c r="E195" s="8">
        <f t="shared" si="12"/>
        <v>3.4756066608016063</v>
      </c>
      <c r="F195" s="8">
        <f t="shared" si="13"/>
        <v>10.96</v>
      </c>
      <c r="G195" s="8">
        <f t="shared" si="14"/>
        <v>3.0600320000000001</v>
      </c>
      <c r="H195" s="8">
        <f t="shared" si="15"/>
        <v>3.1644912061666113</v>
      </c>
      <c r="I195" s="8">
        <f t="shared" si="16"/>
        <v>0.1044592061666112</v>
      </c>
      <c r="J195" s="8">
        <f t="shared" si="17"/>
        <v>0.1044592061666112</v>
      </c>
    </row>
    <row r="196" spans="1:10" x14ac:dyDescent="0.2">
      <c r="A196" s="14">
        <v>275</v>
      </c>
      <c r="B196" s="8">
        <v>-0.95037499999999997</v>
      </c>
      <c r="C196" s="8">
        <v>9.0589600000000006E-2</v>
      </c>
      <c r="D196" s="8">
        <v>3.3564400000000001</v>
      </c>
      <c r="E196" s="8">
        <f t="shared" ref="E196" si="18">SQRT(D196^2+C196^2+B196^2)</f>
        <v>3.4895714048938964</v>
      </c>
      <c r="F196" s="8">
        <f t="shared" ref="F196" si="19">A196/25</f>
        <v>11</v>
      </c>
      <c r="G196" s="8">
        <f t="shared" ref="G196" si="20">F196*0.2792</f>
        <v>3.0712000000000002</v>
      </c>
      <c r="H196" s="8">
        <f t="shared" ref="H196" si="21">E196*0.910486</f>
        <v>3.177205910156224</v>
      </c>
      <c r="I196" s="8">
        <f t="shared" ref="I196" si="22">H196-G196</f>
        <v>0.10600591015622385</v>
      </c>
      <c r="J196" s="8">
        <f t="shared" ref="J196" si="23">ABS(I196)</f>
        <v>0.10600591015622385</v>
      </c>
    </row>
    <row r="198" spans="1:10" ht="16.5" x14ac:dyDescent="0.35">
      <c r="H198" s="15" t="s">
        <v>54</v>
      </c>
      <c r="I198" s="8">
        <f>AVERAGE(J3:J196)</f>
        <v>4.908113377946046E-2</v>
      </c>
      <c r="J198" s="8" t="s">
        <v>68</v>
      </c>
    </row>
    <row r="199" spans="1:10" ht="16.5" x14ac:dyDescent="0.35">
      <c r="H199" s="15" t="s">
        <v>40</v>
      </c>
      <c r="I199" s="8">
        <f>MAX(J3:J196)</f>
        <v>0.11598019619246358</v>
      </c>
      <c r="J199" s="8" t="s">
        <v>65</v>
      </c>
    </row>
    <row r="200" spans="1:10" ht="16.5" x14ac:dyDescent="0.35">
      <c r="H200" s="15" t="s">
        <v>41</v>
      </c>
      <c r="I200" s="8">
        <f>MIN(I3:I196)</f>
        <v>-1.0011531290692322E-2</v>
      </c>
      <c r="J200" s="8" t="s">
        <v>66</v>
      </c>
    </row>
    <row r="201" spans="1:10" ht="16.5" x14ac:dyDescent="0.35">
      <c r="H201" s="15" t="s">
        <v>59</v>
      </c>
      <c r="I201" s="8">
        <f>STDEV(I3:I196)</f>
        <v>3.5303648476194674E-2</v>
      </c>
    </row>
    <row r="244" spans="9:9" x14ac:dyDescent="0.2">
      <c r="I244" s="8" t="e">
        <f>AVERAGE('cut video#3'!J1Abs.Error)</f>
        <v>#NAME?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3"/>
  <sheetViews>
    <sheetView zoomScale="90" zoomScaleNormal="90" workbookViewId="0">
      <selection activeCell="L18" sqref="L18"/>
    </sheetView>
  </sheetViews>
  <sheetFormatPr defaultRowHeight="15" x14ac:dyDescent="0.25"/>
  <cols>
    <col min="1" max="1" width="6.42578125" style="2" customWidth="1"/>
    <col min="2" max="2" width="11" style="2" customWidth="1"/>
    <col min="3" max="3" width="10.28515625" style="2" customWidth="1"/>
    <col min="4" max="4" width="10.140625" style="2" customWidth="1"/>
    <col min="5" max="5" width="14" style="2" customWidth="1"/>
    <col min="6" max="6" width="10" style="2" customWidth="1"/>
    <col min="7" max="7" width="25.42578125" style="2" customWidth="1"/>
    <col min="8" max="8" width="17.42578125" style="2" customWidth="1"/>
    <col min="9" max="9" width="25" style="2" customWidth="1"/>
    <col min="10" max="10" width="11.7109375" style="2" customWidth="1"/>
    <col min="11" max="11" width="19.42578125" style="2" customWidth="1"/>
    <col min="12" max="20" width="9.140625" style="2"/>
    <col min="21" max="21" width="4" style="2" bestFit="1" customWidth="1"/>
    <col min="22" max="22" width="10.42578125" style="2" bestFit="1" customWidth="1"/>
    <col min="23" max="16384" width="9.140625" style="2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12</v>
      </c>
    </row>
    <row r="2" spans="1:11" x14ac:dyDescent="0.25">
      <c r="A2" s="2">
        <v>197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x14ac:dyDescent="0.25">
      <c r="A3" s="2">
        <v>198</v>
      </c>
      <c r="B3" s="2">
        <v>-0.17977000000000001</v>
      </c>
      <c r="C3" s="2">
        <v>3.31855E-3</v>
      </c>
      <c r="D3" s="2">
        <v>0.97320799999999996</v>
      </c>
      <c r="E3" s="2">
        <f>SQRT(D3^2+C3^2+B3^2)</f>
        <v>0.98967776419302389</v>
      </c>
      <c r="F3" s="2">
        <f>A3/25</f>
        <v>7.92</v>
      </c>
      <c r="G3" s="2">
        <f>F3*0.2647</f>
        <v>2.0964239999999998</v>
      </c>
      <c r="H3" s="2">
        <f>G3/E3</f>
        <v>2.1182894835567097</v>
      </c>
      <c r="I3" s="2">
        <f>E3*1.72564</f>
        <v>1.7078275370020497</v>
      </c>
      <c r="J3" s="2">
        <f>I3-G3</f>
        <v>-0.38859646299795014</v>
      </c>
      <c r="K3" s="2">
        <f>(J3/G3)*100</f>
        <v>-18.536157904982492</v>
      </c>
    </row>
    <row r="4" spans="1:11" x14ac:dyDescent="0.25">
      <c r="A4" s="2">
        <v>199</v>
      </c>
      <c r="B4" s="2">
        <v>-0.18117800000000001</v>
      </c>
      <c r="C4" s="2">
        <v>3.7689800000000002E-4</v>
      </c>
      <c r="D4" s="2">
        <v>0.982935</v>
      </c>
      <c r="E4" s="2">
        <f t="shared" ref="E4:E67" si="0">SQRT(D4^2+C4^2+B4^2)</f>
        <v>0.99949328359979606</v>
      </c>
      <c r="F4" s="2">
        <f t="shared" ref="F4:F67" si="1">A4/25</f>
        <v>7.96</v>
      </c>
      <c r="G4" s="2">
        <f t="shared" ref="G4:G67" si="2">F4*0.2647</f>
        <v>2.1070120000000001</v>
      </c>
      <c r="H4" s="2">
        <f t="shared" ref="H4:H67" si="3">G4/E4</f>
        <v>2.1080801988096822</v>
      </c>
      <c r="I4" s="2">
        <f t="shared" ref="I4:I67" si="4">E4*1.72564</f>
        <v>1.724765589911152</v>
      </c>
      <c r="J4" s="2">
        <f t="shared" ref="J4:J67" si="5">I4-G4</f>
        <v>-0.38224641008884808</v>
      </c>
      <c r="K4" s="2">
        <f t="shared" ref="K4:K67" si="6">(J4/G4)*100</f>
        <v>-18.141634223670682</v>
      </c>
    </row>
    <row r="5" spans="1:11" x14ac:dyDescent="0.25">
      <c r="A5" s="2">
        <v>200</v>
      </c>
      <c r="B5" s="2">
        <v>-0.17757700000000001</v>
      </c>
      <c r="C5" s="2">
        <v>8.3674100000000005E-3</v>
      </c>
      <c r="D5" s="2">
        <v>0.99222699999999997</v>
      </c>
      <c r="E5" s="2">
        <f t="shared" si="0"/>
        <v>1.0080267972668724</v>
      </c>
      <c r="F5" s="2">
        <f t="shared" si="1"/>
        <v>8</v>
      </c>
      <c r="G5" s="2">
        <f t="shared" si="2"/>
        <v>2.1175999999999999</v>
      </c>
      <c r="H5" s="2">
        <f t="shared" si="3"/>
        <v>2.1007378035401287</v>
      </c>
      <c r="I5" s="2">
        <f t="shared" si="4"/>
        <v>1.7394913624356056</v>
      </c>
      <c r="J5" s="2">
        <f t="shared" si="5"/>
        <v>-0.37810863756439428</v>
      </c>
      <c r="K5" s="2">
        <f t="shared" si="6"/>
        <v>-17.855526896694101</v>
      </c>
    </row>
    <row r="6" spans="1:11" x14ac:dyDescent="0.25">
      <c r="A6" s="2">
        <v>201</v>
      </c>
      <c r="B6" s="2">
        <v>-0.18829399999999999</v>
      </c>
      <c r="C6" s="2">
        <v>7.1937900000000003E-3</v>
      </c>
      <c r="D6" s="2">
        <v>1.01637</v>
      </c>
      <c r="E6" s="2">
        <f t="shared" si="0"/>
        <v>1.0336896816504284</v>
      </c>
      <c r="F6" s="2">
        <f t="shared" si="1"/>
        <v>8.0399999999999991</v>
      </c>
      <c r="G6" s="2">
        <f t="shared" si="2"/>
        <v>2.1281879999999997</v>
      </c>
      <c r="H6" s="2">
        <f t="shared" si="3"/>
        <v>2.0588267811690386</v>
      </c>
      <c r="I6" s="2">
        <f t="shared" si="4"/>
        <v>1.7837762622432454</v>
      </c>
      <c r="J6" s="2">
        <f t="shared" si="5"/>
        <v>-0.34441173775675438</v>
      </c>
      <c r="K6" s="2">
        <f t="shared" si="6"/>
        <v>-16.183332382137031</v>
      </c>
    </row>
    <row r="7" spans="1:11" x14ac:dyDescent="0.25">
      <c r="A7" s="2">
        <v>202</v>
      </c>
      <c r="B7" s="2">
        <v>-0.183784</v>
      </c>
      <c r="C7" s="2">
        <v>2.4289899999999998E-3</v>
      </c>
      <c r="D7" s="2">
        <v>1.0219499999999999</v>
      </c>
      <c r="E7" s="2">
        <f t="shared" si="0"/>
        <v>1.0383468886400247</v>
      </c>
      <c r="F7" s="2">
        <f t="shared" si="1"/>
        <v>8.08</v>
      </c>
      <c r="G7" s="2">
        <f t="shared" si="2"/>
        <v>2.138776</v>
      </c>
      <c r="H7" s="2">
        <f t="shared" si="3"/>
        <v>2.0597894821077212</v>
      </c>
      <c r="I7" s="2">
        <f t="shared" si="4"/>
        <v>1.7918129249127723</v>
      </c>
      <c r="J7" s="2">
        <f t="shared" si="5"/>
        <v>-0.34696307508722768</v>
      </c>
      <c r="K7" s="2">
        <f t="shared" si="6"/>
        <v>-16.222506475069277</v>
      </c>
    </row>
    <row r="8" spans="1:11" x14ac:dyDescent="0.25">
      <c r="A8" s="2">
        <v>203</v>
      </c>
      <c r="B8" s="2">
        <v>-0.18503500000000001</v>
      </c>
      <c r="C8" s="2">
        <v>2.2257900000000001E-3</v>
      </c>
      <c r="D8" s="2">
        <v>1.0265599999999999</v>
      </c>
      <c r="E8" s="2">
        <f t="shared" si="0"/>
        <v>1.0431051428145313</v>
      </c>
      <c r="F8" s="2">
        <f t="shared" si="1"/>
        <v>8.1199999999999992</v>
      </c>
      <c r="G8" s="2">
        <f t="shared" si="2"/>
        <v>2.1493639999999998</v>
      </c>
      <c r="H8" s="2">
        <f t="shared" si="3"/>
        <v>2.0605439583976497</v>
      </c>
      <c r="I8" s="2">
        <f t="shared" si="4"/>
        <v>1.8000239586464677</v>
      </c>
      <c r="J8" s="2">
        <f t="shared" si="5"/>
        <v>-0.34934004135353214</v>
      </c>
      <c r="K8" s="2">
        <f t="shared" si="6"/>
        <v>-16.253181934448151</v>
      </c>
    </row>
    <row r="9" spans="1:11" x14ac:dyDescent="0.25">
      <c r="A9" s="2">
        <v>204</v>
      </c>
      <c r="B9" s="2">
        <v>-0.176727</v>
      </c>
      <c r="C9" s="2">
        <v>5.4725800000000003E-3</v>
      </c>
      <c r="D9" s="2">
        <v>1.0327900000000001</v>
      </c>
      <c r="E9" s="2">
        <f t="shared" si="0"/>
        <v>1.0478156162993835</v>
      </c>
      <c r="F9" s="2">
        <f t="shared" si="1"/>
        <v>8.16</v>
      </c>
      <c r="G9" s="2">
        <f t="shared" si="2"/>
        <v>2.1599520000000001</v>
      </c>
      <c r="H9" s="2">
        <f t="shared" si="3"/>
        <v>2.0613855781500927</v>
      </c>
      <c r="I9" s="2">
        <f t="shared" si="4"/>
        <v>1.8081525401108682</v>
      </c>
      <c r="J9" s="2">
        <f t="shared" si="5"/>
        <v>-0.35179945988913186</v>
      </c>
      <c r="K9" s="2">
        <f t="shared" si="6"/>
        <v>-16.287373973548107</v>
      </c>
    </row>
    <row r="10" spans="1:11" x14ac:dyDescent="0.25">
      <c r="A10" s="2">
        <v>205</v>
      </c>
      <c r="B10" s="2">
        <v>-0.179843</v>
      </c>
      <c r="C10" s="2">
        <v>6.3807200000000003E-3</v>
      </c>
      <c r="D10" s="2">
        <v>1.0447200000000001</v>
      </c>
      <c r="E10" s="2">
        <f t="shared" si="0"/>
        <v>1.0601057006906049</v>
      </c>
      <c r="F10" s="2">
        <f t="shared" si="1"/>
        <v>8.1999999999999993</v>
      </c>
      <c r="G10" s="2">
        <f t="shared" si="2"/>
        <v>2.1705399999999999</v>
      </c>
      <c r="H10" s="2">
        <f t="shared" si="3"/>
        <v>2.0474750759155462</v>
      </c>
      <c r="I10" s="2">
        <f t="shared" si="4"/>
        <v>1.8293608013397356</v>
      </c>
      <c r="J10" s="2">
        <f t="shared" si="5"/>
        <v>-0.34117919866026436</v>
      </c>
      <c r="K10" s="2">
        <f t="shared" si="6"/>
        <v>-15.718632168044097</v>
      </c>
    </row>
    <row r="11" spans="1:11" x14ac:dyDescent="0.25">
      <c r="A11" s="2">
        <v>206</v>
      </c>
      <c r="B11" s="2">
        <v>-0.19256599999999999</v>
      </c>
      <c r="C11" s="2">
        <v>2.4586500000000002E-3</v>
      </c>
      <c r="D11" s="2">
        <v>1.0660499999999999</v>
      </c>
      <c r="E11" s="2">
        <f t="shared" si="0"/>
        <v>1.0833052717566838</v>
      </c>
      <c r="F11" s="2">
        <f t="shared" si="1"/>
        <v>8.24</v>
      </c>
      <c r="G11" s="2">
        <f t="shared" si="2"/>
        <v>2.1811280000000002</v>
      </c>
      <c r="H11" s="2">
        <f t="shared" si="3"/>
        <v>2.013401076192578</v>
      </c>
      <c r="I11" s="2">
        <f t="shared" si="4"/>
        <v>1.8693949091542039</v>
      </c>
      <c r="J11" s="2">
        <f t="shared" si="5"/>
        <v>-0.31173309084579626</v>
      </c>
      <c r="K11" s="2">
        <f t="shared" si="6"/>
        <v>-14.292287790803485</v>
      </c>
    </row>
    <row r="12" spans="1:11" x14ac:dyDescent="0.25">
      <c r="A12" s="2">
        <v>207</v>
      </c>
      <c r="B12" s="2">
        <v>-0.19812199999999999</v>
      </c>
      <c r="C12" s="2">
        <v>9.6140199999999992E-3</v>
      </c>
      <c r="D12" s="2">
        <v>1.0744499999999999</v>
      </c>
      <c r="E12" s="2">
        <f t="shared" si="0"/>
        <v>1.0926058570063406</v>
      </c>
      <c r="F12" s="2">
        <f t="shared" si="1"/>
        <v>8.2799999999999994</v>
      </c>
      <c r="G12" s="2">
        <f t="shared" si="2"/>
        <v>2.1917159999999996</v>
      </c>
      <c r="H12" s="2">
        <f t="shared" si="3"/>
        <v>2.0059530030391195</v>
      </c>
      <c r="I12" s="2">
        <f t="shared" si="4"/>
        <v>1.8854443710844218</v>
      </c>
      <c r="J12" s="2">
        <f t="shared" si="5"/>
        <v>-0.3062716289155778</v>
      </c>
      <c r="K12" s="2">
        <f t="shared" si="6"/>
        <v>-13.97405635198985</v>
      </c>
    </row>
    <row r="13" spans="1:11" x14ac:dyDescent="0.25">
      <c r="A13" s="2">
        <v>208</v>
      </c>
      <c r="B13" s="2">
        <v>-0.193076</v>
      </c>
      <c r="C13" s="2">
        <v>-3.3094600000000002E-3</v>
      </c>
      <c r="D13" s="2">
        <v>1.0799099999999999</v>
      </c>
      <c r="E13" s="2">
        <f t="shared" si="0"/>
        <v>1.0970391526292449</v>
      </c>
      <c r="F13" s="2">
        <f t="shared" si="1"/>
        <v>8.32</v>
      </c>
      <c r="G13" s="2">
        <f t="shared" si="2"/>
        <v>2.2023039999999998</v>
      </c>
      <c r="H13" s="2">
        <f t="shared" si="3"/>
        <v>2.0074980867563346</v>
      </c>
      <c r="I13" s="2">
        <f t="shared" si="4"/>
        <v>1.8930946433431302</v>
      </c>
      <c r="J13" s="2">
        <f t="shared" si="5"/>
        <v>-0.30920935665686966</v>
      </c>
      <c r="K13" s="2">
        <f t="shared" si="6"/>
        <v>-14.04026676865999</v>
      </c>
    </row>
    <row r="14" spans="1:11" x14ac:dyDescent="0.25">
      <c r="A14" s="2">
        <v>209</v>
      </c>
      <c r="B14" s="2">
        <v>-0.195239</v>
      </c>
      <c r="C14" s="2">
        <v>-1.08102E-3</v>
      </c>
      <c r="D14" s="2">
        <v>1.0918300000000001</v>
      </c>
      <c r="E14" s="2">
        <f t="shared" si="0"/>
        <v>1.1091493067325249</v>
      </c>
      <c r="F14" s="2">
        <f t="shared" si="1"/>
        <v>8.36</v>
      </c>
      <c r="G14" s="2">
        <f t="shared" si="2"/>
        <v>2.2128919999999996</v>
      </c>
      <c r="H14" s="2">
        <f t="shared" si="3"/>
        <v>1.9951254412438144</v>
      </c>
      <c r="I14" s="2">
        <f t="shared" si="4"/>
        <v>1.9139924096699144</v>
      </c>
      <c r="J14" s="2">
        <f t="shared" si="5"/>
        <v>-0.29889959033008529</v>
      </c>
      <c r="K14" s="2">
        <f t="shared" si="6"/>
        <v>-13.507192864816057</v>
      </c>
    </row>
    <row r="15" spans="1:11" x14ac:dyDescent="0.25">
      <c r="A15" s="2">
        <v>210</v>
      </c>
      <c r="B15" s="2">
        <v>-0.19276099999999999</v>
      </c>
      <c r="C15" s="2">
        <v>8.4546900000000008E-3</v>
      </c>
      <c r="D15" s="2">
        <v>1.09988</v>
      </c>
      <c r="E15" s="2">
        <f t="shared" si="0"/>
        <v>1.1166755568668976</v>
      </c>
      <c r="F15" s="2">
        <f t="shared" si="1"/>
        <v>8.4</v>
      </c>
      <c r="G15" s="2">
        <f t="shared" si="2"/>
        <v>2.2234799999999999</v>
      </c>
      <c r="H15" s="2">
        <f t="shared" si="3"/>
        <v>1.9911602670327171</v>
      </c>
      <c r="I15" s="2">
        <f t="shared" si="4"/>
        <v>1.9269800079517931</v>
      </c>
      <c r="J15" s="2">
        <f t="shared" si="5"/>
        <v>-0.29649999204820676</v>
      </c>
      <c r="K15" s="2">
        <f t="shared" si="6"/>
        <v>-13.33495205930374</v>
      </c>
    </row>
    <row r="16" spans="1:11" x14ac:dyDescent="0.25">
      <c r="A16" s="2">
        <v>211</v>
      </c>
      <c r="B16" s="2">
        <v>-0.191578</v>
      </c>
      <c r="C16" s="2">
        <v>7.4032999999999998E-3</v>
      </c>
      <c r="D16" s="2">
        <v>1.1132500000000001</v>
      </c>
      <c r="E16" s="2">
        <f t="shared" si="0"/>
        <v>1.1296382170566337</v>
      </c>
      <c r="F16" s="2">
        <f t="shared" si="1"/>
        <v>8.44</v>
      </c>
      <c r="G16" s="2">
        <f t="shared" si="2"/>
        <v>2.2340679999999997</v>
      </c>
      <c r="H16" s="2">
        <f t="shared" si="3"/>
        <v>1.9776845066565203</v>
      </c>
      <c r="I16" s="2">
        <f t="shared" si="4"/>
        <v>1.9493488928816094</v>
      </c>
      <c r="J16" s="2">
        <f t="shared" si="5"/>
        <v>-0.28471910711839032</v>
      </c>
      <c r="K16" s="2">
        <f t="shared" si="6"/>
        <v>-12.744424391665355</v>
      </c>
    </row>
    <row r="17" spans="1:11" x14ac:dyDescent="0.25">
      <c r="A17" s="2">
        <v>212</v>
      </c>
      <c r="B17" s="2">
        <v>-0.19162499999999999</v>
      </c>
      <c r="C17" s="2">
        <v>1.2851200000000001E-3</v>
      </c>
      <c r="D17" s="2">
        <v>1.1259300000000001</v>
      </c>
      <c r="E17" s="2">
        <f t="shared" si="0"/>
        <v>1.1421209029951316</v>
      </c>
      <c r="F17" s="2">
        <f t="shared" si="1"/>
        <v>8.48</v>
      </c>
      <c r="G17" s="2">
        <f t="shared" si="2"/>
        <v>2.244656</v>
      </c>
      <c r="H17" s="2">
        <f t="shared" si="3"/>
        <v>1.9653400915030517</v>
      </c>
      <c r="I17" s="2">
        <f t="shared" si="4"/>
        <v>1.9708895150445189</v>
      </c>
      <c r="J17" s="2">
        <f t="shared" si="5"/>
        <v>-0.27376648495548106</v>
      </c>
      <c r="K17" s="2">
        <f t="shared" si="6"/>
        <v>-12.196367058270001</v>
      </c>
    </row>
    <row r="18" spans="1:11" x14ac:dyDescent="0.25">
      <c r="A18" s="2">
        <v>213</v>
      </c>
      <c r="B18" s="2">
        <v>-0.196769</v>
      </c>
      <c r="C18" s="2">
        <v>-8.4057399999999997E-4</v>
      </c>
      <c r="D18" s="2">
        <v>1.1339699999999999</v>
      </c>
      <c r="E18" s="2">
        <f t="shared" si="0"/>
        <v>1.1509155950049723</v>
      </c>
      <c r="F18" s="2">
        <f t="shared" si="1"/>
        <v>8.52</v>
      </c>
      <c r="G18" s="2">
        <f t="shared" si="2"/>
        <v>2.2552439999999998</v>
      </c>
      <c r="H18" s="2">
        <f t="shared" si="3"/>
        <v>1.9595216276396501</v>
      </c>
      <c r="I18" s="2">
        <f t="shared" si="4"/>
        <v>1.9860659873643804</v>
      </c>
      <c r="J18" s="2">
        <f t="shared" si="5"/>
        <v>-0.26917801263561936</v>
      </c>
      <c r="K18" s="2">
        <f t="shared" si="6"/>
        <v>-11.935649208494485</v>
      </c>
    </row>
    <row r="19" spans="1:11" x14ac:dyDescent="0.25">
      <c r="A19" s="2">
        <v>214</v>
      </c>
      <c r="B19" s="2">
        <v>-0.19240199999999999</v>
      </c>
      <c r="C19" s="2">
        <v>1.08967E-2</v>
      </c>
      <c r="D19" s="2">
        <v>1.13747</v>
      </c>
      <c r="E19" s="2">
        <f t="shared" si="0"/>
        <v>1.1536790145334577</v>
      </c>
      <c r="F19" s="2">
        <f t="shared" si="1"/>
        <v>8.56</v>
      </c>
      <c r="G19" s="2">
        <f t="shared" si="2"/>
        <v>2.2658320000000001</v>
      </c>
      <c r="H19" s="2">
        <f t="shared" si="3"/>
        <v>1.9640055608676317</v>
      </c>
      <c r="I19" s="2">
        <f t="shared" si="4"/>
        <v>1.9908346546395159</v>
      </c>
      <c r="J19" s="2">
        <f t="shared" si="5"/>
        <v>-0.27499734536048415</v>
      </c>
      <c r="K19" s="2">
        <f t="shared" si="6"/>
        <v>-12.136704987858064</v>
      </c>
    </row>
    <row r="20" spans="1:11" x14ac:dyDescent="0.25">
      <c r="A20" s="2">
        <v>215</v>
      </c>
      <c r="B20" s="2">
        <v>-0.195299</v>
      </c>
      <c r="C20" s="2">
        <v>-4.4442800000000001E-3</v>
      </c>
      <c r="D20" s="2">
        <v>1.1477999999999999</v>
      </c>
      <c r="E20" s="2">
        <f t="shared" si="0"/>
        <v>1.1643050678519433</v>
      </c>
      <c r="F20" s="2">
        <f t="shared" si="1"/>
        <v>8.6</v>
      </c>
      <c r="G20" s="2">
        <f t="shared" si="2"/>
        <v>2.2764199999999999</v>
      </c>
      <c r="H20" s="2">
        <f t="shared" si="3"/>
        <v>1.9551748616879476</v>
      </c>
      <c r="I20" s="2">
        <f t="shared" si="4"/>
        <v>2.0091713972880276</v>
      </c>
      <c r="J20" s="2">
        <f t="shared" si="5"/>
        <v>-0.26724860271197226</v>
      </c>
      <c r="K20" s="2">
        <f t="shared" si="6"/>
        <v>-11.739863588967426</v>
      </c>
    </row>
    <row r="21" spans="1:11" x14ac:dyDescent="0.25">
      <c r="A21" s="2">
        <v>216</v>
      </c>
      <c r="B21" s="2">
        <v>-0.17577999999999999</v>
      </c>
      <c r="C21" s="2">
        <v>1.68986E-2</v>
      </c>
      <c r="D21" s="2">
        <v>1.16771</v>
      </c>
      <c r="E21" s="2">
        <f t="shared" si="0"/>
        <v>1.1809872205836778</v>
      </c>
      <c r="F21" s="2">
        <f t="shared" si="1"/>
        <v>8.64</v>
      </c>
      <c r="G21" s="2">
        <f t="shared" si="2"/>
        <v>2.2870080000000002</v>
      </c>
      <c r="H21" s="2">
        <f t="shared" si="3"/>
        <v>1.9365222249142502</v>
      </c>
      <c r="I21" s="2">
        <f t="shared" si="4"/>
        <v>2.0379587873280176</v>
      </c>
      <c r="J21" s="2">
        <f t="shared" si="5"/>
        <v>-0.24904921267198254</v>
      </c>
      <c r="K21" s="2">
        <f t="shared" si="6"/>
        <v>-10.889739461863821</v>
      </c>
    </row>
    <row r="22" spans="1:11" x14ac:dyDescent="0.25">
      <c r="A22" s="2">
        <v>217</v>
      </c>
      <c r="B22" s="2">
        <v>-0.19617599999999999</v>
      </c>
      <c r="C22" s="2">
        <v>1.7725899999999999E-2</v>
      </c>
      <c r="D22" s="2">
        <v>1.1794800000000001</v>
      </c>
      <c r="E22" s="2">
        <f t="shared" si="0"/>
        <v>1.1958144926813734</v>
      </c>
      <c r="F22" s="2">
        <f t="shared" si="1"/>
        <v>8.68</v>
      </c>
      <c r="G22" s="2">
        <f t="shared" si="2"/>
        <v>2.297596</v>
      </c>
      <c r="H22" s="2">
        <f t="shared" si="3"/>
        <v>1.9213649057289004</v>
      </c>
      <c r="I22" s="2">
        <f t="shared" si="4"/>
        <v>2.0635453211506851</v>
      </c>
      <c r="J22" s="2">
        <f t="shared" si="5"/>
        <v>-0.23405067884931485</v>
      </c>
      <c r="K22" s="2">
        <f t="shared" si="6"/>
        <v>-10.186763854451124</v>
      </c>
    </row>
    <row r="23" spans="1:11" x14ac:dyDescent="0.25">
      <c r="A23" s="2">
        <v>218</v>
      </c>
      <c r="B23" s="2">
        <v>-0.19927400000000001</v>
      </c>
      <c r="C23" s="2">
        <v>5.7525800000000004E-4</v>
      </c>
      <c r="D23" s="2">
        <v>1.18702</v>
      </c>
      <c r="E23" s="2">
        <f t="shared" si="0"/>
        <v>1.203630731743655</v>
      </c>
      <c r="F23" s="2">
        <f t="shared" si="1"/>
        <v>8.7200000000000006</v>
      </c>
      <c r="G23" s="2">
        <f t="shared" si="2"/>
        <v>2.3081840000000002</v>
      </c>
      <c r="H23" s="2">
        <f t="shared" si="3"/>
        <v>1.9176845016712227</v>
      </c>
      <c r="I23" s="2">
        <f t="shared" si="4"/>
        <v>2.0770333359261208</v>
      </c>
      <c r="J23" s="2">
        <f t="shared" si="5"/>
        <v>-0.23115066407387941</v>
      </c>
      <c r="K23" s="2">
        <f t="shared" si="6"/>
        <v>-10.014395042764328</v>
      </c>
    </row>
    <row r="24" spans="1:11" x14ac:dyDescent="0.25">
      <c r="A24" s="2">
        <v>219</v>
      </c>
      <c r="B24" s="2">
        <v>-0.20419699999999999</v>
      </c>
      <c r="C24" s="2">
        <v>6.8079300000000002E-3</v>
      </c>
      <c r="D24" s="2">
        <v>1.19625</v>
      </c>
      <c r="E24" s="2">
        <f t="shared" si="0"/>
        <v>1.2135719283255875</v>
      </c>
      <c r="F24" s="2">
        <f t="shared" si="1"/>
        <v>8.76</v>
      </c>
      <c r="G24" s="2">
        <f t="shared" si="2"/>
        <v>2.3187720000000001</v>
      </c>
      <c r="H24" s="2">
        <f t="shared" si="3"/>
        <v>1.9107000960374061</v>
      </c>
      <c r="I24" s="2">
        <f t="shared" si="4"/>
        <v>2.0941882623957668</v>
      </c>
      <c r="J24" s="2">
        <f t="shared" si="5"/>
        <v>-0.22458373760423322</v>
      </c>
      <c r="K24" s="2">
        <f t="shared" si="6"/>
        <v>-9.6854601316659519</v>
      </c>
    </row>
    <row r="25" spans="1:11" x14ac:dyDescent="0.25">
      <c r="A25" s="2">
        <v>220</v>
      </c>
      <c r="B25" s="2">
        <v>-0.188807</v>
      </c>
      <c r="C25" s="2">
        <v>-3.60122E-3</v>
      </c>
      <c r="D25" s="2">
        <v>1.1963200000000001</v>
      </c>
      <c r="E25" s="2">
        <f t="shared" si="0"/>
        <v>1.2111327732476274</v>
      </c>
      <c r="F25" s="2">
        <f t="shared" si="1"/>
        <v>8.8000000000000007</v>
      </c>
      <c r="G25" s="2">
        <f t="shared" si="2"/>
        <v>2.3293600000000003</v>
      </c>
      <c r="H25" s="2">
        <f t="shared" si="3"/>
        <v>1.9232903703479758</v>
      </c>
      <c r="I25" s="2">
        <f t="shared" si="4"/>
        <v>2.0899791588270356</v>
      </c>
      <c r="J25" s="2">
        <f t="shared" si="5"/>
        <v>-0.23938084117296476</v>
      </c>
      <c r="K25" s="2">
        <f t="shared" si="6"/>
        <v>-10.276678623010815</v>
      </c>
    </row>
    <row r="26" spans="1:11" x14ac:dyDescent="0.25">
      <c r="A26" s="2">
        <v>221</v>
      </c>
      <c r="B26" s="2">
        <v>-0.21230299999999999</v>
      </c>
      <c r="C26" s="2">
        <v>-7.9412899999999997E-4</v>
      </c>
      <c r="D26" s="2">
        <v>1.22549</v>
      </c>
      <c r="E26" s="2">
        <f t="shared" si="0"/>
        <v>1.2437439183971388</v>
      </c>
      <c r="F26" s="2">
        <f t="shared" si="1"/>
        <v>8.84</v>
      </c>
      <c r="G26" s="2">
        <f t="shared" si="2"/>
        <v>2.3399479999999997</v>
      </c>
      <c r="H26" s="2">
        <f t="shared" si="3"/>
        <v>1.8813744255453981</v>
      </c>
      <c r="I26" s="2">
        <f t="shared" si="4"/>
        <v>2.1462542553428388</v>
      </c>
      <c r="J26" s="2">
        <f t="shared" si="5"/>
        <v>-0.19369374465716094</v>
      </c>
      <c r="K26" s="2">
        <f t="shared" si="6"/>
        <v>-8.2776944041987672</v>
      </c>
    </row>
    <row r="27" spans="1:11" x14ac:dyDescent="0.25">
      <c r="A27" s="2">
        <v>222</v>
      </c>
      <c r="B27" s="2">
        <v>-0.21589900000000001</v>
      </c>
      <c r="C27" s="2">
        <v>-7.3890600000000002E-3</v>
      </c>
      <c r="D27" s="2">
        <v>1.2323999999999999</v>
      </c>
      <c r="E27" s="2">
        <f t="shared" si="0"/>
        <v>1.2511901280016093</v>
      </c>
      <c r="F27" s="2">
        <f t="shared" si="1"/>
        <v>8.8800000000000008</v>
      </c>
      <c r="G27" s="2">
        <f t="shared" si="2"/>
        <v>2.350536</v>
      </c>
      <c r="H27" s="2">
        <f t="shared" si="3"/>
        <v>1.8786401422094474</v>
      </c>
      <c r="I27" s="2">
        <f t="shared" si="4"/>
        <v>2.1591037324846973</v>
      </c>
      <c r="J27" s="2">
        <f t="shared" si="5"/>
        <v>-0.19143226751530262</v>
      </c>
      <c r="K27" s="2">
        <f t="shared" si="6"/>
        <v>-8.144196366926634</v>
      </c>
    </row>
    <row r="28" spans="1:11" x14ac:dyDescent="0.25">
      <c r="A28" s="2">
        <v>223</v>
      </c>
      <c r="B28" s="2">
        <v>-0.22584899999999999</v>
      </c>
      <c r="C28" s="2">
        <v>3.07705E-3</v>
      </c>
      <c r="D28" s="2">
        <v>1.24254</v>
      </c>
      <c r="E28" s="2">
        <f t="shared" si="0"/>
        <v>1.2629025657736634</v>
      </c>
      <c r="F28" s="2">
        <f t="shared" si="1"/>
        <v>8.92</v>
      </c>
      <c r="G28" s="2">
        <f t="shared" si="2"/>
        <v>2.3611239999999998</v>
      </c>
      <c r="H28" s="2">
        <f t="shared" si="3"/>
        <v>1.8696010792832287</v>
      </c>
      <c r="I28" s="2">
        <f t="shared" si="4"/>
        <v>2.1793151836016649</v>
      </c>
      <c r="J28" s="2">
        <f t="shared" si="5"/>
        <v>-0.1818088163983349</v>
      </c>
      <c r="K28" s="2">
        <f t="shared" si="6"/>
        <v>-7.7000960728167991</v>
      </c>
    </row>
    <row r="29" spans="1:11" x14ac:dyDescent="0.25">
      <c r="A29" s="2">
        <v>224</v>
      </c>
      <c r="B29" s="2">
        <v>-0.195544</v>
      </c>
      <c r="C29" s="2">
        <v>9.6680900000000007E-3</v>
      </c>
      <c r="D29" s="2">
        <v>1.23675</v>
      </c>
      <c r="E29" s="2">
        <f t="shared" si="0"/>
        <v>1.2521507458769683</v>
      </c>
      <c r="F29" s="2">
        <f t="shared" si="1"/>
        <v>8.9600000000000009</v>
      </c>
      <c r="G29" s="2">
        <f t="shared" si="2"/>
        <v>2.371712</v>
      </c>
      <c r="H29" s="2">
        <f t="shared" si="3"/>
        <v>1.8941105995499967</v>
      </c>
      <c r="I29" s="2">
        <f t="shared" si="4"/>
        <v>2.1607614131151318</v>
      </c>
      <c r="J29" s="2">
        <f t="shared" si="5"/>
        <v>-0.21095058688486823</v>
      </c>
      <c r="K29" s="2">
        <f t="shared" si="6"/>
        <v>-8.8944436291113007</v>
      </c>
    </row>
    <row r="30" spans="1:11" x14ac:dyDescent="0.25">
      <c r="A30" s="2">
        <v>225</v>
      </c>
      <c r="B30" s="2">
        <v>-0.20000799999999999</v>
      </c>
      <c r="C30" s="2">
        <v>8.4398100000000007E-3</v>
      </c>
      <c r="D30" s="2">
        <v>1.2394700000000001</v>
      </c>
      <c r="E30" s="2">
        <f t="shared" si="0"/>
        <v>1.255531883847175</v>
      </c>
      <c r="F30" s="2">
        <f t="shared" si="1"/>
        <v>9</v>
      </c>
      <c r="G30" s="2">
        <f t="shared" si="2"/>
        <v>2.3822999999999999</v>
      </c>
      <c r="H30" s="2">
        <f t="shared" si="3"/>
        <v>1.8974428532234524</v>
      </c>
      <c r="I30" s="2">
        <f t="shared" si="4"/>
        <v>2.1665960400420392</v>
      </c>
      <c r="J30" s="2">
        <f t="shared" si="5"/>
        <v>-0.21570395995796066</v>
      </c>
      <c r="K30" s="2">
        <f t="shared" si="6"/>
        <v>-9.0544415043428899</v>
      </c>
    </row>
    <row r="31" spans="1:11" x14ac:dyDescent="0.25">
      <c r="A31" s="2">
        <v>226</v>
      </c>
      <c r="B31" s="2">
        <v>-0.19888</v>
      </c>
      <c r="C31" s="2">
        <v>-1.70516E-2</v>
      </c>
      <c r="D31" s="2">
        <v>1.25359</v>
      </c>
      <c r="E31" s="2">
        <f t="shared" si="0"/>
        <v>1.2693824874964048</v>
      </c>
      <c r="F31" s="2">
        <f t="shared" si="1"/>
        <v>9.0399999999999991</v>
      </c>
      <c r="G31" s="2">
        <f t="shared" si="2"/>
        <v>2.3928879999999997</v>
      </c>
      <c r="H31" s="2">
        <f t="shared" si="3"/>
        <v>1.8850803627514019</v>
      </c>
      <c r="I31" s="2">
        <f t="shared" si="4"/>
        <v>2.1904971957232959</v>
      </c>
      <c r="J31" s="2">
        <f t="shared" si="5"/>
        <v>-0.20239080427670375</v>
      </c>
      <c r="K31" s="2">
        <f t="shared" si="6"/>
        <v>-8.4580140932924479</v>
      </c>
    </row>
    <row r="32" spans="1:11" x14ac:dyDescent="0.25">
      <c r="A32" s="2">
        <v>227</v>
      </c>
      <c r="B32" s="2">
        <v>-0.21820200000000001</v>
      </c>
      <c r="C32" s="2">
        <v>1.78969E-2</v>
      </c>
      <c r="D32" s="2">
        <v>1.2749600000000001</v>
      </c>
      <c r="E32" s="2">
        <f t="shared" si="0"/>
        <v>1.2936210470743008</v>
      </c>
      <c r="F32" s="2">
        <f t="shared" si="1"/>
        <v>9.08</v>
      </c>
      <c r="G32" s="2">
        <f t="shared" si="2"/>
        <v>2.4034759999999999</v>
      </c>
      <c r="H32" s="2">
        <f t="shared" si="3"/>
        <v>1.8579444153570217</v>
      </c>
      <c r="I32" s="2">
        <f t="shared" si="4"/>
        <v>2.2323242236732965</v>
      </c>
      <c r="J32" s="2">
        <f t="shared" si="5"/>
        <v>-0.17115177632670342</v>
      </c>
      <c r="K32" s="2">
        <f t="shared" si="6"/>
        <v>-7.1210104168588915</v>
      </c>
    </row>
    <row r="33" spans="1:11" x14ac:dyDescent="0.25">
      <c r="A33" s="2">
        <v>228</v>
      </c>
      <c r="B33" s="2">
        <v>-0.21487200000000001</v>
      </c>
      <c r="C33" s="2">
        <v>-6.3791200000000003E-3</v>
      </c>
      <c r="D33" s="2">
        <v>1.28321</v>
      </c>
      <c r="E33" s="2">
        <f t="shared" si="0"/>
        <v>1.3010913010453855</v>
      </c>
      <c r="F33" s="2">
        <f t="shared" si="1"/>
        <v>9.1199999999999992</v>
      </c>
      <c r="G33" s="2">
        <f t="shared" si="2"/>
        <v>2.4140639999999998</v>
      </c>
      <c r="H33" s="2">
        <f t="shared" si="3"/>
        <v>1.8554147568739996</v>
      </c>
      <c r="I33" s="2">
        <f t="shared" si="4"/>
        <v>2.2452151927359592</v>
      </c>
      <c r="J33" s="2">
        <f t="shared" si="5"/>
        <v>-0.16884880726404061</v>
      </c>
      <c r="K33" s="2">
        <f t="shared" si="6"/>
        <v>-6.9943799031028426</v>
      </c>
    </row>
    <row r="34" spans="1:11" x14ac:dyDescent="0.25">
      <c r="A34" s="2">
        <v>229</v>
      </c>
      <c r="B34" s="2">
        <v>-0.21046699999999999</v>
      </c>
      <c r="C34" s="2">
        <v>-8.6852800000000001E-3</v>
      </c>
      <c r="D34" s="2">
        <v>1.2905500000000001</v>
      </c>
      <c r="E34" s="2">
        <f t="shared" si="0"/>
        <v>1.307628041408442</v>
      </c>
      <c r="F34" s="2">
        <f t="shared" si="1"/>
        <v>9.16</v>
      </c>
      <c r="G34" s="2">
        <f t="shared" si="2"/>
        <v>2.424652</v>
      </c>
      <c r="H34" s="2">
        <f t="shared" si="3"/>
        <v>1.8542367731640375</v>
      </c>
      <c r="I34" s="2">
        <f t="shared" si="4"/>
        <v>2.2564952533760638</v>
      </c>
      <c r="J34" s="2">
        <f t="shared" si="5"/>
        <v>-0.1681567466239362</v>
      </c>
      <c r="K34" s="2">
        <f t="shared" si="6"/>
        <v>-6.9352940803025014</v>
      </c>
    </row>
    <row r="35" spans="1:11" x14ac:dyDescent="0.25">
      <c r="A35" s="2">
        <v>230</v>
      </c>
      <c r="B35" s="2">
        <v>-0.20733399999999999</v>
      </c>
      <c r="C35" s="2">
        <v>6.8242900000000002E-4</v>
      </c>
      <c r="D35" s="2">
        <v>1.29365</v>
      </c>
      <c r="E35" s="2">
        <f t="shared" si="0"/>
        <v>1.3101595993486213</v>
      </c>
      <c r="F35" s="2">
        <f t="shared" si="1"/>
        <v>9.1999999999999993</v>
      </c>
      <c r="G35" s="2">
        <f t="shared" si="2"/>
        <v>2.4352399999999998</v>
      </c>
      <c r="H35" s="2">
        <f t="shared" si="3"/>
        <v>1.8587353794230417</v>
      </c>
      <c r="I35" s="2">
        <f t="shared" si="4"/>
        <v>2.2608638110199548</v>
      </c>
      <c r="J35" s="2">
        <f t="shared" si="5"/>
        <v>-0.17437618898004503</v>
      </c>
      <c r="K35" s="2">
        <f t="shared" si="6"/>
        <v>-7.160534032787119</v>
      </c>
    </row>
    <row r="36" spans="1:11" x14ac:dyDescent="0.25">
      <c r="A36" s="2">
        <v>231</v>
      </c>
      <c r="B36" s="2">
        <v>-0.22656699999999999</v>
      </c>
      <c r="C36" s="2">
        <v>4.7013599999999999E-3</v>
      </c>
      <c r="D36" s="2">
        <v>1.31823</v>
      </c>
      <c r="E36" s="2">
        <f t="shared" si="0"/>
        <v>1.3375668361524404</v>
      </c>
      <c r="F36" s="2">
        <f t="shared" si="1"/>
        <v>9.24</v>
      </c>
      <c r="G36" s="2">
        <f t="shared" si="2"/>
        <v>2.4458280000000001</v>
      </c>
      <c r="H36" s="2">
        <f t="shared" si="3"/>
        <v>1.8285650734549559</v>
      </c>
      <c r="I36" s="2">
        <f t="shared" si="4"/>
        <v>2.3081588351380975</v>
      </c>
      <c r="J36" s="2">
        <f t="shared" si="5"/>
        <v>-0.13766916486190262</v>
      </c>
      <c r="K36" s="2">
        <f t="shared" si="6"/>
        <v>-5.6287345169775884</v>
      </c>
    </row>
    <row r="37" spans="1:11" x14ac:dyDescent="0.25">
      <c r="A37" s="2">
        <v>232</v>
      </c>
      <c r="B37" s="2">
        <v>-0.234649</v>
      </c>
      <c r="C37" s="2">
        <v>5.9431900000000005E-4</v>
      </c>
      <c r="D37" s="2">
        <v>1.3262799999999999</v>
      </c>
      <c r="E37" s="2">
        <f t="shared" si="0"/>
        <v>1.3468775537576063</v>
      </c>
      <c r="F37" s="2">
        <f t="shared" si="1"/>
        <v>9.2799999999999994</v>
      </c>
      <c r="G37" s="2">
        <f t="shared" si="2"/>
        <v>2.4564159999999999</v>
      </c>
      <c r="H37" s="2">
        <f t="shared" si="3"/>
        <v>1.8237856835218105</v>
      </c>
      <c r="I37" s="2">
        <f t="shared" si="4"/>
        <v>2.3242257818662759</v>
      </c>
      <c r="J37" s="2">
        <f t="shared" si="5"/>
        <v>-0.132190218133724</v>
      </c>
      <c r="K37" s="2">
        <f t="shared" si="6"/>
        <v>-5.3814263599375671</v>
      </c>
    </row>
    <row r="38" spans="1:11" x14ac:dyDescent="0.25">
      <c r="A38" s="2">
        <v>233</v>
      </c>
      <c r="B38" s="2">
        <v>-0.21725900000000001</v>
      </c>
      <c r="C38" s="2">
        <v>-5.16915E-3</v>
      </c>
      <c r="D38" s="2">
        <v>1.33352</v>
      </c>
      <c r="E38" s="2">
        <f t="shared" si="0"/>
        <v>1.3511120544176647</v>
      </c>
      <c r="F38" s="2">
        <f t="shared" si="1"/>
        <v>9.32</v>
      </c>
      <c r="G38" s="2">
        <f t="shared" si="2"/>
        <v>2.4670040000000002</v>
      </c>
      <c r="H38" s="2">
        <f t="shared" si="3"/>
        <v>1.8259062909947095</v>
      </c>
      <c r="I38" s="2">
        <f t="shared" si="4"/>
        <v>2.3315330055852992</v>
      </c>
      <c r="J38" s="2">
        <f t="shared" si="5"/>
        <v>-0.13547099441470101</v>
      </c>
      <c r="K38" s="2">
        <f t="shared" si="6"/>
        <v>-5.4913163665199161</v>
      </c>
    </row>
    <row r="39" spans="1:11" x14ac:dyDescent="0.25">
      <c r="A39" s="2">
        <v>234</v>
      </c>
      <c r="B39" s="2">
        <v>-0.22955800000000001</v>
      </c>
      <c r="C39" s="2">
        <v>-4.6988799999999999E-3</v>
      </c>
      <c r="D39" s="2">
        <v>1.3384</v>
      </c>
      <c r="E39" s="2">
        <f t="shared" si="0"/>
        <v>1.3579519560121611</v>
      </c>
      <c r="F39" s="2">
        <f t="shared" si="1"/>
        <v>9.36</v>
      </c>
      <c r="G39" s="2">
        <f t="shared" si="2"/>
        <v>2.4775919999999996</v>
      </c>
      <c r="H39" s="2">
        <f t="shared" si="3"/>
        <v>1.8245063744934225</v>
      </c>
      <c r="I39" s="2">
        <f t="shared" si="4"/>
        <v>2.3433362133728259</v>
      </c>
      <c r="J39" s="2">
        <f t="shared" si="5"/>
        <v>-0.13425578662717363</v>
      </c>
      <c r="K39" s="2">
        <f t="shared" si="6"/>
        <v>-5.4188012645816439</v>
      </c>
    </row>
    <row r="40" spans="1:11" x14ac:dyDescent="0.25">
      <c r="A40" s="2">
        <v>235</v>
      </c>
      <c r="B40" s="2">
        <v>-0.21878300000000001</v>
      </c>
      <c r="C40" s="2">
        <v>-3.3453200000000002E-3</v>
      </c>
      <c r="D40" s="2">
        <v>1.3485799999999999</v>
      </c>
      <c r="E40" s="2">
        <f t="shared" si="0"/>
        <v>1.3662156523239302</v>
      </c>
      <c r="F40" s="2">
        <f t="shared" si="1"/>
        <v>9.4</v>
      </c>
      <c r="G40" s="2">
        <f t="shared" si="2"/>
        <v>2.4881799999999998</v>
      </c>
      <c r="H40" s="2">
        <f t="shared" si="3"/>
        <v>1.821220534084506</v>
      </c>
      <c r="I40" s="2">
        <f t="shared" si="4"/>
        <v>2.3575963782762668</v>
      </c>
      <c r="J40" s="2">
        <f t="shared" si="5"/>
        <v>-0.13058362172373306</v>
      </c>
      <c r="K40" s="2">
        <f t="shared" si="6"/>
        <v>-5.2481581607332695</v>
      </c>
    </row>
    <row r="41" spans="1:11" x14ac:dyDescent="0.25">
      <c r="A41" s="2">
        <v>236</v>
      </c>
      <c r="B41" s="2">
        <v>-0.23810300000000001</v>
      </c>
      <c r="C41" s="2">
        <v>-9.8994400000000007E-3</v>
      </c>
      <c r="D41" s="2">
        <v>1.36765</v>
      </c>
      <c r="E41" s="2">
        <f t="shared" si="0"/>
        <v>1.3882570223201876</v>
      </c>
      <c r="F41" s="2">
        <f t="shared" si="1"/>
        <v>9.44</v>
      </c>
      <c r="G41" s="2">
        <f t="shared" si="2"/>
        <v>2.4987679999999997</v>
      </c>
      <c r="H41" s="2">
        <f t="shared" si="3"/>
        <v>1.7999318280586258</v>
      </c>
      <c r="I41" s="2">
        <f t="shared" si="4"/>
        <v>2.3956318479966083</v>
      </c>
      <c r="J41" s="2">
        <f t="shared" si="5"/>
        <v>-0.10313615200339132</v>
      </c>
      <c r="K41" s="2">
        <f t="shared" si="6"/>
        <v>-4.1274801023300816</v>
      </c>
    </row>
    <row r="42" spans="1:11" x14ac:dyDescent="0.25">
      <c r="A42" s="2">
        <v>237</v>
      </c>
      <c r="B42" s="2">
        <v>-0.24327299999999999</v>
      </c>
      <c r="C42" s="2">
        <v>5.7304599999999997E-3</v>
      </c>
      <c r="D42" s="2">
        <v>1.3762000000000001</v>
      </c>
      <c r="E42" s="2">
        <f t="shared" si="0"/>
        <v>1.3975482212434789</v>
      </c>
      <c r="F42" s="2">
        <f t="shared" si="1"/>
        <v>9.48</v>
      </c>
      <c r="G42" s="2">
        <f t="shared" si="2"/>
        <v>2.5093559999999999</v>
      </c>
      <c r="H42" s="2">
        <f t="shared" si="3"/>
        <v>1.7955416220037701</v>
      </c>
      <c r="I42" s="2">
        <f t="shared" si="4"/>
        <v>2.4116651125065971</v>
      </c>
      <c r="J42" s="2">
        <f t="shared" si="5"/>
        <v>-9.7690887493402823E-2</v>
      </c>
      <c r="K42" s="2">
        <f t="shared" si="6"/>
        <v>-3.893066089203876</v>
      </c>
    </row>
    <row r="43" spans="1:11" x14ac:dyDescent="0.25">
      <c r="A43" s="2">
        <v>238</v>
      </c>
      <c r="B43" s="2">
        <v>-0.24656700000000001</v>
      </c>
      <c r="C43" s="2">
        <v>-5.3405900000000001E-3</v>
      </c>
      <c r="D43" s="2">
        <v>1.38368</v>
      </c>
      <c r="E43" s="2">
        <f t="shared" si="0"/>
        <v>1.4054871574619769</v>
      </c>
      <c r="F43" s="2">
        <f t="shared" si="1"/>
        <v>9.52</v>
      </c>
      <c r="G43" s="2">
        <f t="shared" si="2"/>
        <v>2.5199439999999997</v>
      </c>
      <c r="H43" s="2">
        <f t="shared" si="3"/>
        <v>1.7929327825026196</v>
      </c>
      <c r="I43" s="2">
        <f t="shared" si="4"/>
        <v>2.4253648584026859</v>
      </c>
      <c r="J43" s="2">
        <f t="shared" si="5"/>
        <v>-9.4579141597313843E-2</v>
      </c>
      <c r="K43" s="2">
        <f t="shared" si="6"/>
        <v>-3.7532239445524924</v>
      </c>
    </row>
    <row r="44" spans="1:11" x14ac:dyDescent="0.25">
      <c r="A44" s="2">
        <v>239</v>
      </c>
      <c r="B44" s="2">
        <v>-0.248776</v>
      </c>
      <c r="C44" s="2">
        <v>-8.7318499999999993E-3</v>
      </c>
      <c r="D44" s="2">
        <v>1.3945700000000001</v>
      </c>
      <c r="E44" s="2">
        <f t="shared" si="0"/>
        <v>1.4166125893413566</v>
      </c>
      <c r="F44" s="2">
        <f t="shared" si="1"/>
        <v>9.56</v>
      </c>
      <c r="G44" s="2">
        <f t="shared" si="2"/>
        <v>2.530532</v>
      </c>
      <c r="H44" s="2">
        <f t="shared" si="3"/>
        <v>1.7863260704018957</v>
      </c>
      <c r="I44" s="2">
        <f t="shared" si="4"/>
        <v>2.4445633486710188</v>
      </c>
      <c r="J44" s="2">
        <f t="shared" si="5"/>
        <v>-8.5968651328981238E-2</v>
      </c>
      <c r="K44" s="2">
        <f t="shared" si="6"/>
        <v>-3.3972560445385094</v>
      </c>
    </row>
    <row r="45" spans="1:11" x14ac:dyDescent="0.25">
      <c r="A45" s="2">
        <v>240</v>
      </c>
      <c r="B45" s="2">
        <v>-0.25411899999999998</v>
      </c>
      <c r="C45" s="2">
        <v>-7.6116900000000002E-4</v>
      </c>
      <c r="D45" s="2">
        <v>1.40232</v>
      </c>
      <c r="E45" s="2">
        <f t="shared" si="0"/>
        <v>1.425159088642123</v>
      </c>
      <c r="F45" s="2">
        <f t="shared" si="1"/>
        <v>9.6</v>
      </c>
      <c r="G45" s="2">
        <f t="shared" si="2"/>
        <v>2.5411199999999998</v>
      </c>
      <c r="H45" s="2">
        <f t="shared" si="3"/>
        <v>1.7830430442829739</v>
      </c>
      <c r="I45" s="2">
        <f t="shared" si="4"/>
        <v>2.4593115297243933</v>
      </c>
      <c r="J45" s="2">
        <f t="shared" si="5"/>
        <v>-8.180847027560656E-2</v>
      </c>
      <c r="K45" s="2">
        <f t="shared" si="6"/>
        <v>-3.2193863444310606</v>
      </c>
    </row>
    <row r="46" spans="1:11" x14ac:dyDescent="0.25">
      <c r="A46" s="2">
        <v>241</v>
      </c>
      <c r="B46" s="2">
        <v>-0.23333799999999999</v>
      </c>
      <c r="C46" s="2">
        <v>-5.8529999999999997E-3</v>
      </c>
      <c r="D46" s="2">
        <v>1.4160699999999999</v>
      </c>
      <c r="E46" s="2">
        <f t="shared" si="0"/>
        <v>1.4351777328097728</v>
      </c>
      <c r="F46" s="2">
        <f t="shared" si="1"/>
        <v>9.64</v>
      </c>
      <c r="G46" s="2">
        <f t="shared" si="2"/>
        <v>2.5517080000000001</v>
      </c>
      <c r="H46" s="2">
        <f t="shared" si="3"/>
        <v>1.7779735162169068</v>
      </c>
      <c r="I46" s="2">
        <f t="shared" si="4"/>
        <v>2.4766001028458562</v>
      </c>
      <c r="J46" s="2">
        <f t="shared" si="5"/>
        <v>-7.5107897154143899E-2</v>
      </c>
      <c r="K46" s="2">
        <f t="shared" si="6"/>
        <v>-2.943436206421107</v>
      </c>
    </row>
    <row r="47" spans="1:11" x14ac:dyDescent="0.25">
      <c r="A47" s="2">
        <v>242</v>
      </c>
      <c r="B47" s="2">
        <v>-0.26124999999999998</v>
      </c>
      <c r="C47" s="2">
        <v>2.3818099999999998E-3</v>
      </c>
      <c r="D47" s="2">
        <v>1.4302299999999999</v>
      </c>
      <c r="E47" s="2">
        <f t="shared" si="0"/>
        <v>1.4538965191576998</v>
      </c>
      <c r="F47" s="2">
        <f t="shared" si="1"/>
        <v>9.68</v>
      </c>
      <c r="G47" s="2">
        <f t="shared" si="2"/>
        <v>2.5622959999999999</v>
      </c>
      <c r="H47" s="2">
        <f t="shared" si="3"/>
        <v>1.762364766843544</v>
      </c>
      <c r="I47" s="2">
        <f t="shared" si="4"/>
        <v>2.508901989319293</v>
      </c>
      <c r="J47" s="2">
        <f t="shared" si="5"/>
        <v>-5.3394010680706927E-2</v>
      </c>
      <c r="K47" s="2">
        <f t="shared" si="6"/>
        <v>-2.0838346030554988</v>
      </c>
    </row>
    <row r="48" spans="1:11" x14ac:dyDescent="0.25">
      <c r="A48" s="2">
        <v>243</v>
      </c>
      <c r="B48" s="2">
        <v>-0.25576700000000002</v>
      </c>
      <c r="C48" s="2">
        <v>-2.2038700000000001E-2</v>
      </c>
      <c r="D48" s="2">
        <v>1.4410799999999999</v>
      </c>
      <c r="E48" s="2">
        <f t="shared" si="0"/>
        <v>1.4637670678720331</v>
      </c>
      <c r="F48" s="2">
        <f t="shared" si="1"/>
        <v>9.7200000000000006</v>
      </c>
      <c r="G48" s="2">
        <f t="shared" si="2"/>
        <v>2.5728840000000002</v>
      </c>
      <c r="H48" s="2">
        <f t="shared" si="3"/>
        <v>1.7577140902208965</v>
      </c>
      <c r="I48" s="2">
        <f t="shared" si="4"/>
        <v>2.5259350030026955</v>
      </c>
      <c r="J48" s="2">
        <f t="shared" si="5"/>
        <v>-4.6948996997304704E-2</v>
      </c>
      <c r="K48" s="2">
        <f t="shared" si="6"/>
        <v>-1.8247615126567969</v>
      </c>
    </row>
    <row r="49" spans="1:11" x14ac:dyDescent="0.25">
      <c r="A49" s="2">
        <v>244</v>
      </c>
      <c r="B49" s="2">
        <v>-0.25979200000000002</v>
      </c>
      <c r="C49" s="2">
        <v>-8.3137900000000004E-4</v>
      </c>
      <c r="D49" s="2">
        <v>1.45251</v>
      </c>
      <c r="E49" s="2">
        <f t="shared" si="0"/>
        <v>1.4755601900820725</v>
      </c>
      <c r="F49" s="2">
        <f t="shared" si="1"/>
        <v>9.76</v>
      </c>
      <c r="G49" s="2">
        <f t="shared" si="2"/>
        <v>2.583472</v>
      </c>
      <c r="H49" s="2">
        <f t="shared" si="3"/>
        <v>1.7508414887882711</v>
      </c>
      <c r="I49" s="2">
        <f t="shared" si="4"/>
        <v>2.5462856864132277</v>
      </c>
      <c r="J49" s="2">
        <f t="shared" si="5"/>
        <v>-3.7186313586772268E-2</v>
      </c>
      <c r="K49" s="2">
        <f t="shared" si="6"/>
        <v>-1.4393929404604451</v>
      </c>
    </row>
    <row r="50" spans="1:11" x14ac:dyDescent="0.25">
      <c r="A50" s="2">
        <v>245</v>
      </c>
      <c r="B50" s="2">
        <v>-0.26170599999999999</v>
      </c>
      <c r="C50" s="2">
        <v>-1.34755E-2</v>
      </c>
      <c r="D50" s="2">
        <v>1.45719</v>
      </c>
      <c r="E50" s="2">
        <f t="shared" si="0"/>
        <v>1.4805655391222132</v>
      </c>
      <c r="F50" s="2">
        <f t="shared" si="1"/>
        <v>9.8000000000000007</v>
      </c>
      <c r="G50" s="2">
        <f t="shared" si="2"/>
        <v>2.5940600000000003</v>
      </c>
      <c r="H50" s="2">
        <f t="shared" si="3"/>
        <v>1.7520737390240404</v>
      </c>
      <c r="I50" s="2">
        <f t="shared" si="4"/>
        <v>2.5549231169308562</v>
      </c>
      <c r="J50" s="2">
        <f t="shared" si="5"/>
        <v>-3.9136883069144091E-2</v>
      </c>
      <c r="K50" s="2">
        <f t="shared" si="6"/>
        <v>-1.5087115590674112</v>
      </c>
    </row>
    <row r="51" spans="1:11" x14ac:dyDescent="0.25">
      <c r="A51" s="2">
        <v>246</v>
      </c>
      <c r="B51" s="2">
        <v>-0.24096999999999999</v>
      </c>
      <c r="C51" s="2">
        <v>-2.7977700000000001E-2</v>
      </c>
      <c r="D51" s="2">
        <v>1.4673499999999999</v>
      </c>
      <c r="E51" s="2">
        <f t="shared" si="0"/>
        <v>1.4872677348403984</v>
      </c>
      <c r="F51" s="2">
        <f t="shared" si="1"/>
        <v>9.84</v>
      </c>
      <c r="G51" s="2">
        <f t="shared" si="2"/>
        <v>2.6046480000000001</v>
      </c>
      <c r="H51" s="2">
        <f t="shared" si="3"/>
        <v>1.751297321244927</v>
      </c>
      <c r="I51" s="2">
        <f t="shared" si="4"/>
        <v>2.5664886939499851</v>
      </c>
      <c r="J51" s="2">
        <f t="shared" si="5"/>
        <v>-3.8159306050014941E-2</v>
      </c>
      <c r="K51" s="2">
        <f t="shared" si="6"/>
        <v>-1.4650465648339024</v>
      </c>
    </row>
    <row r="52" spans="1:11" x14ac:dyDescent="0.25">
      <c r="A52" s="2">
        <v>247</v>
      </c>
      <c r="B52" s="2">
        <v>-0.276999</v>
      </c>
      <c r="C52" s="2">
        <v>4.0448799999999998E-3</v>
      </c>
      <c r="D52" s="2">
        <v>1.4834799999999999</v>
      </c>
      <c r="E52" s="2">
        <f t="shared" si="0"/>
        <v>1.5091248183815724</v>
      </c>
      <c r="F52" s="2">
        <f t="shared" si="1"/>
        <v>9.8800000000000008</v>
      </c>
      <c r="G52" s="2">
        <f t="shared" si="2"/>
        <v>2.6152360000000003</v>
      </c>
      <c r="H52" s="2">
        <f t="shared" si="3"/>
        <v>1.7329487714638823</v>
      </c>
      <c r="I52" s="2">
        <f t="shared" si="4"/>
        <v>2.6042061515919768</v>
      </c>
      <c r="J52" s="2">
        <f t="shared" si="5"/>
        <v>-1.1029848408023568E-2</v>
      </c>
      <c r="K52" s="2">
        <f t="shared" si="6"/>
        <v>-0.42175346347417847</v>
      </c>
    </row>
    <row r="53" spans="1:11" x14ac:dyDescent="0.25">
      <c r="A53" s="2">
        <v>248</v>
      </c>
      <c r="B53" s="2">
        <v>-0.26480700000000001</v>
      </c>
      <c r="C53" s="2">
        <v>-2.63644E-2</v>
      </c>
      <c r="D53" s="2">
        <v>1.48691</v>
      </c>
      <c r="E53" s="2">
        <f t="shared" si="0"/>
        <v>1.5105360561523713</v>
      </c>
      <c r="F53" s="2">
        <f t="shared" si="1"/>
        <v>9.92</v>
      </c>
      <c r="G53" s="2">
        <f t="shared" si="2"/>
        <v>2.6258239999999997</v>
      </c>
      <c r="H53" s="2">
        <f t="shared" si="3"/>
        <v>1.7383391739012728</v>
      </c>
      <c r="I53" s="2">
        <f t="shared" si="4"/>
        <v>2.6066414399387781</v>
      </c>
      <c r="J53" s="2">
        <f t="shared" si="5"/>
        <v>-1.9182560061221654E-2</v>
      </c>
      <c r="K53" s="2">
        <f t="shared" si="6"/>
        <v>-0.73053487443262211</v>
      </c>
    </row>
    <row r="54" spans="1:11" x14ac:dyDescent="0.25">
      <c r="A54" s="2">
        <v>249</v>
      </c>
      <c r="B54" s="2">
        <v>-0.26303700000000002</v>
      </c>
      <c r="C54" s="2">
        <v>-1.63278E-2</v>
      </c>
      <c r="D54" s="2">
        <v>1.50613</v>
      </c>
      <c r="E54" s="2">
        <f t="shared" si="0"/>
        <v>1.5290136158065564</v>
      </c>
      <c r="F54" s="2">
        <f t="shared" si="1"/>
        <v>9.9600000000000009</v>
      </c>
      <c r="G54" s="2">
        <f t="shared" si="2"/>
        <v>2.636412</v>
      </c>
      <c r="H54" s="2">
        <f t="shared" si="3"/>
        <v>1.7242567186749935</v>
      </c>
      <c r="I54" s="2">
        <f t="shared" si="4"/>
        <v>2.6385270559804259</v>
      </c>
      <c r="J54" s="2">
        <f t="shared" si="5"/>
        <v>2.1150559804259395E-3</v>
      </c>
      <c r="K54" s="2">
        <f t="shared" si="6"/>
        <v>8.0224789616567496E-2</v>
      </c>
    </row>
    <row r="55" spans="1:11" x14ac:dyDescent="0.25">
      <c r="A55" s="2">
        <v>250</v>
      </c>
      <c r="B55" s="2">
        <v>-0.271704</v>
      </c>
      <c r="C55" s="2">
        <v>-2.3778000000000001E-2</v>
      </c>
      <c r="D55" s="2">
        <v>1.50956</v>
      </c>
      <c r="E55" s="2">
        <f t="shared" si="0"/>
        <v>1.5340012550516378</v>
      </c>
      <c r="F55" s="2">
        <f t="shared" si="1"/>
        <v>10</v>
      </c>
      <c r="G55" s="2">
        <f t="shared" si="2"/>
        <v>2.6469999999999998</v>
      </c>
      <c r="H55" s="2">
        <f t="shared" si="3"/>
        <v>1.7255526951383726</v>
      </c>
      <c r="I55" s="2">
        <f t="shared" si="4"/>
        <v>2.6471339257673083</v>
      </c>
      <c r="J55" s="2">
        <f t="shared" si="5"/>
        <v>1.3392576730852923E-4</v>
      </c>
      <c r="K55" s="2">
        <f t="shared" si="6"/>
        <v>5.0595303101068851E-3</v>
      </c>
    </row>
    <row r="56" spans="1:11" x14ac:dyDescent="0.25">
      <c r="A56" s="2">
        <v>251</v>
      </c>
      <c r="B56" s="2">
        <v>-0.28746100000000002</v>
      </c>
      <c r="C56" s="2">
        <v>1.8091299999999999E-3</v>
      </c>
      <c r="D56" s="2">
        <v>1.5318799999999999</v>
      </c>
      <c r="E56" s="2">
        <f t="shared" si="0"/>
        <v>1.5586190791442136</v>
      </c>
      <c r="F56" s="2">
        <f t="shared" si="1"/>
        <v>10.039999999999999</v>
      </c>
      <c r="G56" s="2">
        <f t="shared" si="2"/>
        <v>2.6575879999999996</v>
      </c>
      <c r="H56" s="2">
        <f t="shared" si="3"/>
        <v>1.705091407875742</v>
      </c>
      <c r="I56" s="2">
        <f t="shared" si="4"/>
        <v>2.6896154277344211</v>
      </c>
      <c r="J56" s="2">
        <f t="shared" si="5"/>
        <v>3.2027427734421465E-2</v>
      </c>
      <c r="K56" s="2">
        <f t="shared" si="6"/>
        <v>1.2051314099258978</v>
      </c>
    </row>
    <row r="57" spans="1:11" x14ac:dyDescent="0.25">
      <c r="A57" s="2">
        <v>252</v>
      </c>
      <c r="B57" s="2">
        <v>-0.25276100000000001</v>
      </c>
      <c r="C57" s="2">
        <v>-2.5385499999999998E-2</v>
      </c>
      <c r="D57" s="2">
        <v>1.5341400000000001</v>
      </c>
      <c r="E57" s="2">
        <f t="shared" si="0"/>
        <v>1.5550299310081623</v>
      </c>
      <c r="F57" s="2">
        <f t="shared" si="1"/>
        <v>10.08</v>
      </c>
      <c r="G57" s="2">
        <f t="shared" si="2"/>
        <v>2.6681759999999999</v>
      </c>
      <c r="H57" s="2">
        <f t="shared" si="3"/>
        <v>1.7158357834759868</v>
      </c>
      <c r="I57" s="2">
        <f t="shared" si="4"/>
        <v>2.6834218501449252</v>
      </c>
      <c r="J57" s="2">
        <f t="shared" si="5"/>
        <v>1.5245850144925299E-2</v>
      </c>
      <c r="K57" s="2">
        <f t="shared" si="6"/>
        <v>0.57139597031550016</v>
      </c>
    </row>
    <row r="58" spans="1:11" x14ac:dyDescent="0.25">
      <c r="A58" s="2">
        <v>253</v>
      </c>
      <c r="B58" s="2">
        <v>-0.27972999999999998</v>
      </c>
      <c r="C58" s="2">
        <v>-5.5871699999999998E-3</v>
      </c>
      <c r="D58" s="2">
        <v>1.5471699999999999</v>
      </c>
      <c r="E58" s="2">
        <f t="shared" si="0"/>
        <v>1.572264322010968</v>
      </c>
      <c r="F58" s="2">
        <f t="shared" si="1"/>
        <v>10.119999999999999</v>
      </c>
      <c r="G58" s="2">
        <f t="shared" si="2"/>
        <v>2.6787639999999997</v>
      </c>
      <c r="H58" s="2">
        <f t="shared" si="3"/>
        <v>1.7037618691072181</v>
      </c>
      <c r="I58" s="2">
        <f t="shared" si="4"/>
        <v>2.7131622046350068</v>
      </c>
      <c r="J58" s="2">
        <f t="shared" si="5"/>
        <v>3.439820463500709E-2</v>
      </c>
      <c r="K58" s="2">
        <f t="shared" si="6"/>
        <v>1.2841073209512706</v>
      </c>
    </row>
    <row r="59" spans="1:11" x14ac:dyDescent="0.25">
      <c r="A59" s="2">
        <v>254</v>
      </c>
      <c r="B59" s="2">
        <v>-0.27888499999999999</v>
      </c>
      <c r="C59" s="2">
        <v>-3.0039300000000001E-2</v>
      </c>
      <c r="D59" s="2">
        <v>1.5528599999999999</v>
      </c>
      <c r="E59" s="2">
        <f t="shared" si="0"/>
        <v>1.577990298566341</v>
      </c>
      <c r="F59" s="2">
        <f t="shared" si="1"/>
        <v>10.16</v>
      </c>
      <c r="G59" s="2">
        <f t="shared" si="2"/>
        <v>2.689352</v>
      </c>
      <c r="H59" s="2">
        <f t="shared" si="3"/>
        <v>1.7042893118185642</v>
      </c>
      <c r="I59" s="2">
        <f t="shared" si="4"/>
        <v>2.7230431788180209</v>
      </c>
      <c r="J59" s="2">
        <f t="shared" si="5"/>
        <v>3.3691178818020973E-2</v>
      </c>
      <c r="K59" s="2">
        <f t="shared" si="6"/>
        <v>1.2527619596847483</v>
      </c>
    </row>
    <row r="60" spans="1:11" x14ac:dyDescent="0.25">
      <c r="A60" s="2">
        <v>255</v>
      </c>
      <c r="B60" s="2">
        <v>-0.27737600000000001</v>
      </c>
      <c r="C60" s="2">
        <v>-2.8596300000000002E-2</v>
      </c>
      <c r="D60" s="2">
        <v>1.5661400000000001</v>
      </c>
      <c r="E60" s="2">
        <f t="shared" si="0"/>
        <v>1.5907701572979331</v>
      </c>
      <c r="F60" s="2">
        <f t="shared" si="1"/>
        <v>10.199999999999999</v>
      </c>
      <c r="G60" s="2">
        <f t="shared" si="2"/>
        <v>2.6999399999999998</v>
      </c>
      <c r="H60" s="2">
        <f t="shared" si="3"/>
        <v>1.6972533634815552</v>
      </c>
      <c r="I60" s="2">
        <f t="shared" si="4"/>
        <v>2.7450966142396056</v>
      </c>
      <c r="J60" s="2">
        <f t="shared" si="5"/>
        <v>4.5156614239605819E-2</v>
      </c>
      <c r="K60" s="2">
        <f t="shared" si="6"/>
        <v>1.6725043608230488</v>
      </c>
    </row>
    <row r="61" spans="1:11" x14ac:dyDescent="0.25">
      <c r="A61" s="2">
        <v>256</v>
      </c>
      <c r="B61" s="2">
        <v>-0.26943099999999998</v>
      </c>
      <c r="C61" s="2">
        <v>-8.2649300000000002E-3</v>
      </c>
      <c r="D61" s="2">
        <v>1.5817000000000001</v>
      </c>
      <c r="E61" s="2">
        <f t="shared" si="0"/>
        <v>1.6045049899669697</v>
      </c>
      <c r="F61" s="2">
        <f t="shared" si="1"/>
        <v>10.24</v>
      </c>
      <c r="G61" s="2">
        <f t="shared" si="2"/>
        <v>2.710528</v>
      </c>
      <c r="H61" s="2">
        <f t="shared" si="3"/>
        <v>1.6893235090878707</v>
      </c>
      <c r="I61" s="2">
        <f t="shared" si="4"/>
        <v>2.7687979908866018</v>
      </c>
      <c r="J61" s="2">
        <f t="shared" si="5"/>
        <v>5.8269990886601786E-2</v>
      </c>
      <c r="K61" s="2">
        <f t="shared" si="6"/>
        <v>2.1497653182922951</v>
      </c>
    </row>
    <row r="62" spans="1:11" x14ac:dyDescent="0.25">
      <c r="A62" s="2">
        <v>257</v>
      </c>
      <c r="B62" s="2">
        <v>-0.27717000000000003</v>
      </c>
      <c r="C62" s="2">
        <v>-6.1986400000000001E-3</v>
      </c>
      <c r="D62" s="2">
        <v>1.58813</v>
      </c>
      <c r="E62" s="2">
        <f t="shared" si="0"/>
        <v>1.6121471796761764</v>
      </c>
      <c r="F62" s="2">
        <f t="shared" si="1"/>
        <v>10.28</v>
      </c>
      <c r="G62" s="2">
        <f t="shared" si="2"/>
        <v>2.7211159999999999</v>
      </c>
      <c r="H62" s="2">
        <f t="shared" si="3"/>
        <v>1.6878831128474114</v>
      </c>
      <c r="I62" s="2">
        <f t="shared" si="4"/>
        <v>2.7819856591363972</v>
      </c>
      <c r="J62" s="2">
        <f t="shared" si="5"/>
        <v>6.0869659136397303E-2</v>
      </c>
      <c r="K62" s="2">
        <f t="shared" si="6"/>
        <v>2.2369373130876191</v>
      </c>
    </row>
    <row r="63" spans="1:11" x14ac:dyDescent="0.25">
      <c r="A63" s="2">
        <v>258</v>
      </c>
      <c r="B63" s="2">
        <v>-0.27048499999999998</v>
      </c>
      <c r="C63" s="2">
        <v>-1.34755E-2</v>
      </c>
      <c r="D63" s="2">
        <v>1.6015699999999999</v>
      </c>
      <c r="E63" s="2">
        <f t="shared" si="0"/>
        <v>1.6243060639009046</v>
      </c>
      <c r="F63" s="2">
        <f t="shared" si="1"/>
        <v>10.32</v>
      </c>
      <c r="G63" s="2">
        <f t="shared" si="2"/>
        <v>2.7317040000000001</v>
      </c>
      <c r="H63" s="2">
        <f t="shared" si="3"/>
        <v>1.6817667930387383</v>
      </c>
      <c r="I63" s="2">
        <f t="shared" si="4"/>
        <v>2.8029675161099572</v>
      </c>
      <c r="J63" s="2">
        <f t="shared" si="5"/>
        <v>7.126351610995707E-2</v>
      </c>
      <c r="K63" s="2">
        <f t="shared" si="6"/>
        <v>2.6087568825157144</v>
      </c>
    </row>
    <row r="64" spans="1:11" x14ac:dyDescent="0.25">
      <c r="A64" s="2">
        <v>259</v>
      </c>
      <c r="B64" s="2">
        <v>-0.27619899999999997</v>
      </c>
      <c r="C64" s="2">
        <v>-6.47936E-3</v>
      </c>
      <c r="D64" s="2">
        <v>1.61612</v>
      </c>
      <c r="E64" s="2">
        <f t="shared" si="0"/>
        <v>1.6395644922073087</v>
      </c>
      <c r="F64" s="2">
        <f t="shared" si="1"/>
        <v>10.36</v>
      </c>
      <c r="G64" s="2">
        <f t="shared" si="2"/>
        <v>2.742292</v>
      </c>
      <c r="H64" s="2">
        <f t="shared" si="3"/>
        <v>1.6725734260737215</v>
      </c>
      <c r="I64" s="2">
        <f t="shared" si="4"/>
        <v>2.8292980703326203</v>
      </c>
      <c r="J64" s="2">
        <f t="shared" si="5"/>
        <v>8.7006070332620311E-2</v>
      </c>
      <c r="K64" s="2">
        <f t="shared" si="6"/>
        <v>3.1727500329148137</v>
      </c>
    </row>
    <row r="65" spans="1:11" x14ac:dyDescent="0.25">
      <c r="A65" s="2">
        <v>260</v>
      </c>
      <c r="B65" s="2">
        <v>-0.27102100000000001</v>
      </c>
      <c r="C65" s="2">
        <v>-1.2597000000000001E-2</v>
      </c>
      <c r="D65" s="2">
        <v>1.61924</v>
      </c>
      <c r="E65" s="2">
        <f t="shared" si="0"/>
        <v>1.6418127921447074</v>
      </c>
      <c r="F65" s="2">
        <f t="shared" si="1"/>
        <v>10.4</v>
      </c>
      <c r="G65" s="2">
        <f t="shared" si="2"/>
        <v>2.7528800000000002</v>
      </c>
      <c r="H65" s="2">
        <f t="shared" si="3"/>
        <v>1.6767319716177267</v>
      </c>
      <c r="I65" s="2">
        <f t="shared" si="4"/>
        <v>2.833177826636593</v>
      </c>
      <c r="J65" s="2">
        <f t="shared" si="5"/>
        <v>8.0297826636592795E-2</v>
      </c>
      <c r="K65" s="2">
        <f t="shared" si="6"/>
        <v>2.9168662141681727</v>
      </c>
    </row>
    <row r="66" spans="1:11" x14ac:dyDescent="0.25">
      <c r="A66" s="2">
        <v>261</v>
      </c>
      <c r="B66" s="2">
        <v>-0.27657599999999999</v>
      </c>
      <c r="C66" s="2">
        <v>-8.4963799999999996E-3</v>
      </c>
      <c r="D66" s="2">
        <v>1.6379999999999999</v>
      </c>
      <c r="E66" s="2">
        <f t="shared" si="0"/>
        <v>1.6612075343704362</v>
      </c>
      <c r="F66" s="2">
        <f t="shared" si="1"/>
        <v>10.44</v>
      </c>
      <c r="G66" s="2">
        <f t="shared" si="2"/>
        <v>2.7634679999999996</v>
      </c>
      <c r="H66" s="2">
        <f t="shared" si="3"/>
        <v>1.6635296570860412</v>
      </c>
      <c r="I66" s="2">
        <f t="shared" si="4"/>
        <v>2.8666461696109997</v>
      </c>
      <c r="J66" s="2">
        <f t="shared" si="5"/>
        <v>0.10317816961100013</v>
      </c>
      <c r="K66" s="2">
        <f t="shared" si="6"/>
        <v>3.7336480686948481</v>
      </c>
    </row>
    <row r="67" spans="1:11" x14ac:dyDescent="0.25">
      <c r="A67" s="2">
        <v>262</v>
      </c>
      <c r="B67" s="2">
        <v>-0.27761799999999998</v>
      </c>
      <c r="C67" s="2">
        <v>-7.4864099999999998E-3</v>
      </c>
      <c r="D67" s="2">
        <v>1.6501999999999999</v>
      </c>
      <c r="E67" s="2">
        <f t="shared" si="0"/>
        <v>1.6734060595858637</v>
      </c>
      <c r="F67" s="2">
        <f t="shared" si="1"/>
        <v>10.48</v>
      </c>
      <c r="G67" s="2">
        <f t="shared" si="2"/>
        <v>2.7740559999999999</v>
      </c>
      <c r="H67" s="2">
        <f t="shared" si="3"/>
        <v>1.6577303423214125</v>
      </c>
      <c r="I67" s="2">
        <f t="shared" si="4"/>
        <v>2.8876964326637502</v>
      </c>
      <c r="J67" s="2">
        <f t="shared" si="5"/>
        <v>0.11364043266375035</v>
      </c>
      <c r="K67" s="2">
        <f t="shared" si="6"/>
        <v>4.0965442897962534</v>
      </c>
    </row>
    <row r="68" spans="1:11" x14ac:dyDescent="0.25">
      <c r="A68" s="2">
        <v>263</v>
      </c>
      <c r="B68" s="2">
        <v>-0.28009299999999998</v>
      </c>
      <c r="C68" s="2">
        <v>-1.01057E-2</v>
      </c>
      <c r="D68" s="2">
        <v>1.65554</v>
      </c>
      <c r="E68" s="2">
        <f t="shared" ref="E68:E131" si="7">SQRT(D68^2+C68^2+B68^2)</f>
        <v>1.6790970506261662</v>
      </c>
      <c r="F68" s="2">
        <f t="shared" ref="F68:F131" si="8">A68/25</f>
        <v>10.52</v>
      </c>
      <c r="G68" s="2">
        <f t="shared" ref="G68:G131" si="9">F68*0.2647</f>
        <v>2.7846439999999997</v>
      </c>
      <c r="H68" s="2">
        <f t="shared" ref="H68:H131" si="10">G68/E68</f>
        <v>1.6584175399281147</v>
      </c>
      <c r="I68" s="2">
        <f t="shared" ref="I68:I131" si="11">E68*1.72564</f>
        <v>2.8975170344425374</v>
      </c>
      <c r="J68" s="2">
        <f t="shared" ref="J68:J131" si="12">I68-G68</f>
        <v>0.11287303444253771</v>
      </c>
      <c r="K68" s="2">
        <f t="shared" ref="K68:K131" si="13">(J68/G68)*100</f>
        <v>4.0534098593047343</v>
      </c>
    </row>
    <row r="69" spans="1:11" x14ac:dyDescent="0.25">
      <c r="A69" s="2">
        <v>264</v>
      </c>
      <c r="B69" s="2">
        <v>-0.28858899999999998</v>
      </c>
      <c r="C69" s="2">
        <v>-5.96103E-3</v>
      </c>
      <c r="D69" s="2">
        <v>1.6635800000000001</v>
      </c>
      <c r="E69" s="2">
        <f t="shared" si="7"/>
        <v>1.6884364249801236</v>
      </c>
      <c r="F69" s="2">
        <f t="shared" si="8"/>
        <v>10.56</v>
      </c>
      <c r="G69" s="2">
        <f t="shared" si="9"/>
        <v>2.7952319999999999</v>
      </c>
      <c r="H69" s="2">
        <f t="shared" si="10"/>
        <v>1.6555151018095962</v>
      </c>
      <c r="I69" s="2">
        <f t="shared" si="11"/>
        <v>2.9136334324027007</v>
      </c>
      <c r="J69" s="2">
        <f t="shared" si="12"/>
        <v>0.11840143240270073</v>
      </c>
      <c r="K69" s="2">
        <f t="shared" si="13"/>
        <v>4.2358356087330407</v>
      </c>
    </row>
    <row r="70" spans="1:11" x14ac:dyDescent="0.25">
      <c r="A70" s="2">
        <v>265</v>
      </c>
      <c r="B70" s="2">
        <v>-0.290404</v>
      </c>
      <c r="C70" s="2">
        <v>-6.9567300000000004E-3</v>
      </c>
      <c r="D70" s="2">
        <v>1.6784600000000001</v>
      </c>
      <c r="E70" s="2">
        <f t="shared" si="7"/>
        <v>1.7034115330442885</v>
      </c>
      <c r="F70" s="2">
        <f t="shared" si="8"/>
        <v>10.6</v>
      </c>
      <c r="G70" s="2">
        <f t="shared" si="9"/>
        <v>2.8058199999999998</v>
      </c>
      <c r="H70" s="2">
        <f t="shared" si="10"/>
        <v>1.647176824607685</v>
      </c>
      <c r="I70" s="2">
        <f t="shared" si="11"/>
        <v>2.939475077882546</v>
      </c>
      <c r="J70" s="2">
        <f t="shared" si="12"/>
        <v>0.13365507788254627</v>
      </c>
      <c r="K70" s="2">
        <f t="shared" si="13"/>
        <v>4.7634943753535959</v>
      </c>
    </row>
    <row r="71" spans="1:11" x14ac:dyDescent="0.25">
      <c r="A71" s="2">
        <v>266</v>
      </c>
      <c r="B71" s="2">
        <v>-0.28415400000000002</v>
      </c>
      <c r="C71" s="2">
        <v>-1.6844999999999999E-2</v>
      </c>
      <c r="D71" s="2">
        <v>1.6918</v>
      </c>
      <c r="E71" s="2">
        <f t="shared" si="7"/>
        <v>1.7155799281120654</v>
      </c>
      <c r="F71" s="2">
        <f t="shared" si="8"/>
        <v>10.64</v>
      </c>
      <c r="G71" s="2">
        <f t="shared" si="9"/>
        <v>2.816408</v>
      </c>
      <c r="H71" s="2">
        <f t="shared" si="10"/>
        <v>1.6416652782242309</v>
      </c>
      <c r="I71" s="2">
        <f t="shared" si="11"/>
        <v>2.9604733471473046</v>
      </c>
      <c r="J71" s="2">
        <f t="shared" si="12"/>
        <v>0.14406534714730457</v>
      </c>
      <c r="K71" s="2">
        <f t="shared" si="13"/>
        <v>5.1152158049297034</v>
      </c>
    </row>
    <row r="72" spans="1:11" x14ac:dyDescent="0.25">
      <c r="A72" s="2">
        <v>267</v>
      </c>
      <c r="B72" s="2">
        <v>-0.28891699999999998</v>
      </c>
      <c r="C72" s="2">
        <v>-1.5991600000000002E-2</v>
      </c>
      <c r="D72" s="2">
        <v>1.69876</v>
      </c>
      <c r="E72" s="2">
        <f t="shared" si="7"/>
        <v>1.7232278728478019</v>
      </c>
      <c r="F72" s="2">
        <f t="shared" si="8"/>
        <v>10.68</v>
      </c>
      <c r="G72" s="2">
        <f t="shared" si="9"/>
        <v>2.8269959999999998</v>
      </c>
      <c r="H72" s="2">
        <f t="shared" si="10"/>
        <v>1.6405236037228865</v>
      </c>
      <c r="I72" s="2">
        <f t="shared" si="11"/>
        <v>2.9736709465010809</v>
      </c>
      <c r="J72" s="2">
        <f t="shared" si="12"/>
        <v>0.14667494650108104</v>
      </c>
      <c r="K72" s="2">
        <f t="shared" si="13"/>
        <v>5.1883676701728989</v>
      </c>
    </row>
    <row r="73" spans="1:11" x14ac:dyDescent="0.25">
      <c r="A73" s="2">
        <v>268</v>
      </c>
      <c r="B73" s="2">
        <v>-0.29239999999999999</v>
      </c>
      <c r="C73" s="2">
        <v>-1.7097899999999999E-2</v>
      </c>
      <c r="D73" s="2">
        <v>1.70624</v>
      </c>
      <c r="E73" s="2">
        <f t="shared" si="7"/>
        <v>1.7311975727179176</v>
      </c>
      <c r="F73" s="2">
        <f t="shared" si="8"/>
        <v>10.72</v>
      </c>
      <c r="G73" s="2">
        <f t="shared" si="9"/>
        <v>2.8375840000000001</v>
      </c>
      <c r="H73" s="2">
        <f t="shared" si="10"/>
        <v>1.6390873258591137</v>
      </c>
      <c r="I73" s="2">
        <f t="shared" si="11"/>
        <v>2.9874237793849474</v>
      </c>
      <c r="J73" s="2">
        <f t="shared" si="12"/>
        <v>0.1498397793849473</v>
      </c>
      <c r="K73" s="2">
        <f t="shared" si="13"/>
        <v>5.2805407482191651</v>
      </c>
    </row>
    <row r="74" spans="1:11" x14ac:dyDescent="0.25">
      <c r="A74" s="2">
        <v>269</v>
      </c>
      <c r="B74" s="2">
        <v>-0.29054799999999997</v>
      </c>
      <c r="C74" s="2">
        <v>-1.6930799999999999E-2</v>
      </c>
      <c r="D74" s="2">
        <v>1.7177899999999999</v>
      </c>
      <c r="E74" s="2">
        <f t="shared" si="7"/>
        <v>1.7422707241966271</v>
      </c>
      <c r="F74" s="2">
        <f t="shared" si="8"/>
        <v>10.76</v>
      </c>
      <c r="G74" s="2">
        <f t="shared" si="9"/>
        <v>2.8481719999999999</v>
      </c>
      <c r="H74" s="2">
        <f t="shared" si="10"/>
        <v>1.6347470920819791</v>
      </c>
      <c r="I74" s="2">
        <f t="shared" si="11"/>
        <v>3.0065320525026675</v>
      </c>
      <c r="J74" s="2">
        <f t="shared" si="12"/>
        <v>0.1583600525026676</v>
      </c>
      <c r="K74" s="2">
        <f t="shared" si="13"/>
        <v>5.5600593118206207</v>
      </c>
    </row>
    <row r="75" spans="1:11" x14ac:dyDescent="0.25">
      <c r="A75" s="2">
        <v>270</v>
      </c>
      <c r="B75" s="2">
        <v>-0.29307299999999997</v>
      </c>
      <c r="C75" s="2">
        <v>-2.0016300000000001E-2</v>
      </c>
      <c r="D75" s="2">
        <v>1.72712</v>
      </c>
      <c r="E75" s="2">
        <f t="shared" si="7"/>
        <v>1.7519234943326407</v>
      </c>
      <c r="F75" s="2">
        <f t="shared" si="8"/>
        <v>10.8</v>
      </c>
      <c r="G75" s="2">
        <f t="shared" si="9"/>
        <v>2.8587600000000002</v>
      </c>
      <c r="H75" s="2">
        <f t="shared" si="10"/>
        <v>1.6317835848699467</v>
      </c>
      <c r="I75" s="2">
        <f t="shared" si="11"/>
        <v>3.0231892587601781</v>
      </c>
      <c r="J75" s="2">
        <f t="shared" si="12"/>
        <v>0.16442925876017789</v>
      </c>
      <c r="K75" s="2">
        <f t="shared" si="13"/>
        <v>5.7517685556037543</v>
      </c>
    </row>
    <row r="76" spans="1:11" x14ac:dyDescent="0.25">
      <c r="A76" s="2">
        <v>271</v>
      </c>
      <c r="B76" s="2">
        <v>-0.30041899999999999</v>
      </c>
      <c r="C76" s="2">
        <v>-2.3805E-2</v>
      </c>
      <c r="D76" s="2">
        <v>1.7438800000000001</v>
      </c>
      <c r="E76" s="2">
        <f t="shared" si="7"/>
        <v>1.7697275801619865</v>
      </c>
      <c r="F76" s="2">
        <f t="shared" si="8"/>
        <v>10.84</v>
      </c>
      <c r="G76" s="2">
        <f t="shared" si="9"/>
        <v>2.869348</v>
      </c>
      <c r="H76" s="2">
        <f t="shared" si="10"/>
        <v>1.6213501061769988</v>
      </c>
      <c r="I76" s="2">
        <f t="shared" si="11"/>
        <v>3.0539127014307303</v>
      </c>
      <c r="J76" s="2">
        <f t="shared" si="12"/>
        <v>0.18456470143073034</v>
      </c>
      <c r="K76" s="2">
        <f t="shared" si="13"/>
        <v>6.4322871060160827</v>
      </c>
    </row>
    <row r="77" spans="1:11" x14ac:dyDescent="0.25">
      <c r="A77" s="2">
        <v>272</v>
      </c>
      <c r="B77" s="2">
        <v>-0.30283900000000002</v>
      </c>
      <c r="C77" s="2">
        <v>-2.4368799999999999E-2</v>
      </c>
      <c r="D77" s="2">
        <v>1.74756</v>
      </c>
      <c r="E77" s="2">
        <f t="shared" si="7"/>
        <v>1.7737731681177389</v>
      </c>
      <c r="F77" s="2">
        <f t="shared" si="8"/>
        <v>10.88</v>
      </c>
      <c r="G77" s="2">
        <f t="shared" si="9"/>
        <v>2.8799360000000003</v>
      </c>
      <c r="H77" s="2">
        <f t="shared" si="10"/>
        <v>1.6236213579981478</v>
      </c>
      <c r="I77" s="2">
        <f t="shared" si="11"/>
        <v>3.0608939298306952</v>
      </c>
      <c r="J77" s="2">
        <f t="shared" si="12"/>
        <v>0.18095792983069492</v>
      </c>
      <c r="K77" s="2">
        <f t="shared" si="13"/>
        <v>6.283401083589875</v>
      </c>
    </row>
    <row r="78" spans="1:11" x14ac:dyDescent="0.25">
      <c r="A78" s="2">
        <v>273</v>
      </c>
      <c r="B78" s="2">
        <v>-0.30648700000000001</v>
      </c>
      <c r="C78" s="2">
        <v>-2.3559699999999999E-2</v>
      </c>
      <c r="D78" s="2">
        <v>1.7578</v>
      </c>
      <c r="E78" s="2">
        <f t="shared" si="7"/>
        <v>1.7844747632379367</v>
      </c>
      <c r="F78" s="2">
        <f t="shared" si="8"/>
        <v>10.92</v>
      </c>
      <c r="G78" s="2">
        <f t="shared" si="9"/>
        <v>2.8905240000000001</v>
      </c>
      <c r="H78" s="2">
        <f t="shared" si="10"/>
        <v>1.6198178083253654</v>
      </c>
      <c r="I78" s="2">
        <f t="shared" si="11"/>
        <v>3.0793610304339132</v>
      </c>
      <c r="J78" s="2">
        <f t="shared" si="12"/>
        <v>0.18883703043391309</v>
      </c>
      <c r="K78" s="2">
        <f t="shared" si="13"/>
        <v>6.5329687777687742</v>
      </c>
    </row>
    <row r="79" spans="1:11" x14ac:dyDescent="0.25">
      <c r="A79" s="2">
        <v>274</v>
      </c>
      <c r="B79" s="2">
        <v>-0.28784300000000002</v>
      </c>
      <c r="C79" s="2">
        <v>-4.58591E-2</v>
      </c>
      <c r="D79" s="2">
        <v>1.7667999999999999</v>
      </c>
      <c r="E79" s="2">
        <f t="shared" si="7"/>
        <v>1.7906811245170957</v>
      </c>
      <c r="F79" s="2">
        <f t="shared" si="8"/>
        <v>10.96</v>
      </c>
      <c r="G79" s="2">
        <f t="shared" si="9"/>
        <v>2.9011119999999999</v>
      </c>
      <c r="H79" s="2">
        <f t="shared" si="10"/>
        <v>1.620116479857552</v>
      </c>
      <c r="I79" s="2">
        <f t="shared" si="11"/>
        <v>3.0900709757116811</v>
      </c>
      <c r="J79" s="2">
        <f t="shared" si="12"/>
        <v>0.18895897571168119</v>
      </c>
      <c r="K79" s="2">
        <f t="shared" si="13"/>
        <v>6.5133292238176672</v>
      </c>
    </row>
    <row r="80" spans="1:11" x14ac:dyDescent="0.25">
      <c r="A80" s="2">
        <v>275</v>
      </c>
      <c r="B80" s="2">
        <v>-0.30579099999999998</v>
      </c>
      <c r="C80" s="2">
        <v>-3.1137100000000001E-2</v>
      </c>
      <c r="D80" s="2">
        <v>1.7759799999999999</v>
      </c>
      <c r="E80" s="2">
        <f t="shared" si="7"/>
        <v>1.802382483014471</v>
      </c>
      <c r="F80" s="2">
        <f t="shared" si="8"/>
        <v>11</v>
      </c>
      <c r="G80" s="2">
        <f t="shared" si="9"/>
        <v>2.9116999999999997</v>
      </c>
      <c r="H80" s="2">
        <f t="shared" si="10"/>
        <v>1.6154728685168998</v>
      </c>
      <c r="I80" s="2">
        <f t="shared" si="11"/>
        <v>3.1102633079890918</v>
      </c>
      <c r="J80" s="2">
        <f t="shared" si="12"/>
        <v>0.19856330798909205</v>
      </c>
      <c r="K80" s="2">
        <f t="shared" si="13"/>
        <v>6.8194974753268562</v>
      </c>
    </row>
    <row r="81" spans="1:11" x14ac:dyDescent="0.25">
      <c r="A81" s="2">
        <v>276</v>
      </c>
      <c r="B81" s="2">
        <v>-0.312614</v>
      </c>
      <c r="C81" s="2">
        <v>-2.9322899999999999E-2</v>
      </c>
      <c r="D81" s="2">
        <v>1.7903</v>
      </c>
      <c r="E81" s="2">
        <f t="shared" si="7"/>
        <v>1.817625218646685</v>
      </c>
      <c r="F81" s="2">
        <f t="shared" si="8"/>
        <v>11.04</v>
      </c>
      <c r="G81" s="2">
        <f t="shared" si="9"/>
        <v>2.9222879999999996</v>
      </c>
      <c r="H81" s="2">
        <f t="shared" si="10"/>
        <v>1.6077505802740746</v>
      </c>
      <c r="I81" s="2">
        <f t="shared" si="11"/>
        <v>3.1365667823054655</v>
      </c>
      <c r="J81" s="2">
        <f t="shared" si="12"/>
        <v>0.21427878230546593</v>
      </c>
      <c r="K81" s="2">
        <f t="shared" si="13"/>
        <v>7.3325689427416449</v>
      </c>
    </row>
    <row r="82" spans="1:11" x14ac:dyDescent="0.25">
      <c r="A82" s="2">
        <v>277</v>
      </c>
      <c r="B82" s="2">
        <v>-0.30746000000000001</v>
      </c>
      <c r="C82" s="2">
        <v>-2.67762E-2</v>
      </c>
      <c r="D82" s="2">
        <v>1.8019099999999999</v>
      </c>
      <c r="E82" s="2">
        <f t="shared" si="7"/>
        <v>1.82814886280807</v>
      </c>
      <c r="F82" s="2">
        <f t="shared" si="8"/>
        <v>11.08</v>
      </c>
      <c r="G82" s="2">
        <f t="shared" si="9"/>
        <v>2.9328759999999998</v>
      </c>
      <c r="H82" s="2">
        <f t="shared" si="10"/>
        <v>1.6042872982974969</v>
      </c>
      <c r="I82" s="2">
        <f t="shared" si="11"/>
        <v>3.1547268036161178</v>
      </c>
      <c r="J82" s="2">
        <f t="shared" si="12"/>
        <v>0.22185080361611798</v>
      </c>
      <c r="K82" s="2">
        <f t="shared" si="13"/>
        <v>7.5642749170479071</v>
      </c>
    </row>
    <row r="83" spans="1:11" x14ac:dyDescent="0.25">
      <c r="A83" s="2">
        <v>278</v>
      </c>
      <c r="B83" s="2">
        <v>-0.31305300000000003</v>
      </c>
      <c r="C83" s="2">
        <v>-2.5190199999999999E-2</v>
      </c>
      <c r="D83" s="2">
        <v>1.8056099999999999</v>
      </c>
      <c r="E83" s="2">
        <f t="shared" si="7"/>
        <v>1.8327204366965082</v>
      </c>
      <c r="F83" s="2">
        <f t="shared" si="8"/>
        <v>11.12</v>
      </c>
      <c r="G83" s="2">
        <f t="shared" si="9"/>
        <v>2.9434639999999996</v>
      </c>
      <c r="H83" s="2">
        <f t="shared" si="10"/>
        <v>1.6060627366089804</v>
      </c>
      <c r="I83" s="2">
        <f t="shared" si="11"/>
        <v>3.1626156943809627</v>
      </c>
      <c r="J83" s="2">
        <f t="shared" si="12"/>
        <v>0.21915169438096305</v>
      </c>
      <c r="K83" s="2">
        <f t="shared" si="13"/>
        <v>7.4453669003922958</v>
      </c>
    </row>
    <row r="84" spans="1:11" x14ac:dyDescent="0.25">
      <c r="A84" s="2">
        <v>279</v>
      </c>
      <c r="B84" s="2">
        <v>-0.31197999999999998</v>
      </c>
      <c r="C84" s="2">
        <v>-2.7626899999999999E-2</v>
      </c>
      <c r="D84" s="2">
        <v>1.81656</v>
      </c>
      <c r="E84" s="2">
        <f t="shared" si="7"/>
        <v>1.8433624167817921</v>
      </c>
      <c r="F84" s="2">
        <f t="shared" si="8"/>
        <v>11.16</v>
      </c>
      <c r="G84" s="2">
        <f t="shared" si="9"/>
        <v>2.9540519999999999</v>
      </c>
      <c r="H84" s="2">
        <f t="shared" si="10"/>
        <v>1.6025345711220962</v>
      </c>
      <c r="I84" s="2">
        <f t="shared" si="11"/>
        <v>3.1809799208953318</v>
      </c>
      <c r="J84" s="2">
        <f t="shared" si="12"/>
        <v>0.22692792089533187</v>
      </c>
      <c r="K84" s="2">
        <f t="shared" si="13"/>
        <v>7.6819203214883114</v>
      </c>
    </row>
    <row r="85" spans="1:11" x14ac:dyDescent="0.25">
      <c r="A85" s="2">
        <v>280</v>
      </c>
      <c r="B85" s="2">
        <v>-0.31176700000000002</v>
      </c>
      <c r="C85" s="2">
        <v>-2.5793E-2</v>
      </c>
      <c r="D85" s="2">
        <v>1.83002</v>
      </c>
      <c r="E85" s="2">
        <f t="shared" si="7"/>
        <v>1.8565659539962485</v>
      </c>
      <c r="F85" s="2">
        <f t="shared" si="8"/>
        <v>11.2</v>
      </c>
      <c r="G85" s="2">
        <f t="shared" si="9"/>
        <v>2.9646399999999997</v>
      </c>
      <c r="H85" s="2">
        <f t="shared" si="10"/>
        <v>1.5968406582155767</v>
      </c>
      <c r="I85" s="2">
        <f t="shared" si="11"/>
        <v>3.2037644728540862</v>
      </c>
      <c r="J85" s="2">
        <f t="shared" si="12"/>
        <v>0.23912447285408645</v>
      </c>
      <c r="K85" s="2">
        <f t="shared" si="13"/>
        <v>8.065885667537593</v>
      </c>
    </row>
    <row r="86" spans="1:11" x14ac:dyDescent="0.25">
      <c r="A86" s="2">
        <v>281</v>
      </c>
      <c r="B86" s="2">
        <v>-0.31393799999999999</v>
      </c>
      <c r="C86" s="2">
        <v>-2.61674E-2</v>
      </c>
      <c r="D86" s="2">
        <v>1.8481399999999999</v>
      </c>
      <c r="E86" s="2">
        <f t="shared" si="7"/>
        <v>1.8747968584000667</v>
      </c>
      <c r="F86" s="2">
        <f t="shared" si="8"/>
        <v>11.24</v>
      </c>
      <c r="G86" s="2">
        <f t="shared" si="9"/>
        <v>2.975228</v>
      </c>
      <c r="H86" s="2">
        <f t="shared" si="10"/>
        <v>1.5869602014049833</v>
      </c>
      <c r="I86" s="2">
        <f t="shared" si="11"/>
        <v>3.2352244507294912</v>
      </c>
      <c r="J86" s="2">
        <f t="shared" si="12"/>
        <v>0.25999645072949118</v>
      </c>
      <c r="K86" s="2">
        <f t="shared" si="13"/>
        <v>8.7387067723714349</v>
      </c>
    </row>
    <row r="87" spans="1:11" x14ac:dyDescent="0.25">
      <c r="A87" s="2">
        <v>282</v>
      </c>
      <c r="B87" s="2">
        <v>-0.31465399999999999</v>
      </c>
      <c r="C87" s="2">
        <v>-2.91604E-2</v>
      </c>
      <c r="D87" s="2">
        <v>1.85388</v>
      </c>
      <c r="E87" s="2">
        <f t="shared" si="7"/>
        <v>1.880619186077862</v>
      </c>
      <c r="F87" s="2">
        <f t="shared" si="8"/>
        <v>11.28</v>
      </c>
      <c r="G87" s="2">
        <f t="shared" si="9"/>
        <v>2.9858159999999998</v>
      </c>
      <c r="H87" s="2">
        <f t="shared" si="10"/>
        <v>1.5876770917280114</v>
      </c>
      <c r="I87" s="2">
        <f t="shared" si="11"/>
        <v>3.245271692263402</v>
      </c>
      <c r="J87" s="2">
        <f t="shared" si="12"/>
        <v>0.25945569226340215</v>
      </c>
      <c r="K87" s="2">
        <f t="shared" si="13"/>
        <v>8.6896075398953645</v>
      </c>
    </row>
    <row r="88" spans="1:11" x14ac:dyDescent="0.25">
      <c r="A88" s="2">
        <v>283</v>
      </c>
      <c r="B88" s="2">
        <v>-0.30204799999999998</v>
      </c>
      <c r="C88" s="2">
        <v>-4.9332399999999998E-2</v>
      </c>
      <c r="D88" s="2">
        <v>1.86494</v>
      </c>
      <c r="E88" s="2">
        <f t="shared" si="7"/>
        <v>1.8898856800329908</v>
      </c>
      <c r="F88" s="2">
        <f t="shared" si="8"/>
        <v>11.32</v>
      </c>
      <c r="G88" s="2">
        <f t="shared" si="9"/>
        <v>2.9964040000000001</v>
      </c>
      <c r="H88" s="2">
        <f t="shared" si="10"/>
        <v>1.5854948432371281</v>
      </c>
      <c r="I88" s="2">
        <f t="shared" si="11"/>
        <v>3.2612623248921304</v>
      </c>
      <c r="J88" s="2">
        <f t="shared" si="12"/>
        <v>0.26485832489213035</v>
      </c>
      <c r="K88" s="2">
        <f t="shared" si="13"/>
        <v>8.8392060914392836</v>
      </c>
    </row>
    <row r="89" spans="1:11" x14ac:dyDescent="0.25">
      <c r="A89" s="2">
        <v>284</v>
      </c>
      <c r="B89" s="2">
        <v>-0.30181599999999997</v>
      </c>
      <c r="C89" s="2">
        <v>-5.2640100000000002E-2</v>
      </c>
      <c r="D89" s="2">
        <v>1.86927</v>
      </c>
      <c r="E89" s="2">
        <f t="shared" si="7"/>
        <v>1.894210709209514</v>
      </c>
      <c r="F89" s="2">
        <f t="shared" si="8"/>
        <v>11.36</v>
      </c>
      <c r="G89" s="2">
        <f t="shared" si="9"/>
        <v>3.0069919999999999</v>
      </c>
      <c r="H89" s="2">
        <f t="shared" si="10"/>
        <v>1.5874643646455089</v>
      </c>
      <c r="I89" s="2">
        <f t="shared" si="11"/>
        <v>3.2687257682403059</v>
      </c>
      <c r="J89" s="2">
        <f t="shared" si="12"/>
        <v>0.26173376824030603</v>
      </c>
      <c r="K89" s="2">
        <f t="shared" si="13"/>
        <v>8.7041724168307084</v>
      </c>
    </row>
    <row r="90" spans="1:11" x14ac:dyDescent="0.25">
      <c r="A90" s="2">
        <v>285</v>
      </c>
      <c r="B90" s="2">
        <v>-0.323015</v>
      </c>
      <c r="C90" s="2">
        <v>-2.6359500000000001E-2</v>
      </c>
      <c r="D90" s="2">
        <v>1.87984</v>
      </c>
      <c r="E90" s="2">
        <f t="shared" si="7"/>
        <v>1.9075722631306133</v>
      </c>
      <c r="F90" s="2">
        <f t="shared" si="8"/>
        <v>11.4</v>
      </c>
      <c r="G90" s="2">
        <f t="shared" si="9"/>
        <v>3.0175800000000002</v>
      </c>
      <c r="H90" s="2">
        <f t="shared" si="10"/>
        <v>1.5818955110238901</v>
      </c>
      <c r="I90" s="2">
        <f t="shared" si="11"/>
        <v>3.2917830001487118</v>
      </c>
      <c r="J90" s="2">
        <f t="shared" si="12"/>
        <v>0.27420300014871168</v>
      </c>
      <c r="K90" s="2">
        <f t="shared" si="13"/>
        <v>9.0868510577585901</v>
      </c>
    </row>
    <row r="91" spans="1:11" x14ac:dyDescent="0.25">
      <c r="A91" s="2">
        <v>286</v>
      </c>
      <c r="B91" s="2">
        <v>-0.32516099999999998</v>
      </c>
      <c r="C91" s="2">
        <v>-2.5913599999999998E-2</v>
      </c>
      <c r="D91" s="2">
        <v>1.90107</v>
      </c>
      <c r="E91" s="2">
        <f t="shared" si="7"/>
        <v>1.9288515586965111</v>
      </c>
      <c r="F91" s="2">
        <f t="shared" si="8"/>
        <v>11.44</v>
      </c>
      <c r="G91" s="2">
        <f t="shared" si="9"/>
        <v>3.028168</v>
      </c>
      <c r="H91" s="2">
        <f t="shared" si="10"/>
        <v>1.5699331482233865</v>
      </c>
      <c r="I91" s="2">
        <f t="shared" si="11"/>
        <v>3.3285034037490475</v>
      </c>
      <c r="J91" s="2">
        <f t="shared" si="12"/>
        <v>0.30033540374904755</v>
      </c>
      <c r="K91" s="2">
        <f t="shared" si="13"/>
        <v>9.9180561893873644</v>
      </c>
    </row>
    <row r="92" spans="1:11" x14ac:dyDescent="0.25">
      <c r="A92" s="2">
        <v>287</v>
      </c>
      <c r="B92" s="2">
        <v>-0.311025</v>
      </c>
      <c r="C92" s="2">
        <v>-4.5656099999999998E-2</v>
      </c>
      <c r="D92" s="2">
        <v>1.91073</v>
      </c>
      <c r="E92" s="2">
        <f t="shared" si="7"/>
        <v>1.9364168360640253</v>
      </c>
      <c r="F92" s="2">
        <f t="shared" si="8"/>
        <v>11.48</v>
      </c>
      <c r="G92" s="2">
        <f t="shared" si="9"/>
        <v>3.0387559999999998</v>
      </c>
      <c r="H92" s="2">
        <f t="shared" si="10"/>
        <v>1.5692674962362945</v>
      </c>
      <c r="I92" s="2">
        <f t="shared" si="11"/>
        <v>3.3415583489855245</v>
      </c>
      <c r="J92" s="2">
        <f t="shared" si="12"/>
        <v>0.30280234898552472</v>
      </c>
      <c r="K92" s="2">
        <f t="shared" si="13"/>
        <v>9.9646812375039229</v>
      </c>
    </row>
    <row r="93" spans="1:11" x14ac:dyDescent="0.25">
      <c r="A93" s="2">
        <v>288</v>
      </c>
      <c r="B93" s="2">
        <v>-0.31977699999999998</v>
      </c>
      <c r="C93" s="2">
        <v>-4.7155099999999998E-2</v>
      </c>
      <c r="D93" s="2">
        <v>1.91428</v>
      </c>
      <c r="E93" s="2">
        <f t="shared" si="7"/>
        <v>1.9413780805358367</v>
      </c>
      <c r="F93" s="2">
        <f t="shared" si="8"/>
        <v>11.52</v>
      </c>
      <c r="G93" s="2">
        <f t="shared" si="9"/>
        <v>3.0493439999999996</v>
      </c>
      <c r="H93" s="2">
        <f t="shared" si="10"/>
        <v>1.5707110482870781</v>
      </c>
      <c r="I93" s="2">
        <f t="shared" si="11"/>
        <v>3.3501196708958614</v>
      </c>
      <c r="J93" s="2">
        <f t="shared" si="12"/>
        <v>0.30077567089586177</v>
      </c>
      <c r="K93" s="2">
        <f t="shared" si="13"/>
        <v>9.8636188929770405</v>
      </c>
    </row>
    <row r="94" spans="1:11" x14ac:dyDescent="0.25">
      <c r="A94" s="2">
        <v>289</v>
      </c>
      <c r="B94" s="2">
        <v>-0.31315599999999999</v>
      </c>
      <c r="C94" s="2">
        <v>-5.3379299999999998E-2</v>
      </c>
      <c r="D94" s="2">
        <v>1.92303</v>
      </c>
      <c r="E94" s="2">
        <f t="shared" si="7"/>
        <v>1.9490922017453383</v>
      </c>
      <c r="F94" s="2">
        <f t="shared" si="8"/>
        <v>11.56</v>
      </c>
      <c r="G94" s="2">
        <f t="shared" si="9"/>
        <v>3.0599319999999999</v>
      </c>
      <c r="H94" s="2">
        <f t="shared" si="10"/>
        <v>1.5699267573180717</v>
      </c>
      <c r="I94" s="2">
        <f t="shared" si="11"/>
        <v>3.3634314670198258</v>
      </c>
      <c r="J94" s="2">
        <f t="shared" si="12"/>
        <v>0.30349946701982589</v>
      </c>
      <c r="K94" s="2">
        <f t="shared" si="13"/>
        <v>9.9185036471341821</v>
      </c>
    </row>
    <row r="95" spans="1:11" x14ac:dyDescent="0.25">
      <c r="A95" s="2">
        <v>290</v>
      </c>
      <c r="B95" s="2">
        <v>-0.33905000000000002</v>
      </c>
      <c r="C95" s="2">
        <v>-3.1577099999999997E-2</v>
      </c>
      <c r="D95" s="2">
        <v>1.9288700000000001</v>
      </c>
      <c r="E95" s="2">
        <f t="shared" si="7"/>
        <v>1.9586963758184703</v>
      </c>
      <c r="F95" s="2">
        <f t="shared" si="8"/>
        <v>11.6</v>
      </c>
      <c r="G95" s="2">
        <f t="shared" si="9"/>
        <v>3.0705199999999997</v>
      </c>
      <c r="H95" s="2">
        <f t="shared" si="10"/>
        <v>1.5676344929759403</v>
      </c>
      <c r="I95" s="2">
        <f t="shared" si="11"/>
        <v>3.3800048139673851</v>
      </c>
      <c r="J95" s="2">
        <f t="shared" si="12"/>
        <v>0.30948481396738536</v>
      </c>
      <c r="K95" s="2">
        <f t="shared" si="13"/>
        <v>10.079231334346801</v>
      </c>
    </row>
    <row r="96" spans="1:11" x14ac:dyDescent="0.25">
      <c r="A96" s="2">
        <v>291</v>
      </c>
      <c r="B96" s="2">
        <v>-0.32097100000000001</v>
      </c>
      <c r="C96" s="2">
        <v>-4.6912599999999999E-2</v>
      </c>
      <c r="D96" s="2">
        <v>1.95336</v>
      </c>
      <c r="E96" s="2">
        <f t="shared" si="7"/>
        <v>1.9801107202577739</v>
      </c>
      <c r="F96" s="2">
        <f t="shared" si="8"/>
        <v>11.64</v>
      </c>
      <c r="G96" s="2">
        <f t="shared" si="9"/>
        <v>3.081108</v>
      </c>
      <c r="H96" s="2">
        <f t="shared" si="10"/>
        <v>1.5560281394764111</v>
      </c>
      <c r="I96" s="2">
        <f t="shared" si="11"/>
        <v>3.416958263305625</v>
      </c>
      <c r="J96" s="2">
        <f t="shared" si="12"/>
        <v>0.33585026330562506</v>
      </c>
      <c r="K96" s="2">
        <f t="shared" si="13"/>
        <v>10.900308048456111</v>
      </c>
    </row>
    <row r="97" spans="1:11" x14ac:dyDescent="0.25">
      <c r="A97" s="2">
        <v>292</v>
      </c>
      <c r="B97" s="2">
        <v>-0.33716800000000002</v>
      </c>
      <c r="C97" s="2">
        <v>-3.5892500000000001E-2</v>
      </c>
      <c r="D97" s="2">
        <v>1.9642599999999999</v>
      </c>
      <c r="E97" s="2">
        <f t="shared" si="7"/>
        <v>1.9933107834405175</v>
      </c>
      <c r="F97" s="2">
        <f t="shared" si="8"/>
        <v>11.68</v>
      </c>
      <c r="G97" s="2">
        <f t="shared" si="9"/>
        <v>3.0916959999999998</v>
      </c>
      <c r="H97" s="2">
        <f t="shared" si="10"/>
        <v>1.5510356065317796</v>
      </c>
      <c r="I97" s="2">
        <f t="shared" si="11"/>
        <v>3.4397368203362948</v>
      </c>
      <c r="J97" s="2">
        <f t="shared" si="12"/>
        <v>0.34804082033629502</v>
      </c>
      <c r="K97" s="2">
        <f t="shared" si="13"/>
        <v>11.257278216755303</v>
      </c>
    </row>
    <row r="98" spans="1:11" x14ac:dyDescent="0.25">
      <c r="A98" s="2">
        <v>293</v>
      </c>
      <c r="B98" s="2">
        <v>-0.34602899999999998</v>
      </c>
      <c r="C98" s="2">
        <v>-3.26153E-2</v>
      </c>
      <c r="D98" s="2">
        <v>1.9702599999999999</v>
      </c>
      <c r="E98" s="2">
        <f t="shared" si="7"/>
        <v>2.0006809576329481</v>
      </c>
      <c r="F98" s="2">
        <f t="shared" si="8"/>
        <v>11.72</v>
      </c>
      <c r="G98" s="2">
        <f t="shared" si="9"/>
        <v>3.102284</v>
      </c>
      <c r="H98" s="2">
        <f t="shared" si="10"/>
        <v>1.5506140487638689</v>
      </c>
      <c r="I98" s="2">
        <f t="shared" si="11"/>
        <v>3.4524550877297204</v>
      </c>
      <c r="J98" s="2">
        <f t="shared" si="12"/>
        <v>0.35017108772972039</v>
      </c>
      <c r="K98" s="2">
        <f t="shared" si="13"/>
        <v>11.287525182404975</v>
      </c>
    </row>
    <row r="99" spans="1:11" x14ac:dyDescent="0.25">
      <c r="A99" s="2">
        <v>294</v>
      </c>
      <c r="B99" s="2">
        <v>-0.34816399999999997</v>
      </c>
      <c r="C99" s="2">
        <v>-3.2132300000000003E-2</v>
      </c>
      <c r="D99" s="2">
        <v>1.9769600000000001</v>
      </c>
      <c r="E99" s="2">
        <f t="shared" si="7"/>
        <v>2.0076407789241806</v>
      </c>
      <c r="F99" s="2">
        <f t="shared" si="8"/>
        <v>11.76</v>
      </c>
      <c r="G99" s="2">
        <f t="shared" si="9"/>
        <v>3.1128719999999999</v>
      </c>
      <c r="H99" s="2">
        <f t="shared" si="10"/>
        <v>1.5505124386186613</v>
      </c>
      <c r="I99" s="2">
        <f t="shared" si="11"/>
        <v>3.4644652337427231</v>
      </c>
      <c r="J99" s="2">
        <f t="shared" si="12"/>
        <v>0.35159323374272322</v>
      </c>
      <c r="K99" s="2">
        <f t="shared" si="13"/>
        <v>11.29481821747644</v>
      </c>
    </row>
    <row r="100" spans="1:11" x14ac:dyDescent="0.25">
      <c r="A100" s="2">
        <v>295</v>
      </c>
      <c r="B100" s="2">
        <v>-0.31842599999999999</v>
      </c>
      <c r="C100" s="2">
        <v>-6.2098E-2</v>
      </c>
      <c r="D100" s="2">
        <v>1.9875100000000001</v>
      </c>
      <c r="E100" s="2">
        <f t="shared" si="7"/>
        <v>2.0138141123698583</v>
      </c>
      <c r="F100" s="2">
        <f t="shared" si="8"/>
        <v>11.8</v>
      </c>
      <c r="G100" s="2">
        <f t="shared" si="9"/>
        <v>3.1234600000000001</v>
      </c>
      <c r="H100" s="2">
        <f t="shared" si="10"/>
        <v>1.5510170381735529</v>
      </c>
      <c r="I100" s="2">
        <f t="shared" si="11"/>
        <v>3.4751181848699222</v>
      </c>
      <c r="J100" s="2">
        <f t="shared" si="12"/>
        <v>0.35165818486992206</v>
      </c>
      <c r="K100" s="2">
        <f t="shared" si="13"/>
        <v>11.258610158923824</v>
      </c>
    </row>
    <row r="101" spans="1:11" x14ac:dyDescent="0.25">
      <c r="A101" s="2">
        <v>296</v>
      </c>
      <c r="B101" s="2">
        <v>-0.34194200000000002</v>
      </c>
      <c r="C101" s="2">
        <v>-3.9203799999999997E-2</v>
      </c>
      <c r="D101" s="2">
        <v>2.0021399999999998</v>
      </c>
      <c r="E101" s="2">
        <f t="shared" si="7"/>
        <v>2.0315082694634641</v>
      </c>
      <c r="F101" s="2">
        <f t="shared" si="8"/>
        <v>11.84</v>
      </c>
      <c r="G101" s="2">
        <f t="shared" si="9"/>
        <v>3.1340479999999999</v>
      </c>
      <c r="H101" s="2">
        <f t="shared" si="10"/>
        <v>1.5427197846591707</v>
      </c>
      <c r="I101" s="2">
        <f t="shared" si="11"/>
        <v>3.5056519301169322</v>
      </c>
      <c r="J101" s="2">
        <f t="shared" si="12"/>
        <v>0.37160393011693227</v>
      </c>
      <c r="K101" s="2">
        <f t="shared" si="13"/>
        <v>11.856995493270437</v>
      </c>
    </row>
    <row r="102" spans="1:11" x14ac:dyDescent="0.25">
      <c r="A102" s="2">
        <v>297</v>
      </c>
      <c r="B102" s="2">
        <v>-0.32517299999999999</v>
      </c>
      <c r="C102" s="2">
        <v>-5.7445700000000002E-2</v>
      </c>
      <c r="D102" s="2">
        <v>2.01281</v>
      </c>
      <c r="E102" s="2">
        <f t="shared" si="7"/>
        <v>2.039716054865846</v>
      </c>
      <c r="F102" s="2">
        <f t="shared" si="8"/>
        <v>11.88</v>
      </c>
      <c r="G102" s="2">
        <f t="shared" si="9"/>
        <v>3.1446360000000002</v>
      </c>
      <c r="H102" s="2">
        <f t="shared" si="10"/>
        <v>1.5417028230465273</v>
      </c>
      <c r="I102" s="2">
        <f t="shared" si="11"/>
        <v>3.5198156129186984</v>
      </c>
      <c r="J102" s="2">
        <f t="shared" si="12"/>
        <v>0.37517961291869817</v>
      </c>
      <c r="K102" s="2">
        <f t="shared" si="13"/>
        <v>11.930780316662982</v>
      </c>
    </row>
    <row r="103" spans="1:11" x14ac:dyDescent="0.25">
      <c r="A103" s="2">
        <v>298</v>
      </c>
      <c r="B103" s="2">
        <v>-0.32639299999999999</v>
      </c>
      <c r="C103" s="2">
        <v>-6.2253200000000002E-2</v>
      </c>
      <c r="D103" s="2">
        <v>2.0226799999999998</v>
      </c>
      <c r="E103" s="2">
        <f t="shared" si="7"/>
        <v>2.0497907780452223</v>
      </c>
      <c r="F103" s="2">
        <f t="shared" si="8"/>
        <v>11.92</v>
      </c>
      <c r="G103" s="2">
        <f t="shared" si="9"/>
        <v>3.155224</v>
      </c>
      <c r="H103" s="2">
        <f t="shared" si="10"/>
        <v>1.5392907577664934</v>
      </c>
      <c r="I103" s="2">
        <f t="shared" si="11"/>
        <v>3.5372009582259576</v>
      </c>
      <c r="J103" s="2">
        <f t="shared" si="12"/>
        <v>0.38197695822595756</v>
      </c>
      <c r="K103" s="2">
        <f t="shared" si="13"/>
        <v>12.106175606738462</v>
      </c>
    </row>
    <row r="104" spans="1:11" x14ac:dyDescent="0.25">
      <c r="A104" s="2">
        <v>299</v>
      </c>
      <c r="B104" s="2">
        <v>-0.32313399999999998</v>
      </c>
      <c r="C104" s="2">
        <v>-8.3012199999999994E-2</v>
      </c>
      <c r="D104" s="2">
        <v>2.0299</v>
      </c>
      <c r="E104" s="2">
        <f t="shared" si="7"/>
        <v>2.0571340785920689</v>
      </c>
      <c r="F104" s="2">
        <f t="shared" si="8"/>
        <v>11.96</v>
      </c>
      <c r="G104" s="2">
        <f t="shared" si="9"/>
        <v>3.1658120000000003</v>
      </c>
      <c r="H104" s="2">
        <f t="shared" si="10"/>
        <v>1.5389429560987711</v>
      </c>
      <c r="I104" s="2">
        <f t="shared" si="11"/>
        <v>3.5498728513816178</v>
      </c>
      <c r="J104" s="2">
        <f t="shared" si="12"/>
        <v>0.3840608513816175</v>
      </c>
      <c r="K104" s="2">
        <f t="shared" si="13"/>
        <v>12.131511643193514</v>
      </c>
    </row>
    <row r="105" spans="1:11" x14ac:dyDescent="0.25">
      <c r="A105" s="2">
        <v>300</v>
      </c>
      <c r="B105" s="2">
        <v>-0.36382300000000001</v>
      </c>
      <c r="C105" s="2">
        <v>-3.08201E-2</v>
      </c>
      <c r="D105" s="2">
        <v>2.0325700000000002</v>
      </c>
      <c r="E105" s="2">
        <f t="shared" si="7"/>
        <v>2.0651048057648334</v>
      </c>
      <c r="F105" s="2">
        <f t="shared" si="8"/>
        <v>12</v>
      </c>
      <c r="G105" s="2">
        <f t="shared" si="9"/>
        <v>3.1764000000000001</v>
      </c>
      <c r="H105" s="2">
        <f t="shared" si="10"/>
        <v>1.5381301671144902</v>
      </c>
      <c r="I105" s="2">
        <f t="shared" si="11"/>
        <v>3.563627457020027</v>
      </c>
      <c r="J105" s="2">
        <f t="shared" si="12"/>
        <v>0.38722745702002692</v>
      </c>
      <c r="K105" s="2">
        <f t="shared" si="13"/>
        <v>12.190764923184325</v>
      </c>
    </row>
    <row r="106" spans="1:11" x14ac:dyDescent="0.25">
      <c r="A106" s="2">
        <v>301</v>
      </c>
      <c r="B106" s="2">
        <v>-0.331233</v>
      </c>
      <c r="C106" s="2">
        <v>-7.5849399999999997E-2</v>
      </c>
      <c r="D106" s="2">
        <v>2.05463</v>
      </c>
      <c r="E106" s="2">
        <f t="shared" si="7"/>
        <v>2.0825400040982069</v>
      </c>
      <c r="F106" s="2">
        <f t="shared" si="8"/>
        <v>12.04</v>
      </c>
      <c r="G106" s="2">
        <f t="shared" si="9"/>
        <v>3.1869879999999995</v>
      </c>
      <c r="H106" s="2">
        <f t="shared" si="10"/>
        <v>1.5303369893151448</v>
      </c>
      <c r="I106" s="2">
        <f t="shared" si="11"/>
        <v>3.5937143326720298</v>
      </c>
      <c r="J106" s="2">
        <f t="shared" si="12"/>
        <v>0.40672633267203029</v>
      </c>
      <c r="K106" s="2">
        <f t="shared" si="13"/>
        <v>12.762091751585835</v>
      </c>
    </row>
    <row r="107" spans="1:11" x14ac:dyDescent="0.25">
      <c r="A107" s="2">
        <v>302</v>
      </c>
      <c r="B107" s="2">
        <v>-0.338279</v>
      </c>
      <c r="C107" s="2">
        <v>-6.6974900000000004E-2</v>
      </c>
      <c r="D107" s="2">
        <v>2.0649799999999998</v>
      </c>
      <c r="E107" s="2">
        <f t="shared" si="7"/>
        <v>2.0935760601112654</v>
      </c>
      <c r="F107" s="2">
        <f t="shared" si="8"/>
        <v>12.08</v>
      </c>
      <c r="G107" s="2">
        <f t="shared" si="9"/>
        <v>3.1975759999999998</v>
      </c>
      <c r="H107" s="2">
        <f t="shared" si="10"/>
        <v>1.5273273615051086</v>
      </c>
      <c r="I107" s="2">
        <f t="shared" si="11"/>
        <v>3.6127585923704042</v>
      </c>
      <c r="J107" s="2">
        <f t="shared" si="12"/>
        <v>0.41518259237040445</v>
      </c>
      <c r="K107" s="2">
        <f t="shared" si="13"/>
        <v>12.984291612471587</v>
      </c>
    </row>
    <row r="108" spans="1:11" x14ac:dyDescent="0.25">
      <c r="A108" s="2">
        <v>303</v>
      </c>
      <c r="B108" s="2">
        <v>-0.33953800000000001</v>
      </c>
      <c r="C108" s="2">
        <v>-6.8788199999999994E-2</v>
      </c>
      <c r="D108" s="2">
        <v>2.0721699999999998</v>
      </c>
      <c r="E108" s="2">
        <f t="shared" si="7"/>
        <v>2.100929884313905</v>
      </c>
      <c r="F108" s="2">
        <f t="shared" si="8"/>
        <v>12.12</v>
      </c>
      <c r="G108" s="2">
        <f t="shared" si="9"/>
        <v>3.2081639999999996</v>
      </c>
      <c r="H108" s="2">
        <f t="shared" si="10"/>
        <v>1.5270209748326184</v>
      </c>
      <c r="I108" s="2">
        <f t="shared" si="11"/>
        <v>3.6254486455674471</v>
      </c>
      <c r="J108" s="2">
        <f t="shared" si="12"/>
        <v>0.41728464556744749</v>
      </c>
      <c r="K108" s="2">
        <f t="shared" si="13"/>
        <v>13.006961164312283</v>
      </c>
    </row>
    <row r="109" spans="1:11" x14ac:dyDescent="0.25">
      <c r="A109" s="2">
        <v>304</v>
      </c>
      <c r="B109" s="2">
        <v>-0.34263500000000002</v>
      </c>
      <c r="C109" s="2">
        <v>-6.8353700000000003E-2</v>
      </c>
      <c r="D109" s="2">
        <v>2.07843</v>
      </c>
      <c r="E109" s="2">
        <f t="shared" si="7"/>
        <v>2.1075915724894827</v>
      </c>
      <c r="F109" s="2">
        <f t="shared" si="8"/>
        <v>12.16</v>
      </c>
      <c r="G109" s="2">
        <f t="shared" si="9"/>
        <v>3.2187519999999998</v>
      </c>
      <c r="H109" s="2">
        <f t="shared" si="10"/>
        <v>1.5272181014645152</v>
      </c>
      <c r="I109" s="2">
        <f t="shared" si="11"/>
        <v>3.6369443211507511</v>
      </c>
      <c r="J109" s="2">
        <f t="shared" si="12"/>
        <v>0.41819232115075122</v>
      </c>
      <c r="K109" s="2">
        <f t="shared" si="13"/>
        <v>12.992374720101182</v>
      </c>
    </row>
    <row r="110" spans="1:11" x14ac:dyDescent="0.25">
      <c r="A110" s="2">
        <v>305</v>
      </c>
      <c r="B110" s="2">
        <v>-0.348493</v>
      </c>
      <c r="C110" s="2">
        <v>-6.3420500000000005E-2</v>
      </c>
      <c r="D110" s="2">
        <v>2.0892300000000001</v>
      </c>
      <c r="E110" s="2">
        <f t="shared" si="7"/>
        <v>2.119044955580049</v>
      </c>
      <c r="F110" s="2">
        <f t="shared" si="8"/>
        <v>12.2</v>
      </c>
      <c r="G110" s="2">
        <f t="shared" si="9"/>
        <v>3.2293399999999997</v>
      </c>
      <c r="H110" s="2">
        <f t="shared" si="10"/>
        <v>1.5239601177389972</v>
      </c>
      <c r="I110" s="2">
        <f t="shared" si="11"/>
        <v>3.6567087371471558</v>
      </c>
      <c r="J110" s="2">
        <f t="shared" si="12"/>
        <v>0.42736873714715617</v>
      </c>
      <c r="K110" s="2">
        <f t="shared" si="13"/>
        <v>13.23393439982028</v>
      </c>
    </row>
    <row r="111" spans="1:11" x14ac:dyDescent="0.25">
      <c r="A111" s="2">
        <v>306</v>
      </c>
      <c r="B111" s="2">
        <v>-0.35489700000000002</v>
      </c>
      <c r="C111" s="2">
        <v>-6.2708100000000003E-2</v>
      </c>
      <c r="D111" s="2">
        <v>2.10154</v>
      </c>
      <c r="E111" s="2">
        <f t="shared" si="7"/>
        <v>2.1322182247637342</v>
      </c>
      <c r="F111" s="2">
        <f t="shared" si="8"/>
        <v>12.24</v>
      </c>
      <c r="G111" s="2">
        <f t="shared" si="9"/>
        <v>3.2399279999999999</v>
      </c>
      <c r="H111" s="2">
        <f t="shared" si="10"/>
        <v>1.5195105089953953</v>
      </c>
      <c r="I111" s="2">
        <f t="shared" si="11"/>
        <v>3.6794410573812906</v>
      </c>
      <c r="J111" s="2">
        <f t="shared" si="12"/>
        <v>0.43951305738129065</v>
      </c>
      <c r="K111" s="2">
        <f t="shared" si="13"/>
        <v>13.565519276394125</v>
      </c>
    </row>
    <row r="112" spans="1:11" x14ac:dyDescent="0.25">
      <c r="A112" s="2">
        <v>307</v>
      </c>
      <c r="B112" s="2">
        <v>-0.35070600000000002</v>
      </c>
      <c r="C112" s="2">
        <v>-6.9518300000000005E-2</v>
      </c>
      <c r="D112" s="2">
        <v>2.1130499999999999</v>
      </c>
      <c r="E112" s="2">
        <f t="shared" si="7"/>
        <v>2.1430837116106525</v>
      </c>
      <c r="F112" s="2">
        <f t="shared" si="8"/>
        <v>12.28</v>
      </c>
      <c r="G112" s="2">
        <f t="shared" si="9"/>
        <v>3.2505159999999997</v>
      </c>
      <c r="H112" s="2">
        <f t="shared" si="10"/>
        <v>1.5167470978336386</v>
      </c>
      <c r="I112" s="2">
        <f t="shared" si="11"/>
        <v>3.6981909761038065</v>
      </c>
      <c r="J112" s="2">
        <f t="shared" si="12"/>
        <v>0.4476749761038068</v>
      </c>
      <c r="K112" s="2">
        <f t="shared" si="13"/>
        <v>13.772428011546683</v>
      </c>
    </row>
    <row r="113" spans="1:11" x14ac:dyDescent="0.25">
      <c r="A113" s="2">
        <v>308</v>
      </c>
      <c r="B113" s="2">
        <v>-0.35458000000000001</v>
      </c>
      <c r="C113" s="2">
        <v>-6.5079999999999999E-2</v>
      </c>
      <c r="D113" s="2">
        <v>2.12323</v>
      </c>
      <c r="E113" s="2">
        <f t="shared" si="7"/>
        <v>2.1536174255656459</v>
      </c>
      <c r="F113" s="2">
        <f t="shared" si="8"/>
        <v>12.32</v>
      </c>
      <c r="G113" s="2">
        <f t="shared" si="9"/>
        <v>3.261104</v>
      </c>
      <c r="H113" s="2">
        <f t="shared" si="10"/>
        <v>1.5142448056406645</v>
      </c>
      <c r="I113" s="2">
        <f t="shared" si="11"/>
        <v>3.7163683742531015</v>
      </c>
      <c r="J113" s="2">
        <f t="shared" si="12"/>
        <v>0.45526437425310151</v>
      </c>
      <c r="K113" s="2">
        <f t="shared" si="13"/>
        <v>13.960437148067081</v>
      </c>
    </row>
    <row r="114" spans="1:11" x14ac:dyDescent="0.25">
      <c r="A114" s="2">
        <v>309</v>
      </c>
      <c r="B114" s="2">
        <v>-0.35637999999999997</v>
      </c>
      <c r="C114" s="2">
        <v>-6.9222199999999998E-2</v>
      </c>
      <c r="D114" s="2">
        <v>2.1335000000000002</v>
      </c>
      <c r="E114" s="2">
        <f t="shared" si="7"/>
        <v>2.1641674305313905</v>
      </c>
      <c r="F114" s="2">
        <f t="shared" si="8"/>
        <v>12.36</v>
      </c>
      <c r="G114" s="2">
        <f t="shared" si="9"/>
        <v>3.2716919999999998</v>
      </c>
      <c r="H114" s="2">
        <f t="shared" si="10"/>
        <v>1.5117554925945205</v>
      </c>
      <c r="I114" s="2">
        <f t="shared" si="11"/>
        <v>3.734573884822189</v>
      </c>
      <c r="J114" s="2">
        <f t="shared" si="12"/>
        <v>0.46288188482218917</v>
      </c>
      <c r="K114" s="2">
        <f t="shared" si="13"/>
        <v>14.14808865939059</v>
      </c>
    </row>
    <row r="115" spans="1:11" x14ac:dyDescent="0.25">
      <c r="A115" s="2">
        <v>310</v>
      </c>
      <c r="B115" s="2">
        <v>-0.36405599999999999</v>
      </c>
      <c r="C115" s="2">
        <v>-6.4166899999999999E-2</v>
      </c>
      <c r="D115" s="2">
        <v>2.1381399999999999</v>
      </c>
      <c r="E115" s="2">
        <f t="shared" si="7"/>
        <v>2.1698610143950718</v>
      </c>
      <c r="F115" s="2">
        <f t="shared" si="8"/>
        <v>12.4</v>
      </c>
      <c r="G115" s="2">
        <f t="shared" si="9"/>
        <v>3.2822800000000001</v>
      </c>
      <c r="H115" s="2">
        <f t="shared" si="10"/>
        <v>1.5126683129587706</v>
      </c>
      <c r="I115" s="2">
        <f t="shared" si="11"/>
        <v>3.7443989608807118</v>
      </c>
      <c r="J115" s="2">
        <f t="shared" si="12"/>
        <v>0.46211896088071169</v>
      </c>
      <c r="K115" s="2">
        <f t="shared" si="13"/>
        <v>14.079205944669916</v>
      </c>
    </row>
    <row r="116" spans="1:11" x14ac:dyDescent="0.25">
      <c r="A116" s="2">
        <v>311</v>
      </c>
      <c r="B116" s="2">
        <v>-0.358539</v>
      </c>
      <c r="C116" s="2">
        <v>-7.4308200000000005E-2</v>
      </c>
      <c r="D116" s="2">
        <v>2.15679</v>
      </c>
      <c r="E116" s="2">
        <f t="shared" si="7"/>
        <v>2.1876505724654112</v>
      </c>
      <c r="F116" s="2">
        <f t="shared" si="8"/>
        <v>12.44</v>
      </c>
      <c r="G116" s="2">
        <f t="shared" si="9"/>
        <v>3.2928679999999999</v>
      </c>
      <c r="H116" s="2">
        <f t="shared" si="10"/>
        <v>1.5052074775767523</v>
      </c>
      <c r="I116" s="2">
        <f t="shared" si="11"/>
        <v>3.7750973338692124</v>
      </c>
      <c r="J116" s="2">
        <f t="shared" si="12"/>
        <v>0.48222933386921252</v>
      </c>
      <c r="K116" s="2">
        <f t="shared" si="13"/>
        <v>14.6446603346752</v>
      </c>
    </row>
    <row r="117" spans="1:11" x14ac:dyDescent="0.25">
      <c r="A117" s="2">
        <v>312</v>
      </c>
      <c r="B117" s="2">
        <v>-0.37734200000000001</v>
      </c>
      <c r="C117" s="2">
        <v>-6.0697500000000001E-2</v>
      </c>
      <c r="D117" s="2">
        <v>2.16133</v>
      </c>
      <c r="E117" s="2">
        <f t="shared" si="7"/>
        <v>2.1948618499509829</v>
      </c>
      <c r="F117" s="2">
        <f t="shared" si="8"/>
        <v>12.48</v>
      </c>
      <c r="G117" s="2">
        <f t="shared" si="9"/>
        <v>3.3034560000000002</v>
      </c>
      <c r="H117" s="2">
        <f t="shared" si="10"/>
        <v>1.5050860718517547</v>
      </c>
      <c r="I117" s="2">
        <f t="shared" si="11"/>
        <v>3.7875414027494143</v>
      </c>
      <c r="J117" s="2">
        <f t="shared" si="12"/>
        <v>0.48408540274941414</v>
      </c>
      <c r="K117" s="2">
        <f t="shared" si="13"/>
        <v>14.653907990583622</v>
      </c>
    </row>
    <row r="118" spans="1:11" x14ac:dyDescent="0.25">
      <c r="A118" s="2">
        <v>313</v>
      </c>
      <c r="B118" s="2">
        <v>-0.36301899999999998</v>
      </c>
      <c r="C118" s="2">
        <v>-7.0869000000000001E-2</v>
      </c>
      <c r="D118" s="2">
        <v>2.1761900000000001</v>
      </c>
      <c r="E118" s="2">
        <f t="shared" si="7"/>
        <v>2.2073984972410399</v>
      </c>
      <c r="F118" s="2">
        <f t="shared" si="8"/>
        <v>12.52</v>
      </c>
      <c r="G118" s="2">
        <f t="shared" si="9"/>
        <v>3.314044</v>
      </c>
      <c r="H118" s="2">
        <f t="shared" si="10"/>
        <v>1.5013347178328347</v>
      </c>
      <c r="I118" s="2">
        <f t="shared" si="11"/>
        <v>3.8091751427790284</v>
      </c>
      <c r="J118" s="2">
        <f t="shared" si="12"/>
        <v>0.49513114277902837</v>
      </c>
      <c r="K118" s="2">
        <f t="shared" si="13"/>
        <v>14.94039133997703</v>
      </c>
    </row>
    <row r="119" spans="1:11" x14ac:dyDescent="0.25">
      <c r="A119" s="2">
        <v>314</v>
      </c>
      <c r="B119" s="2">
        <v>-0.35972500000000002</v>
      </c>
      <c r="C119" s="2">
        <v>-8.9787199999999998E-2</v>
      </c>
      <c r="D119" s="2">
        <v>2.1823899999999998</v>
      </c>
      <c r="E119" s="2">
        <f t="shared" si="7"/>
        <v>2.2136598494368642</v>
      </c>
      <c r="F119" s="2">
        <f t="shared" si="8"/>
        <v>12.56</v>
      </c>
      <c r="G119" s="2">
        <f t="shared" si="9"/>
        <v>3.3246319999999998</v>
      </c>
      <c r="H119" s="2">
        <f t="shared" si="10"/>
        <v>1.5018712115349417</v>
      </c>
      <c r="I119" s="2">
        <f t="shared" si="11"/>
        <v>3.8199799825822307</v>
      </c>
      <c r="J119" s="2">
        <f t="shared" si="12"/>
        <v>0.49534798258223089</v>
      </c>
      <c r="K119" s="2">
        <f t="shared" si="13"/>
        <v>14.899332695535353</v>
      </c>
    </row>
    <row r="120" spans="1:11" x14ac:dyDescent="0.25">
      <c r="A120" s="2">
        <v>315</v>
      </c>
      <c r="B120" s="2">
        <v>-0.37457000000000001</v>
      </c>
      <c r="C120" s="2">
        <v>-6.8130200000000002E-2</v>
      </c>
      <c r="D120" s="2">
        <v>2.1884399999999999</v>
      </c>
      <c r="E120" s="2">
        <f t="shared" si="7"/>
        <v>2.2213090830976312</v>
      </c>
      <c r="F120" s="2">
        <f t="shared" si="8"/>
        <v>12.6</v>
      </c>
      <c r="G120" s="2">
        <f t="shared" si="9"/>
        <v>3.3352199999999996</v>
      </c>
      <c r="H120" s="2">
        <f t="shared" si="10"/>
        <v>1.5014659712951841</v>
      </c>
      <c r="I120" s="2">
        <f t="shared" si="11"/>
        <v>3.8331798061565965</v>
      </c>
      <c r="J120" s="2">
        <f t="shared" si="12"/>
        <v>0.49795980615659685</v>
      </c>
      <c r="K120" s="2">
        <f t="shared" si="13"/>
        <v>14.930343610214525</v>
      </c>
    </row>
    <row r="121" spans="1:11" x14ac:dyDescent="0.25">
      <c r="A121" s="2">
        <v>316</v>
      </c>
      <c r="B121" s="2">
        <v>-0.38531399999999999</v>
      </c>
      <c r="C121" s="2">
        <v>-6.7916799999999999E-2</v>
      </c>
      <c r="D121" s="2">
        <v>2.2062499999999998</v>
      </c>
      <c r="E121" s="2">
        <f t="shared" si="7"/>
        <v>2.2406737006575144</v>
      </c>
      <c r="F121" s="2">
        <f t="shared" si="8"/>
        <v>12.64</v>
      </c>
      <c r="G121" s="2">
        <f t="shared" si="9"/>
        <v>3.3458079999999999</v>
      </c>
      <c r="H121" s="2">
        <f t="shared" si="10"/>
        <v>1.4932151874760655</v>
      </c>
      <c r="I121" s="2">
        <f t="shared" si="11"/>
        <v>3.8665961648026332</v>
      </c>
      <c r="J121" s="2">
        <f t="shared" si="12"/>
        <v>0.52078816480263335</v>
      </c>
      <c r="K121" s="2">
        <f t="shared" si="13"/>
        <v>15.565393017251239</v>
      </c>
    </row>
    <row r="122" spans="1:11" x14ac:dyDescent="0.25">
      <c r="A122" s="2">
        <v>317</v>
      </c>
      <c r="B122" s="2">
        <v>-0.37433300000000003</v>
      </c>
      <c r="C122" s="2">
        <v>-8.4550299999999995E-2</v>
      </c>
      <c r="D122" s="2">
        <v>2.2134800000000001</v>
      </c>
      <c r="E122" s="2">
        <f t="shared" si="7"/>
        <v>2.2465012037653334</v>
      </c>
      <c r="F122" s="2">
        <f t="shared" si="8"/>
        <v>12.68</v>
      </c>
      <c r="G122" s="2">
        <f t="shared" si="9"/>
        <v>3.3563959999999997</v>
      </c>
      <c r="H122" s="2">
        <f t="shared" si="10"/>
        <v>1.4940548415350881</v>
      </c>
      <c r="I122" s="2">
        <f t="shared" si="11"/>
        <v>3.8766523372656101</v>
      </c>
      <c r="J122" s="2">
        <f t="shared" si="12"/>
        <v>0.52025633726561038</v>
      </c>
      <c r="K122" s="2">
        <f t="shared" si="13"/>
        <v>15.500445634710875</v>
      </c>
    </row>
    <row r="123" spans="1:11" x14ac:dyDescent="0.25">
      <c r="A123" s="2">
        <v>318</v>
      </c>
      <c r="B123" s="2">
        <v>-0.38635700000000001</v>
      </c>
      <c r="C123" s="2">
        <v>-7.2838799999999995E-2</v>
      </c>
      <c r="D123" s="2">
        <v>2.2162500000000001</v>
      </c>
      <c r="E123" s="2">
        <f t="shared" si="7"/>
        <v>2.2508534569656993</v>
      </c>
      <c r="F123" s="2">
        <f t="shared" si="8"/>
        <v>12.72</v>
      </c>
      <c r="G123" s="2">
        <f t="shared" si="9"/>
        <v>3.366984</v>
      </c>
      <c r="H123" s="2">
        <f t="shared" si="10"/>
        <v>1.4958699286176182</v>
      </c>
      <c r="I123" s="2">
        <f t="shared" si="11"/>
        <v>3.8841627594782895</v>
      </c>
      <c r="J123" s="2">
        <f t="shared" si="12"/>
        <v>0.51717875947828951</v>
      </c>
      <c r="K123" s="2">
        <f t="shared" si="13"/>
        <v>15.360297508936469</v>
      </c>
    </row>
    <row r="124" spans="1:11" x14ac:dyDescent="0.25">
      <c r="A124" s="2">
        <v>319</v>
      </c>
      <c r="B124" s="2">
        <v>-0.378417</v>
      </c>
      <c r="C124" s="2">
        <v>-7.3737899999999995E-2</v>
      </c>
      <c r="D124" s="2">
        <v>2.2336999999999998</v>
      </c>
      <c r="E124" s="2">
        <f t="shared" si="7"/>
        <v>2.266727242917729</v>
      </c>
      <c r="F124" s="2">
        <f t="shared" si="8"/>
        <v>12.76</v>
      </c>
      <c r="G124" s="2">
        <f t="shared" si="9"/>
        <v>3.3775719999999998</v>
      </c>
      <c r="H124" s="2">
        <f t="shared" si="10"/>
        <v>1.490065472391108</v>
      </c>
      <c r="I124" s="2">
        <f t="shared" si="11"/>
        <v>3.91155519946855</v>
      </c>
      <c r="J124" s="2">
        <f t="shared" si="12"/>
        <v>0.53398319946855022</v>
      </c>
      <c r="K124" s="2">
        <f t="shared" si="13"/>
        <v>15.809676284282029</v>
      </c>
    </row>
    <row r="125" spans="1:11" x14ac:dyDescent="0.25">
      <c r="A125" s="2">
        <v>320</v>
      </c>
      <c r="B125" s="2">
        <v>-0.38922699999999999</v>
      </c>
      <c r="C125" s="2">
        <v>-7.1913500000000005E-2</v>
      </c>
      <c r="D125" s="2">
        <v>2.23895</v>
      </c>
      <c r="E125" s="2">
        <f t="shared" si="7"/>
        <v>2.2736680301906982</v>
      </c>
      <c r="F125" s="2">
        <f t="shared" si="8"/>
        <v>12.8</v>
      </c>
      <c r="G125" s="2">
        <f t="shared" si="9"/>
        <v>3.3881600000000001</v>
      </c>
      <c r="H125" s="2">
        <f t="shared" si="10"/>
        <v>1.4901735675615875</v>
      </c>
      <c r="I125" s="2">
        <f t="shared" si="11"/>
        <v>3.9235324996182768</v>
      </c>
      <c r="J125" s="2">
        <f t="shared" si="12"/>
        <v>0.53537249961827671</v>
      </c>
      <c r="K125" s="2">
        <f t="shared" si="13"/>
        <v>15.80127560735847</v>
      </c>
    </row>
    <row r="126" spans="1:11" x14ac:dyDescent="0.25">
      <c r="A126" s="2">
        <v>321</v>
      </c>
      <c r="B126" s="2">
        <v>-0.39298499999999997</v>
      </c>
      <c r="C126" s="2">
        <v>-6.5643999999999994E-2</v>
      </c>
      <c r="D126" s="2">
        <v>2.2528999999999999</v>
      </c>
      <c r="E126" s="2">
        <f t="shared" si="7"/>
        <v>2.2878603005780311</v>
      </c>
      <c r="F126" s="2">
        <f t="shared" si="8"/>
        <v>12.84</v>
      </c>
      <c r="G126" s="2">
        <f t="shared" si="9"/>
        <v>3.3987479999999999</v>
      </c>
      <c r="H126" s="2">
        <f t="shared" si="10"/>
        <v>1.4855574875534583</v>
      </c>
      <c r="I126" s="2">
        <f t="shared" si="11"/>
        <v>3.948023249089474</v>
      </c>
      <c r="J126" s="2">
        <f t="shared" si="12"/>
        <v>0.54927524908947412</v>
      </c>
      <c r="K126" s="2">
        <f t="shared" si="13"/>
        <v>16.161105474412167</v>
      </c>
    </row>
    <row r="127" spans="1:11" x14ac:dyDescent="0.25">
      <c r="A127" s="2">
        <v>322</v>
      </c>
      <c r="B127" s="2">
        <v>-0.38551299999999999</v>
      </c>
      <c r="C127" s="2">
        <v>-7.5976399999999999E-2</v>
      </c>
      <c r="D127" s="2">
        <v>2.26545</v>
      </c>
      <c r="E127" s="2">
        <f t="shared" si="7"/>
        <v>2.2992730131556711</v>
      </c>
      <c r="F127" s="2">
        <f t="shared" si="8"/>
        <v>12.88</v>
      </c>
      <c r="G127" s="2">
        <f t="shared" si="9"/>
        <v>3.4093360000000001</v>
      </c>
      <c r="H127" s="2">
        <f t="shared" si="10"/>
        <v>1.482788681680218</v>
      </c>
      <c r="I127" s="2">
        <f t="shared" si="11"/>
        <v>3.9677174824219525</v>
      </c>
      <c r="J127" s="2">
        <f t="shared" si="12"/>
        <v>0.5583814824219524</v>
      </c>
      <c r="K127" s="2">
        <f t="shared" si="13"/>
        <v>16.378012681118914</v>
      </c>
    </row>
    <row r="128" spans="1:11" x14ac:dyDescent="0.25">
      <c r="A128" s="2">
        <v>323</v>
      </c>
      <c r="B128" s="2">
        <v>-0.38266600000000001</v>
      </c>
      <c r="C128" s="2">
        <v>-9.1490299999999997E-2</v>
      </c>
      <c r="D128" s="2">
        <v>2.27542</v>
      </c>
      <c r="E128" s="2">
        <f t="shared" si="7"/>
        <v>2.3091859862189725</v>
      </c>
      <c r="F128" s="2">
        <f t="shared" si="8"/>
        <v>12.92</v>
      </c>
      <c r="G128" s="2">
        <f t="shared" si="9"/>
        <v>3.419924</v>
      </c>
      <c r="H128" s="2">
        <f t="shared" si="10"/>
        <v>1.4810084680964715</v>
      </c>
      <c r="I128" s="2">
        <f t="shared" si="11"/>
        <v>3.9848237052589077</v>
      </c>
      <c r="J128" s="2">
        <f t="shared" si="12"/>
        <v>0.56489970525890776</v>
      </c>
      <c r="K128" s="2">
        <f t="shared" si="13"/>
        <v>16.517902305984219</v>
      </c>
    </row>
    <row r="129" spans="1:11" x14ac:dyDescent="0.25">
      <c r="A129" s="2">
        <v>324</v>
      </c>
      <c r="B129" s="2">
        <v>-0.398837</v>
      </c>
      <c r="C129" s="2">
        <v>-7.2723099999999999E-2</v>
      </c>
      <c r="D129" s="2">
        <v>2.2782800000000001</v>
      </c>
      <c r="E129" s="2">
        <f t="shared" si="7"/>
        <v>2.3140698693519628</v>
      </c>
      <c r="F129" s="2">
        <f t="shared" si="8"/>
        <v>12.96</v>
      </c>
      <c r="G129" s="2">
        <f t="shared" si="9"/>
        <v>3.4305120000000002</v>
      </c>
      <c r="H129" s="2">
        <f t="shared" si="10"/>
        <v>1.4824582634407182</v>
      </c>
      <c r="I129" s="2">
        <f t="shared" si="11"/>
        <v>3.9932515293485213</v>
      </c>
      <c r="J129" s="2">
        <f t="shared" si="12"/>
        <v>0.56273952934852112</v>
      </c>
      <c r="K129" s="2">
        <f t="shared" si="13"/>
        <v>16.403951636039199</v>
      </c>
    </row>
    <row r="130" spans="1:11" x14ac:dyDescent="0.25">
      <c r="A130" s="2">
        <v>325</v>
      </c>
      <c r="B130" s="2">
        <v>-0.37448399999999998</v>
      </c>
      <c r="C130" s="2">
        <v>-8.3227599999999999E-2</v>
      </c>
      <c r="D130" s="2">
        <v>2.2923399999999998</v>
      </c>
      <c r="E130" s="2">
        <f t="shared" si="7"/>
        <v>2.3242176695089811</v>
      </c>
      <c r="F130" s="2">
        <f t="shared" si="8"/>
        <v>13</v>
      </c>
      <c r="G130" s="2">
        <f t="shared" si="9"/>
        <v>3.4411</v>
      </c>
      <c r="H130" s="2">
        <f t="shared" si="10"/>
        <v>1.4805411924808978</v>
      </c>
      <c r="I130" s="2">
        <f t="shared" si="11"/>
        <v>4.0107629792114787</v>
      </c>
      <c r="J130" s="2">
        <f t="shared" si="12"/>
        <v>0.56966297921147868</v>
      </c>
      <c r="K130" s="2">
        <f t="shared" si="13"/>
        <v>16.55467667930251</v>
      </c>
    </row>
    <row r="131" spans="1:11" x14ac:dyDescent="0.25">
      <c r="A131" s="2">
        <v>326</v>
      </c>
      <c r="B131" s="2">
        <v>-0.38015500000000002</v>
      </c>
      <c r="C131" s="2">
        <v>-9.9666699999999997E-2</v>
      </c>
      <c r="D131" s="2">
        <v>2.3074699999999999</v>
      </c>
      <c r="E131" s="2">
        <f t="shared" si="7"/>
        <v>2.3406984162881574</v>
      </c>
      <c r="F131" s="2">
        <f t="shared" si="8"/>
        <v>13.04</v>
      </c>
      <c r="G131" s="2">
        <f t="shared" si="9"/>
        <v>3.4516879999999999</v>
      </c>
      <c r="H131" s="2">
        <f t="shared" si="10"/>
        <v>1.4746402082305128</v>
      </c>
      <c r="I131" s="2">
        <f t="shared" si="11"/>
        <v>4.0392028150834962</v>
      </c>
      <c r="J131" s="2">
        <f t="shared" si="12"/>
        <v>0.58751481508349634</v>
      </c>
      <c r="K131" s="2">
        <f t="shared" si="13"/>
        <v>17.021086931480955</v>
      </c>
    </row>
    <row r="132" spans="1:11" x14ac:dyDescent="0.25">
      <c r="A132" s="2">
        <v>327</v>
      </c>
      <c r="B132" s="2">
        <v>-0.39130700000000002</v>
      </c>
      <c r="C132" s="2">
        <v>-9.2352500000000004E-2</v>
      </c>
      <c r="D132" s="2">
        <v>2.3211499999999998</v>
      </c>
      <c r="E132" s="2">
        <f t="shared" ref="E132:E195" si="14">SQRT(D132^2+C132^2+B132^2)</f>
        <v>2.3557137931007768</v>
      </c>
      <c r="F132" s="2">
        <f t="shared" ref="F132:F195" si="15">A132/25</f>
        <v>13.08</v>
      </c>
      <c r="G132" s="2">
        <f t="shared" ref="G132:G195" si="16">F132*0.2647</f>
        <v>3.4622759999999997</v>
      </c>
      <c r="H132" s="2">
        <f t="shared" ref="H132:H195" si="17">G132/E132</f>
        <v>1.469735419531877</v>
      </c>
      <c r="I132" s="2">
        <f t="shared" ref="I132:I195" si="18">E132*1.72564</f>
        <v>4.0651139499264248</v>
      </c>
      <c r="J132" s="2">
        <f t="shared" ref="J132:J195" si="19">I132-G132</f>
        <v>0.60283794992642514</v>
      </c>
      <c r="K132" s="2">
        <f t="shared" ref="K132:K195" si="20">(J132/G132)*100</f>
        <v>17.411608719998785</v>
      </c>
    </row>
    <row r="133" spans="1:11" x14ac:dyDescent="0.25">
      <c r="A133" s="2">
        <v>328</v>
      </c>
      <c r="B133" s="2">
        <v>-0.40461399999999997</v>
      </c>
      <c r="C133" s="2">
        <v>-6.8786899999999998E-2</v>
      </c>
      <c r="D133" s="2">
        <v>2.3348300000000002</v>
      </c>
      <c r="E133" s="2">
        <f t="shared" si="14"/>
        <v>2.3706276079358419</v>
      </c>
      <c r="F133" s="2">
        <f t="shared" si="15"/>
        <v>13.12</v>
      </c>
      <c r="G133" s="2">
        <f t="shared" si="16"/>
        <v>3.4728639999999995</v>
      </c>
      <c r="H133" s="2">
        <f t="shared" si="17"/>
        <v>1.4649555199535955</v>
      </c>
      <c r="I133" s="2">
        <f t="shared" si="18"/>
        <v>4.090849825358406</v>
      </c>
      <c r="J133" s="2">
        <f t="shared" si="19"/>
        <v>0.61798582535840652</v>
      </c>
      <c r="K133" s="2">
        <f t="shared" si="20"/>
        <v>17.794702739825301</v>
      </c>
    </row>
    <row r="134" spans="1:11" x14ac:dyDescent="0.25">
      <c r="A134" s="2">
        <v>329</v>
      </c>
      <c r="B134" s="2">
        <v>-0.39785700000000002</v>
      </c>
      <c r="C134" s="2">
        <v>-8.1527299999999997E-2</v>
      </c>
      <c r="D134" s="2">
        <v>2.3500999999999999</v>
      </c>
      <c r="E134" s="2">
        <f t="shared" si="14"/>
        <v>2.3849333120853271</v>
      </c>
      <c r="F134" s="2">
        <f t="shared" si="15"/>
        <v>13.16</v>
      </c>
      <c r="G134" s="2">
        <f t="shared" si="16"/>
        <v>3.4834519999999998</v>
      </c>
      <c r="H134" s="2">
        <f t="shared" si="17"/>
        <v>1.4606077169319904</v>
      </c>
      <c r="I134" s="2">
        <f t="shared" si="18"/>
        <v>4.1155363206669238</v>
      </c>
      <c r="J134" s="2">
        <f t="shared" si="19"/>
        <v>0.63208432066692399</v>
      </c>
      <c r="K134" s="2">
        <f t="shared" si="20"/>
        <v>18.14534320171267</v>
      </c>
    </row>
    <row r="135" spans="1:11" x14ac:dyDescent="0.25">
      <c r="A135" s="2">
        <v>330</v>
      </c>
      <c r="B135" s="2">
        <v>-0.382519</v>
      </c>
      <c r="C135" s="2">
        <v>-0.10459499999999999</v>
      </c>
      <c r="D135" s="2">
        <v>2.3641200000000002</v>
      </c>
      <c r="E135" s="2">
        <f t="shared" si="14"/>
        <v>2.3971491972311614</v>
      </c>
      <c r="F135" s="2">
        <f t="shared" si="15"/>
        <v>13.2</v>
      </c>
      <c r="G135" s="2">
        <f t="shared" si="16"/>
        <v>3.4940399999999996</v>
      </c>
      <c r="H135" s="2">
        <f t="shared" si="17"/>
        <v>1.4575813654134699</v>
      </c>
      <c r="I135" s="2">
        <f t="shared" si="18"/>
        <v>4.1366165407099817</v>
      </c>
      <c r="J135" s="2">
        <f t="shared" si="19"/>
        <v>0.64257654070998216</v>
      </c>
      <c r="K135" s="2">
        <f t="shared" si="20"/>
        <v>18.390646378117658</v>
      </c>
    </row>
    <row r="136" spans="1:11" x14ac:dyDescent="0.25">
      <c r="A136" s="2">
        <v>331</v>
      </c>
      <c r="B136" s="2">
        <v>-0.39486700000000002</v>
      </c>
      <c r="C136" s="2">
        <v>-7.4486800000000006E-2</v>
      </c>
      <c r="D136" s="2">
        <v>2.37534</v>
      </c>
      <c r="E136" s="2">
        <f t="shared" si="14"/>
        <v>2.4090886963047335</v>
      </c>
      <c r="F136" s="2">
        <f t="shared" si="15"/>
        <v>13.24</v>
      </c>
      <c r="G136" s="2">
        <f t="shared" si="16"/>
        <v>3.5046279999999999</v>
      </c>
      <c r="H136" s="2">
        <f t="shared" si="17"/>
        <v>1.4547525814951099</v>
      </c>
      <c r="I136" s="2">
        <f t="shared" si="18"/>
        <v>4.1572198178913009</v>
      </c>
      <c r="J136" s="2">
        <f t="shared" si="19"/>
        <v>0.65259181789130105</v>
      </c>
      <c r="K136" s="2">
        <f t="shared" si="20"/>
        <v>18.620858416108675</v>
      </c>
    </row>
    <row r="137" spans="1:11" x14ac:dyDescent="0.25">
      <c r="A137" s="2">
        <v>332</v>
      </c>
      <c r="B137" s="2">
        <v>-0.39026699999999998</v>
      </c>
      <c r="C137" s="2">
        <v>-0.10731599999999999</v>
      </c>
      <c r="D137" s="2">
        <v>2.38069</v>
      </c>
      <c r="E137" s="2">
        <f t="shared" si="14"/>
        <v>2.4148519481005457</v>
      </c>
      <c r="F137" s="2">
        <f t="shared" si="15"/>
        <v>13.28</v>
      </c>
      <c r="G137" s="2">
        <f t="shared" si="16"/>
        <v>3.5152159999999997</v>
      </c>
      <c r="H137" s="2">
        <f t="shared" si="17"/>
        <v>1.4556652231889284</v>
      </c>
      <c r="I137" s="2">
        <f t="shared" si="18"/>
        <v>4.1671651157202261</v>
      </c>
      <c r="J137" s="2">
        <f t="shared" si="19"/>
        <v>0.6519491157202264</v>
      </c>
      <c r="K137" s="2">
        <f t="shared" si="20"/>
        <v>18.546488059915138</v>
      </c>
    </row>
    <row r="138" spans="1:11" x14ac:dyDescent="0.25">
      <c r="A138" s="2">
        <v>333</v>
      </c>
      <c r="B138" s="2">
        <v>-0.399704</v>
      </c>
      <c r="C138" s="2">
        <v>-7.5835799999999995E-2</v>
      </c>
      <c r="D138" s="2">
        <v>2.3937400000000002</v>
      </c>
      <c r="E138" s="2">
        <f t="shared" si="14"/>
        <v>2.4280662148668108</v>
      </c>
      <c r="F138" s="2">
        <f t="shared" si="15"/>
        <v>13.32</v>
      </c>
      <c r="G138" s="2">
        <f t="shared" si="16"/>
        <v>3.5258039999999999</v>
      </c>
      <c r="H138" s="2">
        <f t="shared" si="17"/>
        <v>1.4521037269955195</v>
      </c>
      <c r="I138" s="2">
        <f t="shared" si="18"/>
        <v>4.1899681830227635</v>
      </c>
      <c r="J138" s="2">
        <f t="shared" si="19"/>
        <v>0.66416418302276359</v>
      </c>
      <c r="K138" s="2">
        <f t="shared" si="20"/>
        <v>18.837240612999576</v>
      </c>
    </row>
    <row r="139" spans="1:11" x14ac:dyDescent="0.25">
      <c r="A139" s="2">
        <v>334</v>
      </c>
      <c r="B139" s="2">
        <v>-0.40138800000000002</v>
      </c>
      <c r="C139" s="2">
        <v>-7.6536499999999993E-2</v>
      </c>
      <c r="D139" s="2">
        <v>2.4004400000000001</v>
      </c>
      <c r="E139" s="2">
        <f t="shared" si="14"/>
        <v>2.43497070946988</v>
      </c>
      <c r="F139" s="2">
        <f t="shared" si="15"/>
        <v>13.36</v>
      </c>
      <c r="G139" s="2">
        <f t="shared" si="16"/>
        <v>3.5363919999999998</v>
      </c>
      <c r="H139" s="2">
        <f t="shared" si="17"/>
        <v>1.452334513202383</v>
      </c>
      <c r="I139" s="2">
        <f t="shared" si="18"/>
        <v>4.2018828550896039</v>
      </c>
      <c r="J139" s="2">
        <f t="shared" si="19"/>
        <v>0.66549085508960415</v>
      </c>
      <c r="K139" s="2">
        <f t="shared" si="20"/>
        <v>18.818356536537923</v>
      </c>
    </row>
    <row r="140" spans="1:11" x14ac:dyDescent="0.25">
      <c r="A140" s="2">
        <v>335</v>
      </c>
      <c r="B140" s="2">
        <v>-0.39368500000000001</v>
      </c>
      <c r="C140" s="2">
        <v>-0.16206400000000001</v>
      </c>
      <c r="D140" s="2">
        <v>2.4100199999999998</v>
      </c>
      <c r="E140" s="2">
        <f t="shared" si="14"/>
        <v>2.4473350852960447</v>
      </c>
      <c r="F140" s="2">
        <f t="shared" si="15"/>
        <v>13.4</v>
      </c>
      <c r="G140" s="2">
        <f t="shared" si="16"/>
        <v>3.54698</v>
      </c>
      <c r="H140" s="2">
        <f t="shared" si="17"/>
        <v>1.4493233972375856</v>
      </c>
      <c r="I140" s="2">
        <f t="shared" si="18"/>
        <v>4.2232193165902672</v>
      </c>
      <c r="J140" s="2">
        <f t="shared" si="19"/>
        <v>0.67623931659026715</v>
      </c>
      <c r="K140" s="2">
        <f t="shared" si="20"/>
        <v>19.065213691373145</v>
      </c>
    </row>
    <row r="141" spans="1:11" x14ac:dyDescent="0.25">
      <c r="A141" s="2">
        <v>336</v>
      </c>
      <c r="B141" s="2">
        <v>-0.394424</v>
      </c>
      <c r="C141" s="2">
        <v>-0.10812099999999999</v>
      </c>
      <c r="D141" s="2">
        <v>2.4233699999999998</v>
      </c>
      <c r="E141" s="2">
        <f t="shared" si="14"/>
        <v>2.4576376053676015</v>
      </c>
      <c r="F141" s="2">
        <f t="shared" si="15"/>
        <v>13.44</v>
      </c>
      <c r="G141" s="2">
        <f t="shared" si="16"/>
        <v>3.5575679999999998</v>
      </c>
      <c r="H141" s="2">
        <f t="shared" si="17"/>
        <v>1.4475559749859361</v>
      </c>
      <c r="I141" s="2">
        <f t="shared" si="18"/>
        <v>4.2409977573265483</v>
      </c>
      <c r="J141" s="2">
        <f t="shared" si="19"/>
        <v>0.68342975732654843</v>
      </c>
      <c r="K141" s="2">
        <f t="shared" si="20"/>
        <v>19.210588731587098</v>
      </c>
    </row>
    <row r="142" spans="1:11" x14ac:dyDescent="0.25">
      <c r="A142" s="2">
        <v>337</v>
      </c>
      <c r="B142" s="2">
        <v>-0.38137399999999999</v>
      </c>
      <c r="C142" s="2">
        <v>-0.121541</v>
      </c>
      <c r="D142" s="2">
        <v>2.43445</v>
      </c>
      <c r="E142" s="2">
        <f t="shared" si="14"/>
        <v>2.4671370341059289</v>
      </c>
      <c r="F142" s="2">
        <f t="shared" si="15"/>
        <v>13.48</v>
      </c>
      <c r="G142" s="2">
        <f t="shared" si="16"/>
        <v>3.5681560000000001</v>
      </c>
      <c r="H142" s="2">
        <f t="shared" si="17"/>
        <v>1.446273940471682</v>
      </c>
      <c r="I142" s="2">
        <f t="shared" si="18"/>
        <v>4.2573903515345553</v>
      </c>
      <c r="J142" s="2">
        <f t="shared" si="19"/>
        <v>0.68923435153455515</v>
      </c>
      <c r="K142" s="2">
        <f t="shared" si="20"/>
        <v>19.316261719906727</v>
      </c>
    </row>
    <row r="143" spans="1:11" x14ac:dyDescent="0.25">
      <c r="A143" s="2">
        <v>338</v>
      </c>
      <c r="B143" s="2">
        <v>-0.39811099999999999</v>
      </c>
      <c r="C143" s="2">
        <v>-0.109377</v>
      </c>
      <c r="D143" s="2">
        <v>2.4429099999999999</v>
      </c>
      <c r="E143" s="2">
        <f t="shared" si="14"/>
        <v>2.4775522122752531</v>
      </c>
      <c r="F143" s="2">
        <f t="shared" si="15"/>
        <v>13.52</v>
      </c>
      <c r="G143" s="2">
        <f t="shared" si="16"/>
        <v>3.5787439999999999</v>
      </c>
      <c r="H143" s="2">
        <f t="shared" si="17"/>
        <v>1.4444676411939148</v>
      </c>
      <c r="I143" s="2">
        <f t="shared" si="18"/>
        <v>4.275363199590668</v>
      </c>
      <c r="J143" s="2">
        <f t="shared" si="19"/>
        <v>0.69661919959066809</v>
      </c>
      <c r="K143" s="2">
        <f t="shared" si="20"/>
        <v>19.465466085047385</v>
      </c>
    </row>
    <row r="144" spans="1:11" x14ac:dyDescent="0.25">
      <c r="A144" s="2">
        <v>339</v>
      </c>
      <c r="B144" s="2">
        <v>-0.41700100000000001</v>
      </c>
      <c r="C144" s="2">
        <v>-7.7999499999999999E-2</v>
      </c>
      <c r="D144" s="2">
        <v>2.4521500000000001</v>
      </c>
      <c r="E144" s="2">
        <f t="shared" si="14"/>
        <v>2.4885765767806403</v>
      </c>
      <c r="F144" s="2">
        <f t="shared" si="15"/>
        <v>13.56</v>
      </c>
      <c r="G144" s="2">
        <f t="shared" si="16"/>
        <v>3.5893320000000002</v>
      </c>
      <c r="H144" s="2">
        <f t="shared" si="17"/>
        <v>1.4423233078257764</v>
      </c>
      <c r="I144" s="2">
        <f t="shared" si="18"/>
        <v>4.2943872839557446</v>
      </c>
      <c r="J144" s="2">
        <f t="shared" si="19"/>
        <v>0.70505528395574446</v>
      </c>
      <c r="K144" s="2">
        <f t="shared" si="20"/>
        <v>19.643077986537453</v>
      </c>
    </row>
    <row r="145" spans="1:11" x14ac:dyDescent="0.25">
      <c r="A145" s="2">
        <v>340</v>
      </c>
      <c r="B145" s="2">
        <v>-0.42338900000000002</v>
      </c>
      <c r="C145" s="2">
        <v>-8.0422999999999994E-2</v>
      </c>
      <c r="D145" s="2">
        <v>2.4586199999999998</v>
      </c>
      <c r="E145" s="2">
        <f t="shared" si="14"/>
        <v>2.4961046469749619</v>
      </c>
      <c r="F145" s="2">
        <f t="shared" si="15"/>
        <v>13.6</v>
      </c>
      <c r="G145" s="2">
        <f t="shared" si="16"/>
        <v>3.5999199999999996</v>
      </c>
      <c r="H145" s="2">
        <f t="shared" si="17"/>
        <v>1.4422151748977172</v>
      </c>
      <c r="I145" s="2">
        <f t="shared" si="18"/>
        <v>4.3073780230058736</v>
      </c>
      <c r="J145" s="2">
        <f t="shared" si="19"/>
        <v>0.70745802300587401</v>
      </c>
      <c r="K145" s="2">
        <f t="shared" si="20"/>
        <v>19.652048462351221</v>
      </c>
    </row>
    <row r="146" spans="1:11" x14ac:dyDescent="0.25">
      <c r="A146" s="2">
        <v>341</v>
      </c>
      <c r="B146" s="2">
        <v>-0.39794499999999999</v>
      </c>
      <c r="C146" s="2">
        <v>-8.23242E-2</v>
      </c>
      <c r="D146" s="2">
        <v>2.4759899999999999</v>
      </c>
      <c r="E146" s="2">
        <f t="shared" si="14"/>
        <v>2.5091161744787027</v>
      </c>
      <c r="F146" s="2">
        <f t="shared" si="15"/>
        <v>13.64</v>
      </c>
      <c r="G146" s="2">
        <f t="shared" si="16"/>
        <v>3.6105079999999998</v>
      </c>
      <c r="H146" s="2">
        <f t="shared" si="17"/>
        <v>1.4389560900862328</v>
      </c>
      <c r="I146" s="2">
        <f t="shared" si="18"/>
        <v>4.3298312353274291</v>
      </c>
      <c r="J146" s="2">
        <f t="shared" si="19"/>
        <v>0.71932323532742926</v>
      </c>
      <c r="K146" s="2">
        <f t="shared" si="20"/>
        <v>19.923047818407529</v>
      </c>
    </row>
    <row r="147" spans="1:11" x14ac:dyDescent="0.25">
      <c r="A147" s="2">
        <v>342</v>
      </c>
      <c r="B147" s="2">
        <v>-0.44221700000000003</v>
      </c>
      <c r="C147" s="2">
        <v>-8.4050600000000003E-2</v>
      </c>
      <c r="D147" s="2">
        <v>2.4744799999999998</v>
      </c>
      <c r="E147" s="2">
        <f t="shared" si="14"/>
        <v>2.5150887954204237</v>
      </c>
      <c r="F147" s="2">
        <f t="shared" si="15"/>
        <v>13.68</v>
      </c>
      <c r="G147" s="2">
        <f t="shared" si="16"/>
        <v>3.6210959999999996</v>
      </c>
      <c r="H147" s="2">
        <f t="shared" si="17"/>
        <v>1.439748770140219</v>
      </c>
      <c r="I147" s="2">
        <f t="shared" si="18"/>
        <v>4.3401378289292998</v>
      </c>
      <c r="J147" s="2">
        <f t="shared" si="19"/>
        <v>0.71904182892930013</v>
      </c>
      <c r="K147" s="2">
        <f t="shared" si="20"/>
        <v>19.857021988074884</v>
      </c>
    </row>
    <row r="148" spans="1:11" x14ac:dyDescent="0.25">
      <c r="A148" s="2">
        <v>343</v>
      </c>
      <c r="B148" s="2">
        <v>-0.427535</v>
      </c>
      <c r="C148" s="2">
        <v>-6.6668599999999995E-2</v>
      </c>
      <c r="D148" s="2">
        <v>2.4935700000000001</v>
      </c>
      <c r="E148" s="2">
        <f t="shared" si="14"/>
        <v>2.5308342939337138</v>
      </c>
      <c r="F148" s="2">
        <f t="shared" si="15"/>
        <v>13.72</v>
      </c>
      <c r="G148" s="2">
        <f t="shared" si="16"/>
        <v>3.6316839999999999</v>
      </c>
      <c r="H148" s="2">
        <f t="shared" si="17"/>
        <v>1.4349750233371537</v>
      </c>
      <c r="I148" s="2">
        <f t="shared" si="18"/>
        <v>4.3673088909837743</v>
      </c>
      <c r="J148" s="2">
        <f t="shared" si="19"/>
        <v>0.73562489098377437</v>
      </c>
      <c r="K148" s="2">
        <f t="shared" si="20"/>
        <v>20.255751628824932</v>
      </c>
    </row>
    <row r="149" spans="1:11" x14ac:dyDescent="0.25">
      <c r="A149" s="2">
        <v>344</v>
      </c>
      <c r="B149" s="2">
        <v>-0.44772600000000001</v>
      </c>
      <c r="C149" s="2">
        <v>-7.6466800000000001E-2</v>
      </c>
      <c r="D149" s="2">
        <v>2.4984899999999999</v>
      </c>
      <c r="E149" s="2">
        <f t="shared" si="14"/>
        <v>2.5394404940219095</v>
      </c>
      <c r="F149" s="2">
        <f t="shared" si="15"/>
        <v>13.76</v>
      </c>
      <c r="G149" s="2">
        <f t="shared" si="16"/>
        <v>3.6422719999999997</v>
      </c>
      <c r="H149" s="2">
        <f t="shared" si="17"/>
        <v>1.4342812948656458</v>
      </c>
      <c r="I149" s="2">
        <f t="shared" si="18"/>
        <v>4.382160094103968</v>
      </c>
      <c r="J149" s="2">
        <f t="shared" si="19"/>
        <v>0.73988809410396827</v>
      </c>
      <c r="K149" s="2">
        <f t="shared" si="20"/>
        <v>20.313916536270995</v>
      </c>
    </row>
    <row r="150" spans="1:11" x14ac:dyDescent="0.25">
      <c r="A150" s="2">
        <v>345</v>
      </c>
      <c r="B150" s="2">
        <v>-0.42244999999999999</v>
      </c>
      <c r="C150" s="2">
        <v>-0.111455</v>
      </c>
      <c r="D150" s="2">
        <v>2.5066899999999999</v>
      </c>
      <c r="E150" s="2">
        <f t="shared" si="14"/>
        <v>2.5444804922861954</v>
      </c>
      <c r="F150" s="2">
        <f t="shared" si="15"/>
        <v>13.8</v>
      </c>
      <c r="G150" s="2">
        <f t="shared" si="16"/>
        <v>3.65286</v>
      </c>
      <c r="H150" s="2">
        <f t="shared" si="17"/>
        <v>1.4356014955013212</v>
      </c>
      <c r="I150" s="2">
        <f t="shared" si="18"/>
        <v>4.3908573167087503</v>
      </c>
      <c r="J150" s="2">
        <f t="shared" si="19"/>
        <v>0.73799731670875035</v>
      </c>
      <c r="K150" s="2">
        <f t="shared" si="20"/>
        <v>20.203274056732269</v>
      </c>
    </row>
    <row r="151" spans="1:11" x14ac:dyDescent="0.25">
      <c r="A151" s="2">
        <v>346</v>
      </c>
      <c r="B151" s="2">
        <v>-0.41102300000000003</v>
      </c>
      <c r="C151" s="2">
        <v>-0.14252999999999999</v>
      </c>
      <c r="D151" s="2">
        <v>2.5298600000000002</v>
      </c>
      <c r="E151" s="2">
        <f t="shared" si="14"/>
        <v>2.566991688149574</v>
      </c>
      <c r="F151" s="2">
        <f t="shared" si="15"/>
        <v>13.84</v>
      </c>
      <c r="G151" s="2">
        <f t="shared" si="16"/>
        <v>3.6634479999999998</v>
      </c>
      <c r="H151" s="2">
        <f t="shared" si="17"/>
        <v>1.427136681786769</v>
      </c>
      <c r="I151" s="2">
        <f t="shared" si="18"/>
        <v>4.4297035367384314</v>
      </c>
      <c r="J151" s="2">
        <f t="shared" si="19"/>
        <v>0.76625553673843161</v>
      </c>
      <c r="K151" s="2">
        <f t="shared" si="20"/>
        <v>20.91623892951208</v>
      </c>
    </row>
    <row r="152" spans="1:11" x14ac:dyDescent="0.25">
      <c r="A152" s="2">
        <v>347</v>
      </c>
      <c r="B152" s="2">
        <v>-0.417215</v>
      </c>
      <c r="C152" s="2">
        <v>-0.133856</v>
      </c>
      <c r="D152" s="2">
        <v>2.53443</v>
      </c>
      <c r="E152" s="2">
        <f t="shared" si="14"/>
        <v>2.5720266736293773</v>
      </c>
      <c r="F152" s="2">
        <f t="shared" si="15"/>
        <v>13.88</v>
      </c>
      <c r="G152" s="2">
        <f t="shared" si="16"/>
        <v>3.6740360000000001</v>
      </c>
      <c r="H152" s="2">
        <f t="shared" si="17"/>
        <v>1.4284595248056202</v>
      </c>
      <c r="I152" s="2">
        <f t="shared" si="18"/>
        <v>4.438392109081799</v>
      </c>
      <c r="J152" s="2">
        <f t="shared" si="19"/>
        <v>0.76435610908179896</v>
      </c>
      <c r="K152" s="2">
        <f t="shared" si="20"/>
        <v>20.804262916362251</v>
      </c>
    </row>
    <row r="153" spans="1:11" x14ac:dyDescent="0.25">
      <c r="A153" s="2">
        <v>348</v>
      </c>
      <c r="B153" s="2">
        <v>-0.41871399999999998</v>
      </c>
      <c r="C153" s="2">
        <v>-0.13829900000000001</v>
      </c>
      <c r="D153" s="2">
        <v>2.5385200000000001</v>
      </c>
      <c r="E153" s="2">
        <f t="shared" si="14"/>
        <v>2.576534846959575</v>
      </c>
      <c r="F153" s="2">
        <f t="shared" si="15"/>
        <v>13.92</v>
      </c>
      <c r="G153" s="2">
        <f t="shared" si="16"/>
        <v>3.6846239999999999</v>
      </c>
      <c r="H153" s="2">
        <f t="shared" si="17"/>
        <v>1.4300695386860454</v>
      </c>
      <c r="I153" s="2">
        <f t="shared" si="18"/>
        <v>4.4461715933073211</v>
      </c>
      <c r="J153" s="2">
        <f t="shared" si="19"/>
        <v>0.76154759330732125</v>
      </c>
      <c r="K153" s="2">
        <f t="shared" si="20"/>
        <v>20.668257963562123</v>
      </c>
    </row>
    <row r="154" spans="1:11" x14ac:dyDescent="0.25">
      <c r="A154" s="2">
        <v>349</v>
      </c>
      <c r="B154" s="2">
        <v>-0.42169000000000001</v>
      </c>
      <c r="C154" s="2">
        <v>-0.13524900000000001</v>
      </c>
      <c r="D154" s="2">
        <v>2.5469400000000002</v>
      </c>
      <c r="E154" s="2">
        <f t="shared" si="14"/>
        <v>2.5851534019668931</v>
      </c>
      <c r="F154" s="2">
        <f t="shared" si="15"/>
        <v>13.96</v>
      </c>
      <c r="G154" s="2">
        <f t="shared" si="16"/>
        <v>3.6952120000000002</v>
      </c>
      <c r="H154" s="2">
        <f t="shared" si="17"/>
        <v>1.4293975735399407</v>
      </c>
      <c r="I154" s="2">
        <f t="shared" si="18"/>
        <v>4.4610441165701493</v>
      </c>
      <c r="J154" s="2">
        <f t="shared" si="19"/>
        <v>0.76583211657014916</v>
      </c>
      <c r="K154" s="2">
        <f t="shared" si="20"/>
        <v>20.724984563000692</v>
      </c>
    </row>
    <row r="155" spans="1:11" x14ac:dyDescent="0.25">
      <c r="A155" s="2">
        <v>350</v>
      </c>
      <c r="B155" s="2">
        <v>-0.42378700000000002</v>
      </c>
      <c r="C155" s="2">
        <v>-0.14412800000000001</v>
      </c>
      <c r="D155" s="2">
        <v>2.55945</v>
      </c>
      <c r="E155" s="2">
        <f t="shared" si="14"/>
        <v>2.5982980206768045</v>
      </c>
      <c r="F155" s="2">
        <f t="shared" si="15"/>
        <v>14</v>
      </c>
      <c r="G155" s="2">
        <f t="shared" si="16"/>
        <v>3.7058</v>
      </c>
      <c r="H155" s="2">
        <f t="shared" si="17"/>
        <v>1.4262413204758988</v>
      </c>
      <c r="I155" s="2">
        <f t="shared" si="18"/>
        <v>4.4837269964007209</v>
      </c>
      <c r="J155" s="2">
        <f t="shared" si="19"/>
        <v>0.77792699640072094</v>
      </c>
      <c r="K155" s="2">
        <f t="shared" si="20"/>
        <v>20.992147347420826</v>
      </c>
    </row>
    <row r="156" spans="1:11" x14ac:dyDescent="0.25">
      <c r="A156" s="2">
        <v>351</v>
      </c>
      <c r="B156" s="2">
        <v>-0.42860100000000001</v>
      </c>
      <c r="C156" s="2">
        <v>-0.142205</v>
      </c>
      <c r="D156" s="2">
        <v>2.5756600000000001</v>
      </c>
      <c r="E156" s="2">
        <f t="shared" si="14"/>
        <v>2.614946560606163</v>
      </c>
      <c r="F156" s="2">
        <f t="shared" si="15"/>
        <v>14.04</v>
      </c>
      <c r="G156" s="2">
        <f t="shared" si="16"/>
        <v>3.7163879999999998</v>
      </c>
      <c r="H156" s="2">
        <f t="shared" si="17"/>
        <v>1.4212099229815676</v>
      </c>
      <c r="I156" s="2">
        <f t="shared" si="18"/>
        <v>4.5124563828444195</v>
      </c>
      <c r="J156" s="2">
        <f t="shared" si="19"/>
        <v>0.79606838284441972</v>
      </c>
      <c r="K156" s="2">
        <f t="shared" si="20"/>
        <v>21.420486312097115</v>
      </c>
    </row>
    <row r="157" spans="1:11" x14ac:dyDescent="0.25">
      <c r="A157" s="2">
        <v>352</v>
      </c>
      <c r="B157" s="2">
        <v>-0.44046299999999999</v>
      </c>
      <c r="C157" s="2">
        <v>-0.11693099999999999</v>
      </c>
      <c r="D157" s="2">
        <v>2.5777199999999998</v>
      </c>
      <c r="E157" s="2">
        <f t="shared" si="14"/>
        <v>2.6176938154662013</v>
      </c>
      <c r="F157" s="2">
        <f t="shared" si="15"/>
        <v>14.08</v>
      </c>
      <c r="G157" s="2">
        <f t="shared" si="16"/>
        <v>3.7269760000000001</v>
      </c>
      <c r="H157" s="2">
        <f t="shared" si="17"/>
        <v>1.4237631528866335</v>
      </c>
      <c r="I157" s="2">
        <f t="shared" si="18"/>
        <v>4.5171971557210959</v>
      </c>
      <c r="J157" s="2">
        <f t="shared" si="19"/>
        <v>0.79022115572109586</v>
      </c>
      <c r="K157" s="2">
        <f t="shared" si="20"/>
        <v>21.202743342621361</v>
      </c>
    </row>
    <row r="158" spans="1:11" x14ac:dyDescent="0.25">
      <c r="A158" s="2">
        <v>353</v>
      </c>
      <c r="B158" s="2">
        <v>-0.43407899999999999</v>
      </c>
      <c r="C158" s="2">
        <v>-0.15007200000000001</v>
      </c>
      <c r="D158" s="2">
        <v>2.5885400000000001</v>
      </c>
      <c r="E158" s="2">
        <f t="shared" si="14"/>
        <v>2.6289704287087368</v>
      </c>
      <c r="F158" s="2">
        <f t="shared" si="15"/>
        <v>14.12</v>
      </c>
      <c r="G158" s="2">
        <f t="shared" si="16"/>
        <v>3.7375639999999994</v>
      </c>
      <c r="H158" s="2">
        <f t="shared" si="17"/>
        <v>1.4216835454614707</v>
      </c>
      <c r="I158" s="2">
        <f t="shared" si="18"/>
        <v>4.5366565305969448</v>
      </c>
      <c r="J158" s="2">
        <f t="shared" si="19"/>
        <v>0.79909253059694541</v>
      </c>
      <c r="K158" s="2">
        <f t="shared" si="20"/>
        <v>21.380036050137083</v>
      </c>
    </row>
    <row r="159" spans="1:11" x14ac:dyDescent="0.25">
      <c r="A159" s="2">
        <v>354</v>
      </c>
      <c r="B159" s="2">
        <v>-0.44817699999999999</v>
      </c>
      <c r="C159" s="2">
        <v>-0.14052000000000001</v>
      </c>
      <c r="D159" s="2">
        <v>2.5980400000000001</v>
      </c>
      <c r="E159" s="2">
        <f t="shared" si="14"/>
        <v>2.6401553619681173</v>
      </c>
      <c r="F159" s="2">
        <f t="shared" si="15"/>
        <v>14.16</v>
      </c>
      <c r="G159" s="2">
        <f t="shared" si="16"/>
        <v>3.7481519999999997</v>
      </c>
      <c r="H159" s="2">
        <f t="shared" si="17"/>
        <v>1.4196709989089129</v>
      </c>
      <c r="I159" s="2">
        <f t="shared" si="18"/>
        <v>4.5559576988266617</v>
      </c>
      <c r="J159" s="2">
        <f t="shared" si="19"/>
        <v>0.80780569882666198</v>
      </c>
      <c r="K159" s="2">
        <f t="shared" si="20"/>
        <v>21.552106179969812</v>
      </c>
    </row>
    <row r="160" spans="1:11" x14ac:dyDescent="0.25">
      <c r="A160" s="2">
        <v>355</v>
      </c>
      <c r="B160" s="2">
        <v>-0.43758000000000002</v>
      </c>
      <c r="C160" s="2">
        <v>-0.14030699999999999</v>
      </c>
      <c r="D160" s="2">
        <v>2.60765</v>
      </c>
      <c r="E160" s="2">
        <f t="shared" si="14"/>
        <v>2.6478294569607383</v>
      </c>
      <c r="F160" s="2">
        <f t="shared" si="15"/>
        <v>14.2</v>
      </c>
      <c r="G160" s="2">
        <f t="shared" si="16"/>
        <v>3.7587399999999995</v>
      </c>
      <c r="H160" s="2">
        <f t="shared" si="17"/>
        <v>1.4195551719234967</v>
      </c>
      <c r="I160" s="2">
        <f t="shared" si="18"/>
        <v>4.569200424109729</v>
      </c>
      <c r="J160" s="2">
        <f t="shared" si="19"/>
        <v>0.81046042410972952</v>
      </c>
      <c r="K160" s="2">
        <f t="shared" si="20"/>
        <v>21.562024085457619</v>
      </c>
    </row>
    <row r="161" spans="1:11" x14ac:dyDescent="0.25">
      <c r="A161" s="2">
        <v>356</v>
      </c>
      <c r="B161" s="2">
        <v>-0.42696800000000001</v>
      </c>
      <c r="C161" s="2">
        <v>-0.14017399999999999</v>
      </c>
      <c r="D161" s="2">
        <v>2.6248</v>
      </c>
      <c r="E161" s="2">
        <f t="shared" si="14"/>
        <v>2.6629918256164435</v>
      </c>
      <c r="F161" s="2">
        <f t="shared" si="15"/>
        <v>14.24</v>
      </c>
      <c r="G161" s="2">
        <f t="shared" si="16"/>
        <v>3.7693279999999998</v>
      </c>
      <c r="H161" s="2">
        <f t="shared" si="17"/>
        <v>1.4154485807058217</v>
      </c>
      <c r="I161" s="2">
        <f t="shared" si="18"/>
        <v>4.59536521395676</v>
      </c>
      <c r="J161" s="2">
        <f t="shared" si="19"/>
        <v>0.82603721395676022</v>
      </c>
      <c r="K161" s="2">
        <f t="shared" si="20"/>
        <v>21.914707713331403</v>
      </c>
    </row>
    <row r="162" spans="1:11" x14ac:dyDescent="0.25">
      <c r="A162" s="2">
        <v>357</v>
      </c>
      <c r="B162" s="2">
        <v>-0.45294299999999998</v>
      </c>
      <c r="C162" s="2">
        <v>-0.12695000000000001</v>
      </c>
      <c r="D162" s="2">
        <v>2.6321099999999999</v>
      </c>
      <c r="E162" s="2">
        <f t="shared" si="14"/>
        <v>2.6738131415356983</v>
      </c>
      <c r="F162" s="2">
        <f t="shared" si="15"/>
        <v>14.28</v>
      </c>
      <c r="G162" s="2">
        <f t="shared" si="16"/>
        <v>3.7799159999999996</v>
      </c>
      <c r="H162" s="2">
        <f t="shared" si="17"/>
        <v>1.4136799394399766</v>
      </c>
      <c r="I162" s="2">
        <f t="shared" si="18"/>
        <v>4.6140389095596621</v>
      </c>
      <c r="J162" s="2">
        <f t="shared" si="19"/>
        <v>0.83412290955966251</v>
      </c>
      <c r="K162" s="2">
        <f t="shared" si="20"/>
        <v>22.067234022122783</v>
      </c>
    </row>
    <row r="163" spans="1:11" x14ac:dyDescent="0.25">
      <c r="A163" s="2">
        <v>358</v>
      </c>
      <c r="B163" s="2">
        <v>-0.45021699999999998</v>
      </c>
      <c r="C163" s="2">
        <v>-0.16700699999999999</v>
      </c>
      <c r="D163" s="2">
        <v>2.6397599999999999</v>
      </c>
      <c r="E163" s="2">
        <f t="shared" si="14"/>
        <v>2.6830802341223414</v>
      </c>
      <c r="F163" s="2">
        <f t="shared" si="15"/>
        <v>14.32</v>
      </c>
      <c r="G163" s="2">
        <f t="shared" si="16"/>
        <v>3.7905039999999999</v>
      </c>
      <c r="H163" s="2">
        <f t="shared" si="17"/>
        <v>1.4127434400931758</v>
      </c>
      <c r="I163" s="2">
        <f t="shared" si="18"/>
        <v>4.6300305752108777</v>
      </c>
      <c r="J163" s="2">
        <f t="shared" si="19"/>
        <v>0.83952657521087781</v>
      </c>
      <c r="K163" s="2">
        <f t="shared" si="20"/>
        <v>22.148151676159102</v>
      </c>
    </row>
    <row r="164" spans="1:11" x14ac:dyDescent="0.25">
      <c r="A164" s="2">
        <v>359</v>
      </c>
      <c r="B164" s="2">
        <v>-0.44521699999999997</v>
      </c>
      <c r="C164" s="2">
        <v>-0.153998</v>
      </c>
      <c r="D164" s="2">
        <v>2.6525500000000002</v>
      </c>
      <c r="E164" s="2">
        <f t="shared" si="14"/>
        <v>2.6940592167940558</v>
      </c>
      <c r="F164" s="2">
        <f t="shared" si="15"/>
        <v>14.36</v>
      </c>
      <c r="G164" s="2">
        <f t="shared" si="16"/>
        <v>3.8010919999999997</v>
      </c>
      <c r="H164" s="2">
        <f t="shared" si="17"/>
        <v>1.4109162769344463</v>
      </c>
      <c r="I164" s="2">
        <f t="shared" si="18"/>
        <v>4.648976346868495</v>
      </c>
      <c r="J164" s="2">
        <f t="shared" si="19"/>
        <v>0.84788434686849534</v>
      </c>
      <c r="K164" s="2">
        <f t="shared" si="20"/>
        <v>22.306335833715561</v>
      </c>
    </row>
    <row r="165" spans="1:11" x14ac:dyDescent="0.25">
      <c r="A165" s="2">
        <v>360</v>
      </c>
      <c r="B165" s="2">
        <v>-0.43352099999999999</v>
      </c>
      <c r="C165" s="2">
        <v>-0.122128</v>
      </c>
      <c r="D165" s="2">
        <v>2.6560999999999999</v>
      </c>
      <c r="E165" s="2">
        <f t="shared" si="14"/>
        <v>2.6940161313223423</v>
      </c>
      <c r="F165" s="2">
        <f t="shared" si="15"/>
        <v>14.4</v>
      </c>
      <c r="G165" s="2">
        <f t="shared" si="16"/>
        <v>3.81168</v>
      </c>
      <c r="H165" s="2">
        <f t="shared" si="17"/>
        <v>1.4148690335157936</v>
      </c>
      <c r="I165" s="2">
        <f t="shared" si="18"/>
        <v>4.6489019968550869</v>
      </c>
      <c r="J165" s="2">
        <f t="shared" si="19"/>
        <v>0.83722199685508691</v>
      </c>
      <c r="K165" s="2">
        <f t="shared" si="20"/>
        <v>21.964645428133707</v>
      </c>
    </row>
    <row r="166" spans="1:11" x14ac:dyDescent="0.25">
      <c r="A166" s="2">
        <v>361</v>
      </c>
      <c r="B166" s="2">
        <v>-0.43242700000000001</v>
      </c>
      <c r="C166" s="2">
        <v>-0.162908</v>
      </c>
      <c r="D166" s="2">
        <v>2.6715200000000001</v>
      </c>
      <c r="E166" s="2">
        <f t="shared" si="14"/>
        <v>2.7111900038899894</v>
      </c>
      <c r="F166" s="2">
        <f t="shared" si="15"/>
        <v>14.44</v>
      </c>
      <c r="G166" s="2">
        <f t="shared" si="16"/>
        <v>3.8222679999999998</v>
      </c>
      <c r="H166" s="2">
        <f t="shared" si="17"/>
        <v>1.4098119255809611</v>
      </c>
      <c r="I166" s="2">
        <f t="shared" si="18"/>
        <v>4.6785379183127214</v>
      </c>
      <c r="J166" s="2">
        <f t="shared" si="19"/>
        <v>0.85626991831272159</v>
      </c>
      <c r="K166" s="2">
        <f t="shared" si="20"/>
        <v>22.402142348802375</v>
      </c>
    </row>
    <row r="167" spans="1:11" x14ac:dyDescent="0.25">
      <c r="A167" s="2">
        <v>362</v>
      </c>
      <c r="B167" s="2">
        <v>-0.45659499999999997</v>
      </c>
      <c r="C167" s="2">
        <v>-0.17769299999999999</v>
      </c>
      <c r="D167" s="2">
        <v>2.6846399999999999</v>
      </c>
      <c r="E167" s="2">
        <f t="shared" si="14"/>
        <v>2.7289825440764548</v>
      </c>
      <c r="F167" s="2">
        <f t="shared" si="15"/>
        <v>14.48</v>
      </c>
      <c r="G167" s="2">
        <f t="shared" si="16"/>
        <v>3.832856</v>
      </c>
      <c r="H167" s="2">
        <f t="shared" si="17"/>
        <v>1.4045000061724906</v>
      </c>
      <c r="I167" s="2">
        <f t="shared" si="18"/>
        <v>4.7092414373600935</v>
      </c>
      <c r="J167" s="2">
        <f t="shared" si="19"/>
        <v>0.87638543736009344</v>
      </c>
      <c r="K167" s="2">
        <f t="shared" si="20"/>
        <v>22.865075999726926</v>
      </c>
    </row>
    <row r="168" spans="1:11" x14ac:dyDescent="0.25">
      <c r="A168" s="2">
        <v>363</v>
      </c>
      <c r="B168" s="2">
        <v>-0.463028</v>
      </c>
      <c r="C168" s="2">
        <v>-0.12592999999999999</v>
      </c>
      <c r="D168" s="2">
        <v>2.6925599999999998</v>
      </c>
      <c r="E168" s="2">
        <f t="shared" si="14"/>
        <v>2.734983116453189</v>
      </c>
      <c r="F168" s="2">
        <f t="shared" si="15"/>
        <v>14.52</v>
      </c>
      <c r="G168" s="2">
        <f t="shared" si="16"/>
        <v>3.8434439999999999</v>
      </c>
      <c r="H168" s="2">
        <f t="shared" si="17"/>
        <v>1.4052898450738143</v>
      </c>
      <c r="I168" s="2">
        <f t="shared" si="18"/>
        <v>4.719596265076281</v>
      </c>
      <c r="J168" s="2">
        <f t="shared" si="19"/>
        <v>0.87615226507628119</v>
      </c>
      <c r="K168" s="2">
        <f t="shared" si="20"/>
        <v>22.796020055873878</v>
      </c>
    </row>
    <row r="169" spans="1:11" x14ac:dyDescent="0.25">
      <c r="A169" s="2">
        <v>364</v>
      </c>
      <c r="B169" s="2">
        <v>-0.45996999999999999</v>
      </c>
      <c r="C169" s="2">
        <v>-0.13645499999999999</v>
      </c>
      <c r="D169" s="2">
        <v>2.6984400000000002</v>
      </c>
      <c r="E169" s="2">
        <f t="shared" si="14"/>
        <v>2.7407609894926992</v>
      </c>
      <c r="F169" s="2">
        <f t="shared" si="15"/>
        <v>14.56</v>
      </c>
      <c r="G169" s="2">
        <f t="shared" si="16"/>
        <v>3.8540320000000001</v>
      </c>
      <c r="H169" s="2">
        <f t="shared" si="17"/>
        <v>1.4061904758478636</v>
      </c>
      <c r="I169" s="2">
        <f t="shared" si="18"/>
        <v>4.729566793908182</v>
      </c>
      <c r="J169" s="2">
        <f t="shared" si="19"/>
        <v>0.8755347939081819</v>
      </c>
      <c r="K169" s="2">
        <f t="shared" si="20"/>
        <v>22.71737219380072</v>
      </c>
    </row>
    <row r="170" spans="1:11" x14ac:dyDescent="0.25">
      <c r="A170" s="2">
        <v>365</v>
      </c>
      <c r="B170" s="2">
        <v>-0.44375300000000001</v>
      </c>
      <c r="C170" s="2">
        <v>-0.17486699999999999</v>
      </c>
      <c r="D170" s="2">
        <v>2.7096800000000001</v>
      </c>
      <c r="E170" s="2">
        <f t="shared" si="14"/>
        <v>2.7513380190550927</v>
      </c>
      <c r="F170" s="2">
        <f t="shared" si="15"/>
        <v>14.6</v>
      </c>
      <c r="G170" s="2">
        <f t="shared" si="16"/>
        <v>3.8646199999999999</v>
      </c>
      <c r="H170" s="2">
        <f t="shared" si="17"/>
        <v>1.4046329361331065</v>
      </c>
      <c r="I170" s="2">
        <f t="shared" si="18"/>
        <v>4.7478189392022303</v>
      </c>
      <c r="J170" s="2">
        <f t="shared" si="19"/>
        <v>0.88319893920223036</v>
      </c>
      <c r="K170" s="2">
        <f t="shared" si="20"/>
        <v>22.853448442595401</v>
      </c>
    </row>
    <row r="171" spans="1:11" x14ac:dyDescent="0.25">
      <c r="A171" s="2">
        <v>366</v>
      </c>
      <c r="B171" s="2">
        <v>-0.46873700000000001</v>
      </c>
      <c r="C171" s="2">
        <v>-0.12146</v>
      </c>
      <c r="D171" s="2">
        <v>2.7270599999999998</v>
      </c>
      <c r="E171" s="2">
        <f t="shared" si="14"/>
        <v>2.7697153554777065</v>
      </c>
      <c r="F171" s="2">
        <f t="shared" si="15"/>
        <v>14.64</v>
      </c>
      <c r="G171" s="2">
        <f t="shared" si="16"/>
        <v>3.8752080000000002</v>
      </c>
      <c r="H171" s="2">
        <f t="shared" si="17"/>
        <v>1.3991358326175809</v>
      </c>
      <c r="I171" s="2">
        <f t="shared" si="18"/>
        <v>4.7795316060265494</v>
      </c>
      <c r="J171" s="2">
        <f t="shared" si="19"/>
        <v>0.90432360602654915</v>
      </c>
      <c r="K171" s="2">
        <f t="shared" si="20"/>
        <v>23.336130758053482</v>
      </c>
    </row>
    <row r="172" spans="1:11" x14ac:dyDescent="0.25">
      <c r="A172" s="2">
        <v>367</v>
      </c>
      <c r="B172" s="2">
        <v>-0.44051499999999999</v>
      </c>
      <c r="C172" s="2">
        <v>-0.17047000000000001</v>
      </c>
      <c r="D172" s="2">
        <v>2.73813</v>
      </c>
      <c r="E172" s="2">
        <f t="shared" si="14"/>
        <v>2.7785732639297098</v>
      </c>
      <c r="F172" s="2">
        <f t="shared" si="15"/>
        <v>14.68</v>
      </c>
      <c r="G172" s="2">
        <f t="shared" si="16"/>
        <v>3.8857959999999996</v>
      </c>
      <c r="H172" s="2">
        <f t="shared" si="17"/>
        <v>1.3984860685315725</v>
      </c>
      <c r="I172" s="2">
        <f t="shared" si="18"/>
        <v>4.7948171671676647</v>
      </c>
      <c r="J172" s="2">
        <f t="shared" si="19"/>
        <v>0.90902116716766512</v>
      </c>
      <c r="K172" s="2">
        <f t="shared" si="20"/>
        <v>23.3934351460464</v>
      </c>
    </row>
    <row r="173" spans="1:11" x14ac:dyDescent="0.25">
      <c r="A173" s="2">
        <v>368</v>
      </c>
      <c r="B173" s="2">
        <v>-0.44917099999999999</v>
      </c>
      <c r="C173" s="2">
        <v>-0.19175300000000001</v>
      </c>
      <c r="D173" s="2">
        <v>2.7463299999999999</v>
      </c>
      <c r="E173" s="2">
        <f t="shared" si="14"/>
        <v>2.7894179086594395</v>
      </c>
      <c r="F173" s="2">
        <f t="shared" si="15"/>
        <v>14.72</v>
      </c>
      <c r="G173" s="2">
        <f t="shared" si="16"/>
        <v>3.8963839999999998</v>
      </c>
      <c r="H173" s="2">
        <f t="shared" si="17"/>
        <v>1.396844835585269</v>
      </c>
      <c r="I173" s="2">
        <f t="shared" si="18"/>
        <v>4.8135311198990758</v>
      </c>
      <c r="J173" s="2">
        <f t="shared" si="19"/>
        <v>0.91714711989907594</v>
      </c>
      <c r="K173" s="2">
        <f t="shared" si="20"/>
        <v>23.538417155472253</v>
      </c>
    </row>
    <row r="174" spans="1:11" x14ac:dyDescent="0.25">
      <c r="A174" s="2">
        <v>369</v>
      </c>
      <c r="B174" s="2">
        <v>-0.467636</v>
      </c>
      <c r="C174" s="2">
        <v>-0.12800300000000001</v>
      </c>
      <c r="D174" s="2">
        <v>2.75753</v>
      </c>
      <c r="E174" s="2">
        <f t="shared" si="14"/>
        <v>2.799828547858779</v>
      </c>
      <c r="F174" s="2">
        <f t="shared" si="15"/>
        <v>14.76</v>
      </c>
      <c r="G174" s="2">
        <f t="shared" si="16"/>
        <v>3.9069719999999997</v>
      </c>
      <c r="H174" s="2">
        <f t="shared" si="17"/>
        <v>1.395432589251913</v>
      </c>
      <c r="I174" s="2">
        <f t="shared" si="18"/>
        <v>4.8314961353270238</v>
      </c>
      <c r="J174" s="2">
        <f t="shared" si="19"/>
        <v>0.92452413532702415</v>
      </c>
      <c r="K174" s="2">
        <f t="shared" si="20"/>
        <v>23.663444102671434</v>
      </c>
    </row>
    <row r="175" spans="1:11" x14ac:dyDescent="0.25">
      <c r="A175" s="2">
        <v>370</v>
      </c>
      <c r="B175" s="2">
        <v>-0.46010000000000001</v>
      </c>
      <c r="C175" s="2">
        <v>-0.12689300000000001</v>
      </c>
      <c r="D175" s="2">
        <v>2.7672500000000002</v>
      </c>
      <c r="E175" s="2">
        <f t="shared" si="14"/>
        <v>2.8081072639678495</v>
      </c>
      <c r="F175" s="2">
        <f t="shared" si="15"/>
        <v>14.8</v>
      </c>
      <c r="G175" s="2">
        <f t="shared" si="16"/>
        <v>3.9175599999999999</v>
      </c>
      <c r="H175" s="2">
        <f t="shared" si="17"/>
        <v>1.3950891585474894</v>
      </c>
      <c r="I175" s="2">
        <f t="shared" si="18"/>
        <v>4.8457822189934801</v>
      </c>
      <c r="J175" s="2">
        <f t="shared" si="19"/>
        <v>0.92822221899348012</v>
      </c>
      <c r="K175" s="2">
        <f t="shared" si="20"/>
        <v>23.693886475088579</v>
      </c>
    </row>
    <row r="176" spans="1:11" x14ac:dyDescent="0.25">
      <c r="A176" s="2">
        <v>371</v>
      </c>
      <c r="B176" s="2">
        <v>-0.42522199999999999</v>
      </c>
      <c r="C176" s="2">
        <v>-0.20397499999999999</v>
      </c>
      <c r="D176" s="2">
        <v>2.7929599999999999</v>
      </c>
      <c r="E176" s="2">
        <f t="shared" si="14"/>
        <v>2.8324980338049661</v>
      </c>
      <c r="F176" s="2">
        <f t="shared" si="15"/>
        <v>14.84</v>
      </c>
      <c r="G176" s="2">
        <f t="shared" si="16"/>
        <v>3.9281479999999998</v>
      </c>
      <c r="H176" s="2">
        <f t="shared" si="17"/>
        <v>1.3868140253298673</v>
      </c>
      <c r="I176" s="2">
        <f t="shared" si="18"/>
        <v>4.8878719070552021</v>
      </c>
      <c r="J176" s="2">
        <f t="shared" si="19"/>
        <v>0.95972390705520239</v>
      </c>
      <c r="K176" s="2">
        <f t="shared" si="20"/>
        <v>24.431969138006064</v>
      </c>
    </row>
    <row r="177" spans="1:11" x14ac:dyDescent="0.25">
      <c r="A177" s="2">
        <v>372</v>
      </c>
      <c r="B177" s="2">
        <v>-0.42400399999999999</v>
      </c>
      <c r="C177" s="2">
        <v>-0.184032</v>
      </c>
      <c r="D177" s="2">
        <v>2.8039100000000001</v>
      </c>
      <c r="E177" s="2">
        <f t="shared" si="14"/>
        <v>2.841752708653587</v>
      </c>
      <c r="F177" s="2">
        <f t="shared" si="15"/>
        <v>14.88</v>
      </c>
      <c r="G177" s="2">
        <f t="shared" si="16"/>
        <v>3.938736</v>
      </c>
      <c r="H177" s="2">
        <f t="shared" si="17"/>
        <v>1.3860234875490487</v>
      </c>
      <c r="I177" s="2">
        <f t="shared" si="18"/>
        <v>4.9038421441609756</v>
      </c>
      <c r="J177" s="2">
        <f t="shared" si="19"/>
        <v>0.96510614416097562</v>
      </c>
      <c r="K177" s="2">
        <f t="shared" si="20"/>
        <v>24.50294064291122</v>
      </c>
    </row>
    <row r="178" spans="1:11" x14ac:dyDescent="0.25">
      <c r="A178" s="2">
        <v>373</v>
      </c>
      <c r="B178" s="2">
        <v>-0.40021000000000001</v>
      </c>
      <c r="C178" s="2">
        <v>-0.19415099999999999</v>
      </c>
      <c r="D178" s="2">
        <v>2.8147600000000002</v>
      </c>
      <c r="E178" s="2">
        <f t="shared" si="14"/>
        <v>2.8496905994337349</v>
      </c>
      <c r="F178" s="2">
        <f t="shared" si="15"/>
        <v>14.92</v>
      </c>
      <c r="G178" s="2">
        <f t="shared" si="16"/>
        <v>3.9493239999999998</v>
      </c>
      <c r="H178" s="2">
        <f t="shared" si="17"/>
        <v>1.3858781724530986</v>
      </c>
      <c r="I178" s="2">
        <f t="shared" si="18"/>
        <v>4.9175400860068308</v>
      </c>
      <c r="J178" s="2">
        <f t="shared" si="19"/>
        <v>0.96821608600683096</v>
      </c>
      <c r="K178" s="2">
        <f t="shared" si="20"/>
        <v>24.515995294557523</v>
      </c>
    </row>
    <row r="179" spans="1:11" x14ac:dyDescent="0.25">
      <c r="A179" s="2">
        <v>374</v>
      </c>
      <c r="B179" s="2">
        <v>-0.42996499999999999</v>
      </c>
      <c r="C179" s="2">
        <v>-0.16719300000000001</v>
      </c>
      <c r="D179" s="2">
        <v>2.8182800000000001</v>
      </c>
      <c r="E179" s="2">
        <f t="shared" si="14"/>
        <v>2.8557880801757682</v>
      </c>
      <c r="F179" s="2">
        <f t="shared" si="15"/>
        <v>14.96</v>
      </c>
      <c r="G179" s="2">
        <f t="shared" si="16"/>
        <v>3.9599120000000001</v>
      </c>
      <c r="H179" s="2">
        <f t="shared" si="17"/>
        <v>1.3866266994700374</v>
      </c>
      <c r="I179" s="2">
        <f t="shared" si="18"/>
        <v>4.9280621426745128</v>
      </c>
      <c r="J179" s="2">
        <f t="shared" si="19"/>
        <v>0.96815014267451271</v>
      </c>
      <c r="K179" s="2">
        <f t="shared" si="20"/>
        <v>24.448779232329223</v>
      </c>
    </row>
    <row r="180" spans="1:11" x14ac:dyDescent="0.25">
      <c r="A180" s="2">
        <v>375</v>
      </c>
      <c r="B180" s="2">
        <v>-0.41578900000000002</v>
      </c>
      <c r="C180" s="2">
        <v>-0.182529</v>
      </c>
      <c r="D180" s="2">
        <v>2.8271099999999998</v>
      </c>
      <c r="E180" s="2">
        <f t="shared" si="14"/>
        <v>2.8633456446021315</v>
      </c>
      <c r="F180" s="2">
        <f t="shared" si="15"/>
        <v>15</v>
      </c>
      <c r="G180" s="2">
        <f t="shared" si="16"/>
        <v>3.9704999999999999</v>
      </c>
      <c r="H180" s="2">
        <f t="shared" si="17"/>
        <v>1.3866645850056674</v>
      </c>
      <c r="I180" s="2">
        <f t="shared" si="18"/>
        <v>4.9411037781512226</v>
      </c>
      <c r="J180" s="2">
        <f t="shared" si="19"/>
        <v>0.97060377815122267</v>
      </c>
      <c r="K180" s="2">
        <f t="shared" si="20"/>
        <v>24.445379124826161</v>
      </c>
    </row>
    <row r="181" spans="1:11" x14ac:dyDescent="0.25">
      <c r="A181" s="2">
        <v>376</v>
      </c>
      <c r="B181" s="2">
        <v>-0.41120400000000001</v>
      </c>
      <c r="C181" s="2">
        <v>-0.18554000000000001</v>
      </c>
      <c r="D181" s="2">
        <v>2.8493200000000001</v>
      </c>
      <c r="E181" s="2">
        <f t="shared" si="14"/>
        <v>2.8848116547906555</v>
      </c>
      <c r="F181" s="2">
        <f t="shared" si="15"/>
        <v>15.04</v>
      </c>
      <c r="G181" s="2">
        <f t="shared" si="16"/>
        <v>3.9810879999999997</v>
      </c>
      <c r="H181" s="2">
        <f t="shared" si="17"/>
        <v>1.3800166098846749</v>
      </c>
      <c r="I181" s="2">
        <f t="shared" si="18"/>
        <v>4.9781463839729465</v>
      </c>
      <c r="J181" s="2">
        <f t="shared" si="19"/>
        <v>0.99705838397294677</v>
      </c>
      <c r="K181" s="2">
        <f t="shared" si="20"/>
        <v>25.044871752971719</v>
      </c>
    </row>
    <row r="182" spans="1:11" x14ac:dyDescent="0.25">
      <c r="A182" s="2">
        <v>377</v>
      </c>
      <c r="B182" s="2">
        <v>-0.41304299999999999</v>
      </c>
      <c r="C182" s="2">
        <v>-0.188778</v>
      </c>
      <c r="D182" s="2">
        <v>2.85554</v>
      </c>
      <c r="E182" s="2">
        <f t="shared" si="14"/>
        <v>2.89142704295526</v>
      </c>
      <c r="F182" s="2">
        <f t="shared" si="15"/>
        <v>15.08</v>
      </c>
      <c r="G182" s="2">
        <f t="shared" si="16"/>
        <v>3.991676</v>
      </c>
      <c r="H182" s="2">
        <f t="shared" si="17"/>
        <v>1.3805210855053085</v>
      </c>
      <c r="I182" s="2">
        <f t="shared" si="18"/>
        <v>4.9895621624053152</v>
      </c>
      <c r="J182" s="2">
        <f t="shared" si="19"/>
        <v>0.99788616240531525</v>
      </c>
      <c r="K182" s="2">
        <f t="shared" si="20"/>
        <v>24.999177348194472</v>
      </c>
    </row>
    <row r="183" spans="1:11" x14ac:dyDescent="0.25">
      <c r="A183" s="2">
        <v>378</v>
      </c>
      <c r="B183" s="2">
        <v>-0.407584</v>
      </c>
      <c r="C183" s="2">
        <v>-0.19265299999999999</v>
      </c>
      <c r="D183" s="2">
        <v>2.8643200000000002</v>
      </c>
      <c r="E183" s="2">
        <f t="shared" si="14"/>
        <v>2.8995808245098118</v>
      </c>
      <c r="F183" s="2">
        <f t="shared" si="15"/>
        <v>15.12</v>
      </c>
      <c r="G183" s="2">
        <f t="shared" si="16"/>
        <v>4.0022639999999994</v>
      </c>
      <c r="H183" s="2">
        <f t="shared" si="17"/>
        <v>1.3802905461952768</v>
      </c>
      <c r="I183" s="2">
        <f t="shared" si="18"/>
        <v>5.0036326540071121</v>
      </c>
      <c r="J183" s="2">
        <f t="shared" si="19"/>
        <v>1.0013686540071127</v>
      </c>
      <c r="K183" s="2">
        <f t="shared" si="20"/>
        <v>25.020054999048362</v>
      </c>
    </row>
    <row r="184" spans="1:11" x14ac:dyDescent="0.25">
      <c r="A184" s="2">
        <v>379</v>
      </c>
      <c r="B184" s="2">
        <v>-0.398478</v>
      </c>
      <c r="C184" s="2">
        <v>-0.19395100000000001</v>
      </c>
      <c r="D184" s="2">
        <v>2.8724699999999999</v>
      </c>
      <c r="E184" s="2">
        <f t="shared" si="14"/>
        <v>2.9064558499631472</v>
      </c>
      <c r="F184" s="2">
        <f t="shared" si="15"/>
        <v>15.16</v>
      </c>
      <c r="G184" s="2">
        <f t="shared" si="16"/>
        <v>4.0128519999999996</v>
      </c>
      <c r="H184" s="2">
        <f t="shared" si="17"/>
        <v>1.3806684866900287</v>
      </c>
      <c r="I184" s="2">
        <f t="shared" si="18"/>
        <v>5.0154964729304057</v>
      </c>
      <c r="J184" s="2">
        <f t="shared" si="19"/>
        <v>1.002644472930406</v>
      </c>
      <c r="K184" s="2">
        <f t="shared" si="20"/>
        <v>24.985832343939077</v>
      </c>
    </row>
    <row r="185" spans="1:11" x14ac:dyDescent="0.25">
      <c r="A185" s="2">
        <v>380</v>
      </c>
      <c r="B185" s="2">
        <v>-0.415076</v>
      </c>
      <c r="C185" s="2">
        <v>-0.184613</v>
      </c>
      <c r="D185" s="2">
        <v>2.8776999999999999</v>
      </c>
      <c r="E185" s="2">
        <f t="shared" si="14"/>
        <v>2.9133361178458279</v>
      </c>
      <c r="F185" s="2">
        <f t="shared" si="15"/>
        <v>15.2</v>
      </c>
      <c r="G185" s="2">
        <f t="shared" si="16"/>
        <v>4.0234399999999999</v>
      </c>
      <c r="H185" s="2">
        <f t="shared" si="17"/>
        <v>1.3810421582851904</v>
      </c>
      <c r="I185" s="2">
        <f t="shared" si="18"/>
        <v>5.0273693383994749</v>
      </c>
      <c r="J185" s="2">
        <f t="shared" si="19"/>
        <v>1.003929338399475</v>
      </c>
      <c r="K185" s="2">
        <f t="shared" si="20"/>
        <v>24.952014654113768</v>
      </c>
    </row>
    <row r="186" spans="1:11" x14ac:dyDescent="0.25">
      <c r="A186" s="2">
        <v>381</v>
      </c>
      <c r="B186" s="2">
        <v>-0.39692899999999998</v>
      </c>
      <c r="C186" s="2">
        <v>-0.16454199999999999</v>
      </c>
      <c r="D186" s="2">
        <v>2.8896000000000002</v>
      </c>
      <c r="E186" s="2">
        <f t="shared" si="14"/>
        <v>2.9213720853059786</v>
      </c>
      <c r="F186" s="2">
        <f t="shared" si="15"/>
        <v>15.24</v>
      </c>
      <c r="G186" s="2">
        <f t="shared" si="16"/>
        <v>4.0340280000000002</v>
      </c>
      <c r="H186" s="2">
        <f t="shared" si="17"/>
        <v>1.380867579412598</v>
      </c>
      <c r="I186" s="2">
        <f t="shared" si="18"/>
        <v>5.0412365252874087</v>
      </c>
      <c r="J186" s="2">
        <f t="shared" si="19"/>
        <v>1.0072085252874086</v>
      </c>
      <c r="K186" s="2">
        <f t="shared" si="20"/>
        <v>24.96781195587657</v>
      </c>
    </row>
    <row r="187" spans="1:11" x14ac:dyDescent="0.25">
      <c r="A187" s="2">
        <v>382</v>
      </c>
      <c r="B187" s="2">
        <v>-0.40124900000000002</v>
      </c>
      <c r="C187" s="2">
        <v>-0.18318999999999999</v>
      </c>
      <c r="D187" s="2">
        <v>2.9002400000000002</v>
      </c>
      <c r="E187" s="2">
        <f t="shared" si="14"/>
        <v>2.9335901884382216</v>
      </c>
      <c r="F187" s="2">
        <f t="shared" si="15"/>
        <v>15.28</v>
      </c>
      <c r="G187" s="2">
        <f t="shared" si="16"/>
        <v>4.0446159999999995</v>
      </c>
      <c r="H187" s="2">
        <f t="shared" si="17"/>
        <v>1.3787256365734109</v>
      </c>
      <c r="I187" s="2">
        <f t="shared" si="18"/>
        <v>5.0623205727765326</v>
      </c>
      <c r="J187" s="2">
        <f t="shared" si="19"/>
        <v>1.017704572776533</v>
      </c>
      <c r="K187" s="2">
        <f t="shared" si="20"/>
        <v>25.161957841647592</v>
      </c>
    </row>
    <row r="188" spans="1:11" x14ac:dyDescent="0.25">
      <c r="A188" s="2">
        <v>383</v>
      </c>
      <c r="B188" s="2">
        <v>-0.41615200000000002</v>
      </c>
      <c r="C188" s="2">
        <v>-0.20583799999999999</v>
      </c>
      <c r="D188" s="2">
        <v>2.9087700000000001</v>
      </c>
      <c r="E188" s="2">
        <f t="shared" si="14"/>
        <v>2.9455890212736739</v>
      </c>
      <c r="F188" s="2">
        <f t="shared" si="15"/>
        <v>15.32</v>
      </c>
      <c r="G188" s="2">
        <f t="shared" si="16"/>
        <v>4.0552039999999998</v>
      </c>
      <c r="H188" s="2">
        <f t="shared" si="17"/>
        <v>1.3767039361949169</v>
      </c>
      <c r="I188" s="2">
        <f t="shared" si="18"/>
        <v>5.083026238670703</v>
      </c>
      <c r="J188" s="2">
        <f t="shared" si="19"/>
        <v>1.0278222386707032</v>
      </c>
      <c r="K188" s="2">
        <f t="shared" si="20"/>
        <v>25.34575914481006</v>
      </c>
    </row>
    <row r="189" spans="1:11" x14ac:dyDescent="0.25">
      <c r="A189" s="2">
        <v>384</v>
      </c>
      <c r="B189" s="2">
        <v>-0.39779100000000001</v>
      </c>
      <c r="C189" s="2">
        <v>-0.15475900000000001</v>
      </c>
      <c r="D189" s="2">
        <v>2.91248</v>
      </c>
      <c r="E189" s="2">
        <f t="shared" si="14"/>
        <v>2.9435909665172568</v>
      </c>
      <c r="F189" s="2">
        <f t="shared" si="15"/>
        <v>15.36</v>
      </c>
      <c r="G189" s="2">
        <f t="shared" si="16"/>
        <v>4.0657920000000001</v>
      </c>
      <c r="H189" s="2">
        <f t="shared" si="17"/>
        <v>1.3812353843477405</v>
      </c>
      <c r="I189" s="2">
        <f t="shared" si="18"/>
        <v>5.0795783154608394</v>
      </c>
      <c r="J189" s="2">
        <f t="shared" si="19"/>
        <v>1.0137863154608393</v>
      </c>
      <c r="K189" s="2">
        <f t="shared" si="20"/>
        <v>24.934534660426291</v>
      </c>
    </row>
    <row r="190" spans="1:11" x14ac:dyDescent="0.25">
      <c r="A190" s="2">
        <v>385</v>
      </c>
      <c r="B190" s="2">
        <v>-0.404227</v>
      </c>
      <c r="C190" s="2">
        <v>-0.17679800000000001</v>
      </c>
      <c r="D190" s="2">
        <v>2.9279000000000002</v>
      </c>
      <c r="E190" s="2">
        <f t="shared" si="14"/>
        <v>2.9609551516922714</v>
      </c>
      <c r="F190" s="2">
        <f t="shared" si="15"/>
        <v>15.4</v>
      </c>
      <c r="G190" s="2">
        <f t="shared" si="16"/>
        <v>4.0763800000000003</v>
      </c>
      <c r="H190" s="2">
        <f t="shared" si="17"/>
        <v>1.3767111594615782</v>
      </c>
      <c r="I190" s="2">
        <f t="shared" si="18"/>
        <v>5.1095426479662516</v>
      </c>
      <c r="J190" s="2">
        <f t="shared" si="19"/>
        <v>1.0331626479662512</v>
      </c>
      <c r="K190" s="2">
        <f t="shared" si="20"/>
        <v>25.345101486275841</v>
      </c>
    </row>
    <row r="191" spans="1:11" x14ac:dyDescent="0.25">
      <c r="A191" s="2">
        <v>386</v>
      </c>
      <c r="B191" s="2">
        <v>-0.42941400000000002</v>
      </c>
      <c r="C191" s="2">
        <v>-0.21260399999999999</v>
      </c>
      <c r="D191" s="2">
        <v>2.9436100000000001</v>
      </c>
      <c r="E191" s="2">
        <f t="shared" si="14"/>
        <v>2.9823542171096982</v>
      </c>
      <c r="F191" s="2">
        <f t="shared" si="15"/>
        <v>15.44</v>
      </c>
      <c r="G191" s="2">
        <f t="shared" si="16"/>
        <v>4.0869679999999997</v>
      </c>
      <c r="H191" s="2">
        <f t="shared" si="17"/>
        <v>1.3703831612466277</v>
      </c>
      <c r="I191" s="2">
        <f t="shared" si="18"/>
        <v>5.1464697312131795</v>
      </c>
      <c r="J191" s="2">
        <f t="shared" si="19"/>
        <v>1.0595017312131798</v>
      </c>
      <c r="K191" s="2">
        <f t="shared" si="20"/>
        <v>25.923905722119184</v>
      </c>
    </row>
    <row r="192" spans="1:11" x14ac:dyDescent="0.25">
      <c r="A192" s="2">
        <v>387</v>
      </c>
      <c r="B192" s="2">
        <v>-0.42478900000000003</v>
      </c>
      <c r="C192" s="2">
        <v>-0.214229</v>
      </c>
      <c r="D192" s="2">
        <v>2.95079</v>
      </c>
      <c r="E192" s="2">
        <f t="shared" si="14"/>
        <v>2.9888963486648379</v>
      </c>
      <c r="F192" s="2">
        <f t="shared" si="15"/>
        <v>15.48</v>
      </c>
      <c r="G192" s="2">
        <f t="shared" si="16"/>
        <v>4.097556</v>
      </c>
      <c r="H192" s="2">
        <f t="shared" si="17"/>
        <v>1.3709260951221707</v>
      </c>
      <c r="I192" s="2">
        <f t="shared" si="18"/>
        <v>5.1577590951099914</v>
      </c>
      <c r="J192" s="2">
        <f t="shared" si="19"/>
        <v>1.0602030951099914</v>
      </c>
      <c r="K192" s="2">
        <f t="shared" si="20"/>
        <v>25.874035525322693</v>
      </c>
    </row>
    <row r="193" spans="1:11" x14ac:dyDescent="0.25">
      <c r="A193" s="2">
        <v>388</v>
      </c>
      <c r="B193" s="2">
        <v>-0.44882</v>
      </c>
      <c r="C193" s="2">
        <v>-0.16502800000000001</v>
      </c>
      <c r="D193" s="2">
        <v>2.9539</v>
      </c>
      <c r="E193" s="2">
        <f t="shared" si="14"/>
        <v>2.9923567372865154</v>
      </c>
      <c r="F193" s="2">
        <f t="shared" si="15"/>
        <v>15.52</v>
      </c>
      <c r="G193" s="2">
        <f t="shared" si="16"/>
        <v>4.1081439999999994</v>
      </c>
      <c r="H193" s="2">
        <f t="shared" si="17"/>
        <v>1.3728790918576392</v>
      </c>
      <c r="I193" s="2">
        <f t="shared" si="18"/>
        <v>5.163730480131103</v>
      </c>
      <c r="J193" s="2">
        <f t="shared" si="19"/>
        <v>1.0555864801311037</v>
      </c>
      <c r="K193" s="2">
        <f t="shared" si="20"/>
        <v>25.694972720798098</v>
      </c>
    </row>
    <row r="194" spans="1:11" x14ac:dyDescent="0.25">
      <c r="A194" s="2">
        <v>389</v>
      </c>
      <c r="B194" s="2">
        <v>-0.41876400000000003</v>
      </c>
      <c r="C194" s="2">
        <v>-0.18598100000000001</v>
      </c>
      <c r="D194" s="2">
        <v>2.9638900000000001</v>
      </c>
      <c r="E194" s="2">
        <f t="shared" si="14"/>
        <v>2.9990992234597709</v>
      </c>
      <c r="F194" s="2">
        <f t="shared" si="15"/>
        <v>15.56</v>
      </c>
      <c r="G194" s="2">
        <f t="shared" si="16"/>
        <v>4.1187319999999996</v>
      </c>
      <c r="H194" s="2">
        <f t="shared" si="17"/>
        <v>1.3733230190525729</v>
      </c>
      <c r="I194" s="2">
        <f t="shared" si="18"/>
        <v>5.1753655839711188</v>
      </c>
      <c r="J194" s="2">
        <f t="shared" si="19"/>
        <v>1.0566335839711192</v>
      </c>
      <c r="K194" s="2">
        <f t="shared" si="20"/>
        <v>25.654341772446454</v>
      </c>
    </row>
    <row r="195" spans="1:11" x14ac:dyDescent="0.25">
      <c r="A195" s="2">
        <v>390</v>
      </c>
      <c r="B195" s="2">
        <v>-0.41631099999999999</v>
      </c>
      <c r="C195" s="2">
        <v>-0.14052300000000001</v>
      </c>
      <c r="D195" s="2">
        <v>2.9639000000000002</v>
      </c>
      <c r="E195" s="2">
        <f t="shared" si="14"/>
        <v>2.9962918369628153</v>
      </c>
      <c r="F195" s="2">
        <f t="shared" si="15"/>
        <v>15.6</v>
      </c>
      <c r="G195" s="2">
        <f t="shared" si="16"/>
        <v>4.1293199999999999</v>
      </c>
      <c r="H195" s="2">
        <f t="shared" si="17"/>
        <v>1.3781434602130331</v>
      </c>
      <c r="I195" s="2">
        <f t="shared" si="18"/>
        <v>5.1705210455365131</v>
      </c>
      <c r="J195" s="2">
        <f t="shared" si="19"/>
        <v>1.0412010455365133</v>
      </c>
      <c r="K195" s="2">
        <f t="shared" si="20"/>
        <v>25.214830663075599</v>
      </c>
    </row>
    <row r="196" spans="1:11" x14ac:dyDescent="0.25">
      <c r="A196" s="2">
        <v>391</v>
      </c>
      <c r="B196" s="2">
        <v>-0.446438</v>
      </c>
      <c r="C196" s="2">
        <v>-0.217666</v>
      </c>
      <c r="D196" s="2">
        <v>2.99065</v>
      </c>
      <c r="E196" s="2">
        <f t="shared" ref="E196:E230" si="21">SQRT(D196^2+C196^2+B196^2)</f>
        <v>3.0316122439883366</v>
      </c>
      <c r="F196" s="2">
        <f t="shared" ref="F196:F230" si="22">A196/25</f>
        <v>15.64</v>
      </c>
      <c r="G196" s="2">
        <f t="shared" ref="G196:G230" si="23">F196*0.2647</f>
        <v>4.1399080000000001</v>
      </c>
      <c r="H196" s="2">
        <f t="shared" ref="H196:H230" si="24">G196/E196</f>
        <v>1.3655796542613277</v>
      </c>
      <c r="I196" s="2">
        <f t="shared" ref="I196:I230" si="25">E196*1.72564</f>
        <v>5.2314713527160333</v>
      </c>
      <c r="J196" s="2">
        <f t="shared" ref="J196:J230" si="26">I196-G196</f>
        <v>1.0915633527160331</v>
      </c>
      <c r="K196" s="2">
        <f t="shared" ref="K196:K230" si="27">(J196/G196)*100</f>
        <v>26.366850488369138</v>
      </c>
    </row>
    <row r="197" spans="1:11" x14ac:dyDescent="0.25">
      <c r="A197" s="2">
        <v>392</v>
      </c>
      <c r="B197" s="2">
        <v>-0.41747899999999999</v>
      </c>
      <c r="C197" s="2">
        <v>-0.14888499999999999</v>
      </c>
      <c r="D197" s="2">
        <v>2.9905200000000001</v>
      </c>
      <c r="E197" s="2">
        <f t="shared" si="21"/>
        <v>3.0231879414065546</v>
      </c>
      <c r="F197" s="2">
        <f t="shared" si="22"/>
        <v>15.68</v>
      </c>
      <c r="G197" s="2">
        <f t="shared" si="23"/>
        <v>4.1504959999999995</v>
      </c>
      <c r="H197" s="2">
        <f t="shared" si="24"/>
        <v>1.3728871907543263</v>
      </c>
      <c r="I197" s="2">
        <f t="shared" si="25"/>
        <v>5.2169340392088071</v>
      </c>
      <c r="J197" s="2">
        <f t="shared" si="26"/>
        <v>1.0664380392088075</v>
      </c>
      <c r="K197" s="2">
        <f t="shared" si="27"/>
        <v>25.694231224624904</v>
      </c>
    </row>
    <row r="198" spans="1:11" x14ac:dyDescent="0.25">
      <c r="A198" s="2">
        <v>393</v>
      </c>
      <c r="B198" s="2">
        <v>-0.40760200000000002</v>
      </c>
      <c r="C198" s="2">
        <v>-0.132909</v>
      </c>
      <c r="D198" s="2">
        <v>2.99987</v>
      </c>
      <c r="E198" s="2">
        <f t="shared" si="21"/>
        <v>3.0303505093610874</v>
      </c>
      <c r="F198" s="2">
        <f t="shared" si="22"/>
        <v>15.72</v>
      </c>
      <c r="G198" s="2">
        <f t="shared" si="23"/>
        <v>4.1610839999999998</v>
      </c>
      <c r="H198" s="2">
        <f t="shared" si="24"/>
        <v>1.3731362055795038</v>
      </c>
      <c r="I198" s="2">
        <f t="shared" si="25"/>
        <v>5.2292940529738674</v>
      </c>
      <c r="J198" s="2">
        <f t="shared" si="26"/>
        <v>1.0682100529738676</v>
      </c>
      <c r="K198" s="2">
        <f t="shared" si="27"/>
        <v>25.671436889374682</v>
      </c>
    </row>
    <row r="199" spans="1:11" x14ac:dyDescent="0.25">
      <c r="A199" s="2">
        <v>394</v>
      </c>
      <c r="B199" s="2">
        <v>-0.44126199999999999</v>
      </c>
      <c r="C199" s="2">
        <v>-0.21240000000000001</v>
      </c>
      <c r="D199" s="2">
        <v>3.0193300000000001</v>
      </c>
      <c r="E199" s="2">
        <f t="shared" si="21"/>
        <v>3.0587872697433536</v>
      </c>
      <c r="F199" s="2">
        <f t="shared" si="22"/>
        <v>15.76</v>
      </c>
      <c r="G199" s="2">
        <f t="shared" si="23"/>
        <v>4.171672</v>
      </c>
      <c r="H199" s="2">
        <f t="shared" si="24"/>
        <v>1.363832013185416</v>
      </c>
      <c r="I199" s="2">
        <f t="shared" si="25"/>
        <v>5.2783656641599208</v>
      </c>
      <c r="J199" s="2">
        <f t="shared" si="26"/>
        <v>1.1066936641599208</v>
      </c>
      <c r="K199" s="2">
        <f t="shared" si="27"/>
        <v>26.528779447663208</v>
      </c>
    </row>
    <row r="200" spans="1:11" x14ac:dyDescent="0.25">
      <c r="A200" s="2">
        <v>395</v>
      </c>
      <c r="B200" s="2">
        <v>-0.41303699999999999</v>
      </c>
      <c r="C200" s="2">
        <v>-0.135492</v>
      </c>
      <c r="D200" s="2">
        <v>3.0178500000000001</v>
      </c>
      <c r="E200" s="2">
        <f t="shared" si="21"/>
        <v>3.04899594423033</v>
      </c>
      <c r="F200" s="2">
        <f t="shared" si="22"/>
        <v>15.8</v>
      </c>
      <c r="G200" s="2">
        <f t="shared" si="23"/>
        <v>4.1822600000000003</v>
      </c>
      <c r="H200" s="2">
        <f t="shared" si="24"/>
        <v>1.3716843434685986</v>
      </c>
      <c r="I200" s="2">
        <f t="shared" si="25"/>
        <v>5.2614693612016268</v>
      </c>
      <c r="J200" s="2">
        <f t="shared" si="26"/>
        <v>1.0792093612016265</v>
      </c>
      <c r="K200" s="2">
        <f t="shared" si="27"/>
        <v>25.804454079890448</v>
      </c>
    </row>
    <row r="201" spans="1:11" x14ac:dyDescent="0.25">
      <c r="A201" s="2">
        <v>396</v>
      </c>
      <c r="B201" s="2">
        <v>-0.43337199999999998</v>
      </c>
      <c r="C201" s="2">
        <v>-0.20702100000000001</v>
      </c>
      <c r="D201" s="2">
        <v>3.0419</v>
      </c>
      <c r="E201" s="2">
        <f t="shared" si="21"/>
        <v>3.0795818863646085</v>
      </c>
      <c r="F201" s="2">
        <f t="shared" si="22"/>
        <v>15.84</v>
      </c>
      <c r="G201" s="2">
        <f t="shared" si="23"/>
        <v>4.1928479999999997</v>
      </c>
      <c r="H201" s="2">
        <f t="shared" si="24"/>
        <v>1.3614991108255874</v>
      </c>
      <c r="I201" s="2">
        <f t="shared" si="25"/>
        <v>5.3142496863862236</v>
      </c>
      <c r="J201" s="2">
        <f t="shared" si="26"/>
        <v>1.121401686386224</v>
      </c>
      <c r="K201" s="2">
        <f t="shared" si="27"/>
        <v>26.745584060910961</v>
      </c>
    </row>
    <row r="202" spans="1:11" x14ac:dyDescent="0.25">
      <c r="A202" s="2">
        <v>397</v>
      </c>
      <c r="B202" s="2">
        <v>-0.46359600000000001</v>
      </c>
      <c r="C202" s="2">
        <v>-0.17624200000000001</v>
      </c>
      <c r="D202" s="2">
        <v>3.0496799999999999</v>
      </c>
      <c r="E202" s="2">
        <f t="shared" si="21"/>
        <v>3.0897460407256774</v>
      </c>
      <c r="F202" s="2">
        <f t="shared" si="22"/>
        <v>15.88</v>
      </c>
      <c r="G202" s="2">
        <f t="shared" si="23"/>
        <v>4.203436</v>
      </c>
      <c r="H202" s="2">
        <f t="shared" si="24"/>
        <v>1.3604470867815253</v>
      </c>
      <c r="I202" s="2">
        <f t="shared" si="25"/>
        <v>5.3317893577178577</v>
      </c>
      <c r="J202" s="2">
        <f t="shared" si="26"/>
        <v>1.1283533577178577</v>
      </c>
      <c r="K202" s="2">
        <f t="shared" si="27"/>
        <v>26.843595518472451</v>
      </c>
    </row>
    <row r="203" spans="1:11" x14ac:dyDescent="0.25">
      <c r="A203" s="2">
        <v>398</v>
      </c>
      <c r="B203" s="2">
        <v>-0.435637</v>
      </c>
      <c r="C203" s="2">
        <v>-0.22340699999999999</v>
      </c>
      <c r="D203" s="2">
        <v>3.0622799999999999</v>
      </c>
      <c r="E203" s="2">
        <f t="shared" si="21"/>
        <v>3.1011689863369263</v>
      </c>
      <c r="F203" s="2">
        <f t="shared" si="22"/>
        <v>15.92</v>
      </c>
      <c r="G203" s="2">
        <f t="shared" si="23"/>
        <v>4.2140240000000002</v>
      </c>
      <c r="H203" s="2">
        <f t="shared" si="24"/>
        <v>1.3588501686190175</v>
      </c>
      <c r="I203" s="2">
        <f t="shared" si="25"/>
        <v>5.3515012495824541</v>
      </c>
      <c r="J203" s="2">
        <f t="shared" si="26"/>
        <v>1.1374772495824539</v>
      </c>
      <c r="K203" s="2">
        <f t="shared" si="27"/>
        <v>26.992661873365076</v>
      </c>
    </row>
    <row r="204" spans="1:11" x14ac:dyDescent="0.25">
      <c r="A204" s="2">
        <v>399</v>
      </c>
      <c r="B204" s="2">
        <v>-0.47076000000000001</v>
      </c>
      <c r="C204" s="2">
        <v>-0.25151499999999999</v>
      </c>
      <c r="D204" s="2">
        <v>3.0569099999999998</v>
      </c>
      <c r="E204" s="2">
        <f t="shared" si="21"/>
        <v>3.103155413595168</v>
      </c>
      <c r="F204" s="2">
        <f t="shared" si="22"/>
        <v>15.96</v>
      </c>
      <c r="G204" s="2">
        <f t="shared" si="23"/>
        <v>4.2246120000000005</v>
      </c>
      <c r="H204" s="2">
        <f t="shared" si="24"/>
        <v>1.3613923368103458</v>
      </c>
      <c r="I204" s="2">
        <f t="shared" si="25"/>
        <v>5.3549291079163659</v>
      </c>
      <c r="J204" s="2">
        <f t="shared" si="26"/>
        <v>1.1303171079163654</v>
      </c>
      <c r="K204" s="2">
        <f t="shared" si="27"/>
        <v>26.755524718396984</v>
      </c>
    </row>
    <row r="205" spans="1:11" x14ac:dyDescent="0.25">
      <c r="A205" s="2">
        <v>400</v>
      </c>
      <c r="B205" s="2">
        <v>-0.47108899999999998</v>
      </c>
      <c r="C205" s="2">
        <v>-0.24870400000000001</v>
      </c>
      <c r="D205" s="2">
        <v>3.0797300000000001</v>
      </c>
      <c r="E205" s="2">
        <f t="shared" si="21"/>
        <v>3.1254624295353484</v>
      </c>
      <c r="F205" s="2">
        <f t="shared" si="22"/>
        <v>16</v>
      </c>
      <c r="G205" s="2">
        <f t="shared" si="23"/>
        <v>4.2351999999999999</v>
      </c>
      <c r="H205" s="2">
        <f t="shared" si="24"/>
        <v>1.3550634811596927</v>
      </c>
      <c r="I205" s="2">
        <f t="shared" si="25"/>
        <v>5.3934229869033787</v>
      </c>
      <c r="J205" s="2">
        <f t="shared" si="26"/>
        <v>1.1582229869033789</v>
      </c>
      <c r="K205" s="2">
        <f t="shared" si="27"/>
        <v>27.347539358315519</v>
      </c>
    </row>
    <row r="206" spans="1:11" x14ac:dyDescent="0.25">
      <c r="A206" s="2">
        <v>401</v>
      </c>
      <c r="B206" s="2">
        <v>-0.40768300000000002</v>
      </c>
      <c r="C206" s="2">
        <v>-0.170298</v>
      </c>
      <c r="D206" s="2">
        <v>3.0888200000000001</v>
      </c>
      <c r="E206" s="2">
        <f t="shared" si="21"/>
        <v>3.1202589363213113</v>
      </c>
      <c r="F206" s="2">
        <f t="shared" si="22"/>
        <v>16.04</v>
      </c>
      <c r="G206" s="2">
        <f t="shared" si="23"/>
        <v>4.2457879999999992</v>
      </c>
      <c r="H206" s="2">
        <f t="shared" si="24"/>
        <v>1.3607165580320881</v>
      </c>
      <c r="I206" s="2">
        <f t="shared" si="25"/>
        <v>5.3844436308735082</v>
      </c>
      <c r="J206" s="2">
        <f t="shared" si="26"/>
        <v>1.138655630873509</v>
      </c>
      <c r="K206" s="2">
        <f t="shared" si="27"/>
        <v>26.818475884182373</v>
      </c>
    </row>
    <row r="207" spans="1:11" x14ac:dyDescent="0.25">
      <c r="A207" s="2">
        <v>402</v>
      </c>
      <c r="B207" s="2">
        <v>-0.40944399999999997</v>
      </c>
      <c r="C207" s="2">
        <v>-0.204767</v>
      </c>
      <c r="D207" s="2">
        <v>3.10012</v>
      </c>
      <c r="E207" s="2">
        <f t="shared" si="21"/>
        <v>3.1337386502107987</v>
      </c>
      <c r="F207" s="2">
        <f t="shared" si="22"/>
        <v>16.079999999999998</v>
      </c>
      <c r="G207" s="2">
        <f t="shared" si="23"/>
        <v>4.2563759999999995</v>
      </c>
      <c r="H207" s="2">
        <f t="shared" si="24"/>
        <v>1.3582421749540867</v>
      </c>
      <c r="I207" s="2">
        <f t="shared" si="25"/>
        <v>5.4077047643497629</v>
      </c>
      <c r="J207" s="2">
        <f t="shared" si="26"/>
        <v>1.1513287643497634</v>
      </c>
      <c r="K207" s="2">
        <f t="shared" si="27"/>
        <v>27.049507946425866</v>
      </c>
    </row>
    <row r="208" spans="1:11" x14ac:dyDescent="0.25">
      <c r="A208" s="2">
        <v>403</v>
      </c>
      <c r="B208" s="2">
        <v>-0.39835999999999999</v>
      </c>
      <c r="C208" s="2">
        <v>-0.17219400000000001</v>
      </c>
      <c r="D208" s="2">
        <v>3.1087199999999999</v>
      </c>
      <c r="E208" s="2">
        <f t="shared" si="21"/>
        <v>3.1388662764820037</v>
      </c>
      <c r="F208" s="2">
        <f t="shared" si="22"/>
        <v>16.12</v>
      </c>
      <c r="G208" s="2">
        <f t="shared" si="23"/>
        <v>4.2669639999999998</v>
      </c>
      <c r="H208" s="2">
        <f t="shared" si="24"/>
        <v>1.3593965540903361</v>
      </c>
      <c r="I208" s="2">
        <f t="shared" si="25"/>
        <v>5.416553201348405</v>
      </c>
      <c r="J208" s="2">
        <f t="shared" si="26"/>
        <v>1.1495892013484053</v>
      </c>
      <c r="K208" s="2">
        <f t="shared" si="27"/>
        <v>26.94161941250044</v>
      </c>
    </row>
    <row r="209" spans="1:11" x14ac:dyDescent="0.25">
      <c r="A209" s="2">
        <v>404</v>
      </c>
      <c r="B209" s="2">
        <v>-0.40789700000000001</v>
      </c>
      <c r="C209" s="2">
        <v>-0.18433099999999999</v>
      </c>
      <c r="D209" s="2">
        <v>3.1161300000000001</v>
      </c>
      <c r="E209" s="2">
        <f t="shared" si="21"/>
        <v>3.1481143653098118</v>
      </c>
      <c r="F209" s="2">
        <f t="shared" si="22"/>
        <v>16.16</v>
      </c>
      <c r="G209" s="2">
        <f t="shared" si="23"/>
        <v>4.277552</v>
      </c>
      <c r="H209" s="2">
        <f t="shared" si="24"/>
        <v>1.3587663927130036</v>
      </c>
      <c r="I209" s="2">
        <f t="shared" si="25"/>
        <v>5.4325120733532239</v>
      </c>
      <c r="J209" s="2">
        <f t="shared" si="26"/>
        <v>1.1549600733532239</v>
      </c>
      <c r="K209" s="2">
        <f t="shared" si="27"/>
        <v>27.000491714728987</v>
      </c>
    </row>
    <row r="210" spans="1:11" x14ac:dyDescent="0.25">
      <c r="A210" s="2">
        <v>405</v>
      </c>
      <c r="B210" s="2">
        <v>-0.39509899999999998</v>
      </c>
      <c r="C210" s="2">
        <v>-0.173764</v>
      </c>
      <c r="D210" s="2">
        <v>3.12338</v>
      </c>
      <c r="E210" s="2">
        <f t="shared" si="21"/>
        <v>3.153061967658898</v>
      </c>
      <c r="F210" s="2">
        <f t="shared" si="22"/>
        <v>16.2</v>
      </c>
      <c r="G210" s="2">
        <f t="shared" si="23"/>
        <v>4.2881399999999994</v>
      </c>
      <c r="H210" s="2">
        <f t="shared" si="24"/>
        <v>1.3599923008122419</v>
      </c>
      <c r="I210" s="2">
        <f t="shared" si="25"/>
        <v>5.4410498538709007</v>
      </c>
      <c r="J210" s="2">
        <f t="shared" si="26"/>
        <v>1.1529098538709013</v>
      </c>
      <c r="K210" s="2">
        <f t="shared" si="27"/>
        <v>26.886012440612976</v>
      </c>
    </row>
    <row r="211" spans="1:11" x14ac:dyDescent="0.25">
      <c r="A211" s="2">
        <v>406</v>
      </c>
      <c r="B211" s="2">
        <v>-0.41892699999999999</v>
      </c>
      <c r="C211" s="2">
        <v>-0.196385</v>
      </c>
      <c r="D211" s="2">
        <v>3.1423399999999999</v>
      </c>
      <c r="E211" s="2">
        <f t="shared" si="21"/>
        <v>3.1762190691377064</v>
      </c>
      <c r="F211" s="2">
        <f t="shared" si="22"/>
        <v>16.239999999999998</v>
      </c>
      <c r="G211" s="2">
        <f t="shared" si="23"/>
        <v>4.2987279999999997</v>
      </c>
      <c r="H211" s="2">
        <f t="shared" si="24"/>
        <v>1.3534104249197889</v>
      </c>
      <c r="I211" s="2">
        <f t="shared" si="25"/>
        <v>5.4810106744667921</v>
      </c>
      <c r="J211" s="2">
        <f t="shared" si="26"/>
        <v>1.1822826744667925</v>
      </c>
      <c r="K211" s="2">
        <f t="shared" si="27"/>
        <v>27.50308171316707</v>
      </c>
    </row>
    <row r="212" spans="1:11" x14ac:dyDescent="0.25">
      <c r="A212" s="2">
        <v>407</v>
      </c>
      <c r="B212" s="2">
        <v>-0.39270899999999997</v>
      </c>
      <c r="C212" s="2">
        <v>-0.214722</v>
      </c>
      <c r="D212" s="2">
        <v>3.1459999999999999</v>
      </c>
      <c r="E212" s="2">
        <f t="shared" si="21"/>
        <v>3.1776786961499113</v>
      </c>
      <c r="F212" s="2">
        <f t="shared" si="22"/>
        <v>16.28</v>
      </c>
      <c r="G212" s="2">
        <f t="shared" si="23"/>
        <v>4.3093159999999999</v>
      </c>
      <c r="H212" s="2">
        <f t="shared" si="24"/>
        <v>1.3561207447503063</v>
      </c>
      <c r="I212" s="2">
        <f t="shared" si="25"/>
        <v>5.4835294652241329</v>
      </c>
      <c r="J212" s="2">
        <f t="shared" si="26"/>
        <v>1.1742134652241329</v>
      </c>
      <c r="K212" s="2">
        <f t="shared" si="27"/>
        <v>27.248256224981716</v>
      </c>
    </row>
    <row r="213" spans="1:11" x14ac:dyDescent="0.25">
      <c r="A213" s="2">
        <v>408</v>
      </c>
      <c r="B213" s="2">
        <v>-0.406835</v>
      </c>
      <c r="C213" s="2">
        <v>-0.20652999999999999</v>
      </c>
      <c r="D213" s="2">
        <v>3.1571899999999999</v>
      </c>
      <c r="E213" s="2">
        <f t="shared" si="21"/>
        <v>3.1899871558087813</v>
      </c>
      <c r="F213" s="2">
        <f t="shared" si="22"/>
        <v>16.32</v>
      </c>
      <c r="G213" s="2">
        <f t="shared" si="23"/>
        <v>4.3199040000000002</v>
      </c>
      <c r="H213" s="2">
        <f t="shared" si="24"/>
        <v>1.3542073334476303</v>
      </c>
      <c r="I213" s="2">
        <f t="shared" si="25"/>
        <v>5.504769435549866</v>
      </c>
      <c r="J213" s="2">
        <f t="shared" si="26"/>
        <v>1.1848654355498658</v>
      </c>
      <c r="K213" s="2">
        <f t="shared" si="27"/>
        <v>27.428050149953926</v>
      </c>
    </row>
    <row r="214" spans="1:11" x14ac:dyDescent="0.25">
      <c r="A214" s="2">
        <v>409</v>
      </c>
      <c r="B214" s="2">
        <v>-0.416134</v>
      </c>
      <c r="C214" s="2">
        <v>-0.21045</v>
      </c>
      <c r="D214" s="2">
        <v>3.1699700000000002</v>
      </c>
      <c r="E214" s="2">
        <f t="shared" si="21"/>
        <v>3.2040859085480218</v>
      </c>
      <c r="F214" s="2">
        <f t="shared" si="22"/>
        <v>16.36</v>
      </c>
      <c r="G214" s="2">
        <f t="shared" si="23"/>
        <v>4.3304919999999996</v>
      </c>
      <c r="H214" s="2">
        <f t="shared" si="24"/>
        <v>1.3515530243577099</v>
      </c>
      <c r="I214" s="2">
        <f t="shared" si="25"/>
        <v>5.5290988072268084</v>
      </c>
      <c r="J214" s="2">
        <f t="shared" si="26"/>
        <v>1.1986068072268088</v>
      </c>
      <c r="K214" s="2">
        <f t="shared" si="27"/>
        <v>27.678305541883208</v>
      </c>
    </row>
    <row r="215" spans="1:11" x14ac:dyDescent="0.25">
      <c r="A215" s="2">
        <v>410</v>
      </c>
      <c r="B215" s="2">
        <v>-0.40265299999999998</v>
      </c>
      <c r="C215" s="2">
        <v>-0.22121299999999999</v>
      </c>
      <c r="D215" s="2">
        <v>3.17753</v>
      </c>
      <c r="E215" s="2">
        <f t="shared" si="21"/>
        <v>3.2105702812238825</v>
      </c>
      <c r="F215" s="2">
        <f t="shared" si="22"/>
        <v>16.399999999999999</v>
      </c>
      <c r="G215" s="2">
        <f t="shared" si="23"/>
        <v>4.3410799999999998</v>
      </c>
      <c r="H215" s="2">
        <f t="shared" si="24"/>
        <v>1.3521211559789192</v>
      </c>
      <c r="I215" s="2">
        <f t="shared" si="25"/>
        <v>5.5402885000911812</v>
      </c>
      <c r="J215" s="2">
        <f t="shared" si="26"/>
        <v>1.1992085000911814</v>
      </c>
      <c r="K215" s="2">
        <f t="shared" si="27"/>
        <v>27.624657921327906</v>
      </c>
    </row>
    <row r="216" spans="1:11" x14ac:dyDescent="0.25">
      <c r="A216" s="2">
        <v>411</v>
      </c>
      <c r="B216" s="2">
        <v>-0.38909300000000002</v>
      </c>
      <c r="C216" s="2">
        <v>-0.24083399999999999</v>
      </c>
      <c r="D216" s="2">
        <v>3.19224</v>
      </c>
      <c r="E216" s="2">
        <f t="shared" si="21"/>
        <v>3.2248706324138028</v>
      </c>
      <c r="F216" s="2">
        <f t="shared" si="22"/>
        <v>16.440000000000001</v>
      </c>
      <c r="G216" s="2">
        <f t="shared" si="23"/>
        <v>4.3516680000000001</v>
      </c>
      <c r="H216" s="2">
        <f t="shared" si="24"/>
        <v>1.3494085487524794</v>
      </c>
      <c r="I216" s="2">
        <f t="shared" si="25"/>
        <v>5.5649657581185545</v>
      </c>
      <c r="J216" s="2">
        <f t="shared" si="26"/>
        <v>1.2132977581185544</v>
      </c>
      <c r="K216" s="2">
        <f t="shared" si="27"/>
        <v>27.881211483011903</v>
      </c>
    </row>
    <row r="217" spans="1:11" x14ac:dyDescent="0.25">
      <c r="A217" s="2">
        <v>412</v>
      </c>
      <c r="B217" s="2">
        <v>-0.41164200000000001</v>
      </c>
      <c r="C217" s="2">
        <v>-0.26151600000000003</v>
      </c>
      <c r="D217" s="2">
        <v>3.2048100000000002</v>
      </c>
      <c r="E217" s="2">
        <f t="shared" si="21"/>
        <v>3.2417043187989862</v>
      </c>
      <c r="F217" s="2">
        <f t="shared" si="22"/>
        <v>16.48</v>
      </c>
      <c r="G217" s="2">
        <f t="shared" si="23"/>
        <v>4.3622560000000004</v>
      </c>
      <c r="H217" s="2">
        <f t="shared" si="24"/>
        <v>1.3456674548331926</v>
      </c>
      <c r="I217" s="2">
        <f t="shared" si="25"/>
        <v>5.5940146406922828</v>
      </c>
      <c r="J217" s="2">
        <f t="shared" si="26"/>
        <v>1.2317586406922825</v>
      </c>
      <c r="K217" s="2">
        <f t="shared" si="27"/>
        <v>28.236734402847574</v>
      </c>
    </row>
    <row r="218" spans="1:11" x14ac:dyDescent="0.25">
      <c r="A218" s="2">
        <v>413</v>
      </c>
      <c r="B218" s="2">
        <v>-0.39788099999999998</v>
      </c>
      <c r="C218" s="2">
        <v>-0.15815100000000001</v>
      </c>
      <c r="D218" s="2">
        <v>3.20913</v>
      </c>
      <c r="E218" s="2">
        <f t="shared" si="21"/>
        <v>3.2375664295674302</v>
      </c>
      <c r="F218" s="2">
        <f t="shared" si="22"/>
        <v>16.52</v>
      </c>
      <c r="G218" s="2">
        <f t="shared" si="23"/>
        <v>4.3728439999999997</v>
      </c>
      <c r="H218" s="2">
        <f t="shared" si="24"/>
        <v>1.3506576915502095</v>
      </c>
      <c r="I218" s="2">
        <f t="shared" si="25"/>
        <v>5.5868741335187408</v>
      </c>
      <c r="J218" s="2">
        <f t="shared" si="26"/>
        <v>1.2140301335187411</v>
      </c>
      <c r="K218" s="2">
        <f t="shared" si="27"/>
        <v>27.762941772419531</v>
      </c>
    </row>
    <row r="219" spans="1:11" x14ac:dyDescent="0.25">
      <c r="A219" s="2">
        <v>414</v>
      </c>
      <c r="B219" s="2">
        <v>-0.39386599999999999</v>
      </c>
      <c r="C219" s="2">
        <v>-0.25495499999999999</v>
      </c>
      <c r="D219" s="2">
        <v>3.2298</v>
      </c>
      <c r="E219" s="2">
        <f t="shared" si="21"/>
        <v>3.2637004332476653</v>
      </c>
      <c r="F219" s="2">
        <f t="shared" si="22"/>
        <v>16.559999999999999</v>
      </c>
      <c r="G219" s="2">
        <f t="shared" si="23"/>
        <v>4.3834319999999991</v>
      </c>
      <c r="H219" s="2">
        <f t="shared" si="24"/>
        <v>1.3430865024698677</v>
      </c>
      <c r="I219" s="2">
        <f t="shared" si="25"/>
        <v>5.6319720156295014</v>
      </c>
      <c r="J219" s="2">
        <f t="shared" si="26"/>
        <v>1.2485400156295023</v>
      </c>
      <c r="K219" s="2">
        <f t="shared" si="27"/>
        <v>28.483161496049274</v>
      </c>
    </row>
    <row r="220" spans="1:11" x14ac:dyDescent="0.25">
      <c r="A220" s="2">
        <v>415</v>
      </c>
      <c r="B220" s="2">
        <v>-0.40694000000000002</v>
      </c>
      <c r="C220" s="2">
        <v>-0.25629000000000002</v>
      </c>
      <c r="D220" s="2">
        <v>3.2425099999999998</v>
      </c>
      <c r="E220" s="2">
        <f t="shared" si="21"/>
        <v>3.2779804495756224</v>
      </c>
      <c r="F220" s="2">
        <f t="shared" si="22"/>
        <v>16.600000000000001</v>
      </c>
      <c r="G220" s="2">
        <f t="shared" si="23"/>
        <v>4.3940200000000003</v>
      </c>
      <c r="H220" s="2">
        <f t="shared" si="24"/>
        <v>1.3404655908087748</v>
      </c>
      <c r="I220" s="2">
        <f t="shared" si="25"/>
        <v>5.6566141830056775</v>
      </c>
      <c r="J220" s="2">
        <f t="shared" si="26"/>
        <v>1.2625941830056773</v>
      </c>
      <c r="K220" s="2">
        <f t="shared" si="27"/>
        <v>28.734374968836672</v>
      </c>
    </row>
    <row r="221" spans="1:11" x14ac:dyDescent="0.25">
      <c r="A221" s="2">
        <v>416</v>
      </c>
      <c r="B221" s="2">
        <v>-0.385212</v>
      </c>
      <c r="C221" s="2">
        <v>-0.25234299999999998</v>
      </c>
      <c r="D221" s="2">
        <v>3.2690600000000001</v>
      </c>
      <c r="E221" s="2">
        <f t="shared" si="21"/>
        <v>3.3013358747926573</v>
      </c>
      <c r="F221" s="2">
        <f t="shared" si="22"/>
        <v>16.64</v>
      </c>
      <c r="G221" s="2">
        <f t="shared" si="23"/>
        <v>4.4046079999999996</v>
      </c>
      <c r="H221" s="2">
        <f t="shared" si="24"/>
        <v>1.3341896029517548</v>
      </c>
      <c r="I221" s="2">
        <f t="shared" si="25"/>
        <v>5.6969172389772016</v>
      </c>
      <c r="J221" s="2">
        <f t="shared" si="26"/>
        <v>1.292309238977202</v>
      </c>
      <c r="K221" s="2">
        <f t="shared" si="27"/>
        <v>29.339937605734768</v>
      </c>
    </row>
    <row r="222" spans="1:11" x14ac:dyDescent="0.25">
      <c r="A222" s="2">
        <v>417</v>
      </c>
      <c r="B222" s="2">
        <v>-0.36233700000000002</v>
      </c>
      <c r="C222" s="2">
        <v>-0.22603500000000001</v>
      </c>
      <c r="D222" s="2">
        <v>3.2804600000000002</v>
      </c>
      <c r="E222" s="2">
        <f t="shared" si="21"/>
        <v>3.3081411297576166</v>
      </c>
      <c r="F222" s="2">
        <f t="shared" si="22"/>
        <v>16.68</v>
      </c>
      <c r="G222" s="2">
        <f t="shared" si="23"/>
        <v>4.4151959999999999</v>
      </c>
      <c r="H222" s="2">
        <f t="shared" si="24"/>
        <v>1.3346455990901138</v>
      </c>
      <c r="I222" s="2">
        <f t="shared" si="25"/>
        <v>5.7086606591549334</v>
      </c>
      <c r="J222" s="2">
        <f t="shared" si="26"/>
        <v>1.2934646591549335</v>
      </c>
      <c r="K222" s="2">
        <f t="shared" si="27"/>
        <v>29.295747213825468</v>
      </c>
    </row>
    <row r="223" spans="1:11" x14ac:dyDescent="0.25">
      <c r="A223" s="2">
        <v>418</v>
      </c>
      <c r="B223" s="2">
        <v>-0.40305400000000002</v>
      </c>
      <c r="C223" s="2">
        <v>-0.17599200000000001</v>
      </c>
      <c r="D223" s="2">
        <v>3.2837299999999998</v>
      </c>
      <c r="E223" s="2">
        <f t="shared" si="21"/>
        <v>3.313051225664946</v>
      </c>
      <c r="F223" s="2">
        <f t="shared" si="22"/>
        <v>16.72</v>
      </c>
      <c r="G223" s="2">
        <f t="shared" si="23"/>
        <v>4.4257839999999993</v>
      </c>
      <c r="H223" s="2">
        <f t="shared" si="24"/>
        <v>1.3358634378228553</v>
      </c>
      <c r="I223" s="2">
        <f t="shared" si="25"/>
        <v>5.7171337170564573</v>
      </c>
      <c r="J223" s="2">
        <f t="shared" si="26"/>
        <v>1.2913497170564581</v>
      </c>
      <c r="K223" s="2">
        <f t="shared" si="27"/>
        <v>29.177874859153956</v>
      </c>
    </row>
    <row r="224" spans="1:11" x14ac:dyDescent="0.25">
      <c r="A224" s="2">
        <v>419</v>
      </c>
      <c r="B224" s="2">
        <v>-0.34694399999999997</v>
      </c>
      <c r="C224" s="2">
        <v>-0.24604300000000001</v>
      </c>
      <c r="D224" s="2">
        <v>3.3006600000000001</v>
      </c>
      <c r="E224" s="2">
        <f t="shared" si="21"/>
        <v>3.3279518825525409</v>
      </c>
      <c r="F224" s="2">
        <f t="shared" si="22"/>
        <v>16.760000000000002</v>
      </c>
      <c r="G224" s="2">
        <f t="shared" si="23"/>
        <v>4.4363720000000004</v>
      </c>
      <c r="H224" s="2">
        <f t="shared" si="24"/>
        <v>1.3330637450795415</v>
      </c>
      <c r="I224" s="2">
        <f t="shared" si="25"/>
        <v>5.7428468866079667</v>
      </c>
      <c r="J224" s="2">
        <f t="shared" si="26"/>
        <v>1.3064748866079663</v>
      </c>
      <c r="K224" s="2">
        <f t="shared" si="27"/>
        <v>29.449173482475459</v>
      </c>
    </row>
    <row r="225" spans="1:11" x14ac:dyDescent="0.25">
      <c r="A225" s="2">
        <v>420</v>
      </c>
      <c r="B225" s="2">
        <v>-0.42208699999999999</v>
      </c>
      <c r="C225" s="2">
        <v>-0.25617800000000002</v>
      </c>
      <c r="D225" s="2">
        <v>3.3040799999999999</v>
      </c>
      <c r="E225" s="2">
        <f t="shared" si="21"/>
        <v>3.3407677635018271</v>
      </c>
      <c r="F225" s="2">
        <f t="shared" si="22"/>
        <v>16.8</v>
      </c>
      <c r="G225" s="2">
        <f t="shared" si="23"/>
        <v>4.4469599999999998</v>
      </c>
      <c r="H225" s="2">
        <f t="shared" si="24"/>
        <v>1.3311191662537627</v>
      </c>
      <c r="I225" s="2">
        <f t="shared" si="25"/>
        <v>5.7649624834092936</v>
      </c>
      <c r="J225" s="2">
        <f t="shared" si="26"/>
        <v>1.3180024834092938</v>
      </c>
      <c r="K225" s="2">
        <f t="shared" si="27"/>
        <v>29.638280609883914</v>
      </c>
    </row>
    <row r="226" spans="1:11" x14ac:dyDescent="0.25">
      <c r="A226" s="2">
        <v>421</v>
      </c>
      <c r="B226" s="2">
        <v>-0.41441</v>
      </c>
      <c r="C226" s="2">
        <v>-0.236794</v>
      </c>
      <c r="D226" s="2">
        <v>3.3099799999999999</v>
      </c>
      <c r="E226" s="2">
        <f t="shared" si="21"/>
        <v>3.344215101774406</v>
      </c>
      <c r="F226" s="2">
        <f t="shared" si="22"/>
        <v>16.84</v>
      </c>
      <c r="G226" s="2">
        <f t="shared" si="23"/>
        <v>4.4575480000000001</v>
      </c>
      <c r="H226" s="2">
        <f t="shared" si="24"/>
        <v>1.3329130646036706</v>
      </c>
      <c r="I226" s="2">
        <f t="shared" si="25"/>
        <v>5.7709113482259857</v>
      </c>
      <c r="J226" s="2">
        <f t="shared" si="26"/>
        <v>1.3133633482259857</v>
      </c>
      <c r="K226" s="2">
        <f t="shared" si="27"/>
        <v>29.463807192339502</v>
      </c>
    </row>
    <row r="227" spans="1:11" x14ac:dyDescent="0.25">
      <c r="A227" s="2">
        <v>422</v>
      </c>
      <c r="B227" s="2">
        <v>-0.41683900000000002</v>
      </c>
      <c r="C227" s="2">
        <v>-0.24263999999999999</v>
      </c>
      <c r="D227" s="2">
        <v>3.3178999999999998</v>
      </c>
      <c r="E227" s="2">
        <f t="shared" si="21"/>
        <v>3.3527733790879752</v>
      </c>
      <c r="F227" s="2">
        <f t="shared" si="22"/>
        <v>16.88</v>
      </c>
      <c r="G227" s="2">
        <f t="shared" si="23"/>
        <v>4.4681359999999994</v>
      </c>
      <c r="H227" s="2">
        <f t="shared" si="24"/>
        <v>1.3326686580932667</v>
      </c>
      <c r="I227" s="2">
        <f t="shared" si="25"/>
        <v>5.7856798538893734</v>
      </c>
      <c r="J227" s="2">
        <f t="shared" si="26"/>
        <v>1.317543853889374</v>
      </c>
      <c r="K227" s="2">
        <f t="shared" si="27"/>
        <v>29.487550376474086</v>
      </c>
    </row>
    <row r="228" spans="1:11" x14ac:dyDescent="0.25">
      <c r="A228" s="2">
        <v>423</v>
      </c>
      <c r="B228" s="2">
        <v>-0.406748</v>
      </c>
      <c r="C228" s="2">
        <v>-0.248283</v>
      </c>
      <c r="D228" s="2">
        <v>3.32341</v>
      </c>
      <c r="E228" s="2">
        <f t="shared" si="21"/>
        <v>3.3574011395263748</v>
      </c>
      <c r="F228" s="2">
        <f t="shared" si="22"/>
        <v>16.920000000000002</v>
      </c>
      <c r="G228" s="2">
        <f t="shared" si="23"/>
        <v>4.4787240000000006</v>
      </c>
      <c r="H228" s="2">
        <f t="shared" si="24"/>
        <v>1.3339853695980486</v>
      </c>
      <c r="I228" s="2">
        <f t="shared" si="25"/>
        <v>5.7936657024122935</v>
      </c>
      <c r="J228" s="2">
        <f t="shared" si="26"/>
        <v>1.3149417024122929</v>
      </c>
      <c r="K228" s="2">
        <f t="shared" si="27"/>
        <v>29.359739568955192</v>
      </c>
    </row>
    <row r="229" spans="1:11" x14ac:dyDescent="0.25">
      <c r="A229" s="2">
        <v>424</v>
      </c>
      <c r="B229" s="2">
        <v>-0.422342</v>
      </c>
      <c r="C229" s="2">
        <v>-0.25739899999999999</v>
      </c>
      <c r="D229" s="2">
        <v>3.3321499999999999</v>
      </c>
      <c r="E229" s="2">
        <f t="shared" si="21"/>
        <v>3.3686570963315634</v>
      </c>
      <c r="F229" s="2">
        <f t="shared" si="22"/>
        <v>16.96</v>
      </c>
      <c r="G229" s="2">
        <f t="shared" si="23"/>
        <v>4.489312</v>
      </c>
      <c r="H229" s="2">
        <f t="shared" si="24"/>
        <v>1.3326711124408654</v>
      </c>
      <c r="I229" s="2">
        <f t="shared" si="25"/>
        <v>5.8130894317135997</v>
      </c>
      <c r="J229" s="2">
        <f t="shared" si="26"/>
        <v>1.3237774317135997</v>
      </c>
      <c r="K229" s="2">
        <f t="shared" si="27"/>
        <v>29.487311902438496</v>
      </c>
    </row>
    <row r="230" spans="1:11" x14ac:dyDescent="0.25">
      <c r="A230" s="2">
        <v>425</v>
      </c>
      <c r="B230" s="2">
        <v>-0.38588299999999998</v>
      </c>
      <c r="C230" s="2">
        <v>-0.26158799999999999</v>
      </c>
      <c r="D230" s="2">
        <v>3.3434300000000001</v>
      </c>
      <c r="E230" s="2">
        <f t="shared" si="21"/>
        <v>3.3757751904315252</v>
      </c>
      <c r="F230" s="2">
        <f t="shared" si="22"/>
        <v>17</v>
      </c>
      <c r="G230" s="2">
        <f t="shared" si="23"/>
        <v>4.4999000000000002</v>
      </c>
      <c r="H230" s="2">
        <f t="shared" si="24"/>
        <v>1.3329975327606984</v>
      </c>
      <c r="I230" s="2">
        <f t="shared" si="25"/>
        <v>5.8253726996162571</v>
      </c>
      <c r="J230" s="2">
        <f t="shared" si="26"/>
        <v>1.3254726996162569</v>
      </c>
      <c r="K230" s="2">
        <f t="shared" si="27"/>
        <v>29.455603449326805</v>
      </c>
    </row>
    <row r="232" spans="1:11" x14ac:dyDescent="0.25">
      <c r="G232" s="2" t="s">
        <v>14</v>
      </c>
      <c r="H232" s="2">
        <f>AVERAGE(H3,H230)</f>
        <v>1.725643508158704</v>
      </c>
      <c r="I232" s="2" t="s">
        <v>10</v>
      </c>
      <c r="J232" s="2">
        <f>AVERAGE(J3,J230)</f>
        <v>0.46843811830915338</v>
      </c>
      <c r="K232" s="2" t="s">
        <v>16</v>
      </c>
    </row>
    <row r="233" spans="1:11" x14ac:dyDescent="0.25">
      <c r="I233" s="2" t="s">
        <v>15</v>
      </c>
      <c r="J233" s="2">
        <f>STDEV(J3,J230)</f>
        <v>1.2120299283072529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CVLab525 DB</vt:lpstr>
      <vt:lpstr>Manual1</vt:lpstr>
      <vt:lpstr>Manual2</vt:lpstr>
      <vt:lpstr>10sec</vt:lpstr>
      <vt:lpstr>cut video#1</vt:lpstr>
      <vt:lpstr>cut video#2</vt:lpstr>
      <vt:lpstr>Sheet2</vt:lpstr>
      <vt:lpstr>cut video#3</vt:lpstr>
      <vt:lpstr>Without LiDaR</vt:lpstr>
      <vt:lpstr>without LiDaR_no correction</vt:lpstr>
      <vt:lpstr>'10sec'!_12_cut</vt:lpstr>
      <vt:lpstr>'cut video#2'!_2.472m_7.6sec</vt:lpstr>
      <vt:lpstr>'cut video#3'!_3.633m_13sec</vt:lpstr>
      <vt:lpstr>Sheet2!filename</vt:lpstr>
      <vt:lpstr>Manual1!Manual1_campose</vt:lpstr>
      <vt:lpstr>'without LiDaR_no correction'!t</vt:lpstr>
      <vt:lpstr>'Without LiDaR'!v</vt:lpstr>
      <vt:lpstr>'Without LiDaR'!without_lidar</vt:lpstr>
      <vt:lpstr>'without LiDaR_no correction'!without_lidar_without_matching_verification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</cp:lastModifiedBy>
  <dcterms:created xsi:type="dcterms:W3CDTF">2017-06-14T03:53:03Z</dcterms:created>
  <dcterms:modified xsi:type="dcterms:W3CDTF">2017-07-19T07:19:24Z</dcterms:modified>
</cp:coreProperties>
</file>